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'実施状況'!$A$1:$L$138</definedName>
  </definedNames>
  <calcPr fullCalcOnLoad="1"/>
</workbook>
</file>

<file path=xl/sharedStrings.xml><?xml version="1.0" encoding="utf-8"?>
<sst xmlns="http://schemas.openxmlformats.org/spreadsheetml/2006/main" count="182" uniqueCount="137">
  <si>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</si>
  <si>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</si>
  <si>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</si>
  <si>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</si>
  <si>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</si>
  <si>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</si>
  <si>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</si>
  <si>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</si>
  <si>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</si>
  <si>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</si>
  <si>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</si>
  <si>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</si>
  <si>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</si>
  <si>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</si>
  <si>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</si>
  <si>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</si>
  <si>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</si>
  <si>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</si>
  <si>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</si>
  <si>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</si>
  <si>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</si>
  <si>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</si>
  <si>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</si>
  <si>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</si>
  <si>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</si>
  <si>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</si>
  <si>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</si>
  <si>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</si>
  <si>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</si>
  <si>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</si>
  <si>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</si>
  <si>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</si>
  <si>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</si>
  <si>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</si>
  <si>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</si>
  <si>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</si>
  <si>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</si>
  <si>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</si>
  <si>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</si>
  <si>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</si>
  <si>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</si>
  <si>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</si>
  <si>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</si>
  <si>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介護
サービス</t>
  </si>
  <si>
    <t>介護予防
サービス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</si>
  <si>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</si>
  <si>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</si>
  <si>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</si>
  <si>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</si>
  <si>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</si>
  <si>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施設数</t>
  </si>
  <si>
    <t>定員数</t>
  </si>
  <si>
    <t>事業所数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</si>
  <si>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</si>
  <si>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</si>
  <si>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</si>
  <si>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</si>
  <si>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</si>
  <si>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</si>
  <si>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</si>
  <si>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</si>
  <si>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</si>
  <si>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</si>
  <si>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</si>
  <si>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</si>
  <si>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</si>
  <si>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</si>
  <si>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</si>
  <si>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</si>
  <si>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</si>
  <si>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＊各サービスは介護サービス・予防サービスを合わせたもの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</si>
  <si>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</si>
  <si>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</si>
  <si>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</si>
  <si>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</si>
  <si>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</si>
  <si>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</si>
  <si>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</si>
  <si>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</si>
  <si>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</si>
  <si>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</si>
  <si>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</si>
  <si>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</si>
  <si>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</si>
  <si>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</si>
  <si>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</si>
  <si>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</si>
  <si>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</si>
  <si>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</si>
  <si>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</si>
  <si>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</si>
  <si>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</si>
  <si>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</si>
  <si>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</si>
  <si>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</si>
  <si>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</si>
  <si>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</si>
  <si>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</si>
  <si>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</si>
  <si>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</si>
  <si>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</si>
  <si>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</si>
  <si>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</si>
  <si>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</si>
  <si>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</si>
  <si>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</si>
  <si>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</si>
  <si>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</si>
  <si>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</si>
  <si>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</si>
  <si>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＊利用者数は、１人で複数サービスを利用している人も含まれるため、重複している場合がある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</si>
  <si>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</si>
  <si>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</si>
  <si>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</si>
  <si>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</si>
  <si>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</si>
  <si>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</si>
  <si>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</si>
  <si>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</si>
  <si>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</si>
  <si>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</si>
  <si>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</si>
  <si>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</si>
  <si>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</si>
  <si>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</si>
  <si>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</si>
  <si>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</si>
  <si>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 xml:space="preserve"> </t>
  </si>
  <si>
    <t>＊ 施設・事業所数は市内に所在する分の集計。みなし指定分は含まない。(但し、通所リハビリテーションを除く)</t>
  </si>
  <si>
    <t>８ 第1号被保険者の保険料収納状況（令和３年度賦課分）</t>
  </si>
  <si>
    <t>令和3年10月</t>
  </si>
  <si>
    <t>令和3年10月1日現在</t>
  </si>
  <si>
    <t>＊令和3年11月16日現在の納期到来分</t>
  </si>
  <si>
    <r>
      <t>（令和3年10月分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</si>
  <si>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令和3年8月利用分</t>
    </r>
  </si>
  <si>
    <r>
      <t>＊現物給付（ 9</t>
    </r>
    <r>
      <rPr>
        <sz val="11"/>
        <rFont val="ＭＳ Ｐゴシック"/>
        <family val="3"/>
      </rPr>
      <t>月審査分）、償還給付（ 9月支出決定分）</t>
    </r>
  </si>
  <si>
    <t>＊ 介護予防特定施設入居者生活介護(施設数50)、介護予防認知症対応型共同生活介護（施設数149 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</si>
</sst>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Continuous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0" fontId="6" fillId="0" borderId="10" xfId="0" applyNumberFormat="1" applyFont="1" applyFill="1" applyBorder="1" applyAlignment="1">
      <alignment horizontal="right" vertical="center" shrinkToFit="1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 shrinkToFit="1"/>
    </xf>
    <xf numFmtId="0" fontId="6" fillId="35" borderId="24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6" fillId="34" borderId="28" xfId="0" applyFont="1" applyFill="1" applyBorder="1" applyAlignment="1">
      <alignment horizontal="center" vertical="center" shrinkToFit="1"/>
    </xf>
    <xf numFmtId="0" fontId="8" fillId="34" borderId="18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34" borderId="10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/>
    </xf>
    <xf numFmtId="179" fontId="6" fillId="0" borderId="29" xfId="0" applyNumberFormat="1" applyFont="1" applyFill="1" applyBorder="1" applyAlignment="1">
      <alignment horizontal="right" vertical="center" shrinkToFit="1"/>
    </xf>
    <xf numFmtId="179" fontId="6" fillId="0" borderId="28" xfId="0" applyNumberFormat="1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5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 shrinkToFit="1"/>
    </xf>
    <xf numFmtId="179" fontId="6" fillId="0" borderId="33" xfId="0" applyNumberFormat="1" applyFont="1" applyFill="1" applyBorder="1" applyAlignment="1">
      <alignment horizontal="right" vertical="center" shrinkToFit="1"/>
    </xf>
    <xf numFmtId="179" fontId="6" fillId="0" borderId="34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6" fillId="0" borderId="35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tabSelected="1" view="pageBreakPreview" zoomScaleNormal="85" zoomScaleSheetLayoutView="100" zoomScalePageLayoutView="0" workbookViewId="0" topLeftCell="A1">
      <selection activeCell="A1" sqref="A1:L139"/>
    </sheetView>
  </sheetViews>
  <sheetFormatPr defaultColWidth="9.00390625" defaultRowHeight="13.5"/>
  <cols>
    <col min="1" max="1" width="2.625" style="79" customWidth="1"/>
    <col min="2" max="2" width="9.50390625" style="54" customWidth="1"/>
    <col min="3" max="10" width="8.75390625" style="80" customWidth="1"/>
    <col min="11" max="11" width="8.875" style="80" customWidth="1"/>
    <col min="12" max="12" width="9.375" style="80" customWidth="1"/>
    <col min="13" max="16384" width="9.00390625" style="79" customWidth="1"/>
  </cols>
  <sheetData>
    <row r="1" spans="1:12" s="57" customFormat="1" ht="27" customHeight="1">
      <c r="A1" s="157" t="s">
        <v>126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s="57" customFormat="1" ht="18.75" customHeight="1">
      <c r="A2" s="158" t="s">
        <v>133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2:10" s="57" customFormat="1" ht="22.5" customHeight="1">
      <c r="B3" s="1"/>
      <c r="C3" s="58"/>
      <c r="D3" s="58"/>
      <c r="E3" s="58"/>
      <c r="F3" s="58"/>
      <c r="G3" s="58"/>
      <c r="I3" s="58" t="s">
        <v>6</v>
      </c>
      <c r="J3" s="58"/>
    </row>
    <row r="4" spans="2:11" s="57" customFormat="1" ht="22.5" customHeight="1">
      <c r="B4" s="1"/>
      <c r="C4" s="58"/>
      <c r="D4" s="58"/>
      <c r="E4" s="58"/>
      <c r="F4" s="58"/>
      <c r="G4" s="58"/>
      <c r="H4" s="1"/>
      <c r="I4" s="2"/>
      <c r="J4" s="58"/>
      <c r="K4" s="58"/>
    </row>
    <row r="5" spans="1:12" s="57" customFormat="1" ht="22.5" customHeight="1">
      <c r="A5" s="3" t="s">
        <v>7</v>
      </c>
      <c r="B5" s="3"/>
      <c r="C5" s="59"/>
      <c r="D5" s="58"/>
      <c r="E5" s="60"/>
      <c r="F5" s="60"/>
      <c r="G5" s="58"/>
      <c r="H5" s="58"/>
      <c r="I5" s="55" t="s">
        <v>130</v>
      </c>
      <c r="J5" s="58" t="s">
        <v>87</v>
      </c>
      <c r="K5" s="58"/>
      <c r="L5" s="58"/>
    </row>
    <row r="6" spans="1:13" s="64" customFormat="1" ht="22.5" customHeight="1">
      <c r="A6" s="141" t="s">
        <v>8</v>
      </c>
      <c r="B6" s="151"/>
      <c r="C6" s="139" t="s">
        <v>9</v>
      </c>
      <c r="D6" s="139" t="s">
        <v>10</v>
      </c>
      <c r="E6" s="141" t="s">
        <v>11</v>
      </c>
      <c r="F6" s="142"/>
      <c r="G6" s="61"/>
      <c r="H6" s="62"/>
      <c r="I6" s="61"/>
      <c r="J6" s="160"/>
      <c r="K6" s="160"/>
      <c r="L6" s="125"/>
      <c r="M6" s="63"/>
    </row>
    <row r="7" spans="1:12" s="64" customFormat="1" ht="22.5" customHeight="1">
      <c r="A7" s="152"/>
      <c r="B7" s="153"/>
      <c r="C7" s="140"/>
      <c r="D7" s="140"/>
      <c r="E7" s="143"/>
      <c r="F7" s="144"/>
      <c r="G7" s="124" t="s">
        <v>12</v>
      </c>
      <c r="H7" s="125"/>
      <c r="I7" s="124" t="s">
        <v>122</v>
      </c>
      <c r="J7" s="125"/>
      <c r="K7" s="124" t="s">
        <v>123</v>
      </c>
      <c r="L7" s="125"/>
    </row>
    <row r="8" spans="1:13" s="64" customFormat="1" ht="22.5" customHeight="1">
      <c r="A8" s="161">
        <v>292485</v>
      </c>
      <c r="B8" s="162"/>
      <c r="C8" s="110">
        <v>1055</v>
      </c>
      <c r="D8" s="110">
        <v>969</v>
      </c>
      <c r="E8" s="161">
        <v>292571</v>
      </c>
      <c r="F8" s="163"/>
      <c r="G8" s="161">
        <v>138902</v>
      </c>
      <c r="H8" s="163"/>
      <c r="I8" s="161">
        <v>99829</v>
      </c>
      <c r="J8" s="163"/>
      <c r="K8" s="161">
        <v>53840</v>
      </c>
      <c r="L8" s="163"/>
      <c r="M8" s="65">
        <f>G8+I8+K8-E8</f>
        <v>0</v>
      </c>
    </row>
    <row r="9" spans="2:11" s="64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4" customFormat="1" ht="22.5" customHeight="1">
      <c r="A10" s="5" t="s">
        <v>16</v>
      </c>
      <c r="B10" s="6"/>
      <c r="C10" s="66"/>
      <c r="D10" s="67"/>
      <c r="E10" s="56"/>
      <c r="F10" s="56"/>
      <c r="G10" s="67"/>
      <c r="K10" s="55" t="str">
        <f>I5</f>
        <v>令和3年10月</v>
      </c>
      <c r="L10" s="67" t="s">
        <v>87</v>
      </c>
    </row>
    <row r="11" spans="1:12" s="64" customFormat="1" ht="22.5" customHeight="1">
      <c r="A11" s="128" t="s">
        <v>13</v>
      </c>
      <c r="B11" s="128"/>
      <c r="C11" s="149" t="s">
        <v>104</v>
      </c>
      <c r="D11" s="147"/>
      <c r="E11" s="150"/>
      <c r="F11" s="129" t="s">
        <v>117</v>
      </c>
      <c r="G11" s="130"/>
      <c r="H11" s="130"/>
      <c r="I11" s="130"/>
      <c r="J11" s="130"/>
      <c r="K11" s="131"/>
      <c r="L11" s="145" t="s">
        <v>14</v>
      </c>
    </row>
    <row r="12" spans="1:12" s="64" customFormat="1" ht="22.5" customHeight="1">
      <c r="A12" s="128"/>
      <c r="B12" s="128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145"/>
    </row>
    <row r="13" spans="1:16" s="64" customFormat="1" ht="22.5" customHeight="1">
      <c r="A13" s="126" t="s">
        <v>71</v>
      </c>
      <c r="B13" s="127"/>
      <c r="C13" s="110">
        <v>7308</v>
      </c>
      <c r="D13" s="110">
        <v>9454</v>
      </c>
      <c r="E13" s="110">
        <f aca="true" t="shared" si="0" ref="E13:E18">SUM(C13:D13)</f>
        <v>16762</v>
      </c>
      <c r="F13" s="110">
        <v>14862</v>
      </c>
      <c r="G13" s="110">
        <v>11372</v>
      </c>
      <c r="H13" s="110">
        <v>9533</v>
      </c>
      <c r="I13" s="110">
        <v>7938</v>
      </c>
      <c r="J13" s="110">
        <v>4633</v>
      </c>
      <c r="K13" s="164">
        <f aca="true" t="shared" si="1" ref="K13:K18">SUM(F13:J13)</f>
        <v>48338</v>
      </c>
      <c r="L13" s="165">
        <f aca="true" t="shared" si="2" ref="L13:L18">SUM(E13:J13)</f>
        <v>65100</v>
      </c>
      <c r="P13" s="69"/>
    </row>
    <row r="14" spans="1:12" s="64" customFormat="1" ht="24" customHeight="1">
      <c r="A14" s="13"/>
      <c r="B14" s="14" t="s">
        <v>105</v>
      </c>
      <c r="C14" s="110">
        <v>1025</v>
      </c>
      <c r="D14" s="110">
        <v>1400</v>
      </c>
      <c r="E14" s="110">
        <f t="shared" si="0"/>
        <v>2425</v>
      </c>
      <c r="F14" s="110">
        <v>1447</v>
      </c>
      <c r="G14" s="110">
        <v>1339</v>
      </c>
      <c r="H14" s="110">
        <v>1051</v>
      </c>
      <c r="I14" s="110">
        <v>890</v>
      </c>
      <c r="J14" s="166">
        <v>578</v>
      </c>
      <c r="K14" s="164">
        <f t="shared" si="1"/>
        <v>5305</v>
      </c>
      <c r="L14" s="165">
        <f t="shared" si="2"/>
        <v>7730</v>
      </c>
    </row>
    <row r="15" spans="1:12" s="64" customFormat="1" ht="22.5" customHeight="1">
      <c r="A15" s="13"/>
      <c r="B15" s="14" t="s">
        <v>124</v>
      </c>
      <c r="C15" s="110">
        <v>3335</v>
      </c>
      <c r="D15" s="110">
        <v>3867</v>
      </c>
      <c r="E15" s="110">
        <f t="shared" si="0"/>
        <v>7202</v>
      </c>
      <c r="F15" s="110">
        <v>5409</v>
      </c>
      <c r="G15" s="110">
        <v>3707</v>
      </c>
      <c r="H15" s="110">
        <v>2810</v>
      </c>
      <c r="I15" s="110">
        <v>2141</v>
      </c>
      <c r="J15" s="166">
        <v>1318</v>
      </c>
      <c r="K15" s="164">
        <f t="shared" si="1"/>
        <v>15385</v>
      </c>
      <c r="L15" s="165">
        <f t="shared" si="2"/>
        <v>22587</v>
      </c>
    </row>
    <row r="16" spans="1:12" s="64" customFormat="1" ht="22.5" customHeight="1">
      <c r="A16" s="15"/>
      <c r="B16" s="16" t="s">
        <v>123</v>
      </c>
      <c r="C16" s="110">
        <v>2948</v>
      </c>
      <c r="D16" s="110">
        <v>4187</v>
      </c>
      <c r="E16" s="110">
        <f t="shared" si="0"/>
        <v>7135</v>
      </c>
      <c r="F16" s="110">
        <v>8006</v>
      </c>
      <c r="G16" s="110">
        <v>6326</v>
      </c>
      <c r="H16" s="110">
        <v>5672</v>
      </c>
      <c r="I16" s="110">
        <v>4907</v>
      </c>
      <c r="J16" s="166">
        <v>2737</v>
      </c>
      <c r="K16" s="164">
        <f t="shared" si="1"/>
        <v>27648</v>
      </c>
      <c r="L16" s="165">
        <f t="shared" si="2"/>
        <v>34783</v>
      </c>
    </row>
    <row r="17" spans="1:12" s="64" customFormat="1" ht="22.5" customHeight="1" thickBot="1">
      <c r="A17" s="126" t="s">
        <v>106</v>
      </c>
      <c r="B17" s="146"/>
      <c r="C17" s="167">
        <v>53</v>
      </c>
      <c r="D17" s="167">
        <v>160</v>
      </c>
      <c r="E17" s="110">
        <f t="shared" si="0"/>
        <v>213</v>
      </c>
      <c r="F17" s="167">
        <v>152</v>
      </c>
      <c r="G17" s="167">
        <v>207</v>
      </c>
      <c r="H17" s="167">
        <v>160</v>
      </c>
      <c r="I17" s="167">
        <v>148</v>
      </c>
      <c r="J17" s="168">
        <v>115</v>
      </c>
      <c r="K17" s="169">
        <f t="shared" si="1"/>
        <v>782</v>
      </c>
      <c r="L17" s="170">
        <f t="shared" si="2"/>
        <v>995</v>
      </c>
    </row>
    <row r="18" spans="1:12" s="64" customFormat="1" ht="22.5" customHeight="1" thickTop="1">
      <c r="A18" s="137" t="s">
        <v>15</v>
      </c>
      <c r="B18" s="138"/>
      <c r="C18" s="171">
        <f aca="true" t="shared" si="3" ref="C18:J18">SUM(C13,C17)</f>
        <v>7361</v>
      </c>
      <c r="D18" s="171">
        <f t="shared" si="3"/>
        <v>9614</v>
      </c>
      <c r="E18" s="171">
        <f t="shared" si="0"/>
        <v>16975</v>
      </c>
      <c r="F18" s="171">
        <f t="shared" si="3"/>
        <v>15014</v>
      </c>
      <c r="G18" s="171">
        <f t="shared" si="3"/>
        <v>11579</v>
      </c>
      <c r="H18" s="171">
        <f t="shared" si="3"/>
        <v>9693</v>
      </c>
      <c r="I18" s="171">
        <f t="shared" si="3"/>
        <v>8086</v>
      </c>
      <c r="J18" s="172">
        <f t="shared" si="3"/>
        <v>4748</v>
      </c>
      <c r="K18" s="173">
        <f t="shared" si="1"/>
        <v>49120</v>
      </c>
      <c r="L18" s="174">
        <f t="shared" si="2"/>
        <v>66095</v>
      </c>
    </row>
    <row r="19" spans="1:12" s="69" customFormat="1" ht="22.5" customHeight="1">
      <c r="A19" s="68"/>
      <c r="B19" s="68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4" customFormat="1" ht="22.5" customHeight="1">
      <c r="A20" s="5" t="s">
        <v>90</v>
      </c>
      <c r="B20" s="5"/>
      <c r="C20" s="66"/>
      <c r="D20" s="70"/>
      <c r="E20" s="56"/>
      <c r="F20" s="70"/>
      <c r="G20" s="70"/>
      <c r="I20" s="56" t="s">
        <v>134</v>
      </c>
      <c r="J20" s="70"/>
      <c r="K20" s="70"/>
      <c r="L20" s="70"/>
    </row>
    <row r="21" spans="1:12" s="64" customFormat="1" ht="22.5" customHeight="1">
      <c r="A21" s="122" t="s">
        <v>13</v>
      </c>
      <c r="B21" s="123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115</v>
      </c>
      <c r="J21" s="18" t="s">
        <v>14</v>
      </c>
      <c r="K21" s="4"/>
      <c r="L21" s="4"/>
    </row>
    <row r="22" spans="1:12" s="64" customFormat="1" ht="22.5" customHeight="1">
      <c r="A22" s="122" t="s">
        <v>15</v>
      </c>
      <c r="B22" s="132"/>
      <c r="C22" s="110">
        <v>1735</v>
      </c>
      <c r="D22" s="110">
        <v>4151</v>
      </c>
      <c r="E22" s="110">
        <v>10979</v>
      </c>
      <c r="F22" s="110">
        <v>8948</v>
      </c>
      <c r="G22" s="110">
        <v>6142</v>
      </c>
      <c r="H22" s="110">
        <v>3688</v>
      </c>
      <c r="I22" s="110">
        <v>1734</v>
      </c>
      <c r="J22" s="110">
        <f>SUM(C22:I22)</f>
        <v>37377</v>
      </c>
      <c r="K22" s="17"/>
      <c r="L22" s="17"/>
    </row>
    <row r="23" spans="1:9" s="64" customFormat="1" ht="22.5" customHeight="1">
      <c r="A23" s="56"/>
      <c r="B23" s="72"/>
      <c r="C23" s="4"/>
      <c r="D23" s="4"/>
      <c r="E23" s="4"/>
      <c r="F23" s="4"/>
      <c r="G23" s="4"/>
      <c r="H23" s="4"/>
      <c r="I23" s="4"/>
    </row>
    <row r="24" spans="1:12" s="64" customFormat="1" ht="22.5" customHeight="1">
      <c r="A24" s="5" t="s">
        <v>72</v>
      </c>
      <c r="B24" s="5"/>
      <c r="C24" s="66"/>
      <c r="D24" s="70"/>
      <c r="E24" s="56"/>
      <c r="F24" s="70"/>
      <c r="G24" s="70"/>
      <c r="I24" s="56" t="str">
        <f>I20</f>
        <v>令和3年8月利用分</v>
      </c>
      <c r="J24" s="70"/>
      <c r="K24" s="70"/>
      <c r="L24" s="70"/>
    </row>
    <row r="25" spans="1:12" s="64" customFormat="1" ht="22.5" customHeight="1">
      <c r="A25" s="122" t="s">
        <v>13</v>
      </c>
      <c r="B25" s="123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4" customFormat="1" ht="22.5" customHeight="1">
      <c r="A26" s="122" t="s">
        <v>15</v>
      </c>
      <c r="B26" s="132"/>
      <c r="C26" s="110">
        <v>20</v>
      </c>
      <c r="D26" s="110">
        <v>43</v>
      </c>
      <c r="E26" s="110">
        <v>2322</v>
      </c>
      <c r="F26" s="110">
        <v>2076</v>
      </c>
      <c r="G26" s="110">
        <v>1940</v>
      </c>
      <c r="H26" s="110">
        <v>1323</v>
      </c>
      <c r="I26" s="110">
        <v>789</v>
      </c>
      <c r="J26" s="110">
        <f>SUM(C26:I26)</f>
        <v>8513</v>
      </c>
      <c r="K26" s="17"/>
      <c r="L26" s="17"/>
    </row>
    <row r="27" spans="2:12" s="64" customFormat="1" ht="22.5" customHeight="1">
      <c r="B27" s="19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s="64" customFormat="1" ht="22.5" customHeight="1">
      <c r="A28" s="5" t="s">
        <v>73</v>
      </c>
      <c r="B28" s="5"/>
      <c r="C28" s="66"/>
      <c r="D28" s="70"/>
      <c r="E28" s="56"/>
      <c r="F28" s="70"/>
      <c r="I28" s="70" t="str">
        <f>I20</f>
        <v>令和3年8月利用分</v>
      </c>
      <c r="J28" s="70"/>
      <c r="K28" s="70"/>
      <c r="L28" s="70"/>
    </row>
    <row r="29" spans="1:11" s="64" customFormat="1" ht="22.5" customHeight="1">
      <c r="A29" s="122" t="s">
        <v>13</v>
      </c>
      <c r="B29" s="123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4" customFormat="1" ht="22.5" customHeight="1">
      <c r="A30" s="122" t="s">
        <v>15</v>
      </c>
      <c r="B30" s="132"/>
      <c r="C30" s="110">
        <v>0</v>
      </c>
      <c r="D30" s="110">
        <v>0</v>
      </c>
      <c r="E30" s="110">
        <v>639</v>
      </c>
      <c r="F30" s="110">
        <v>977</v>
      </c>
      <c r="G30" s="110">
        <v>2109</v>
      </c>
      <c r="H30" s="110">
        <v>2747</v>
      </c>
      <c r="I30" s="110">
        <v>1803</v>
      </c>
      <c r="J30" s="110">
        <f>SUM(C30:I30)</f>
        <v>8275</v>
      </c>
      <c r="K30" s="17"/>
    </row>
    <row r="31" spans="1:11" s="64" customFormat="1" ht="22.5" customHeight="1">
      <c r="A31" s="56"/>
      <c r="B31" s="72"/>
      <c r="C31" s="73"/>
      <c r="D31" s="74"/>
      <c r="E31" s="73"/>
      <c r="F31" s="75"/>
      <c r="G31" s="73"/>
      <c r="H31" s="75"/>
      <c r="I31" s="73"/>
      <c r="J31" s="76"/>
      <c r="K31" s="76"/>
    </row>
    <row r="32" spans="1:9" s="64" customFormat="1" ht="22.5" customHeight="1">
      <c r="A32" s="5" t="s">
        <v>74</v>
      </c>
      <c r="B32" s="5"/>
      <c r="C32" s="66"/>
      <c r="D32" s="67"/>
      <c r="E32" s="56"/>
      <c r="F32" s="77" t="str">
        <f>I5</f>
        <v>令和3年10月</v>
      </c>
      <c r="G32" s="67" t="s">
        <v>88</v>
      </c>
      <c r="H32" s="4"/>
      <c r="I32" s="4"/>
    </row>
    <row r="33" spans="1:9" s="64" customFormat="1" ht="22.5" customHeight="1">
      <c r="A33" s="159" t="s">
        <v>98</v>
      </c>
      <c r="B33" s="159"/>
      <c r="C33" s="159"/>
      <c r="D33" s="147" t="s">
        <v>120</v>
      </c>
      <c r="E33" s="148"/>
      <c r="F33" s="148"/>
      <c r="G33" s="127"/>
      <c r="H33" s="4"/>
      <c r="I33" s="4"/>
    </row>
    <row r="34" spans="1:9" s="64" customFormat="1" ht="25.5" customHeight="1">
      <c r="A34" s="159"/>
      <c r="B34" s="159"/>
      <c r="C34" s="159"/>
      <c r="D34" s="78" t="s">
        <v>99</v>
      </c>
      <c r="E34" s="78" t="s">
        <v>121</v>
      </c>
      <c r="F34" s="78" t="s">
        <v>100</v>
      </c>
      <c r="G34" s="20" t="s">
        <v>101</v>
      </c>
      <c r="H34" s="4"/>
      <c r="I34" s="4"/>
    </row>
    <row r="35" spans="1:9" s="64" customFormat="1" ht="22.5" customHeight="1">
      <c r="A35" s="175">
        <v>4592</v>
      </c>
      <c r="B35" s="175"/>
      <c r="C35" s="175"/>
      <c r="D35" s="176">
        <v>1425</v>
      </c>
      <c r="E35" s="176">
        <v>2591</v>
      </c>
      <c r="F35" s="176">
        <v>345</v>
      </c>
      <c r="G35" s="177">
        <v>231</v>
      </c>
      <c r="H35" s="4"/>
      <c r="I35" s="65"/>
    </row>
    <row r="36" spans="1:9" s="64" customFormat="1" ht="22.5" customHeight="1">
      <c r="A36" s="68"/>
      <c r="B36" s="21"/>
      <c r="C36" s="22"/>
      <c r="D36" s="23"/>
      <c r="E36" s="23"/>
      <c r="F36" s="23"/>
      <c r="G36" s="23"/>
      <c r="H36" s="4"/>
      <c r="I36" s="4"/>
    </row>
    <row r="37" spans="1:12" ht="22.5" customHeight="1">
      <c r="A37" s="24" t="s">
        <v>113</v>
      </c>
      <c r="B37" s="25"/>
      <c r="C37" s="79"/>
      <c r="D37" s="79"/>
      <c r="F37" s="57"/>
      <c r="G37" s="57" t="str">
        <f>I20</f>
        <v>令和3年8月利用分</v>
      </c>
      <c r="I37" s="79"/>
      <c r="J37" s="64"/>
      <c r="K37" s="64"/>
      <c r="L37" s="64"/>
    </row>
    <row r="38" spans="1:12" ht="22.5" customHeight="1">
      <c r="A38" s="24"/>
      <c r="B38" s="133" t="s">
        <v>5</v>
      </c>
      <c r="C38" s="133"/>
      <c r="D38" s="133"/>
      <c r="E38" s="133"/>
      <c r="F38" s="133"/>
      <c r="G38" s="154" t="s">
        <v>112</v>
      </c>
      <c r="H38" s="155" t="s">
        <v>111</v>
      </c>
      <c r="I38" s="81"/>
      <c r="J38" s="81"/>
      <c r="K38" s="81"/>
      <c r="L38" s="81"/>
    </row>
    <row r="39" spans="1:12" s="64" customFormat="1" ht="22.5" customHeight="1">
      <c r="A39" s="68"/>
      <c r="B39" s="134"/>
      <c r="C39" s="134"/>
      <c r="D39" s="134"/>
      <c r="E39" s="134"/>
      <c r="F39" s="134"/>
      <c r="G39" s="143"/>
      <c r="H39" s="156"/>
      <c r="I39" s="69"/>
      <c r="J39" s="69"/>
      <c r="K39" s="69"/>
      <c r="L39" s="69"/>
    </row>
    <row r="40" spans="1:8" s="64" customFormat="1" ht="22.5" customHeight="1">
      <c r="A40" s="68"/>
      <c r="B40" s="83"/>
      <c r="C40" s="26" t="s">
        <v>53</v>
      </c>
      <c r="D40" s="27"/>
      <c r="E40" s="27"/>
      <c r="F40" s="84"/>
      <c r="G40" s="178">
        <v>489</v>
      </c>
      <c r="H40" s="179">
        <v>12322</v>
      </c>
    </row>
    <row r="41" spans="1:8" s="64" customFormat="1" ht="22.5" customHeight="1">
      <c r="A41" s="68"/>
      <c r="B41" s="83"/>
      <c r="C41" s="26" t="s">
        <v>54</v>
      </c>
      <c r="D41" s="27"/>
      <c r="E41" s="27"/>
      <c r="F41" s="84"/>
      <c r="G41" s="178">
        <v>20</v>
      </c>
      <c r="H41" s="179">
        <v>306</v>
      </c>
    </row>
    <row r="42" spans="1:8" s="64" customFormat="1" ht="22.5" customHeight="1">
      <c r="A42" s="68"/>
      <c r="B42" s="83"/>
      <c r="C42" s="26" t="s">
        <v>55</v>
      </c>
      <c r="D42" s="27"/>
      <c r="E42" s="27"/>
      <c r="F42" s="84"/>
      <c r="G42" s="178">
        <v>173</v>
      </c>
      <c r="H42" s="179">
        <v>4306</v>
      </c>
    </row>
    <row r="43" spans="1:8" s="64" customFormat="1" ht="22.5" customHeight="1">
      <c r="A43" s="68"/>
      <c r="B43" s="83"/>
      <c r="C43" s="26" t="s">
        <v>56</v>
      </c>
      <c r="D43" s="27"/>
      <c r="E43" s="27"/>
      <c r="F43" s="84"/>
      <c r="G43" s="178">
        <v>46</v>
      </c>
      <c r="H43" s="179">
        <v>1290</v>
      </c>
    </row>
    <row r="44" spans="1:8" s="64" customFormat="1" ht="22.5" customHeight="1">
      <c r="A44" s="68"/>
      <c r="B44" s="83"/>
      <c r="C44" s="26" t="s">
        <v>57</v>
      </c>
      <c r="D44" s="27"/>
      <c r="E44" s="27"/>
      <c r="F44" s="84"/>
      <c r="G44" s="178">
        <v>104</v>
      </c>
      <c r="H44" s="179">
        <v>13479</v>
      </c>
    </row>
    <row r="45" spans="1:8" s="64" customFormat="1" ht="22.5" customHeight="1">
      <c r="A45" s="68"/>
      <c r="B45" s="83"/>
      <c r="C45" s="26" t="s">
        <v>58</v>
      </c>
      <c r="D45" s="27"/>
      <c r="E45" s="27"/>
      <c r="F45" s="84"/>
      <c r="G45" s="178">
        <v>1118</v>
      </c>
      <c r="H45" s="179">
        <v>13070</v>
      </c>
    </row>
    <row r="46" spans="1:8" s="64" customFormat="1" ht="22.5" customHeight="1">
      <c r="A46" s="68"/>
      <c r="B46" s="83"/>
      <c r="C46" s="26" t="s">
        <v>59</v>
      </c>
      <c r="D46" s="27"/>
      <c r="E46" s="27"/>
      <c r="F46" s="84"/>
      <c r="G46" s="178">
        <v>302</v>
      </c>
      <c r="H46" s="179">
        <v>5299</v>
      </c>
    </row>
    <row r="47" spans="1:8" s="64" customFormat="1" ht="22.5" customHeight="1">
      <c r="A47" s="68"/>
      <c r="B47" s="83"/>
      <c r="C47" s="26" t="s">
        <v>60</v>
      </c>
      <c r="D47" s="27"/>
      <c r="E47" s="27"/>
      <c r="F47" s="84"/>
      <c r="G47" s="178">
        <v>139</v>
      </c>
      <c r="H47" s="179">
        <v>1462</v>
      </c>
    </row>
    <row r="48" spans="1:8" s="64" customFormat="1" ht="22.5" customHeight="1">
      <c r="A48" s="68"/>
      <c r="B48" s="83"/>
      <c r="C48" s="26" t="s">
        <v>68</v>
      </c>
      <c r="D48" s="27"/>
      <c r="E48" s="27"/>
      <c r="F48" s="84"/>
      <c r="G48" s="178">
        <v>16</v>
      </c>
      <c r="H48" s="179">
        <v>182</v>
      </c>
    </row>
    <row r="49" spans="1:8" s="64" customFormat="1" ht="22.5" customHeight="1">
      <c r="A49" s="68"/>
      <c r="B49" s="83"/>
      <c r="C49" s="26" t="s">
        <v>69</v>
      </c>
      <c r="D49" s="27"/>
      <c r="E49" s="27"/>
      <c r="F49" s="84"/>
      <c r="G49" s="178">
        <v>496</v>
      </c>
      <c r="H49" s="179">
        <v>2738</v>
      </c>
    </row>
    <row r="50" spans="1:8" s="64" customFormat="1" ht="22.5" customHeight="1">
      <c r="A50" s="68"/>
      <c r="B50" s="83"/>
      <c r="C50" s="26" t="s">
        <v>61</v>
      </c>
      <c r="D50" s="27"/>
      <c r="E50" s="27"/>
      <c r="F50" s="84"/>
      <c r="G50" s="178">
        <v>234</v>
      </c>
      <c r="H50" s="179">
        <v>22468</v>
      </c>
    </row>
    <row r="51" spans="1:8" s="64" customFormat="1" ht="22.5" customHeight="1">
      <c r="A51" s="68"/>
      <c r="B51" s="83"/>
      <c r="C51" s="26" t="s">
        <v>62</v>
      </c>
      <c r="D51" s="27"/>
      <c r="E51" s="27"/>
      <c r="F51" s="84"/>
      <c r="G51" s="178">
        <v>9</v>
      </c>
      <c r="H51" s="179">
        <v>334</v>
      </c>
    </row>
    <row r="52" spans="1:8" s="64" customFormat="1" ht="22.5" customHeight="1">
      <c r="A52" s="68"/>
      <c r="B52" s="83"/>
      <c r="C52" s="28" t="s">
        <v>63</v>
      </c>
      <c r="D52" s="27"/>
      <c r="E52" s="27"/>
      <c r="F52" s="84"/>
      <c r="G52" s="166">
        <v>32</v>
      </c>
      <c r="H52" s="179">
        <v>367</v>
      </c>
    </row>
    <row r="53" spans="1:8" s="64" customFormat="1" ht="22.5" customHeight="1">
      <c r="A53" s="68"/>
      <c r="B53" s="83"/>
      <c r="C53" s="28" t="s">
        <v>64</v>
      </c>
      <c r="D53" s="27"/>
      <c r="E53" s="27"/>
      <c r="F53" s="84"/>
      <c r="G53" s="166">
        <v>432</v>
      </c>
      <c r="H53" s="179">
        <v>32410</v>
      </c>
    </row>
    <row r="54" spans="1:8" s="64" customFormat="1" ht="22.5" customHeight="1">
      <c r="A54" s="68"/>
      <c r="B54" s="83"/>
      <c r="C54" s="28" t="s">
        <v>102</v>
      </c>
      <c r="D54" s="27"/>
      <c r="E54" s="27"/>
      <c r="F54" s="84"/>
      <c r="G54" s="166">
        <v>108</v>
      </c>
      <c r="H54" s="179">
        <v>580</v>
      </c>
    </row>
    <row r="55" spans="1:8" s="64" customFormat="1" ht="22.5" customHeight="1">
      <c r="A55" s="68"/>
      <c r="B55" s="83"/>
      <c r="C55" s="28" t="s">
        <v>65</v>
      </c>
      <c r="D55" s="27"/>
      <c r="E55" s="27"/>
      <c r="F55" s="84"/>
      <c r="G55" s="166">
        <v>1</v>
      </c>
      <c r="H55" s="179">
        <v>17</v>
      </c>
    </row>
    <row r="56" spans="1:8" s="64" customFormat="1" ht="22.5" customHeight="1">
      <c r="A56" s="68"/>
      <c r="B56" s="83"/>
      <c r="C56" s="28" t="s">
        <v>119</v>
      </c>
      <c r="D56" s="27"/>
      <c r="E56" s="27"/>
      <c r="F56" s="84"/>
      <c r="G56" s="166">
        <v>339</v>
      </c>
      <c r="H56" s="179">
        <v>3998</v>
      </c>
    </row>
    <row r="57" spans="1:8" s="64" customFormat="1" ht="22.5" customHeight="1">
      <c r="A57" s="68"/>
      <c r="B57" s="83"/>
      <c r="C57" s="28" t="s">
        <v>66</v>
      </c>
      <c r="D57" s="27"/>
      <c r="E57" s="27"/>
      <c r="F57" s="84"/>
      <c r="G57" s="166">
        <v>70</v>
      </c>
      <c r="H57" s="179">
        <v>478</v>
      </c>
    </row>
    <row r="58" spans="1:8" s="64" customFormat="1" ht="22.5" customHeight="1">
      <c r="A58" s="68"/>
      <c r="B58" s="83"/>
      <c r="C58" s="28" t="s">
        <v>67</v>
      </c>
      <c r="D58" s="27"/>
      <c r="E58" s="27"/>
      <c r="F58" s="84"/>
      <c r="G58" s="166">
        <v>168</v>
      </c>
      <c r="H58" s="179">
        <v>907</v>
      </c>
    </row>
    <row r="59" spans="1:8" s="64" customFormat="1" ht="22.5" customHeight="1">
      <c r="A59" s="68"/>
      <c r="B59" s="83"/>
      <c r="C59" s="28" t="s">
        <v>114</v>
      </c>
      <c r="D59" s="27"/>
      <c r="E59" s="27"/>
      <c r="F59" s="84"/>
      <c r="G59" s="166">
        <v>13</v>
      </c>
      <c r="H59" s="179">
        <v>56</v>
      </c>
    </row>
    <row r="60" spans="1:8" s="64" customFormat="1" ht="22.5" customHeight="1">
      <c r="A60" s="68"/>
      <c r="B60" s="83"/>
      <c r="C60" s="28" t="s">
        <v>92</v>
      </c>
      <c r="D60" s="27"/>
      <c r="E60" s="27"/>
      <c r="F60" s="84"/>
      <c r="G60" s="166">
        <v>567</v>
      </c>
      <c r="H60" s="179">
        <v>2191</v>
      </c>
    </row>
    <row r="61" spans="1:8" s="64" customFormat="1" ht="22.5" customHeight="1">
      <c r="A61" s="68"/>
      <c r="B61" s="85"/>
      <c r="C61" s="29" t="s">
        <v>93</v>
      </c>
      <c r="D61" s="27"/>
      <c r="E61" s="27"/>
      <c r="F61" s="84"/>
      <c r="G61" s="166">
        <v>173</v>
      </c>
      <c r="H61" s="179">
        <v>606</v>
      </c>
    </row>
    <row r="62" spans="1:8" s="64" customFormat="1" ht="22.5" customHeight="1">
      <c r="A62" s="68"/>
      <c r="B62" s="85"/>
      <c r="C62" s="28" t="s">
        <v>19</v>
      </c>
      <c r="D62" s="27"/>
      <c r="E62" s="27"/>
      <c r="F62" s="84"/>
      <c r="G62" s="166">
        <v>1338</v>
      </c>
      <c r="H62" s="179">
        <v>5187</v>
      </c>
    </row>
    <row r="63" spans="1:8" s="64" customFormat="1" ht="22.5" customHeight="1">
      <c r="A63" s="68"/>
      <c r="B63" s="85"/>
      <c r="C63" s="28" t="s">
        <v>20</v>
      </c>
      <c r="D63" s="27"/>
      <c r="E63" s="27"/>
      <c r="F63" s="84"/>
      <c r="G63" s="166">
        <v>755</v>
      </c>
      <c r="H63" s="179">
        <v>2603</v>
      </c>
    </row>
    <row r="64" spans="1:8" s="64" customFormat="1" ht="22.5" customHeight="1">
      <c r="A64" s="68"/>
      <c r="B64" s="85"/>
      <c r="C64" s="28" t="s">
        <v>21</v>
      </c>
      <c r="D64" s="27"/>
      <c r="E64" s="27"/>
      <c r="F64" s="84"/>
      <c r="G64" s="166">
        <v>17</v>
      </c>
      <c r="H64" s="179">
        <v>53</v>
      </c>
    </row>
    <row r="65" spans="1:12" s="64" customFormat="1" ht="22.5" customHeight="1">
      <c r="A65" s="68"/>
      <c r="B65" s="85"/>
      <c r="C65" s="28" t="s">
        <v>125</v>
      </c>
      <c r="D65" s="27"/>
      <c r="E65" s="27"/>
      <c r="F65" s="84"/>
      <c r="G65" s="166">
        <v>193</v>
      </c>
      <c r="H65" s="179">
        <v>518</v>
      </c>
      <c r="L65" s="100"/>
    </row>
    <row r="66" spans="1:12" s="64" customFormat="1" ht="22.5" customHeight="1">
      <c r="A66" s="68"/>
      <c r="B66" s="85"/>
      <c r="C66" s="28" t="s">
        <v>40</v>
      </c>
      <c r="D66" s="27"/>
      <c r="E66" s="27"/>
      <c r="F66" s="84"/>
      <c r="G66" s="166">
        <v>199</v>
      </c>
      <c r="H66" s="180"/>
      <c r="L66" s="100"/>
    </row>
    <row r="67" spans="1:12" s="64" customFormat="1" ht="22.5" customHeight="1">
      <c r="A67" s="68"/>
      <c r="B67" s="85"/>
      <c r="C67" s="30" t="s">
        <v>89</v>
      </c>
      <c r="D67" s="27"/>
      <c r="E67" s="27"/>
      <c r="F67" s="84"/>
      <c r="G67" s="166">
        <v>184</v>
      </c>
      <c r="H67" s="180"/>
      <c r="L67" s="100"/>
    </row>
    <row r="68" spans="1:13" s="64" customFormat="1" ht="22.5" customHeight="1">
      <c r="A68" s="68"/>
      <c r="B68" s="135" t="s">
        <v>15</v>
      </c>
      <c r="C68" s="136"/>
      <c r="D68" s="136"/>
      <c r="E68" s="136"/>
      <c r="F68" s="84"/>
      <c r="G68" s="166">
        <v>7737</v>
      </c>
      <c r="H68" s="179">
        <v>127227</v>
      </c>
      <c r="L68" s="80"/>
      <c r="M68" s="86">
        <f>SUM(H40:H67)-H68</f>
        <v>0</v>
      </c>
    </row>
    <row r="69" spans="1:12" s="64" customFormat="1" ht="22.5" customHeight="1">
      <c r="A69" s="56"/>
      <c r="B69" s="56" t="s">
        <v>135</v>
      </c>
      <c r="C69" s="6"/>
      <c r="D69" s="60"/>
      <c r="E69" s="4"/>
      <c r="F69" s="4"/>
      <c r="G69" s="31"/>
      <c r="H69" s="6"/>
      <c r="I69" s="4"/>
      <c r="L69" s="80"/>
    </row>
    <row r="70" spans="1:12" s="64" customFormat="1" ht="22.5" customHeight="1">
      <c r="A70" s="56"/>
      <c r="B70" s="56" t="s">
        <v>70</v>
      </c>
      <c r="C70" s="6"/>
      <c r="D70" s="60"/>
      <c r="E70" s="4"/>
      <c r="F70" s="4"/>
      <c r="G70" s="4"/>
      <c r="H70" s="6"/>
      <c r="I70" s="4"/>
      <c r="J70" s="23"/>
      <c r="K70" s="23"/>
      <c r="L70" s="80"/>
    </row>
    <row r="71" spans="1:12" s="64" customFormat="1" ht="22.5" customHeight="1">
      <c r="A71" s="56"/>
      <c r="B71" s="56" t="s">
        <v>85</v>
      </c>
      <c r="C71" s="6"/>
      <c r="D71" s="60"/>
      <c r="E71" s="4"/>
      <c r="F71" s="4"/>
      <c r="G71" s="4"/>
      <c r="H71" s="4"/>
      <c r="I71" s="23"/>
      <c r="L71" s="80"/>
    </row>
    <row r="72" spans="1:12" s="64" customFormat="1" ht="22.5" customHeight="1">
      <c r="A72" s="56"/>
      <c r="B72" s="56" t="s">
        <v>110</v>
      </c>
      <c r="C72" s="6"/>
      <c r="D72" s="60"/>
      <c r="E72" s="4"/>
      <c r="F72" s="4"/>
      <c r="G72" s="4"/>
      <c r="H72" s="6"/>
      <c r="I72" s="4"/>
      <c r="L72" s="80"/>
    </row>
    <row r="73" spans="1:12" s="64" customFormat="1" ht="22.5" customHeight="1">
      <c r="A73" s="56"/>
      <c r="B73" s="56"/>
      <c r="C73" s="6"/>
      <c r="D73" s="32"/>
      <c r="E73" s="4"/>
      <c r="F73" s="4"/>
      <c r="G73" s="4"/>
      <c r="H73" s="6"/>
      <c r="I73" s="4"/>
      <c r="L73" s="80"/>
    </row>
    <row r="74" spans="1:12" s="64" customFormat="1" ht="22.5" customHeight="1">
      <c r="A74" s="5" t="s">
        <v>129</v>
      </c>
      <c r="B74" s="5"/>
      <c r="C74" s="66"/>
      <c r="D74" s="70"/>
      <c r="E74" s="56"/>
      <c r="F74" s="56"/>
      <c r="G74" s="56"/>
      <c r="H74" s="56"/>
      <c r="I74" s="4"/>
      <c r="K74" s="87"/>
      <c r="L74" s="80"/>
    </row>
    <row r="75" spans="2:12" s="57" customFormat="1" ht="20.25" customHeight="1">
      <c r="B75" s="124"/>
      <c r="C75" s="125"/>
      <c r="D75" s="82" t="s">
        <v>17</v>
      </c>
      <c r="E75" s="82" t="s">
        <v>18</v>
      </c>
      <c r="F75" s="82" t="s">
        <v>15</v>
      </c>
      <c r="L75" s="80"/>
    </row>
    <row r="76" spans="1:12" s="33" customFormat="1" ht="20.25" customHeight="1">
      <c r="A76" s="57"/>
      <c r="B76" s="124" t="s">
        <v>107</v>
      </c>
      <c r="C76" s="125"/>
      <c r="D76" s="110">
        <v>11517</v>
      </c>
      <c r="E76" s="110">
        <v>1004</v>
      </c>
      <c r="F76" s="110">
        <v>12521</v>
      </c>
      <c r="G76" s="57"/>
      <c r="H76" s="57"/>
      <c r="I76" s="57"/>
      <c r="J76" s="57"/>
      <c r="K76" s="57"/>
      <c r="L76" s="80"/>
    </row>
    <row r="77" spans="1:12" s="33" customFormat="1" ht="20.25" customHeight="1">
      <c r="A77" s="57"/>
      <c r="B77" s="124" t="s">
        <v>108</v>
      </c>
      <c r="C77" s="125"/>
      <c r="D77" s="110">
        <v>11517</v>
      </c>
      <c r="E77" s="110">
        <v>868</v>
      </c>
      <c r="F77" s="110">
        <v>12385</v>
      </c>
      <c r="G77" s="58"/>
      <c r="H77" s="58"/>
      <c r="I77" s="58"/>
      <c r="J77" s="58"/>
      <c r="K77" s="58"/>
      <c r="L77" s="80"/>
    </row>
    <row r="78" spans="1:12" s="33" customFormat="1" ht="20.25" customHeight="1">
      <c r="A78" s="57"/>
      <c r="B78" s="124" t="s">
        <v>109</v>
      </c>
      <c r="C78" s="125"/>
      <c r="D78" s="111">
        <v>1</v>
      </c>
      <c r="E78" s="111">
        <v>0.8641</v>
      </c>
      <c r="F78" s="111">
        <v>0.9891</v>
      </c>
      <c r="G78" s="58"/>
      <c r="H78" s="58"/>
      <c r="I78" s="58"/>
      <c r="J78" s="64"/>
      <c r="K78" s="64"/>
      <c r="L78" s="80"/>
    </row>
    <row r="79" spans="1:12" s="64" customFormat="1" ht="18.75" customHeight="1">
      <c r="A79" s="34"/>
      <c r="B79" s="34" t="s">
        <v>132</v>
      </c>
      <c r="C79" s="35"/>
      <c r="D79" s="35"/>
      <c r="E79" s="35"/>
      <c r="F79" s="35"/>
      <c r="G79" s="4"/>
      <c r="H79" s="4"/>
      <c r="I79" s="4"/>
      <c r="L79" s="80"/>
    </row>
    <row r="80" spans="1:12" s="64" customFormat="1" ht="11.25" customHeight="1">
      <c r="A80" s="34"/>
      <c r="B80" s="34" t="s">
        <v>85</v>
      </c>
      <c r="C80" s="35"/>
      <c r="D80" s="35"/>
      <c r="E80" s="35"/>
      <c r="F80" s="35"/>
      <c r="G80" s="4"/>
      <c r="H80" s="4"/>
      <c r="I80" s="4"/>
      <c r="L80" s="80"/>
    </row>
    <row r="81" spans="1:12" s="64" customFormat="1" ht="18.75" customHeight="1">
      <c r="A81" s="5" t="s">
        <v>80</v>
      </c>
      <c r="B81" s="72"/>
      <c r="C81" s="6"/>
      <c r="D81" s="4"/>
      <c r="F81" s="56" t="s">
        <v>131</v>
      </c>
      <c r="G81" s="4"/>
      <c r="H81" s="4"/>
      <c r="I81" s="4" t="s">
        <v>127</v>
      </c>
      <c r="L81" s="80"/>
    </row>
    <row r="82" spans="1:12" s="64" customFormat="1" ht="11.25" customHeight="1">
      <c r="A82" s="5"/>
      <c r="B82" s="72"/>
      <c r="C82" s="6"/>
      <c r="D82" s="4"/>
      <c r="E82" s="56"/>
      <c r="F82" s="4"/>
      <c r="G82" s="4"/>
      <c r="H82" s="4"/>
      <c r="I82" s="4"/>
      <c r="L82" s="80"/>
    </row>
    <row r="83" spans="1:12" s="64" customFormat="1" ht="22.5" customHeight="1">
      <c r="A83" s="5"/>
      <c r="B83" s="28" t="s">
        <v>81</v>
      </c>
      <c r="C83" s="36"/>
      <c r="D83" s="27"/>
      <c r="E83" s="88"/>
      <c r="F83" s="105" t="s">
        <v>52</v>
      </c>
      <c r="G83" s="177">
        <v>343</v>
      </c>
      <c r="H83" s="4"/>
      <c r="I83" s="4"/>
      <c r="L83" s="80"/>
    </row>
    <row r="84" spans="1:12" s="64" customFormat="1" ht="11.25" customHeight="1">
      <c r="A84" s="5"/>
      <c r="B84" s="19"/>
      <c r="C84" s="6"/>
      <c r="D84" s="4"/>
      <c r="E84" s="56"/>
      <c r="F84" s="4"/>
      <c r="G84" s="4"/>
      <c r="H84" s="4"/>
      <c r="I84" s="4"/>
      <c r="J84" s="67"/>
      <c r="K84" s="67"/>
      <c r="L84" s="80"/>
    </row>
    <row r="85" spans="2:12" s="64" customFormat="1" ht="18.75" customHeight="1">
      <c r="B85" s="19" t="s">
        <v>83</v>
      </c>
      <c r="C85" s="67"/>
      <c r="D85" s="67"/>
      <c r="E85" s="67"/>
      <c r="F85" s="67"/>
      <c r="G85" s="67"/>
      <c r="H85" s="67"/>
      <c r="I85" s="67"/>
      <c r="J85" s="67"/>
      <c r="K85" s="67"/>
      <c r="L85" s="80"/>
    </row>
    <row r="86" spans="2:12" s="64" customFormat="1" ht="14.25">
      <c r="B86" s="37"/>
      <c r="C86" s="38"/>
      <c r="D86" s="89"/>
      <c r="E86" s="39"/>
      <c r="F86" s="106" t="s">
        <v>52</v>
      </c>
      <c r="G86" s="107"/>
      <c r="H86" s="67"/>
      <c r="I86" s="67"/>
      <c r="J86" s="67"/>
      <c r="K86" s="67"/>
      <c r="L86" s="80"/>
    </row>
    <row r="87" spans="2:12" s="64" customFormat="1" ht="26.25" customHeight="1">
      <c r="B87" s="40"/>
      <c r="C87" s="41"/>
      <c r="D87" s="90"/>
      <c r="E87" s="42"/>
      <c r="F87" s="108" t="s">
        <v>43</v>
      </c>
      <c r="G87" s="109" t="s">
        <v>44</v>
      </c>
      <c r="H87" s="67"/>
      <c r="I87" s="67"/>
      <c r="J87" s="67"/>
      <c r="K87" s="67"/>
      <c r="L87" s="80"/>
    </row>
    <row r="88" spans="2:12" s="64" customFormat="1" ht="21.75" customHeight="1">
      <c r="B88" s="91" t="s">
        <v>22</v>
      </c>
      <c r="C88" s="92"/>
      <c r="D88" s="92"/>
      <c r="E88" s="71"/>
      <c r="F88" s="181">
        <v>320</v>
      </c>
      <c r="G88" s="182"/>
      <c r="H88" s="67"/>
      <c r="I88" s="67"/>
      <c r="J88" s="67"/>
      <c r="K88" s="67"/>
      <c r="L88" s="80"/>
    </row>
    <row r="89" spans="2:12" s="64" customFormat="1" ht="21.75" customHeight="1">
      <c r="B89" s="91" t="s">
        <v>23</v>
      </c>
      <c r="C89" s="92"/>
      <c r="D89" s="92"/>
      <c r="E89" s="71"/>
      <c r="F89" s="181">
        <v>10</v>
      </c>
      <c r="G89" s="177">
        <v>10</v>
      </c>
      <c r="H89" s="67"/>
      <c r="I89" s="67"/>
      <c r="J89" s="67"/>
      <c r="K89" s="67"/>
      <c r="L89" s="80"/>
    </row>
    <row r="90" spans="2:12" s="64" customFormat="1" ht="21.75" customHeight="1">
      <c r="B90" s="91" t="s">
        <v>24</v>
      </c>
      <c r="C90" s="92"/>
      <c r="D90" s="92"/>
      <c r="E90" s="71"/>
      <c r="F90" s="181">
        <v>135</v>
      </c>
      <c r="G90" s="181">
        <v>135</v>
      </c>
      <c r="H90" s="67"/>
      <c r="I90" s="67"/>
      <c r="J90" s="67"/>
      <c r="K90" s="67"/>
      <c r="L90" s="80"/>
    </row>
    <row r="91" spans="2:12" s="64" customFormat="1" ht="21.75" customHeight="1">
      <c r="B91" s="91" t="s">
        <v>94</v>
      </c>
      <c r="C91" s="92"/>
      <c r="D91" s="92"/>
      <c r="E91" s="71"/>
      <c r="F91" s="181">
        <v>9</v>
      </c>
      <c r="G91" s="177">
        <v>9</v>
      </c>
      <c r="H91" s="67"/>
      <c r="I91" s="67"/>
      <c r="J91" s="67"/>
      <c r="K91" s="67"/>
      <c r="L91" s="80"/>
    </row>
    <row r="92" spans="2:12" s="64" customFormat="1" ht="21.75" customHeight="1">
      <c r="B92" s="91" t="s">
        <v>25</v>
      </c>
      <c r="C92" s="92"/>
      <c r="D92" s="92"/>
      <c r="E92" s="71"/>
      <c r="F92" s="181">
        <v>273</v>
      </c>
      <c r="G92" s="183"/>
      <c r="H92" s="67"/>
      <c r="I92" s="67"/>
      <c r="J92" s="67"/>
      <c r="K92" s="67"/>
      <c r="L92" s="80"/>
    </row>
    <row r="93" spans="2:12" s="64" customFormat="1" ht="21.75" customHeight="1">
      <c r="B93" s="91" t="s">
        <v>95</v>
      </c>
      <c r="C93" s="92"/>
      <c r="D93" s="92"/>
      <c r="E93" s="71"/>
      <c r="F93" s="181">
        <v>53</v>
      </c>
      <c r="G93" s="181">
        <v>53</v>
      </c>
      <c r="H93" s="67"/>
      <c r="I93" s="67"/>
      <c r="J93" s="67"/>
      <c r="K93" s="67"/>
      <c r="L93" s="80"/>
    </row>
    <row r="94" spans="2:12" s="64" customFormat="1" ht="21.75" customHeight="1">
      <c r="B94" s="91" t="s">
        <v>26</v>
      </c>
      <c r="C94" s="92"/>
      <c r="D94" s="92"/>
      <c r="E94" s="71"/>
      <c r="F94" s="181">
        <v>71</v>
      </c>
      <c r="G94" s="181">
        <v>71</v>
      </c>
      <c r="H94" s="67"/>
      <c r="I94" s="67"/>
      <c r="J94" s="67"/>
      <c r="K94" s="67"/>
      <c r="L94" s="80"/>
    </row>
    <row r="95" spans="2:12" s="64" customFormat="1" ht="21.75" customHeight="1">
      <c r="B95" s="91" t="s">
        <v>96</v>
      </c>
      <c r="C95" s="92"/>
      <c r="D95" s="92"/>
      <c r="E95" s="71"/>
      <c r="F95" s="181">
        <v>69</v>
      </c>
      <c r="G95" s="177">
        <v>67</v>
      </c>
      <c r="H95" s="67"/>
      <c r="I95" s="67"/>
      <c r="J95" s="67"/>
      <c r="K95" s="67"/>
      <c r="L95" s="80"/>
    </row>
    <row r="96" spans="2:12" s="64" customFormat="1" ht="21.75" customHeight="1">
      <c r="B96" s="91" t="s">
        <v>97</v>
      </c>
      <c r="C96" s="92"/>
      <c r="D96" s="92"/>
      <c r="E96" s="71"/>
      <c r="F96" s="181">
        <v>0</v>
      </c>
      <c r="G96" s="177">
        <v>0</v>
      </c>
      <c r="H96" s="67"/>
      <c r="I96" s="67"/>
      <c r="L96" s="80"/>
    </row>
    <row r="97" spans="2:12" s="64" customFormat="1" ht="21.75" customHeight="1">
      <c r="B97" s="91" t="s">
        <v>45</v>
      </c>
      <c r="C97" s="92"/>
      <c r="D97" s="92"/>
      <c r="E97" s="71"/>
      <c r="F97" s="181">
        <v>42</v>
      </c>
      <c r="G97" s="177">
        <v>34</v>
      </c>
      <c r="L97" s="80"/>
    </row>
    <row r="98" spans="2:12" s="64" customFormat="1" ht="21.75" customHeight="1">
      <c r="B98" s="91" t="s">
        <v>79</v>
      </c>
      <c r="C98" s="92"/>
      <c r="D98" s="92"/>
      <c r="E98" s="71"/>
      <c r="F98" s="181">
        <v>49</v>
      </c>
      <c r="G98" s="177">
        <v>47</v>
      </c>
      <c r="L98" s="80"/>
    </row>
    <row r="99" spans="2:12" s="64" customFormat="1" ht="21.75" customHeight="1">
      <c r="B99" s="91" t="s">
        <v>86</v>
      </c>
      <c r="C99" s="92"/>
      <c r="D99" s="92"/>
      <c r="E99" s="71"/>
      <c r="F99" s="181">
        <v>1</v>
      </c>
      <c r="G99" s="182"/>
      <c r="L99" s="80"/>
    </row>
    <row r="100" spans="2:12" s="64" customFormat="1" ht="21.75" customHeight="1">
      <c r="B100" s="91" t="s">
        <v>91</v>
      </c>
      <c r="C100" s="92"/>
      <c r="D100" s="92"/>
      <c r="E100" s="71"/>
      <c r="F100" s="181">
        <v>16</v>
      </c>
      <c r="G100" s="182"/>
      <c r="L100" s="80"/>
    </row>
    <row r="101" spans="2:12" s="64" customFormat="1" ht="21.75" customHeight="1">
      <c r="B101" s="91" t="s">
        <v>114</v>
      </c>
      <c r="C101" s="92"/>
      <c r="D101" s="92"/>
      <c r="E101" s="71"/>
      <c r="F101" s="181">
        <v>3</v>
      </c>
      <c r="G101" s="182"/>
      <c r="L101" s="80"/>
    </row>
    <row r="102" spans="2:12" s="64" customFormat="1" ht="21.75" customHeight="1">
      <c r="B102" s="93" t="s">
        <v>118</v>
      </c>
      <c r="C102" s="43"/>
      <c r="D102" s="43"/>
      <c r="E102" s="44"/>
      <c r="F102" s="181">
        <v>197</v>
      </c>
      <c r="G102" s="182"/>
      <c r="L102" s="80"/>
    </row>
    <row r="103" spans="1:12" s="64" customFormat="1" ht="10.5" customHeight="1">
      <c r="A103" s="5"/>
      <c r="B103" s="19"/>
      <c r="C103" s="6"/>
      <c r="D103" s="4"/>
      <c r="E103" s="56"/>
      <c r="F103" s="4"/>
      <c r="G103" s="4"/>
      <c r="H103" s="4"/>
      <c r="I103" s="4"/>
      <c r="J103" s="67"/>
      <c r="K103" s="67"/>
      <c r="L103" s="80"/>
    </row>
    <row r="104" spans="2:12" s="64" customFormat="1" ht="18" customHeight="1">
      <c r="B104" s="19" t="s">
        <v>84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80"/>
    </row>
    <row r="105" spans="2:12" s="64" customFormat="1" ht="22.5" customHeight="1">
      <c r="B105" s="91"/>
      <c r="C105" s="92"/>
      <c r="D105" s="92"/>
      <c r="E105" s="71"/>
      <c r="F105" s="105" t="s">
        <v>50</v>
      </c>
      <c r="G105" s="94" t="s">
        <v>51</v>
      </c>
      <c r="H105" s="67"/>
      <c r="I105" s="67"/>
      <c r="L105" s="80"/>
    </row>
    <row r="106" spans="2:12" s="64" customFormat="1" ht="22.5" customHeight="1">
      <c r="B106" s="118" t="s">
        <v>82</v>
      </c>
      <c r="C106" s="119"/>
      <c r="D106" s="120"/>
      <c r="E106" s="121"/>
      <c r="F106" s="184">
        <v>50</v>
      </c>
      <c r="G106" s="110">
        <v>3082</v>
      </c>
      <c r="L106" s="80"/>
    </row>
    <row r="107" spans="2:12" s="64" customFormat="1" ht="22.5" customHeight="1">
      <c r="B107" s="115" t="s">
        <v>47</v>
      </c>
      <c r="C107" s="116"/>
      <c r="D107" s="116"/>
      <c r="E107" s="117"/>
      <c r="F107" s="184">
        <v>149</v>
      </c>
      <c r="G107" s="110">
        <v>2316</v>
      </c>
      <c r="J107" s="45"/>
      <c r="K107" s="45"/>
      <c r="L107" s="80"/>
    </row>
    <row r="108" spans="2:12" s="45" customFormat="1" ht="27.75" customHeight="1">
      <c r="B108" s="115" t="s">
        <v>46</v>
      </c>
      <c r="C108" s="116"/>
      <c r="D108" s="116"/>
      <c r="E108" s="117"/>
      <c r="F108" s="184">
        <v>22</v>
      </c>
      <c r="G108" s="110">
        <v>621</v>
      </c>
      <c r="J108" s="67"/>
      <c r="K108" s="67"/>
      <c r="L108" s="80"/>
    </row>
    <row r="109" spans="2:12" s="64" customFormat="1" ht="22.5" customHeight="1">
      <c r="B109" s="115" t="s">
        <v>48</v>
      </c>
      <c r="C109" s="116"/>
      <c r="D109" s="116"/>
      <c r="E109" s="117"/>
      <c r="F109" s="184">
        <v>60</v>
      </c>
      <c r="G109" s="110">
        <v>4869</v>
      </c>
      <c r="H109" s="67"/>
      <c r="I109" s="67"/>
      <c r="J109" s="67"/>
      <c r="K109" s="67"/>
      <c r="L109" s="80"/>
    </row>
    <row r="110" spans="2:12" s="64" customFormat="1" ht="22.5" customHeight="1">
      <c r="B110" s="30" t="s">
        <v>49</v>
      </c>
      <c r="C110" s="92"/>
      <c r="D110" s="92"/>
      <c r="E110" s="71"/>
      <c r="F110" s="184">
        <v>34</v>
      </c>
      <c r="G110" s="110">
        <v>2770</v>
      </c>
      <c r="H110" s="67"/>
      <c r="I110" s="67"/>
      <c r="J110" s="67"/>
      <c r="K110" s="67"/>
      <c r="L110" s="80"/>
    </row>
    <row r="111" spans="2:12" s="64" customFormat="1" ht="22.5" customHeight="1">
      <c r="B111" s="112" t="s">
        <v>125</v>
      </c>
      <c r="C111" s="113"/>
      <c r="D111" s="113"/>
      <c r="E111" s="114"/>
      <c r="F111" s="184">
        <v>9</v>
      </c>
      <c r="G111" s="110">
        <v>566</v>
      </c>
      <c r="H111" s="67"/>
      <c r="I111" s="67"/>
      <c r="J111" s="67"/>
      <c r="K111" s="67"/>
      <c r="L111" s="80"/>
    </row>
    <row r="112" spans="2:12" s="64" customFormat="1" ht="22.5" customHeight="1">
      <c r="B112" s="30" t="s">
        <v>21</v>
      </c>
      <c r="C112" s="92"/>
      <c r="D112" s="92"/>
      <c r="E112" s="71"/>
      <c r="F112" s="184">
        <v>3</v>
      </c>
      <c r="G112" s="110">
        <v>32</v>
      </c>
      <c r="H112" s="67"/>
      <c r="I112" s="67"/>
      <c r="J112" s="67"/>
      <c r="K112" s="67"/>
      <c r="L112" s="80"/>
    </row>
    <row r="113" spans="2:12" s="46" customFormat="1" ht="15" customHeight="1">
      <c r="B113" s="47" t="s">
        <v>136</v>
      </c>
      <c r="C113" s="47"/>
      <c r="D113" s="47"/>
      <c r="E113" s="47"/>
      <c r="F113" s="47"/>
      <c r="G113" s="48"/>
      <c r="H113" s="47"/>
      <c r="I113" s="47"/>
      <c r="J113" s="47"/>
      <c r="K113" s="47"/>
      <c r="L113" s="80"/>
    </row>
    <row r="114" spans="2:12" s="46" customFormat="1" ht="15" customHeight="1">
      <c r="B114" s="47" t="s">
        <v>128</v>
      </c>
      <c r="C114" s="47"/>
      <c r="D114" s="47"/>
      <c r="E114" s="47"/>
      <c r="F114" s="47"/>
      <c r="G114" s="48"/>
      <c r="H114" s="47"/>
      <c r="I114" s="47"/>
      <c r="J114" s="47"/>
      <c r="K114" s="47"/>
      <c r="L114" s="80"/>
    </row>
    <row r="115" spans="1:12" s="64" customFormat="1" ht="22.5" customHeight="1">
      <c r="A115" s="49" t="s">
        <v>39</v>
      </c>
      <c r="B115" s="19"/>
      <c r="C115" s="67"/>
      <c r="D115" s="67"/>
      <c r="E115" s="67"/>
      <c r="F115" s="67"/>
      <c r="G115" s="67"/>
      <c r="H115" s="67"/>
      <c r="I115" s="67"/>
      <c r="J115" s="67"/>
      <c r="K115" s="67"/>
      <c r="L115" s="80"/>
    </row>
    <row r="116" spans="1:12" s="64" customFormat="1" ht="22.5" customHeight="1">
      <c r="A116" s="50"/>
      <c r="B116" s="19"/>
      <c r="C116" s="67"/>
      <c r="D116" s="67"/>
      <c r="E116" s="67"/>
      <c r="F116" s="67"/>
      <c r="G116" s="67"/>
      <c r="H116" s="67"/>
      <c r="I116" s="67"/>
      <c r="J116" s="67"/>
      <c r="K116" s="67"/>
      <c r="L116" s="80"/>
    </row>
    <row r="117" spans="1:12" s="64" customFormat="1" ht="22.5" customHeight="1">
      <c r="A117" s="3" t="s">
        <v>75</v>
      </c>
      <c r="B117" s="59"/>
      <c r="C117" s="58"/>
      <c r="D117" s="60"/>
      <c r="E117" s="60"/>
      <c r="F117" s="58"/>
      <c r="G117" s="58"/>
      <c r="H117" s="58"/>
      <c r="I117" s="95" t="str">
        <f>I5</f>
        <v>令和3年10月</v>
      </c>
      <c r="J117" s="58" t="s">
        <v>87</v>
      </c>
      <c r="K117" s="58"/>
      <c r="L117" s="80"/>
    </row>
    <row r="118" spans="1:12" s="64" customFormat="1" ht="22.5" customHeight="1">
      <c r="A118" s="51"/>
      <c r="B118" s="52"/>
      <c r="C118" s="96" t="s">
        <v>28</v>
      </c>
      <c r="D118" s="96" t="s">
        <v>29</v>
      </c>
      <c r="E118" s="96" t="s">
        <v>30</v>
      </c>
      <c r="F118" s="96" t="s">
        <v>31</v>
      </c>
      <c r="G118" s="97" t="s">
        <v>32</v>
      </c>
      <c r="H118" s="97" t="s">
        <v>33</v>
      </c>
      <c r="I118" s="96" t="s">
        <v>34</v>
      </c>
      <c r="J118" s="96" t="s">
        <v>27</v>
      </c>
      <c r="K118" s="98"/>
      <c r="L118" s="80"/>
    </row>
    <row r="119" spans="1:13" s="102" customFormat="1" ht="22.5" customHeight="1">
      <c r="A119" s="51"/>
      <c r="B119" s="94" t="s">
        <v>35</v>
      </c>
      <c r="C119" s="185">
        <v>35572</v>
      </c>
      <c r="D119" s="185">
        <v>52844</v>
      </c>
      <c r="E119" s="185">
        <v>60230</v>
      </c>
      <c r="F119" s="185">
        <v>26547</v>
      </c>
      <c r="G119" s="186">
        <v>23610</v>
      </c>
      <c r="H119" s="186">
        <v>75509</v>
      </c>
      <c r="I119" s="185">
        <v>18259</v>
      </c>
      <c r="J119" s="185">
        <f>SUM(C119:I119)</f>
        <v>292571</v>
      </c>
      <c r="K119" s="99"/>
      <c r="L119" s="80"/>
      <c r="M119" s="101">
        <f>J119-E8</f>
        <v>0</v>
      </c>
    </row>
    <row r="120" spans="1:13" s="102" customFormat="1" ht="22.5" customHeight="1">
      <c r="A120" s="51"/>
      <c r="B120" s="59"/>
      <c r="C120" s="103"/>
      <c r="D120" s="60"/>
      <c r="E120" s="103"/>
      <c r="F120" s="103"/>
      <c r="G120" s="103"/>
      <c r="H120" s="103"/>
      <c r="I120" s="103"/>
      <c r="J120" s="103"/>
      <c r="K120" s="103"/>
      <c r="L120" s="80"/>
      <c r="M120" s="100"/>
    </row>
    <row r="121" spans="1:13" ht="22.5" customHeight="1">
      <c r="A121" s="51"/>
      <c r="B121" s="59"/>
      <c r="C121" s="103"/>
      <c r="D121" s="60"/>
      <c r="E121" s="103"/>
      <c r="F121" s="103"/>
      <c r="G121" s="103"/>
      <c r="H121" s="103"/>
      <c r="I121" s="103"/>
      <c r="J121" s="103"/>
      <c r="K121" s="103"/>
      <c r="M121" s="100"/>
    </row>
    <row r="122" spans="1:13" ht="22.5" customHeight="1">
      <c r="A122" s="5" t="s">
        <v>76</v>
      </c>
      <c r="B122" s="59"/>
      <c r="C122" s="58"/>
      <c r="D122" s="60"/>
      <c r="E122" s="60"/>
      <c r="F122" s="58"/>
      <c r="G122" s="58"/>
      <c r="H122" s="79"/>
      <c r="I122" s="95" t="str">
        <f>K10</f>
        <v>令和3年10月</v>
      </c>
      <c r="J122" s="58" t="s">
        <v>87</v>
      </c>
      <c r="K122" s="58"/>
      <c r="M122" s="100"/>
    </row>
    <row r="123" spans="1:13" ht="22.5" customHeight="1">
      <c r="A123" s="51"/>
      <c r="B123" s="104"/>
      <c r="C123" s="96" t="str">
        <f aca="true" t="shared" si="4" ref="C123:J123">C118</f>
        <v>門司区</v>
      </c>
      <c r="D123" s="96" t="str">
        <f t="shared" si="4"/>
        <v>小倉北区</v>
      </c>
      <c r="E123" s="96" t="str">
        <f t="shared" si="4"/>
        <v>小倉南区</v>
      </c>
      <c r="F123" s="96" t="str">
        <f t="shared" si="4"/>
        <v>若松区</v>
      </c>
      <c r="G123" s="96" t="str">
        <f t="shared" si="4"/>
        <v>八幡東区</v>
      </c>
      <c r="H123" s="96" t="str">
        <f t="shared" si="4"/>
        <v>八幡西区</v>
      </c>
      <c r="I123" s="96" t="str">
        <f t="shared" si="4"/>
        <v>戸畑区</v>
      </c>
      <c r="J123" s="96" t="str">
        <f t="shared" si="4"/>
        <v>全市</v>
      </c>
      <c r="K123" s="98"/>
      <c r="M123" s="100"/>
    </row>
    <row r="124" spans="1:13" ht="22.5" customHeight="1">
      <c r="A124" s="51"/>
      <c r="B124" s="94" t="s">
        <v>103</v>
      </c>
      <c r="C124" s="185">
        <v>934</v>
      </c>
      <c r="D124" s="185">
        <v>1229</v>
      </c>
      <c r="E124" s="185">
        <v>1603</v>
      </c>
      <c r="F124" s="185">
        <v>449</v>
      </c>
      <c r="G124" s="185">
        <v>674</v>
      </c>
      <c r="H124" s="185">
        <v>1837</v>
      </c>
      <c r="I124" s="185">
        <v>635</v>
      </c>
      <c r="J124" s="185">
        <f>SUM(C124:I124)</f>
        <v>7361</v>
      </c>
      <c r="K124" s="99"/>
      <c r="M124" s="101">
        <f>J124-C18</f>
        <v>0</v>
      </c>
    </row>
    <row r="125" spans="1:13" ht="22.5" customHeight="1">
      <c r="A125" s="51"/>
      <c r="B125" s="94" t="s">
        <v>77</v>
      </c>
      <c r="C125" s="185">
        <v>1210</v>
      </c>
      <c r="D125" s="185">
        <v>1694</v>
      </c>
      <c r="E125" s="185">
        <v>1948</v>
      </c>
      <c r="F125" s="185">
        <v>881</v>
      </c>
      <c r="G125" s="185">
        <v>872</v>
      </c>
      <c r="H125" s="185">
        <v>2387</v>
      </c>
      <c r="I125" s="185">
        <v>622</v>
      </c>
      <c r="J125" s="185">
        <f aca="true" t="shared" si="5" ref="J125:J131">SUM(C125:I125)</f>
        <v>9614</v>
      </c>
      <c r="K125" s="99"/>
      <c r="M125" s="101">
        <f>J125-D18</f>
        <v>0</v>
      </c>
    </row>
    <row r="126" spans="1:13" ht="22.5" customHeight="1">
      <c r="A126" s="51"/>
      <c r="B126" s="94" t="s">
        <v>0</v>
      </c>
      <c r="C126" s="185">
        <v>1692</v>
      </c>
      <c r="D126" s="185">
        <v>2681</v>
      </c>
      <c r="E126" s="185">
        <v>2801</v>
      </c>
      <c r="F126" s="185">
        <v>1316</v>
      </c>
      <c r="G126" s="185">
        <v>1395</v>
      </c>
      <c r="H126" s="185">
        <v>3933</v>
      </c>
      <c r="I126" s="185">
        <v>1196</v>
      </c>
      <c r="J126" s="185">
        <f t="shared" si="5"/>
        <v>15014</v>
      </c>
      <c r="K126" s="99"/>
      <c r="M126" s="101">
        <f>J126-F18</f>
        <v>0</v>
      </c>
    </row>
    <row r="127" spans="1:13" ht="22.5" customHeight="1">
      <c r="A127" s="51"/>
      <c r="B127" s="94" t="s">
        <v>1</v>
      </c>
      <c r="C127" s="185">
        <v>1490</v>
      </c>
      <c r="D127" s="185">
        <v>2129</v>
      </c>
      <c r="E127" s="185">
        <v>2167</v>
      </c>
      <c r="F127" s="185">
        <v>1135</v>
      </c>
      <c r="G127" s="185">
        <v>982</v>
      </c>
      <c r="H127" s="185">
        <v>2978</v>
      </c>
      <c r="I127" s="185">
        <v>698</v>
      </c>
      <c r="J127" s="185">
        <f t="shared" si="5"/>
        <v>11579</v>
      </c>
      <c r="K127" s="99"/>
      <c r="M127" s="101">
        <f>J127-G18</f>
        <v>0</v>
      </c>
    </row>
    <row r="128" spans="1:13" ht="22.5" customHeight="1">
      <c r="A128" s="51"/>
      <c r="B128" s="94" t="s">
        <v>2</v>
      </c>
      <c r="C128" s="185">
        <v>1234</v>
      </c>
      <c r="D128" s="185">
        <v>1754</v>
      </c>
      <c r="E128" s="185">
        <v>1766</v>
      </c>
      <c r="F128" s="185">
        <v>977</v>
      </c>
      <c r="G128" s="185">
        <v>874</v>
      </c>
      <c r="H128" s="185">
        <v>2513</v>
      </c>
      <c r="I128" s="185">
        <v>575</v>
      </c>
      <c r="J128" s="185">
        <f t="shared" si="5"/>
        <v>9693</v>
      </c>
      <c r="K128" s="99"/>
      <c r="M128" s="101">
        <f>J128-H18</f>
        <v>0</v>
      </c>
    </row>
    <row r="129" spans="1:13" ht="22.5" customHeight="1">
      <c r="A129" s="51"/>
      <c r="B129" s="94" t="s">
        <v>3</v>
      </c>
      <c r="C129" s="185">
        <v>1029</v>
      </c>
      <c r="D129" s="185">
        <v>1449</v>
      </c>
      <c r="E129" s="185">
        <v>1627</v>
      </c>
      <c r="F129" s="185">
        <v>711</v>
      </c>
      <c r="G129" s="185">
        <v>695</v>
      </c>
      <c r="H129" s="185">
        <v>2017</v>
      </c>
      <c r="I129" s="185">
        <v>558</v>
      </c>
      <c r="J129" s="185">
        <f t="shared" si="5"/>
        <v>8086</v>
      </c>
      <c r="K129" s="99"/>
      <c r="M129" s="101">
        <f>J129-I18</f>
        <v>0</v>
      </c>
    </row>
    <row r="130" spans="1:13" ht="22.5" customHeight="1">
      <c r="A130" s="51"/>
      <c r="B130" s="94" t="s">
        <v>4</v>
      </c>
      <c r="C130" s="185">
        <v>584</v>
      </c>
      <c r="D130" s="185">
        <v>936</v>
      </c>
      <c r="E130" s="185">
        <v>904</v>
      </c>
      <c r="F130" s="185">
        <v>443</v>
      </c>
      <c r="G130" s="185">
        <v>431</v>
      </c>
      <c r="H130" s="185">
        <v>1123</v>
      </c>
      <c r="I130" s="185">
        <v>327</v>
      </c>
      <c r="J130" s="185">
        <f t="shared" si="5"/>
        <v>4748</v>
      </c>
      <c r="K130" s="99"/>
      <c r="M130" s="101">
        <f>J130-J18</f>
        <v>0</v>
      </c>
    </row>
    <row r="131" spans="1:13" ht="22.5" customHeight="1">
      <c r="A131" s="51"/>
      <c r="B131" s="94" t="s">
        <v>36</v>
      </c>
      <c r="C131" s="185">
        <f>SUM(C124:C130)</f>
        <v>8173</v>
      </c>
      <c r="D131" s="185">
        <f aca="true" t="shared" si="6" ref="D131:I131">SUM(D124:D130)</f>
        <v>11872</v>
      </c>
      <c r="E131" s="185">
        <f t="shared" si="6"/>
        <v>12816</v>
      </c>
      <c r="F131" s="185">
        <f t="shared" si="6"/>
        <v>5912</v>
      </c>
      <c r="G131" s="185">
        <f t="shared" si="6"/>
        <v>5923</v>
      </c>
      <c r="H131" s="185">
        <f t="shared" si="6"/>
        <v>16788</v>
      </c>
      <c r="I131" s="185">
        <f t="shared" si="6"/>
        <v>4611</v>
      </c>
      <c r="J131" s="185">
        <f t="shared" si="5"/>
        <v>66095</v>
      </c>
      <c r="K131" s="99"/>
      <c r="M131" s="101">
        <f>J131-L18</f>
        <v>0</v>
      </c>
    </row>
    <row r="132" spans="1:13" ht="22.5" customHeight="1">
      <c r="A132" s="51"/>
      <c r="B132" s="59"/>
      <c r="C132" s="103"/>
      <c r="D132" s="56"/>
      <c r="E132" s="70"/>
      <c r="F132" s="70"/>
      <c r="G132" s="70"/>
      <c r="H132" s="70"/>
      <c r="I132" s="70"/>
      <c r="J132" s="70"/>
      <c r="K132" s="70"/>
      <c r="M132" s="100"/>
    </row>
    <row r="133" spans="1:13" ht="22.5" customHeight="1">
      <c r="A133" s="51"/>
      <c r="B133" s="59"/>
      <c r="C133" s="103"/>
      <c r="D133" s="60"/>
      <c r="E133" s="103"/>
      <c r="F133" s="103"/>
      <c r="G133" s="103"/>
      <c r="H133" s="103"/>
      <c r="I133" s="103"/>
      <c r="J133" s="103"/>
      <c r="K133" s="103"/>
      <c r="M133" s="80"/>
    </row>
    <row r="134" spans="1:13" ht="22.5" customHeight="1">
      <c r="A134" s="5" t="s">
        <v>116</v>
      </c>
      <c r="B134" s="59"/>
      <c r="C134" s="58"/>
      <c r="D134" s="60"/>
      <c r="E134" s="60"/>
      <c r="F134" s="58"/>
      <c r="G134" s="58"/>
      <c r="I134" s="58" t="str">
        <f>I20</f>
        <v>令和3年8月利用分</v>
      </c>
      <c r="J134" s="58"/>
      <c r="K134" s="58"/>
      <c r="M134" s="80"/>
    </row>
    <row r="135" spans="1:13" ht="22.5" customHeight="1">
      <c r="A135" s="51"/>
      <c r="B135" s="104"/>
      <c r="C135" s="97" t="str">
        <f aca="true" t="shared" si="7" ref="C135:J135">C118</f>
        <v>門司区</v>
      </c>
      <c r="D135" s="97" t="str">
        <f t="shared" si="7"/>
        <v>小倉北区</v>
      </c>
      <c r="E135" s="97" t="str">
        <f>E118</f>
        <v>小倉南区</v>
      </c>
      <c r="F135" s="97" t="str">
        <f t="shared" si="7"/>
        <v>若松区</v>
      </c>
      <c r="G135" s="97" t="str">
        <f t="shared" si="7"/>
        <v>八幡東区</v>
      </c>
      <c r="H135" s="97" t="str">
        <f t="shared" si="7"/>
        <v>八幡西区</v>
      </c>
      <c r="I135" s="96" t="str">
        <f t="shared" si="7"/>
        <v>戸畑区</v>
      </c>
      <c r="J135" s="96" t="str">
        <f t="shared" si="7"/>
        <v>全市</v>
      </c>
      <c r="K135" s="98"/>
      <c r="M135" s="80"/>
    </row>
    <row r="136" spans="1:13" ht="22.5" customHeight="1">
      <c r="A136" s="51"/>
      <c r="B136" s="94" t="s">
        <v>37</v>
      </c>
      <c r="C136" s="185">
        <v>4269</v>
      </c>
      <c r="D136" s="185">
        <v>6692</v>
      </c>
      <c r="E136" s="185">
        <v>7324</v>
      </c>
      <c r="F136" s="185">
        <v>3349</v>
      </c>
      <c r="G136" s="185">
        <v>3361</v>
      </c>
      <c r="H136" s="185">
        <v>9898</v>
      </c>
      <c r="I136" s="185">
        <v>2484</v>
      </c>
      <c r="J136" s="185">
        <f>SUM(C136:I136)</f>
        <v>37377</v>
      </c>
      <c r="K136" s="99"/>
      <c r="M136" s="101">
        <f>J136-J22</f>
        <v>0</v>
      </c>
    </row>
    <row r="137" spans="1:13" ht="22.5" customHeight="1">
      <c r="A137" s="51"/>
      <c r="B137" s="94" t="s">
        <v>78</v>
      </c>
      <c r="C137" s="185">
        <v>894</v>
      </c>
      <c r="D137" s="185">
        <v>1708</v>
      </c>
      <c r="E137" s="185">
        <v>1514</v>
      </c>
      <c r="F137" s="185">
        <v>825</v>
      </c>
      <c r="G137" s="185">
        <v>803</v>
      </c>
      <c r="H137" s="185">
        <v>2218</v>
      </c>
      <c r="I137" s="185">
        <v>551</v>
      </c>
      <c r="J137" s="185">
        <f>SUM(C137:I137)</f>
        <v>8513</v>
      </c>
      <c r="K137" s="99"/>
      <c r="M137" s="101">
        <f>J137-J26</f>
        <v>0</v>
      </c>
    </row>
    <row r="138" spans="1:13" ht="22.5" customHeight="1">
      <c r="A138" s="51"/>
      <c r="B138" s="94" t="s">
        <v>38</v>
      </c>
      <c r="C138" s="185">
        <v>1139</v>
      </c>
      <c r="D138" s="185">
        <v>1456</v>
      </c>
      <c r="E138" s="185">
        <v>1491</v>
      </c>
      <c r="F138" s="185">
        <v>856</v>
      </c>
      <c r="G138" s="185">
        <v>758</v>
      </c>
      <c r="H138" s="185">
        <v>1967</v>
      </c>
      <c r="I138" s="185">
        <v>608</v>
      </c>
      <c r="J138" s="185">
        <f>SUM(C138:I138)</f>
        <v>8275</v>
      </c>
      <c r="K138" s="99"/>
      <c r="M138" s="101">
        <f>J138-J30</f>
        <v>0</v>
      </c>
    </row>
    <row r="139" spans="1:11" ht="22.5" customHeight="1">
      <c r="A139" s="64"/>
      <c r="B139" s="19"/>
      <c r="C139" s="67"/>
      <c r="D139" s="67"/>
      <c r="E139" s="67"/>
      <c r="F139" s="67"/>
      <c r="G139" s="67"/>
      <c r="H139" s="67"/>
      <c r="I139" s="67"/>
      <c r="J139" s="67"/>
      <c r="K139" s="67"/>
    </row>
    <row r="140" spans="1:11" ht="22.5" customHeight="1">
      <c r="A140" s="102"/>
      <c r="B140" s="53"/>
      <c r="C140" s="100"/>
      <c r="D140" s="100"/>
      <c r="E140" s="100"/>
      <c r="F140" s="100"/>
      <c r="G140" s="100"/>
      <c r="H140" s="100"/>
      <c r="I140" s="100"/>
      <c r="J140" s="100"/>
      <c r="K140" s="100"/>
    </row>
  </sheetData>
  <sheetProtection/>
  <mergeCells count="44">
    <mergeCell ref="K7:L7"/>
    <mergeCell ref="K8:L8"/>
    <mergeCell ref="J6:L6"/>
    <mergeCell ref="G38:G39"/>
    <mergeCell ref="H38:H39"/>
    <mergeCell ref="A1:L1"/>
    <mergeCell ref="A2:L2"/>
    <mergeCell ref="A33:C34"/>
    <mergeCell ref="A35:C35"/>
    <mergeCell ref="C6:C7"/>
    <mergeCell ref="D6:D7"/>
    <mergeCell ref="G7:H7"/>
    <mergeCell ref="E6:F7"/>
    <mergeCell ref="L11:L12"/>
    <mergeCell ref="A17:B17"/>
    <mergeCell ref="D33:G33"/>
    <mergeCell ref="C11:E11"/>
    <mergeCell ref="A21:B21"/>
    <mergeCell ref="I7:J7"/>
    <mergeCell ref="A6:B7"/>
    <mergeCell ref="I8:J8"/>
    <mergeCell ref="A8:B8"/>
    <mergeCell ref="E8:F8"/>
    <mergeCell ref="B78:C78"/>
    <mergeCell ref="B68:E68"/>
    <mergeCell ref="A26:B26"/>
    <mergeCell ref="G8:H8"/>
    <mergeCell ref="A25:B25"/>
    <mergeCell ref="B75:C75"/>
    <mergeCell ref="A18:B18"/>
    <mergeCell ref="A13:B13"/>
    <mergeCell ref="A11:B12"/>
    <mergeCell ref="F11:K11"/>
    <mergeCell ref="A30:B30"/>
    <mergeCell ref="B38:F39"/>
    <mergeCell ref="B76:C76"/>
    <mergeCell ref="A22:B22"/>
    <mergeCell ref="B111:E111"/>
    <mergeCell ref="B109:E109"/>
    <mergeCell ref="B108:E108"/>
    <mergeCell ref="B106:E106"/>
    <mergeCell ref="B107:E107"/>
    <mergeCell ref="A29:B29"/>
    <mergeCell ref="B77:C7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8" r:id="rId1"/>
  <rowBreaks count="3" manualBreakCount="3">
    <brk id="36" max="255" man="1"/>
    <brk id="73" max="13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2021-11-26T06:02:47Z</cp:lastPrinted>
  <dcterms:created xsi:type="dcterms:W3CDTF">2003-06-07T07:59:20Z</dcterms:created>
  <dcterms:modified xsi:type="dcterms:W3CDTF">2021-12-06T04:29:56Z</dcterms:modified>
  <cp:category/>
  <cp:version/>
  <cp:contentType/>
  <cp:contentStatus/>
</cp:coreProperties>
</file>