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<sst xmlns="http://schemas.openxmlformats.org/spreadsheetml/2006/main" count="186" uniqueCount="140">
  <si>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</si>
  <si>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</si>
  <si>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</si>
  <si>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</si>
  <si>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</si>
  <si>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</si>
  <si>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</si>
  <si>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</si>
  <si>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</si>
  <si>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</si>
  <si>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</si>
  <si>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</si>
  <si>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</si>
  <si>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</si>
  <si>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</si>
  <si>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</si>
  <si>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</si>
  <si>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</si>
  <si>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</si>
  <si>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</si>
  <si>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</si>
  <si>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</si>
  <si>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</si>
  <si>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</si>
  <si>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</si>
  <si>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</si>
  <si>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</si>
  <si>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</si>
  <si>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</si>
  <si>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</si>
  <si>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</si>
  <si>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</si>
  <si>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</si>
  <si>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</si>
  <si>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</si>
  <si>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</si>
  <si>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</si>
  <si>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</si>
  <si>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</si>
  <si>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</si>
  <si>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</si>
  <si>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</si>
  <si>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</si>
  <si>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</si>
  <si>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</si>
  <si>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</si>
  <si>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</si>
  <si>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</si>
  <si>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</si>
  <si>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</si>
  <si>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</si>
  <si>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</si>
  <si>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</si>
  <si>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</si>
  <si>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</si>
  <si>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</si>
  <si>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</si>
  <si>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</si>
  <si>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</si>
  <si>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</si>
  <si>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</si>
  <si>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</si>
  <si>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</si>
  <si>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</si>
  <si>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</si>
  <si>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</si>
  <si>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</si>
  <si>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</si>
  <si>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</si>
  <si>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</si>
  <si>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</si>
  <si>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</si>
  <si>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</si>
  <si>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</si>
  <si>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</si>
  <si>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</si>
  <si>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</si>
  <si>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</si>
  <si>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</si>
  <si>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</si>
  <si>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</si>
  <si>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</si>
  <si>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</si>
  <si>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</si>
  <si>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</si>
  <si>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</si>
  <si>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</si>
  <si>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</si>
  <si>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</si>
  <si>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</si>
  <si>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</si>
  <si>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</si>
  <si>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</si>
  <si>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</si>
  <si>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</si>
  <si>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</si>
  <si>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</si>
  <si>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</si>
  <si>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</si>
  <si>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</si>
  <si>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</si>
  <si>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</si>
  <si>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</si>
  <si>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</si>
  <si>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</si>
  <si>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</si>
  <si>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</si>
  <si>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</si>
  <si>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</si>
  <si>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</si>
  <si>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</si>
  <si>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</si>
  <si>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</si>
  <si>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</si>
  <si>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</si>
  <si>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</si>
  <si>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</si>
  <si>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</si>
  <si>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</si>
  <si>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</si>
  <si>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</si>
  <si>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</si>
  <si>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</si>
  <si>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</si>
  <si>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</si>
  <si>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</si>
  <si>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</si>
  <si>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</si>
  <si>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</si>
  <si>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</si>
  <si>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</si>
  <si>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</si>
  <si>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令和4年11月</t>
  </si>
  <si>
    <t>令和4年11月1日現在</t>
  </si>
  <si>
    <t>＊令和4年11月16日現在</t>
  </si>
  <si>
    <r>
      <t>（令和4年１１月分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</si>
  <si>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令和4年9月利用分</t>
    </r>
  </si>
  <si>
    <t>＊現物給付（ 10月審査分）、償還給付（ 10月支出決定分）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</si>
  <si>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第1号被保険者の保険料収納状況（令和４年度賦課分）</t>
  </si>
  <si>
    <t>＊ 介護予防特定施設入居者生活介護(施設数49)、介護予防認知症対応型共同生活介護（施設数148）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</si>
</sst>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79" fontId="48" fillId="0" borderId="0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179" fontId="48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4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D4" sqref="D4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68" t="s">
        <v>119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53" customFormat="1" ht="18.75" customHeight="1">
      <c r="A2" s="169" t="s">
        <v>135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132</v>
      </c>
      <c r="J5" s="54" t="s">
        <v>81</v>
      </c>
      <c r="K5" s="54"/>
      <c r="L5" s="54"/>
    </row>
    <row r="6" spans="1:13" s="60" customFormat="1" ht="22.5" customHeight="1">
      <c r="A6" s="172" t="s">
        <v>8</v>
      </c>
      <c r="B6" s="175"/>
      <c r="C6" s="170" t="s">
        <v>9</v>
      </c>
      <c r="D6" s="170" t="s">
        <v>10</v>
      </c>
      <c r="E6" s="172" t="s">
        <v>11</v>
      </c>
      <c r="F6" s="173"/>
      <c r="G6" s="57"/>
      <c r="H6" s="58"/>
      <c r="I6" s="57"/>
      <c r="J6" s="178"/>
      <c r="K6" s="178"/>
      <c r="L6" s="152"/>
      <c r="M6" s="59"/>
    </row>
    <row r="7" spans="1:12" s="60" customFormat="1" ht="22.5" customHeight="1">
      <c r="A7" s="176"/>
      <c r="B7" s="177"/>
      <c r="C7" s="171"/>
      <c r="D7" s="171"/>
      <c r="E7" s="137"/>
      <c r="F7" s="174"/>
      <c r="G7" s="151" t="s">
        <v>12</v>
      </c>
      <c r="H7" s="152"/>
      <c r="I7" s="151" t="s">
        <v>115</v>
      </c>
      <c r="J7" s="152"/>
      <c r="K7" s="151" t="s">
        <v>116</v>
      </c>
      <c r="L7" s="152"/>
    </row>
    <row r="8" spans="1:13" s="60" customFormat="1" ht="22.5" customHeight="1">
      <c r="A8" s="179">
        <v>291178</v>
      </c>
      <c r="B8" s="180"/>
      <c r="C8" s="181">
        <v>1016</v>
      </c>
      <c r="D8" s="181">
        <v>1072</v>
      </c>
      <c r="E8" s="179">
        <v>291122</v>
      </c>
      <c r="F8" s="182"/>
      <c r="G8" s="179">
        <v>132821</v>
      </c>
      <c r="H8" s="182"/>
      <c r="I8" s="179">
        <v>102782</v>
      </c>
      <c r="J8" s="182"/>
      <c r="K8" s="179">
        <v>55519</v>
      </c>
      <c r="L8" s="182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令和4年11月</v>
      </c>
      <c r="L10" s="63" t="s">
        <v>81</v>
      </c>
    </row>
    <row r="11" spans="1:12" s="60" customFormat="1" ht="22.5" customHeight="1">
      <c r="A11" s="155" t="s">
        <v>13</v>
      </c>
      <c r="B11" s="155"/>
      <c r="C11" s="153" t="s">
        <v>98</v>
      </c>
      <c r="D11" s="132"/>
      <c r="E11" s="154"/>
      <c r="F11" s="156" t="s">
        <v>110</v>
      </c>
      <c r="G11" s="157"/>
      <c r="H11" s="157"/>
      <c r="I11" s="157"/>
      <c r="J11" s="157"/>
      <c r="K11" s="158"/>
      <c r="L11" s="167" t="s">
        <v>14</v>
      </c>
    </row>
    <row r="12" spans="1:12" s="60" customFormat="1" ht="22.5" customHeight="1">
      <c r="A12" s="155"/>
      <c r="B12" s="155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67"/>
    </row>
    <row r="13" spans="1:16" s="60" customFormat="1" ht="22.5" customHeight="1">
      <c r="A13" s="165" t="s">
        <v>65</v>
      </c>
      <c r="B13" s="134"/>
      <c r="C13" s="181">
        <v>7266</v>
      </c>
      <c r="D13" s="181">
        <v>9555</v>
      </c>
      <c r="E13" s="181">
        <f aca="true" t="shared" si="0" ref="E13:E18">SUM(C13:D13)</f>
        <v>16821</v>
      </c>
      <c r="F13" s="181">
        <v>15087</v>
      </c>
      <c r="G13" s="181">
        <v>11768</v>
      </c>
      <c r="H13" s="181">
        <v>9360</v>
      </c>
      <c r="I13" s="181">
        <v>7840</v>
      </c>
      <c r="J13" s="181">
        <v>4722</v>
      </c>
      <c r="K13" s="183">
        <f aca="true" t="shared" si="1" ref="K13:K18">SUM(F13:J13)</f>
        <v>48777</v>
      </c>
      <c r="L13" s="184">
        <f aca="true" t="shared" si="2" ref="L13:L18">SUM(E13:J13)</f>
        <v>65598</v>
      </c>
      <c r="P13" s="65"/>
    </row>
    <row r="14" spans="1:12" s="60" customFormat="1" ht="24" customHeight="1">
      <c r="A14" s="13"/>
      <c r="B14" s="14" t="s">
        <v>99</v>
      </c>
      <c r="C14" s="181">
        <v>932</v>
      </c>
      <c r="D14" s="181">
        <v>1271</v>
      </c>
      <c r="E14" s="181">
        <f t="shared" si="0"/>
        <v>2203</v>
      </c>
      <c r="F14" s="181">
        <v>1458</v>
      </c>
      <c r="G14" s="181">
        <v>1402</v>
      </c>
      <c r="H14" s="181">
        <v>970</v>
      </c>
      <c r="I14" s="181">
        <v>801</v>
      </c>
      <c r="J14" s="185">
        <v>542</v>
      </c>
      <c r="K14" s="183">
        <f t="shared" si="1"/>
        <v>5173</v>
      </c>
      <c r="L14" s="184">
        <f t="shared" si="2"/>
        <v>7376</v>
      </c>
    </row>
    <row r="15" spans="1:12" s="60" customFormat="1" ht="22.5" customHeight="1">
      <c r="A15" s="13"/>
      <c r="B15" s="14" t="s">
        <v>117</v>
      </c>
      <c r="C15" s="181">
        <v>3248</v>
      </c>
      <c r="D15" s="181">
        <v>3854</v>
      </c>
      <c r="E15" s="181">
        <f t="shared" si="0"/>
        <v>7102</v>
      </c>
      <c r="F15" s="181">
        <v>5357</v>
      </c>
      <c r="G15" s="181">
        <v>3723</v>
      </c>
      <c r="H15" s="181">
        <v>2739</v>
      </c>
      <c r="I15" s="181">
        <v>2010</v>
      </c>
      <c r="J15" s="185">
        <v>1345</v>
      </c>
      <c r="K15" s="183">
        <f t="shared" si="1"/>
        <v>15174</v>
      </c>
      <c r="L15" s="184">
        <f t="shared" si="2"/>
        <v>22276</v>
      </c>
    </row>
    <row r="16" spans="1:12" s="60" customFormat="1" ht="22.5" customHeight="1">
      <c r="A16" s="15"/>
      <c r="B16" s="16" t="s">
        <v>116</v>
      </c>
      <c r="C16" s="181">
        <v>3086</v>
      </c>
      <c r="D16" s="181">
        <v>4430</v>
      </c>
      <c r="E16" s="181">
        <f t="shared" si="0"/>
        <v>7516</v>
      </c>
      <c r="F16" s="181">
        <v>8272</v>
      </c>
      <c r="G16" s="181">
        <v>6643</v>
      </c>
      <c r="H16" s="181">
        <v>5651</v>
      </c>
      <c r="I16" s="181">
        <v>5029</v>
      </c>
      <c r="J16" s="185">
        <v>2835</v>
      </c>
      <c r="K16" s="183">
        <f t="shared" si="1"/>
        <v>28430</v>
      </c>
      <c r="L16" s="184">
        <f t="shared" si="2"/>
        <v>35946</v>
      </c>
    </row>
    <row r="17" spans="1:12" s="60" customFormat="1" ht="22.5" customHeight="1" thickBot="1">
      <c r="A17" s="165" t="s">
        <v>100</v>
      </c>
      <c r="B17" s="166"/>
      <c r="C17" s="186">
        <v>50</v>
      </c>
      <c r="D17" s="186">
        <v>152</v>
      </c>
      <c r="E17" s="181">
        <f t="shared" si="0"/>
        <v>202</v>
      </c>
      <c r="F17" s="186">
        <v>140</v>
      </c>
      <c r="G17" s="186">
        <v>224</v>
      </c>
      <c r="H17" s="186">
        <v>181</v>
      </c>
      <c r="I17" s="186">
        <v>141</v>
      </c>
      <c r="J17" s="187">
        <v>111</v>
      </c>
      <c r="K17" s="188">
        <f t="shared" si="1"/>
        <v>797</v>
      </c>
      <c r="L17" s="189">
        <f t="shared" si="2"/>
        <v>999</v>
      </c>
    </row>
    <row r="18" spans="1:12" s="60" customFormat="1" ht="22.5" customHeight="1" thickTop="1">
      <c r="A18" s="163" t="s">
        <v>15</v>
      </c>
      <c r="B18" s="164"/>
      <c r="C18" s="190">
        <f aca="true" t="shared" si="3" ref="C18:J18">SUM(C13,C17)</f>
        <v>7316</v>
      </c>
      <c r="D18" s="190">
        <f t="shared" si="3"/>
        <v>9707</v>
      </c>
      <c r="E18" s="190">
        <f t="shared" si="0"/>
        <v>17023</v>
      </c>
      <c r="F18" s="190">
        <f t="shared" si="3"/>
        <v>15227</v>
      </c>
      <c r="G18" s="190">
        <f t="shared" si="3"/>
        <v>11992</v>
      </c>
      <c r="H18" s="190">
        <f t="shared" si="3"/>
        <v>9541</v>
      </c>
      <c r="I18" s="190">
        <f t="shared" si="3"/>
        <v>7981</v>
      </c>
      <c r="J18" s="191">
        <f t="shared" si="3"/>
        <v>4833</v>
      </c>
      <c r="K18" s="192">
        <f t="shared" si="1"/>
        <v>49574</v>
      </c>
      <c r="L18" s="193">
        <f t="shared" si="2"/>
        <v>66597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84</v>
      </c>
      <c r="B20" s="5"/>
      <c r="C20" s="62"/>
      <c r="D20" s="66"/>
      <c r="E20" s="52"/>
      <c r="F20" s="66"/>
      <c r="G20" s="66"/>
      <c r="I20" s="52" t="s">
        <v>136</v>
      </c>
      <c r="J20" s="66"/>
      <c r="K20" s="66"/>
      <c r="L20" s="66"/>
    </row>
    <row r="21" spans="1:12" s="60" customFormat="1" ht="22.5" customHeight="1">
      <c r="A21" s="121" t="s">
        <v>13</v>
      </c>
      <c r="B21" s="122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108</v>
      </c>
      <c r="J21" s="18" t="s">
        <v>14</v>
      </c>
      <c r="K21" s="4"/>
      <c r="L21" s="4"/>
    </row>
    <row r="22" spans="1:12" s="60" customFormat="1" ht="22.5" customHeight="1">
      <c r="A22" s="121" t="s">
        <v>15</v>
      </c>
      <c r="B22" s="123"/>
      <c r="C22" s="181">
        <v>1711</v>
      </c>
      <c r="D22" s="181">
        <v>4160</v>
      </c>
      <c r="E22" s="181">
        <v>11106</v>
      </c>
      <c r="F22" s="181">
        <v>9457</v>
      </c>
      <c r="G22" s="181">
        <v>5968</v>
      </c>
      <c r="H22" s="181">
        <v>3764</v>
      </c>
      <c r="I22" s="181">
        <v>1916</v>
      </c>
      <c r="J22" s="181">
        <f>SUM(C22:I22)</f>
        <v>38082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66</v>
      </c>
      <c r="B24" s="5"/>
      <c r="C24" s="62"/>
      <c r="D24" s="66"/>
      <c r="E24" s="52"/>
      <c r="F24" s="66"/>
      <c r="G24" s="66"/>
      <c r="I24" s="52" t="str">
        <f>I20</f>
        <v>令和4年9月利用分</v>
      </c>
      <c r="J24" s="66"/>
      <c r="K24" s="66"/>
      <c r="L24" s="66"/>
    </row>
    <row r="25" spans="1:12" s="60" customFormat="1" ht="22.5" customHeight="1">
      <c r="A25" s="121" t="s">
        <v>13</v>
      </c>
      <c r="B25" s="122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21" t="s">
        <v>15</v>
      </c>
      <c r="B26" s="123"/>
      <c r="C26" s="181">
        <v>21</v>
      </c>
      <c r="D26" s="181">
        <v>56</v>
      </c>
      <c r="E26" s="181">
        <v>2306</v>
      </c>
      <c r="F26" s="181">
        <v>2046</v>
      </c>
      <c r="G26" s="181">
        <v>1884</v>
      </c>
      <c r="H26" s="181">
        <v>1393</v>
      </c>
      <c r="I26" s="181">
        <v>864</v>
      </c>
      <c r="J26" s="181">
        <f>SUM(C26:I26)</f>
        <v>8570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67</v>
      </c>
      <c r="B28" s="5"/>
      <c r="C28" s="62"/>
      <c r="D28" s="66"/>
      <c r="E28" s="52"/>
      <c r="F28" s="66"/>
      <c r="I28" s="66" t="str">
        <f>I20</f>
        <v>令和4年9月利用分</v>
      </c>
      <c r="J28" s="66"/>
      <c r="K28" s="66"/>
      <c r="L28" s="66"/>
    </row>
    <row r="29" spans="1:11" s="60" customFormat="1" ht="22.5" customHeight="1">
      <c r="A29" s="121" t="s">
        <v>13</v>
      </c>
      <c r="B29" s="122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21" t="s">
        <v>15</v>
      </c>
      <c r="B30" s="123"/>
      <c r="C30" s="181">
        <v>0</v>
      </c>
      <c r="D30" s="181">
        <v>0</v>
      </c>
      <c r="E30" s="181">
        <v>595</v>
      </c>
      <c r="F30" s="181">
        <v>904</v>
      </c>
      <c r="G30" s="181">
        <v>2089</v>
      </c>
      <c r="H30" s="181">
        <v>2756</v>
      </c>
      <c r="I30" s="181">
        <v>1848</v>
      </c>
      <c r="J30" s="181">
        <f>SUM(C30:I30)</f>
        <v>8192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126</v>
      </c>
      <c r="B32" s="5"/>
      <c r="C32" s="104"/>
      <c r="D32" s="104"/>
      <c r="E32" s="105"/>
      <c r="F32" s="106" t="str">
        <f>I20</f>
        <v>令和4年9月利用分</v>
      </c>
      <c r="G32" s="106"/>
      <c r="H32" s="107"/>
      <c r="I32" s="69"/>
      <c r="J32" s="72"/>
      <c r="K32" s="72"/>
    </row>
    <row r="33" spans="1:19" s="60" customFormat="1" ht="22.5" customHeight="1">
      <c r="A33" s="121" t="s">
        <v>13</v>
      </c>
      <c r="B33" s="122"/>
      <c r="C33" s="122"/>
      <c r="D33" s="122"/>
      <c r="E33" s="123"/>
      <c r="F33" s="74" t="s">
        <v>123</v>
      </c>
      <c r="G33" s="74" t="s">
        <v>14</v>
      </c>
      <c r="H33" s="65"/>
      <c r="I33" s="69"/>
      <c r="J33" s="72"/>
      <c r="K33" s="72"/>
      <c r="M33" s="118"/>
      <c r="N33" s="118"/>
      <c r="O33" s="118"/>
      <c r="P33" s="118"/>
      <c r="Q33" s="118"/>
      <c r="R33" s="108"/>
      <c r="S33" s="108"/>
    </row>
    <row r="34" spans="1:19" s="60" customFormat="1" ht="22.5" customHeight="1">
      <c r="A34" s="124" t="s">
        <v>124</v>
      </c>
      <c r="B34" s="125"/>
      <c r="C34" s="125"/>
      <c r="D34" s="125"/>
      <c r="E34" s="126"/>
      <c r="F34" s="194">
        <v>39109</v>
      </c>
      <c r="G34" s="195">
        <v>47899</v>
      </c>
      <c r="H34" s="65"/>
      <c r="I34" s="69"/>
      <c r="J34" s="72"/>
      <c r="K34" s="72"/>
      <c r="M34" s="119"/>
      <c r="N34" s="119"/>
      <c r="O34" s="119"/>
      <c r="P34" s="119"/>
      <c r="Q34" s="119"/>
      <c r="R34" s="110"/>
      <c r="S34" s="120"/>
    </row>
    <row r="35" spans="1:19" s="60" customFormat="1" ht="22.5" customHeight="1">
      <c r="A35" s="124" t="s">
        <v>125</v>
      </c>
      <c r="B35" s="125"/>
      <c r="C35" s="125"/>
      <c r="D35" s="125"/>
      <c r="E35" s="126"/>
      <c r="F35" s="194">
        <v>8790</v>
      </c>
      <c r="G35" s="196"/>
      <c r="H35" s="65"/>
      <c r="I35" s="69"/>
      <c r="J35" s="72"/>
      <c r="K35" s="72"/>
      <c r="M35" s="119"/>
      <c r="N35" s="119"/>
      <c r="O35" s="119"/>
      <c r="P35" s="119"/>
      <c r="Q35" s="119"/>
      <c r="R35" s="110"/>
      <c r="S35" s="120"/>
    </row>
    <row r="36" spans="1:19" s="60" customFormat="1" ht="22.5" customHeight="1">
      <c r="A36" s="5" t="s">
        <v>68</v>
      </c>
      <c r="B36" s="5"/>
      <c r="C36" s="62"/>
      <c r="D36" s="63"/>
      <c r="E36" s="52"/>
      <c r="F36" s="73" t="str">
        <f>I5</f>
        <v>令和4年11月</v>
      </c>
      <c r="G36" s="63" t="s">
        <v>82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2"/>
      <c r="B37" s="131" t="s">
        <v>92</v>
      </c>
      <c r="C37" s="131"/>
      <c r="D37" s="131"/>
      <c r="E37" s="132" t="s">
        <v>113</v>
      </c>
      <c r="F37" s="133"/>
      <c r="G37" s="133"/>
      <c r="H37" s="134"/>
      <c r="I37" s="4"/>
      <c r="M37" s="127"/>
      <c r="N37" s="127"/>
      <c r="O37" s="127"/>
      <c r="P37" s="128"/>
      <c r="Q37" s="118"/>
      <c r="R37" s="118"/>
      <c r="S37" s="118"/>
    </row>
    <row r="38" spans="1:19" s="60" customFormat="1" ht="25.5" customHeight="1">
      <c r="A38" s="112"/>
      <c r="B38" s="131"/>
      <c r="C38" s="131"/>
      <c r="D38" s="131"/>
      <c r="E38" s="74" t="s">
        <v>93</v>
      </c>
      <c r="F38" s="74" t="s">
        <v>114</v>
      </c>
      <c r="G38" s="74" t="s">
        <v>94</v>
      </c>
      <c r="H38" s="20" t="s">
        <v>95</v>
      </c>
      <c r="I38" s="4"/>
      <c r="M38" s="127"/>
      <c r="N38" s="127"/>
      <c r="O38" s="127"/>
      <c r="P38" s="108"/>
      <c r="Q38" s="108"/>
      <c r="R38" s="108"/>
      <c r="S38" s="109"/>
    </row>
    <row r="39" spans="1:19" s="60" customFormat="1" ht="22.5" customHeight="1">
      <c r="A39" s="105"/>
      <c r="B39" s="197">
        <v>4072</v>
      </c>
      <c r="C39" s="197"/>
      <c r="D39" s="197"/>
      <c r="E39" s="194">
        <v>1366</v>
      </c>
      <c r="F39" s="194">
        <v>2108</v>
      </c>
      <c r="G39" s="194">
        <v>344</v>
      </c>
      <c r="H39" s="198">
        <v>254</v>
      </c>
      <c r="I39" s="61"/>
      <c r="M39" s="129"/>
      <c r="N39" s="129"/>
      <c r="O39" s="129"/>
      <c r="P39" s="110"/>
      <c r="Q39" s="110"/>
      <c r="R39" s="110"/>
      <c r="S39" s="111"/>
    </row>
    <row r="40" spans="1:19" s="60" customFormat="1" ht="22.5" customHeight="1">
      <c r="A40" s="114"/>
      <c r="B40" s="135" t="s">
        <v>122</v>
      </c>
      <c r="C40" s="135"/>
      <c r="D40" s="135"/>
      <c r="E40" s="135"/>
      <c r="F40" s="115"/>
      <c r="G40" s="21"/>
      <c r="H40" s="4"/>
      <c r="I40" s="4"/>
      <c r="M40" s="130"/>
      <c r="N40" s="130"/>
      <c r="O40" s="130"/>
      <c r="P40" s="130"/>
      <c r="Q40" s="130"/>
      <c r="R40" s="130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106</v>
      </c>
      <c r="B42" s="23"/>
      <c r="C42" s="75"/>
      <c r="D42" s="75"/>
      <c r="F42" s="53"/>
      <c r="G42" s="53" t="str">
        <f>I20</f>
        <v>令和4年9月利用分</v>
      </c>
      <c r="I42" s="75"/>
      <c r="J42" s="60"/>
      <c r="K42" s="60"/>
      <c r="L42" s="60"/>
    </row>
    <row r="43" spans="1:12" ht="22.5" customHeight="1">
      <c r="A43" s="22"/>
      <c r="B43" s="159" t="s">
        <v>5</v>
      </c>
      <c r="C43" s="159"/>
      <c r="D43" s="159"/>
      <c r="E43" s="159"/>
      <c r="F43" s="159"/>
      <c r="G43" s="136" t="s">
        <v>105</v>
      </c>
      <c r="H43" s="138" t="s">
        <v>104</v>
      </c>
      <c r="I43" s="77"/>
      <c r="J43" s="77"/>
      <c r="K43" s="77"/>
      <c r="L43" s="77"/>
    </row>
    <row r="44" spans="1:12" s="60" customFormat="1" ht="22.5" customHeight="1">
      <c r="A44" s="64"/>
      <c r="B44" s="160"/>
      <c r="C44" s="160"/>
      <c r="D44" s="160"/>
      <c r="E44" s="160"/>
      <c r="F44" s="160"/>
      <c r="G44" s="137"/>
      <c r="H44" s="139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48</v>
      </c>
      <c r="D45" s="25"/>
      <c r="E45" s="25"/>
      <c r="F45" s="80"/>
      <c r="G45" s="199">
        <v>484</v>
      </c>
      <c r="H45" s="200">
        <v>12514</v>
      </c>
    </row>
    <row r="46" spans="1:8" s="60" customFormat="1" ht="22.5" customHeight="1">
      <c r="A46" s="64"/>
      <c r="B46" s="79"/>
      <c r="C46" s="24" t="s">
        <v>49</v>
      </c>
      <c r="D46" s="25"/>
      <c r="E46" s="25"/>
      <c r="F46" s="80"/>
      <c r="G46" s="199">
        <v>19</v>
      </c>
      <c r="H46" s="200">
        <v>329</v>
      </c>
    </row>
    <row r="47" spans="1:8" s="60" customFormat="1" ht="22.5" customHeight="1">
      <c r="A47" s="64"/>
      <c r="B47" s="79"/>
      <c r="C47" s="24" t="s">
        <v>50</v>
      </c>
      <c r="D47" s="25"/>
      <c r="E47" s="25"/>
      <c r="F47" s="80"/>
      <c r="G47" s="199">
        <v>189</v>
      </c>
      <c r="H47" s="200">
        <v>4738</v>
      </c>
    </row>
    <row r="48" spans="1:8" s="60" customFormat="1" ht="22.5" customHeight="1">
      <c r="A48" s="64"/>
      <c r="B48" s="79"/>
      <c r="C48" s="24" t="s">
        <v>51</v>
      </c>
      <c r="D48" s="25"/>
      <c r="E48" s="25"/>
      <c r="F48" s="80"/>
      <c r="G48" s="199">
        <v>47</v>
      </c>
      <c r="H48" s="200">
        <v>1347</v>
      </c>
    </row>
    <row r="49" spans="1:8" s="60" customFormat="1" ht="22.5" customHeight="1">
      <c r="A49" s="64"/>
      <c r="B49" s="79"/>
      <c r="C49" s="24" t="s">
        <v>52</v>
      </c>
      <c r="D49" s="25"/>
      <c r="E49" s="25"/>
      <c r="F49" s="80"/>
      <c r="G49" s="199">
        <v>114</v>
      </c>
      <c r="H49" s="200">
        <v>15131</v>
      </c>
    </row>
    <row r="50" spans="1:8" s="60" customFormat="1" ht="22.5" customHeight="1">
      <c r="A50" s="64"/>
      <c r="B50" s="79"/>
      <c r="C50" s="24" t="s">
        <v>53</v>
      </c>
      <c r="D50" s="25"/>
      <c r="E50" s="25"/>
      <c r="F50" s="80"/>
      <c r="G50" s="199">
        <v>1110</v>
      </c>
      <c r="H50" s="200">
        <v>13570</v>
      </c>
    </row>
    <row r="51" spans="1:8" s="60" customFormat="1" ht="22.5" customHeight="1">
      <c r="A51" s="64"/>
      <c r="B51" s="79"/>
      <c r="C51" s="24" t="s">
        <v>54</v>
      </c>
      <c r="D51" s="25"/>
      <c r="E51" s="25"/>
      <c r="F51" s="80"/>
      <c r="G51" s="199">
        <v>291</v>
      </c>
      <c r="H51" s="200">
        <v>5339</v>
      </c>
    </row>
    <row r="52" spans="1:8" s="60" customFormat="1" ht="22.5" customHeight="1">
      <c r="A52" s="64"/>
      <c r="B52" s="79"/>
      <c r="C52" s="24" t="s">
        <v>55</v>
      </c>
      <c r="D52" s="25"/>
      <c r="E52" s="25"/>
      <c r="F52" s="80"/>
      <c r="G52" s="199">
        <v>131</v>
      </c>
      <c r="H52" s="200">
        <v>1451</v>
      </c>
    </row>
    <row r="53" spans="1:8" s="60" customFormat="1" ht="22.5" customHeight="1">
      <c r="A53" s="64"/>
      <c r="B53" s="79"/>
      <c r="C53" s="24" t="s">
        <v>63</v>
      </c>
      <c r="D53" s="25"/>
      <c r="E53" s="25"/>
      <c r="F53" s="80"/>
      <c r="G53" s="199">
        <v>12</v>
      </c>
      <c r="H53" s="200">
        <v>152</v>
      </c>
    </row>
    <row r="54" spans="1:8" s="60" customFormat="1" ht="22.5" customHeight="1">
      <c r="A54" s="64"/>
      <c r="B54" s="79"/>
      <c r="C54" s="24" t="s">
        <v>64</v>
      </c>
      <c r="D54" s="25"/>
      <c r="E54" s="25"/>
      <c r="F54" s="80"/>
      <c r="G54" s="199">
        <v>479</v>
      </c>
      <c r="H54" s="200">
        <v>2701</v>
      </c>
    </row>
    <row r="55" spans="1:8" s="60" customFormat="1" ht="22.5" customHeight="1">
      <c r="A55" s="64"/>
      <c r="B55" s="79"/>
      <c r="C55" s="24" t="s">
        <v>56</v>
      </c>
      <c r="D55" s="25"/>
      <c r="E55" s="25"/>
      <c r="F55" s="80"/>
      <c r="G55" s="199">
        <v>251</v>
      </c>
      <c r="H55" s="200">
        <v>23391</v>
      </c>
    </row>
    <row r="56" spans="1:8" s="60" customFormat="1" ht="22.5" customHeight="1">
      <c r="A56" s="64"/>
      <c r="B56" s="79"/>
      <c r="C56" s="24" t="s">
        <v>57</v>
      </c>
      <c r="D56" s="25"/>
      <c r="E56" s="25"/>
      <c r="F56" s="80"/>
      <c r="G56" s="199">
        <v>11</v>
      </c>
      <c r="H56" s="200">
        <v>367</v>
      </c>
    </row>
    <row r="57" spans="1:8" s="60" customFormat="1" ht="22.5" customHeight="1">
      <c r="A57" s="64"/>
      <c r="B57" s="79"/>
      <c r="C57" s="26" t="s">
        <v>58</v>
      </c>
      <c r="D57" s="25"/>
      <c r="E57" s="25"/>
      <c r="F57" s="80"/>
      <c r="G57" s="185">
        <v>32</v>
      </c>
      <c r="H57" s="200">
        <v>359</v>
      </c>
    </row>
    <row r="58" spans="1:8" s="60" customFormat="1" ht="22.5" customHeight="1">
      <c r="A58" s="64"/>
      <c r="B58" s="79"/>
      <c r="C58" s="26" t="s">
        <v>59</v>
      </c>
      <c r="D58" s="25"/>
      <c r="E58" s="25"/>
      <c r="F58" s="80"/>
      <c r="G58" s="185">
        <v>443</v>
      </c>
      <c r="H58" s="200">
        <v>33117</v>
      </c>
    </row>
    <row r="59" spans="1:8" s="60" customFormat="1" ht="22.5" customHeight="1">
      <c r="A59" s="64"/>
      <c r="B59" s="79"/>
      <c r="C59" s="26" t="s">
        <v>96</v>
      </c>
      <c r="D59" s="25"/>
      <c r="E59" s="25"/>
      <c r="F59" s="80"/>
      <c r="G59" s="185">
        <v>138</v>
      </c>
      <c r="H59" s="200">
        <v>721</v>
      </c>
    </row>
    <row r="60" spans="1:8" s="60" customFormat="1" ht="22.5" customHeight="1">
      <c r="A60" s="64"/>
      <c r="B60" s="79"/>
      <c r="C60" s="26" t="s">
        <v>60</v>
      </c>
      <c r="D60" s="25"/>
      <c r="E60" s="25"/>
      <c r="F60" s="80"/>
      <c r="G60" s="185">
        <v>1</v>
      </c>
      <c r="H60" s="200">
        <v>25</v>
      </c>
    </row>
    <row r="61" spans="1:8" s="60" customFormat="1" ht="22.5" customHeight="1">
      <c r="A61" s="64"/>
      <c r="B61" s="79"/>
      <c r="C61" s="26" t="s">
        <v>112</v>
      </c>
      <c r="D61" s="25"/>
      <c r="E61" s="25"/>
      <c r="F61" s="80"/>
      <c r="G61" s="185">
        <v>331</v>
      </c>
      <c r="H61" s="200">
        <v>3992</v>
      </c>
    </row>
    <row r="62" spans="1:8" s="60" customFormat="1" ht="22.5" customHeight="1">
      <c r="A62" s="64"/>
      <c r="B62" s="79"/>
      <c r="C62" s="26" t="s">
        <v>61</v>
      </c>
      <c r="D62" s="25"/>
      <c r="E62" s="25"/>
      <c r="F62" s="80"/>
      <c r="G62" s="185">
        <v>63</v>
      </c>
      <c r="H62" s="200">
        <v>443</v>
      </c>
    </row>
    <row r="63" spans="1:8" s="60" customFormat="1" ht="22.5" customHeight="1">
      <c r="A63" s="64"/>
      <c r="B63" s="79"/>
      <c r="C63" s="26" t="s">
        <v>62</v>
      </c>
      <c r="D63" s="25"/>
      <c r="E63" s="25"/>
      <c r="F63" s="80"/>
      <c r="G63" s="185">
        <v>164</v>
      </c>
      <c r="H63" s="200">
        <v>896</v>
      </c>
    </row>
    <row r="64" spans="1:8" s="60" customFormat="1" ht="22.5" customHeight="1">
      <c r="A64" s="64"/>
      <c r="B64" s="79"/>
      <c r="C64" s="26" t="s">
        <v>107</v>
      </c>
      <c r="D64" s="25"/>
      <c r="E64" s="25"/>
      <c r="F64" s="80"/>
      <c r="G64" s="185">
        <v>12</v>
      </c>
      <c r="H64" s="200">
        <v>49</v>
      </c>
    </row>
    <row r="65" spans="1:8" s="60" customFormat="1" ht="22.5" customHeight="1">
      <c r="A65" s="64"/>
      <c r="B65" s="79"/>
      <c r="C65" s="26" t="s">
        <v>86</v>
      </c>
      <c r="D65" s="25"/>
      <c r="E65" s="25"/>
      <c r="F65" s="80"/>
      <c r="G65" s="185">
        <v>551</v>
      </c>
      <c r="H65" s="200">
        <v>2191</v>
      </c>
    </row>
    <row r="66" spans="1:8" s="60" customFormat="1" ht="22.5" customHeight="1">
      <c r="A66" s="64"/>
      <c r="B66" s="81"/>
      <c r="C66" s="27" t="s">
        <v>87</v>
      </c>
      <c r="D66" s="25"/>
      <c r="E66" s="25"/>
      <c r="F66" s="80"/>
      <c r="G66" s="185">
        <v>166</v>
      </c>
      <c r="H66" s="200">
        <v>597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85">
        <v>1293</v>
      </c>
      <c r="H67" s="200">
        <v>5178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85">
        <v>730</v>
      </c>
      <c r="H68" s="200">
        <v>2608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85">
        <v>9</v>
      </c>
      <c r="H69" s="200">
        <v>33</v>
      </c>
    </row>
    <row r="70" spans="1:12" s="60" customFormat="1" ht="22.5" customHeight="1">
      <c r="A70" s="64"/>
      <c r="B70" s="81"/>
      <c r="C70" s="26" t="s">
        <v>118</v>
      </c>
      <c r="D70" s="25"/>
      <c r="E70" s="25"/>
      <c r="F70" s="80"/>
      <c r="G70" s="185">
        <v>194</v>
      </c>
      <c r="H70" s="200">
        <v>534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85">
        <v>195</v>
      </c>
      <c r="H71" s="201"/>
      <c r="L71" s="96"/>
    </row>
    <row r="72" spans="1:12" s="60" customFormat="1" ht="22.5" customHeight="1">
      <c r="A72" s="64"/>
      <c r="B72" s="81"/>
      <c r="C72" s="28" t="s">
        <v>83</v>
      </c>
      <c r="D72" s="25"/>
      <c r="E72" s="25"/>
      <c r="F72" s="80"/>
      <c r="G72" s="185">
        <v>179</v>
      </c>
      <c r="H72" s="201"/>
      <c r="L72" s="96"/>
    </row>
    <row r="73" spans="1:13" s="60" customFormat="1" ht="22.5" customHeight="1">
      <c r="A73" s="64"/>
      <c r="B73" s="161" t="s">
        <v>15</v>
      </c>
      <c r="C73" s="162"/>
      <c r="D73" s="162"/>
      <c r="E73" s="162"/>
      <c r="F73" s="80"/>
      <c r="G73" s="185">
        <v>7638</v>
      </c>
      <c r="H73" s="200">
        <v>131773</v>
      </c>
      <c r="L73" s="76"/>
      <c r="M73" s="82">
        <f>SUM(H45:H72)-H73</f>
        <v>0</v>
      </c>
    </row>
    <row r="74" spans="1:12" s="60" customFormat="1" ht="63" customHeight="1">
      <c r="A74" s="113"/>
      <c r="B74" s="150" t="s">
        <v>137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2" s="60" customFormat="1" ht="22.5" customHeight="1">
      <c r="A75" s="5" t="s">
        <v>138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51"/>
      <c r="C76" s="152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51" t="s">
        <v>101</v>
      </c>
      <c r="C77" s="152"/>
      <c r="D77" s="181">
        <v>11750</v>
      </c>
      <c r="E77" s="181">
        <v>952</v>
      </c>
      <c r="F77" s="181">
        <v>12702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51" t="s">
        <v>102</v>
      </c>
      <c r="C78" s="152"/>
      <c r="D78" s="181">
        <v>11750</v>
      </c>
      <c r="E78" s="181">
        <v>824</v>
      </c>
      <c r="F78" s="181">
        <v>12574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51" t="s">
        <v>103</v>
      </c>
      <c r="C79" s="152"/>
      <c r="D79" s="202">
        <v>1</v>
      </c>
      <c r="E79" s="202">
        <v>0.865546218487395</v>
      </c>
      <c r="F79" s="202">
        <v>0.9899228467957802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134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79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74</v>
      </c>
      <c r="B82" s="68"/>
      <c r="C82" s="6"/>
      <c r="D82" s="4"/>
      <c r="F82" s="52" t="s">
        <v>133</v>
      </c>
      <c r="G82" s="4"/>
      <c r="H82" s="4"/>
      <c r="I82" s="4" t="s">
        <v>120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75</v>
      </c>
      <c r="C84" s="32"/>
      <c r="D84" s="25"/>
      <c r="E84" s="84"/>
      <c r="F84" s="101" t="s">
        <v>127</v>
      </c>
      <c r="G84" s="198">
        <v>330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77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17" t="s">
        <v>127</v>
      </c>
      <c r="G87" s="116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2" t="s">
        <v>128</v>
      </c>
      <c r="G88" s="103" t="s">
        <v>129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203">
        <v>317</v>
      </c>
      <c r="G89" s="204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203">
        <v>10</v>
      </c>
      <c r="G90" s="198">
        <v>10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203">
        <v>152</v>
      </c>
      <c r="G91" s="203">
        <v>152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88</v>
      </c>
      <c r="C92" s="88"/>
      <c r="D92" s="88"/>
      <c r="E92" s="67"/>
      <c r="F92" s="203">
        <v>9</v>
      </c>
      <c r="G92" s="198">
        <v>9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203">
        <v>277</v>
      </c>
      <c r="G93" s="205"/>
      <c r="H93" s="63"/>
      <c r="I93" s="63"/>
      <c r="J93" s="63"/>
      <c r="K93" s="63"/>
      <c r="L93" s="76"/>
    </row>
    <row r="94" spans="2:12" s="60" customFormat="1" ht="21.75" customHeight="1">
      <c r="B94" s="87" t="s">
        <v>89</v>
      </c>
      <c r="C94" s="88"/>
      <c r="D94" s="88"/>
      <c r="E94" s="67"/>
      <c r="F94" s="203">
        <v>53</v>
      </c>
      <c r="G94" s="203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203">
        <v>70</v>
      </c>
      <c r="G95" s="203">
        <v>70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90</v>
      </c>
      <c r="C96" s="88"/>
      <c r="D96" s="88"/>
      <c r="E96" s="67"/>
      <c r="F96" s="203">
        <v>69</v>
      </c>
      <c r="G96" s="198">
        <v>67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91</v>
      </c>
      <c r="C97" s="88"/>
      <c r="D97" s="88"/>
      <c r="E97" s="67"/>
      <c r="F97" s="203">
        <v>0</v>
      </c>
      <c r="G97" s="198">
        <v>0</v>
      </c>
      <c r="H97" s="63"/>
      <c r="I97" s="63"/>
      <c r="L97" s="76"/>
    </row>
    <row r="98" spans="2:12" s="60" customFormat="1" ht="21.75" customHeight="1">
      <c r="B98" s="87" t="s">
        <v>43</v>
      </c>
      <c r="C98" s="88"/>
      <c r="D98" s="88"/>
      <c r="E98" s="67"/>
      <c r="F98" s="203">
        <v>40</v>
      </c>
      <c r="G98" s="198">
        <v>32</v>
      </c>
      <c r="L98" s="76"/>
    </row>
    <row r="99" spans="2:12" s="60" customFormat="1" ht="21.75" customHeight="1">
      <c r="B99" s="87" t="s">
        <v>73</v>
      </c>
      <c r="C99" s="88"/>
      <c r="D99" s="88"/>
      <c r="E99" s="67"/>
      <c r="F99" s="203">
        <v>47</v>
      </c>
      <c r="G99" s="198">
        <v>45</v>
      </c>
      <c r="L99" s="76"/>
    </row>
    <row r="100" spans="2:12" s="60" customFormat="1" ht="21.75" customHeight="1">
      <c r="B100" s="87" t="s">
        <v>80</v>
      </c>
      <c r="C100" s="88"/>
      <c r="D100" s="88"/>
      <c r="E100" s="67"/>
      <c r="F100" s="203">
        <v>1</v>
      </c>
      <c r="G100" s="204"/>
      <c r="L100" s="76"/>
    </row>
    <row r="101" spans="2:12" s="60" customFormat="1" ht="21.75" customHeight="1">
      <c r="B101" s="87" t="s">
        <v>85</v>
      </c>
      <c r="C101" s="88"/>
      <c r="D101" s="88"/>
      <c r="E101" s="67"/>
      <c r="F101" s="203">
        <v>17</v>
      </c>
      <c r="G101" s="204"/>
      <c r="L101" s="76"/>
    </row>
    <row r="102" spans="2:12" s="60" customFormat="1" ht="21.75" customHeight="1">
      <c r="B102" s="87" t="s">
        <v>107</v>
      </c>
      <c r="C102" s="88"/>
      <c r="D102" s="88"/>
      <c r="E102" s="67"/>
      <c r="F102" s="203">
        <v>3</v>
      </c>
      <c r="G102" s="204"/>
      <c r="L102" s="76"/>
    </row>
    <row r="103" spans="2:12" s="60" customFormat="1" ht="21.75" customHeight="1">
      <c r="B103" s="89" t="s">
        <v>111</v>
      </c>
      <c r="C103" s="39"/>
      <c r="D103" s="39"/>
      <c r="E103" s="40"/>
      <c r="F103" s="203">
        <v>200</v>
      </c>
      <c r="G103" s="204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78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130</v>
      </c>
      <c r="G106" s="90" t="s">
        <v>131</v>
      </c>
      <c r="H106" s="63"/>
      <c r="I106" s="63"/>
      <c r="L106" s="76"/>
    </row>
    <row r="107" spans="2:12" s="60" customFormat="1" ht="22.5" customHeight="1">
      <c r="B107" s="146" t="s">
        <v>76</v>
      </c>
      <c r="C107" s="147"/>
      <c r="D107" s="148"/>
      <c r="E107" s="149"/>
      <c r="F107" s="206">
        <v>49</v>
      </c>
      <c r="G107" s="181">
        <v>3047</v>
      </c>
      <c r="L107" s="76"/>
    </row>
    <row r="108" spans="2:12" s="60" customFormat="1" ht="22.5" customHeight="1">
      <c r="B108" s="143" t="s">
        <v>45</v>
      </c>
      <c r="C108" s="144"/>
      <c r="D108" s="144"/>
      <c r="E108" s="145"/>
      <c r="F108" s="206">
        <v>148</v>
      </c>
      <c r="G108" s="181">
        <v>2316</v>
      </c>
      <c r="J108" s="41"/>
      <c r="K108" s="41"/>
      <c r="L108" s="76"/>
    </row>
    <row r="109" spans="2:12" s="41" customFormat="1" ht="27.75" customHeight="1">
      <c r="B109" s="143" t="s">
        <v>44</v>
      </c>
      <c r="C109" s="144"/>
      <c r="D109" s="144"/>
      <c r="E109" s="145"/>
      <c r="F109" s="206">
        <v>22</v>
      </c>
      <c r="G109" s="181">
        <v>621</v>
      </c>
      <c r="J109" s="63"/>
      <c r="K109" s="63"/>
      <c r="L109" s="76"/>
    </row>
    <row r="110" spans="2:12" s="60" customFormat="1" ht="22.5" customHeight="1">
      <c r="B110" s="143" t="s">
        <v>46</v>
      </c>
      <c r="C110" s="144"/>
      <c r="D110" s="144"/>
      <c r="E110" s="145"/>
      <c r="F110" s="206">
        <v>61</v>
      </c>
      <c r="G110" s="181">
        <v>4953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47</v>
      </c>
      <c r="C111" s="88"/>
      <c r="D111" s="88"/>
      <c r="E111" s="67"/>
      <c r="F111" s="206">
        <v>34</v>
      </c>
      <c r="G111" s="181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40" t="s">
        <v>118</v>
      </c>
      <c r="C112" s="141"/>
      <c r="D112" s="141"/>
      <c r="E112" s="142"/>
      <c r="F112" s="206">
        <v>10</v>
      </c>
      <c r="G112" s="181">
        <v>582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206">
        <v>2</v>
      </c>
      <c r="G113" s="181">
        <v>23</v>
      </c>
      <c r="H113" s="63"/>
      <c r="I113" s="63"/>
      <c r="J113" s="63"/>
      <c r="K113" s="63"/>
      <c r="L113" s="76"/>
    </row>
    <row r="114" spans="2:12" s="42" customFormat="1" ht="15" customHeight="1">
      <c r="B114" s="207" t="s">
        <v>139</v>
      </c>
      <c r="C114" s="208"/>
      <c r="D114" s="208"/>
      <c r="E114" s="208"/>
      <c r="F114" s="208"/>
      <c r="G114" s="208"/>
      <c r="H114" s="208"/>
      <c r="I114" s="208"/>
      <c r="J114" s="43"/>
      <c r="K114" s="43"/>
      <c r="L114" s="76"/>
    </row>
    <row r="115" spans="2:12" s="42" customFormat="1" ht="15" customHeight="1">
      <c r="B115" s="43" t="s">
        <v>121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69</v>
      </c>
      <c r="B118" s="55"/>
      <c r="C118" s="54"/>
      <c r="D118" s="56"/>
      <c r="E118" s="56"/>
      <c r="F118" s="54"/>
      <c r="G118" s="54"/>
      <c r="H118" s="54"/>
      <c r="I118" s="91" t="str">
        <f>I5</f>
        <v>令和4年11月</v>
      </c>
      <c r="J118" s="54" t="s">
        <v>81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209">
        <v>35200</v>
      </c>
      <c r="D120" s="209">
        <v>52539</v>
      </c>
      <c r="E120" s="209">
        <v>60224</v>
      </c>
      <c r="F120" s="209">
        <v>26512</v>
      </c>
      <c r="G120" s="210">
        <v>23147</v>
      </c>
      <c r="H120" s="210">
        <v>75381</v>
      </c>
      <c r="I120" s="209">
        <v>18119</v>
      </c>
      <c r="J120" s="209">
        <f>SUM(C120:I120)</f>
        <v>291122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70</v>
      </c>
      <c r="B123" s="55"/>
      <c r="C123" s="54"/>
      <c r="D123" s="56"/>
      <c r="E123" s="56"/>
      <c r="F123" s="54"/>
      <c r="G123" s="54"/>
      <c r="H123" s="75"/>
      <c r="I123" s="91" t="str">
        <f>K10</f>
        <v>令和4年11月</v>
      </c>
      <c r="J123" s="54" t="s">
        <v>81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97</v>
      </c>
      <c r="C125" s="209">
        <v>928</v>
      </c>
      <c r="D125" s="209">
        <v>1200</v>
      </c>
      <c r="E125" s="209">
        <v>1674</v>
      </c>
      <c r="F125" s="209">
        <v>463</v>
      </c>
      <c r="G125" s="209">
        <v>628</v>
      </c>
      <c r="H125" s="209">
        <v>1847</v>
      </c>
      <c r="I125" s="209">
        <v>576</v>
      </c>
      <c r="J125" s="209">
        <f>SUM(C125:I125)</f>
        <v>7316</v>
      </c>
      <c r="K125" s="95"/>
      <c r="M125" s="97">
        <f>J125-C18</f>
        <v>0</v>
      </c>
    </row>
    <row r="126" spans="1:13" ht="22.5" customHeight="1">
      <c r="A126" s="47"/>
      <c r="B126" s="90" t="s">
        <v>71</v>
      </c>
      <c r="C126" s="209">
        <v>1198</v>
      </c>
      <c r="D126" s="209">
        <v>1722</v>
      </c>
      <c r="E126" s="209">
        <v>1962</v>
      </c>
      <c r="F126" s="209">
        <v>911</v>
      </c>
      <c r="G126" s="209">
        <v>833</v>
      </c>
      <c r="H126" s="209">
        <v>2463</v>
      </c>
      <c r="I126" s="209">
        <v>618</v>
      </c>
      <c r="J126" s="209">
        <f aca="true" t="shared" si="5" ref="J126:J132">SUM(C126:I126)</f>
        <v>9707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209">
        <v>1743</v>
      </c>
      <c r="D127" s="209">
        <v>2635</v>
      </c>
      <c r="E127" s="209">
        <v>2888</v>
      </c>
      <c r="F127" s="209">
        <v>1313</v>
      </c>
      <c r="G127" s="209">
        <v>1428</v>
      </c>
      <c r="H127" s="209">
        <v>3994</v>
      </c>
      <c r="I127" s="209">
        <v>1226</v>
      </c>
      <c r="J127" s="209">
        <f t="shared" si="5"/>
        <v>15227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209">
        <v>1584</v>
      </c>
      <c r="D128" s="209">
        <v>2241</v>
      </c>
      <c r="E128" s="209">
        <v>2247</v>
      </c>
      <c r="F128" s="209">
        <v>1146</v>
      </c>
      <c r="G128" s="209">
        <v>982</v>
      </c>
      <c r="H128" s="209">
        <v>3062</v>
      </c>
      <c r="I128" s="209">
        <v>730</v>
      </c>
      <c r="J128" s="209">
        <f t="shared" si="5"/>
        <v>11992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209">
        <v>1215</v>
      </c>
      <c r="D129" s="209">
        <v>1696</v>
      </c>
      <c r="E129" s="209">
        <v>1716</v>
      </c>
      <c r="F129" s="209">
        <v>978</v>
      </c>
      <c r="G129" s="209">
        <v>831</v>
      </c>
      <c r="H129" s="209">
        <v>2534</v>
      </c>
      <c r="I129" s="209">
        <v>571</v>
      </c>
      <c r="J129" s="209">
        <f t="shared" si="5"/>
        <v>9541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209">
        <v>975</v>
      </c>
      <c r="D130" s="209">
        <v>1496</v>
      </c>
      <c r="E130" s="209">
        <v>1581</v>
      </c>
      <c r="F130" s="209">
        <v>739</v>
      </c>
      <c r="G130" s="209">
        <v>694</v>
      </c>
      <c r="H130" s="209">
        <v>1979</v>
      </c>
      <c r="I130" s="209">
        <v>517</v>
      </c>
      <c r="J130" s="209">
        <f t="shared" si="5"/>
        <v>7981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209">
        <v>568</v>
      </c>
      <c r="D131" s="209">
        <v>893</v>
      </c>
      <c r="E131" s="209">
        <v>986</v>
      </c>
      <c r="F131" s="209">
        <v>438</v>
      </c>
      <c r="G131" s="209">
        <v>419</v>
      </c>
      <c r="H131" s="209">
        <v>1201</v>
      </c>
      <c r="I131" s="209">
        <v>328</v>
      </c>
      <c r="J131" s="209">
        <f t="shared" si="5"/>
        <v>4833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209">
        <f>SUM(C125:C131)</f>
        <v>8211</v>
      </c>
      <c r="D132" s="209">
        <f aca="true" t="shared" si="6" ref="D132:I132">SUM(D125:D131)</f>
        <v>11883</v>
      </c>
      <c r="E132" s="209">
        <f t="shared" si="6"/>
        <v>13054</v>
      </c>
      <c r="F132" s="209">
        <f t="shared" si="6"/>
        <v>5988</v>
      </c>
      <c r="G132" s="209">
        <f t="shared" si="6"/>
        <v>5815</v>
      </c>
      <c r="H132" s="209">
        <f t="shared" si="6"/>
        <v>17080</v>
      </c>
      <c r="I132" s="209">
        <f t="shared" si="6"/>
        <v>4566</v>
      </c>
      <c r="J132" s="209">
        <f t="shared" si="5"/>
        <v>66597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109</v>
      </c>
      <c r="B135" s="55"/>
      <c r="C135" s="54"/>
      <c r="D135" s="56"/>
      <c r="E135" s="56"/>
      <c r="F135" s="54"/>
      <c r="G135" s="54"/>
      <c r="I135" s="54" t="str">
        <f>I20</f>
        <v>令和4年9月利用分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209">
        <v>4325</v>
      </c>
      <c r="D137" s="209">
        <v>6827</v>
      </c>
      <c r="E137" s="209">
        <v>7585</v>
      </c>
      <c r="F137" s="209">
        <v>3366</v>
      </c>
      <c r="G137" s="209">
        <v>3357</v>
      </c>
      <c r="H137" s="209">
        <v>10125</v>
      </c>
      <c r="I137" s="209">
        <v>2497</v>
      </c>
      <c r="J137" s="209">
        <f>SUM(C137:I137)</f>
        <v>38082</v>
      </c>
      <c r="K137" s="95"/>
      <c r="M137" s="97">
        <f>J137-J22</f>
        <v>0</v>
      </c>
    </row>
    <row r="138" spans="1:13" ht="22.5" customHeight="1">
      <c r="A138" s="47"/>
      <c r="B138" s="90" t="s">
        <v>72</v>
      </c>
      <c r="C138" s="209">
        <v>907</v>
      </c>
      <c r="D138" s="209">
        <v>1743</v>
      </c>
      <c r="E138" s="209">
        <v>1473</v>
      </c>
      <c r="F138" s="209">
        <v>826</v>
      </c>
      <c r="G138" s="209">
        <v>791</v>
      </c>
      <c r="H138" s="209">
        <v>2246</v>
      </c>
      <c r="I138" s="209">
        <v>584</v>
      </c>
      <c r="J138" s="209">
        <f>SUM(C138:I138)</f>
        <v>8570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209">
        <v>1153</v>
      </c>
      <c r="D139" s="209">
        <v>1387</v>
      </c>
      <c r="E139" s="209">
        <v>1526</v>
      </c>
      <c r="F139" s="209">
        <v>823</v>
      </c>
      <c r="G139" s="209">
        <v>769</v>
      </c>
      <c r="H139" s="209">
        <v>1951</v>
      </c>
      <c r="I139" s="209">
        <v>583</v>
      </c>
      <c r="J139" s="209">
        <f>SUM(C139:I139)</f>
        <v>8192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9"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  <mergeCell ref="K8:L8"/>
    <mergeCell ref="I8:J8"/>
    <mergeCell ref="A8:B8"/>
    <mergeCell ref="E8:F8"/>
    <mergeCell ref="J6:L6"/>
    <mergeCell ref="G8:H8"/>
    <mergeCell ref="A25:B25"/>
    <mergeCell ref="B76:C76"/>
    <mergeCell ref="A18:B18"/>
    <mergeCell ref="A29:B29"/>
    <mergeCell ref="B78:C78"/>
    <mergeCell ref="A13:B13"/>
    <mergeCell ref="A17:B17"/>
    <mergeCell ref="A35:E35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M39:O39"/>
    <mergeCell ref="M40:R40"/>
    <mergeCell ref="B37:D38"/>
    <mergeCell ref="E37:H37"/>
    <mergeCell ref="B39:D39"/>
    <mergeCell ref="B40:E40"/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2022-11-28T06:30:39Z</cp:lastPrinted>
  <dcterms:created xsi:type="dcterms:W3CDTF">2003-06-07T07:59:20Z</dcterms:created>
  <dcterms:modified xsi:type="dcterms:W3CDTF">2022-12-23T06:31:10Z</dcterms:modified>
  <cp:category/>
  <cp:version/>
  <cp:contentType/>
  <cp:contentStatus/>
</cp:coreProperties>
</file>