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3.70\sdgs\◎SDGS推進課長ライン\◎若者関係\Ｒ４年度\○高校生意識アンケート\●ＨＰ公開データ\"/>
    </mc:Choice>
  </mc:AlternateContent>
  <xr:revisionPtr revIDLastSave="0" documentId="13_ncr:1_{6639BE1F-BF3D-46EC-818D-16166286B551}" xr6:coauthVersionLast="36" xr6:coauthVersionMax="47" xr10:uidLastSave="{00000000-0000-0000-0000-000000000000}"/>
  <bookViews>
    <workbookView xWindow="0" yWindow="0" windowWidth="17250" windowHeight="5580" tabRatio="815" firstSheet="25" activeTab="40" xr2:uid="{D78FE275-F0ED-4719-AB07-58761830882C}"/>
  </bookViews>
  <sheets>
    <sheet name="追加クロス（Q10）" sheetId="46" r:id="rId1"/>
    <sheet name="追加X (10)" sheetId="47" r:id="rId2"/>
    <sheet name="学年" sheetId="13" r:id="rId3"/>
    <sheet name="性別" sheetId="14" r:id="rId4"/>
    <sheet name="住所" sheetId="15" r:id="rId5"/>
    <sheet name="Q4" sheetId="11" r:id="rId6"/>
    <sheet name="Q9" sheetId="16" r:id="rId7"/>
    <sheet name="Q10" sheetId="17" r:id="rId8"/>
    <sheet name="Q13" sheetId="18" r:id="rId9"/>
    <sheet name="Q15" sheetId="19" r:id="rId10"/>
    <sheet name="Q17" sheetId="20" r:id="rId11"/>
    <sheet name="学年×性別" sheetId="12" r:id="rId12"/>
    <sheet name="検算" sheetId="22" r:id="rId13"/>
    <sheet name="サンプル (1)" sheetId="49" r:id="rId14"/>
    <sheet name="サンプル (2)" sheetId="50" r:id="rId15"/>
    <sheet name="サンプル (3)" sheetId="53" r:id="rId16"/>
    <sheet name="サンプル (4)" sheetId="54" r:id="rId17"/>
    <sheet name="X (3)" sheetId="45" r:id="rId18"/>
    <sheet name="X (4)" sheetId="27" r:id="rId19"/>
    <sheet name="X (5)" sheetId="28" r:id="rId20"/>
    <sheet name="X (6)" sheetId="21" r:id="rId21"/>
    <sheet name="X (9)" sheetId="29" r:id="rId22"/>
    <sheet name="X (10)" sheetId="23" r:id="rId23"/>
    <sheet name="X (11)" sheetId="30" r:id="rId24"/>
    <sheet name="X (12)" sheetId="31" r:id="rId25"/>
    <sheet name="X (13)" sheetId="26" r:id="rId26"/>
    <sheet name="X (14)" sheetId="32" r:id="rId27"/>
    <sheet name="X (15)" sheetId="25" r:id="rId28"/>
    <sheet name="X (17)" sheetId="33" r:id="rId29"/>
    <sheet name="X (18)" sheetId="34" r:id="rId30"/>
    <sheet name="X (19)" sheetId="35" r:id="rId31"/>
    <sheet name="X (20)" sheetId="24" r:id="rId32"/>
    <sheet name="X (21)" sheetId="36" r:id="rId33"/>
    <sheet name="X (22)" sheetId="37" r:id="rId34"/>
    <sheet name="X (23)" sheetId="38" r:id="rId35"/>
    <sheet name="X (24)" sheetId="39" r:id="rId36"/>
    <sheet name="X (25)" sheetId="40" r:id="rId37"/>
    <sheet name="X (26)" sheetId="41" r:id="rId38"/>
    <sheet name="X (27)" sheetId="42" r:id="rId39"/>
    <sheet name="X (28)" sheetId="43" r:id="rId40"/>
    <sheet name="X (29)" sheetId="44" r:id="rId41"/>
  </sheets>
  <externalReferences>
    <externalReference r:id="rId42"/>
  </externalReferences>
  <definedNames>
    <definedName name="_xlnm._FilterDatabase" localSheetId="7" hidden="1">'Q10'!$C$5:$C$605</definedName>
    <definedName name="_xlnm._FilterDatabase" localSheetId="8" hidden="1">'Q13'!$C$5:$C$703</definedName>
    <definedName name="_xlnm._FilterDatabase" localSheetId="9" hidden="1">'Q15'!$C$5:$C$495</definedName>
    <definedName name="_xlnm._FilterDatabase" localSheetId="10" hidden="1">'Q17'!$C$5:$C$391</definedName>
    <definedName name="_xlnm._FilterDatabase" localSheetId="5" hidden="1">'Q4'!$C$1:$C$146</definedName>
    <definedName name="_xlnm._FilterDatabase" localSheetId="6" hidden="1">'Q9'!$C$5:$C$502</definedName>
    <definedName name="_xlnm._FilterDatabase" localSheetId="22" hidden="1">'X (10)'!$A$8:$P$141</definedName>
    <definedName name="_xlnm._FilterDatabase" localSheetId="23" hidden="1">'X (11)'!$A$8:$P$141</definedName>
    <definedName name="_xlnm._FilterDatabase" localSheetId="24" hidden="1">'X (12)'!$A$8:$P$141</definedName>
    <definedName name="_xlnm._FilterDatabase" localSheetId="25" hidden="1">'X (13)'!$A$8:$P$141</definedName>
    <definedName name="_xlnm._FilterDatabase" localSheetId="26" hidden="1">'X (14)'!$A$8:$P$141</definedName>
    <definedName name="_xlnm._FilterDatabase" localSheetId="27" hidden="1">'X (15)'!$A$8:$P$141</definedName>
    <definedName name="_xlnm._FilterDatabase" localSheetId="28" hidden="1">'X (17)'!$A$8:$P$141</definedName>
    <definedName name="_xlnm._FilterDatabase" localSheetId="29" hidden="1">'X (18)'!$A$8:$P$141</definedName>
    <definedName name="_xlnm._FilterDatabase" localSheetId="30" hidden="1">'X (19)'!$A$8:$P$141</definedName>
    <definedName name="_xlnm._FilterDatabase" localSheetId="31" hidden="1">'X (20)'!$A$8:$P$141</definedName>
    <definedName name="_xlnm._FilterDatabase" localSheetId="32" hidden="1">'X (21)'!$A$8:$P$141</definedName>
    <definedName name="_xlnm._FilterDatabase" localSheetId="33" hidden="1">'X (22)'!$A$8:$P$141</definedName>
    <definedName name="_xlnm._FilterDatabase" localSheetId="34" hidden="1">'X (23)'!$A$8:$P$141</definedName>
    <definedName name="_xlnm._FilterDatabase" localSheetId="35" hidden="1">'X (24)'!$A$8:$P$141</definedName>
    <definedName name="_xlnm._FilterDatabase" localSheetId="36" hidden="1">'X (25)'!$A$8:$P$141</definedName>
    <definedName name="_xlnm._FilterDatabase" localSheetId="37" hidden="1">'X (26)'!$A$8:$P$141</definedName>
    <definedName name="_xlnm._FilterDatabase" localSheetId="38" hidden="1">'X (27)'!$A$8:$P$141</definedName>
    <definedName name="_xlnm._FilterDatabase" localSheetId="39" hidden="1">'X (28)'!$A$8:$P$141</definedName>
    <definedName name="_xlnm._FilterDatabase" localSheetId="40" hidden="1">'X (29)'!$A$8:$P$141</definedName>
    <definedName name="_xlnm._FilterDatabase" localSheetId="17" hidden="1">'X (3)'!$E$85:$N$85</definedName>
    <definedName name="_xlnm._FilterDatabase" localSheetId="18" hidden="1">'X (4)'!$A$8:$P$141</definedName>
    <definedName name="_xlnm._FilterDatabase" localSheetId="19" hidden="1">'X (5)'!$A$8:$P$141</definedName>
    <definedName name="_xlnm._FilterDatabase" localSheetId="20" hidden="1">'X (6)'!$A$8:$P$141</definedName>
    <definedName name="_xlnm._FilterDatabase" localSheetId="21" hidden="1">'X (9)'!$A$8:$P$141</definedName>
    <definedName name="_xlnm._FilterDatabase" localSheetId="13" hidden="1">'サンプル (1)'!$A$5:$P$141</definedName>
    <definedName name="_xlnm._FilterDatabase" localSheetId="14" hidden="1">'サンプル (2)'!$A$5:$P$141</definedName>
    <definedName name="_xlnm._FilterDatabase" localSheetId="15" hidden="1">'サンプル (3)'!$A$5:$P$141</definedName>
    <definedName name="_xlnm._FilterDatabase" localSheetId="16" hidden="1">'サンプル (4)'!$A$5:$P$141</definedName>
    <definedName name="_xlnm._FilterDatabase" localSheetId="2" hidden="1">学年!$E$5:$E$354</definedName>
    <definedName name="_xlnm._FilterDatabase" localSheetId="11" hidden="1">学年×性別!$C$5:$C$651</definedName>
    <definedName name="_xlnm._FilterDatabase" localSheetId="12" hidden="1">検算!$A$8:$P$141</definedName>
    <definedName name="_xlnm._FilterDatabase" localSheetId="4" hidden="1">住所!$C$5:$C$609</definedName>
    <definedName name="_xlnm._FilterDatabase" localSheetId="3" hidden="1">性別!$C$5:$C$352</definedName>
    <definedName name="_xlnm._FilterDatabase" localSheetId="1" hidden="1">'追加X (10)'!$A$8:$P$21</definedName>
    <definedName name="dataシートヘルプ">[1]設定!$D$107</definedName>
    <definedName name="infoシートヘルプ">[1]設定!$D$106</definedName>
    <definedName name="MTSA分解シート作成ヘルプ">[1]設定!$D$108</definedName>
    <definedName name="MTSA分解実行ヘルプ" localSheetId="7">[1]設定!#REF!</definedName>
    <definedName name="MTSA分解実行ヘルプ" localSheetId="8">[1]設定!#REF!</definedName>
    <definedName name="MTSA分解実行ヘルプ" localSheetId="9">[1]設定!#REF!</definedName>
    <definedName name="MTSA分解実行ヘルプ" localSheetId="10">[1]設定!#REF!</definedName>
    <definedName name="MTSA分解実行ヘルプ" localSheetId="6">[1]設定!#REF!</definedName>
    <definedName name="MTSA分解実行ヘルプ" localSheetId="2">[1]設定!#REF!</definedName>
    <definedName name="MTSA分解実行ヘルプ" localSheetId="11">[1]設定!#REF!</definedName>
    <definedName name="MTSA分解実行ヘルプ" localSheetId="4">[1]設定!#REF!</definedName>
    <definedName name="MTSA分解実行ヘルプ" localSheetId="3">[1]設定!#REF!</definedName>
    <definedName name="MTSA分解実行ヘルプ">[1]設定!#REF!</definedName>
    <definedName name="MTSA分解入力ヘルプ" localSheetId="7">[1]設定!#REF!</definedName>
    <definedName name="MTSA分解入力ヘルプ" localSheetId="8">[1]設定!#REF!</definedName>
    <definedName name="MTSA分解入力ヘルプ" localSheetId="9">[1]設定!#REF!</definedName>
    <definedName name="MTSA分解入力ヘルプ" localSheetId="10">[1]設定!#REF!</definedName>
    <definedName name="MTSA分解入力ヘルプ" localSheetId="6">[1]設定!#REF!</definedName>
    <definedName name="MTSA分解入力ヘルプ" localSheetId="2">[1]設定!#REF!</definedName>
    <definedName name="MTSA分解入力ヘルプ" localSheetId="11">[1]設定!#REF!</definedName>
    <definedName name="MTSA分解入力ヘルプ" localSheetId="4">[1]設定!#REF!</definedName>
    <definedName name="MTSA分解入力ヘルプ" localSheetId="3">[1]設定!#REF!</definedName>
    <definedName name="MTSA分解入力ヘルプ">[1]設定!#REF!</definedName>
    <definedName name="NASA変換実行ヘルプ" localSheetId="7">[1]設定!#REF!</definedName>
    <definedName name="NASA変換実行ヘルプ" localSheetId="8">[1]設定!#REF!</definedName>
    <definedName name="NASA変換実行ヘルプ" localSheetId="9">[1]設定!#REF!</definedName>
    <definedName name="NASA変換実行ヘルプ" localSheetId="10">[1]設定!#REF!</definedName>
    <definedName name="NASA変換実行ヘルプ" localSheetId="6">[1]設定!#REF!</definedName>
    <definedName name="NASA変換実行ヘルプ" localSheetId="2">[1]設定!#REF!</definedName>
    <definedName name="NASA変換実行ヘルプ" localSheetId="11">[1]設定!#REF!</definedName>
    <definedName name="NASA変換実行ヘルプ" localSheetId="4">[1]設定!#REF!</definedName>
    <definedName name="NASA変換実行ヘルプ" localSheetId="3">[1]設定!#REF!</definedName>
    <definedName name="NASA変換実行ヘルプ">[1]設定!#REF!</definedName>
    <definedName name="TemplateMax">[1]設定!$T$15</definedName>
    <definedName name="TemplateMin">[1]設定!$T$14</definedName>
    <definedName name="Word出力ヘルプ">[1]設定!$D$113</definedName>
    <definedName name="集計された設問の選択ヘルプ">[1]設定!$D$111</definedName>
    <definedName name="集計ルールの設定ヘルプ">[1]設定!$D$105</definedName>
    <definedName name="集計結果_太閤ヘルプ">[1]設定!$D$115</definedName>
    <definedName name="集計結果確認ヘルプ">[1]設定!$D$112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22" l="1"/>
  <c r="A5" i="22" s="1"/>
  <c r="A1" i="45" l="1"/>
  <c r="A100" i="53"/>
  <c r="A1" i="44" l="1"/>
  <c r="A1" i="43"/>
  <c r="A1" i="42"/>
  <c r="A1" i="41"/>
  <c r="A1" i="40"/>
  <c r="A1" i="39"/>
  <c r="A1" i="38"/>
  <c r="A1" i="37"/>
  <c r="A1" i="36"/>
  <c r="A1" i="24"/>
  <c r="A1" i="35"/>
  <c r="A1" i="34"/>
  <c r="A1" i="33"/>
  <c r="A1" i="25"/>
  <c r="A1" i="32"/>
  <c r="A1" i="26"/>
  <c r="A1" i="31"/>
  <c r="A1" i="30"/>
  <c r="A1" i="23"/>
  <c r="A1" i="29"/>
  <c r="A1" i="21"/>
  <c r="A1" i="28"/>
  <c r="A1" i="27"/>
  <c r="E96" i="54" l="1"/>
  <c r="F96" i="54"/>
  <c r="G96" i="54"/>
  <c r="H96" i="54"/>
  <c r="I96" i="54"/>
  <c r="J96" i="54"/>
  <c r="K96" i="54"/>
  <c r="L96" i="54"/>
  <c r="A140" i="54"/>
  <c r="F140" i="54" s="1"/>
  <c r="A138" i="54"/>
  <c r="F138" i="54" s="1"/>
  <c r="A136" i="54"/>
  <c r="F136" i="54" s="1"/>
  <c r="A134" i="54"/>
  <c r="F134" i="54" s="1"/>
  <c r="A132" i="54"/>
  <c r="F132" i="54" s="1"/>
  <c r="A130" i="54"/>
  <c r="F130" i="54" s="1"/>
  <c r="A128" i="54"/>
  <c r="L128" i="54" s="1"/>
  <c r="A126" i="54"/>
  <c r="K126" i="54" s="1"/>
  <c r="A124" i="54"/>
  <c r="I124" i="54" s="1"/>
  <c r="A122" i="54"/>
  <c r="F122" i="54" s="1"/>
  <c r="A120" i="54"/>
  <c r="E120" i="54" s="1"/>
  <c r="A118" i="54"/>
  <c r="F118" i="54" s="1"/>
  <c r="A116" i="54"/>
  <c r="F116" i="54" s="1"/>
  <c r="A114" i="54"/>
  <c r="F114" i="54" s="1"/>
  <c r="A112" i="54"/>
  <c r="F112" i="54" s="1"/>
  <c r="A110" i="54"/>
  <c r="F110" i="54" s="1"/>
  <c r="A108" i="54"/>
  <c r="F108" i="54" s="1"/>
  <c r="A106" i="54"/>
  <c r="F106" i="54" s="1"/>
  <c r="A104" i="54"/>
  <c r="F104" i="54" s="1"/>
  <c r="A102" i="54"/>
  <c r="F102" i="54" s="1"/>
  <c r="A100" i="54"/>
  <c r="F100" i="54" s="1"/>
  <c r="A98" i="54"/>
  <c r="F98" i="54" s="1"/>
  <c r="D96" i="54"/>
  <c r="D97" i="54" s="1"/>
  <c r="A94" i="54"/>
  <c r="F94" i="54" s="1"/>
  <c r="A92" i="54"/>
  <c r="F92" i="54" s="1"/>
  <c r="A90" i="54"/>
  <c r="J90" i="54" s="1"/>
  <c r="A88" i="54"/>
  <c r="E88" i="54" s="1"/>
  <c r="A86" i="54"/>
  <c r="A84" i="54"/>
  <c r="K84" i="54" s="1"/>
  <c r="A82" i="54"/>
  <c r="K82" i="54" s="1"/>
  <c r="A80" i="54"/>
  <c r="G80" i="54" s="1"/>
  <c r="A78" i="54"/>
  <c r="G78" i="54" s="1"/>
  <c r="A76" i="54"/>
  <c r="F76" i="54" s="1"/>
  <c r="A74" i="54"/>
  <c r="A72" i="54"/>
  <c r="L72" i="54" s="1"/>
  <c r="A70" i="54"/>
  <c r="L70" i="54" s="1"/>
  <c r="A68" i="54"/>
  <c r="K68" i="54" s="1"/>
  <c r="A66" i="54"/>
  <c r="L66" i="54" s="1"/>
  <c r="A64" i="54"/>
  <c r="F64" i="54" s="1"/>
  <c r="A62" i="54"/>
  <c r="L62" i="54" s="1"/>
  <c r="A60" i="54"/>
  <c r="L60" i="54" s="1"/>
  <c r="F58" i="54"/>
  <c r="A58" i="54"/>
  <c r="L58" i="54" s="1"/>
  <c r="A56" i="54"/>
  <c r="K56" i="54" s="1"/>
  <c r="G54" i="54"/>
  <c r="F54" i="54"/>
  <c r="A54" i="54"/>
  <c r="L54" i="54" s="1"/>
  <c r="A52" i="54"/>
  <c r="L52" i="54" s="1"/>
  <c r="A50" i="54"/>
  <c r="L50" i="54" s="1"/>
  <c r="A48" i="54"/>
  <c r="K48" i="54" s="1"/>
  <c r="A46" i="54"/>
  <c r="L46" i="54" s="1"/>
  <c r="A44" i="54"/>
  <c r="L44" i="54" s="1"/>
  <c r="A42" i="54"/>
  <c r="L42" i="54" s="1"/>
  <c r="A40" i="54"/>
  <c r="L40" i="54" s="1"/>
  <c r="A38" i="54"/>
  <c r="L38" i="54" s="1"/>
  <c r="A36" i="54"/>
  <c r="L36" i="54" s="1"/>
  <c r="H34" i="54"/>
  <c r="E34" i="54"/>
  <c r="A34" i="54"/>
  <c r="L34" i="54" s="1"/>
  <c r="A32" i="54"/>
  <c r="L32" i="54" s="1"/>
  <c r="A30" i="54"/>
  <c r="L30" i="54" s="1"/>
  <c r="A28" i="54"/>
  <c r="L28" i="54" s="1"/>
  <c r="A26" i="54"/>
  <c r="K26" i="54" s="1"/>
  <c r="A24" i="54"/>
  <c r="G24" i="54" s="1"/>
  <c r="H22" i="54"/>
  <c r="D22" i="54"/>
  <c r="D23" i="54" s="1"/>
  <c r="A22" i="54"/>
  <c r="K22" i="54" s="1"/>
  <c r="A20" i="54"/>
  <c r="G20" i="54" s="1"/>
  <c r="A18" i="54"/>
  <c r="K18" i="54" s="1"/>
  <c r="A16" i="54"/>
  <c r="G16" i="54" s="1"/>
  <c r="A14" i="54"/>
  <c r="K14" i="54" s="1"/>
  <c r="A12" i="54"/>
  <c r="G12" i="54" s="1"/>
  <c r="A10" i="54"/>
  <c r="K10" i="54" s="1"/>
  <c r="A8" i="54"/>
  <c r="L8" i="54" s="1"/>
  <c r="A6" i="54"/>
  <c r="I6" i="54" s="1"/>
  <c r="A5" i="54"/>
  <c r="J5" i="54" s="1"/>
  <c r="B1" i="54"/>
  <c r="D96" i="53"/>
  <c r="E96" i="53"/>
  <c r="E97" i="53" s="1"/>
  <c r="F96" i="53"/>
  <c r="F97" i="53" s="1"/>
  <c r="G96" i="53"/>
  <c r="G97" i="53" s="1"/>
  <c r="H96" i="53"/>
  <c r="H97" i="53" s="1"/>
  <c r="I96" i="53"/>
  <c r="J96" i="53"/>
  <c r="K96" i="53"/>
  <c r="K97" i="53" s="1"/>
  <c r="L96" i="53"/>
  <c r="L97" i="53" s="1"/>
  <c r="D97" i="53"/>
  <c r="I97" i="53"/>
  <c r="J97" i="53"/>
  <c r="A140" i="53"/>
  <c r="F140" i="53" s="1"/>
  <c r="A138" i="53"/>
  <c r="K138" i="53" s="1"/>
  <c r="A136" i="53"/>
  <c r="F136" i="53" s="1"/>
  <c r="A134" i="53"/>
  <c r="A132" i="53"/>
  <c r="F132" i="53" s="1"/>
  <c r="A130" i="53"/>
  <c r="A128" i="53"/>
  <c r="F128" i="53" s="1"/>
  <c r="A126" i="53"/>
  <c r="A124" i="53"/>
  <c r="F124" i="53" s="1"/>
  <c r="A122" i="53"/>
  <c r="K122" i="53" s="1"/>
  <c r="G120" i="53"/>
  <c r="A120" i="53"/>
  <c r="F120" i="53" s="1"/>
  <c r="A118" i="53"/>
  <c r="A116" i="53"/>
  <c r="F116" i="53" s="1"/>
  <c r="A114" i="53"/>
  <c r="A112" i="53"/>
  <c r="F112" i="53" s="1"/>
  <c r="A110" i="53"/>
  <c r="A108" i="53"/>
  <c r="F108" i="53" s="1"/>
  <c r="A106" i="53"/>
  <c r="K106" i="53" s="1"/>
  <c r="A104" i="53"/>
  <c r="F104" i="53" s="1"/>
  <c r="A102" i="53"/>
  <c r="E102" i="53" s="1"/>
  <c r="H100" i="53"/>
  <c r="A98" i="53"/>
  <c r="K98" i="53" s="1"/>
  <c r="A94" i="53"/>
  <c r="I94" i="53" s="1"/>
  <c r="A92" i="53"/>
  <c r="D92" i="53" s="1"/>
  <c r="D93" i="53" s="1"/>
  <c r="A90" i="53"/>
  <c r="I90" i="53" s="1"/>
  <c r="A88" i="53"/>
  <c r="K88" i="53" s="1"/>
  <c r="A86" i="53"/>
  <c r="I86" i="53" s="1"/>
  <c r="A84" i="53"/>
  <c r="F84" i="53" s="1"/>
  <c r="A82" i="53"/>
  <c r="I82" i="53" s="1"/>
  <c r="A80" i="53"/>
  <c r="F80" i="53" s="1"/>
  <c r="A78" i="53"/>
  <c r="I78" i="53" s="1"/>
  <c r="A76" i="53"/>
  <c r="A74" i="53"/>
  <c r="K74" i="53" s="1"/>
  <c r="A72" i="53"/>
  <c r="L72" i="53" s="1"/>
  <c r="A70" i="53"/>
  <c r="H70" i="53" s="1"/>
  <c r="A68" i="53"/>
  <c r="L68" i="53" s="1"/>
  <c r="A66" i="53"/>
  <c r="H66" i="53" s="1"/>
  <c r="A64" i="53"/>
  <c r="L64" i="53" s="1"/>
  <c r="A62" i="53"/>
  <c r="E62" i="53" s="1"/>
  <c r="A60" i="53"/>
  <c r="L60" i="53" s="1"/>
  <c r="A58" i="53"/>
  <c r="A56" i="53"/>
  <c r="L56" i="53" s="1"/>
  <c r="A54" i="53"/>
  <c r="F54" i="53" s="1"/>
  <c r="A52" i="53"/>
  <c r="L52" i="53" s="1"/>
  <c r="A50" i="53"/>
  <c r="L50" i="53" s="1"/>
  <c r="A48" i="53"/>
  <c r="L48" i="53" s="1"/>
  <c r="A46" i="53"/>
  <c r="E46" i="53" s="1"/>
  <c r="P46" i="53" s="1"/>
  <c r="A44" i="53"/>
  <c r="L44" i="53" s="1"/>
  <c r="A42" i="53"/>
  <c r="A40" i="53"/>
  <c r="L40" i="53" s="1"/>
  <c r="A38" i="53"/>
  <c r="L38" i="53" s="1"/>
  <c r="A36" i="53"/>
  <c r="L36" i="53" s="1"/>
  <c r="A34" i="53"/>
  <c r="L34" i="53" s="1"/>
  <c r="A32" i="53"/>
  <c r="L32" i="53" s="1"/>
  <c r="A30" i="53"/>
  <c r="L30" i="53" s="1"/>
  <c r="G28" i="53"/>
  <c r="A28" i="53"/>
  <c r="L28" i="53" s="1"/>
  <c r="A26" i="53"/>
  <c r="A24" i="53"/>
  <c r="L24" i="53" s="1"/>
  <c r="A22" i="53"/>
  <c r="L22" i="53" s="1"/>
  <c r="A20" i="53"/>
  <c r="K20" i="53" s="1"/>
  <c r="A18" i="53"/>
  <c r="L18" i="53" s="1"/>
  <c r="H16" i="53"/>
  <c r="A16" i="53"/>
  <c r="L16" i="53" s="1"/>
  <c r="A14" i="53"/>
  <c r="H14" i="53" s="1"/>
  <c r="A12" i="53"/>
  <c r="L12" i="53" s="1"/>
  <c r="A10" i="53"/>
  <c r="H10" i="53" s="1"/>
  <c r="A8" i="53"/>
  <c r="L8" i="53" s="1"/>
  <c r="A6" i="53"/>
  <c r="H6" i="53" s="1"/>
  <c r="A5" i="53"/>
  <c r="K5" i="53" s="1"/>
  <c r="B1" i="53"/>
  <c r="A140" i="50"/>
  <c r="F140" i="50" s="1"/>
  <c r="A138" i="50"/>
  <c r="K138" i="50" s="1"/>
  <c r="A136" i="50"/>
  <c r="F136" i="50" s="1"/>
  <c r="A134" i="50"/>
  <c r="K134" i="50" s="1"/>
  <c r="A132" i="50"/>
  <c r="F132" i="50" s="1"/>
  <c r="A130" i="50"/>
  <c r="A128" i="50"/>
  <c r="F128" i="50" s="1"/>
  <c r="A126" i="50"/>
  <c r="A124" i="50"/>
  <c r="F124" i="50" s="1"/>
  <c r="A122" i="50"/>
  <c r="K122" i="50" s="1"/>
  <c r="A120" i="50"/>
  <c r="F120" i="50" s="1"/>
  <c r="A118" i="50"/>
  <c r="A116" i="50"/>
  <c r="F116" i="50" s="1"/>
  <c r="A114" i="50"/>
  <c r="A112" i="50"/>
  <c r="F112" i="50" s="1"/>
  <c r="A110" i="50"/>
  <c r="A108" i="50"/>
  <c r="F108" i="50" s="1"/>
  <c r="A106" i="50"/>
  <c r="K106" i="50" s="1"/>
  <c r="G104" i="50"/>
  <c r="A104" i="50"/>
  <c r="F104" i="50" s="1"/>
  <c r="A102" i="50"/>
  <c r="A100" i="50"/>
  <c r="F100" i="50" s="1"/>
  <c r="A98" i="50"/>
  <c r="L96" i="50"/>
  <c r="K96" i="50"/>
  <c r="J96" i="50"/>
  <c r="I96" i="50"/>
  <c r="H96" i="50"/>
  <c r="G96" i="50"/>
  <c r="F96" i="50"/>
  <c r="E96" i="50"/>
  <c r="D96" i="50"/>
  <c r="D97" i="50" s="1"/>
  <c r="A94" i="50"/>
  <c r="H94" i="50" s="1"/>
  <c r="A92" i="50"/>
  <c r="K92" i="50" s="1"/>
  <c r="A90" i="50"/>
  <c r="H90" i="50" s="1"/>
  <c r="A88" i="50"/>
  <c r="K88" i="50" s="1"/>
  <c r="A86" i="50"/>
  <c r="H86" i="50" s="1"/>
  <c r="A84" i="50"/>
  <c r="F84" i="50" s="1"/>
  <c r="A82" i="50"/>
  <c r="H82" i="50" s="1"/>
  <c r="A80" i="50"/>
  <c r="G80" i="50" s="1"/>
  <c r="A78" i="50"/>
  <c r="K78" i="50" s="1"/>
  <c r="A76" i="50"/>
  <c r="A74" i="50"/>
  <c r="A72" i="50"/>
  <c r="K72" i="50" s="1"/>
  <c r="A70" i="50"/>
  <c r="A68" i="50"/>
  <c r="K68" i="50" s="1"/>
  <c r="A66" i="50"/>
  <c r="K66" i="50" s="1"/>
  <c r="F64" i="50"/>
  <c r="D64" i="50"/>
  <c r="D65" i="50" s="1"/>
  <c r="A64" i="50"/>
  <c r="K64" i="50" s="1"/>
  <c r="A62" i="50"/>
  <c r="H62" i="50" s="1"/>
  <c r="A60" i="50"/>
  <c r="K60" i="50" s="1"/>
  <c r="J58" i="50"/>
  <c r="A58" i="50"/>
  <c r="G58" i="50" s="1"/>
  <c r="A56" i="50"/>
  <c r="K56" i="50" s="1"/>
  <c r="A54" i="50"/>
  <c r="G54" i="50" s="1"/>
  <c r="I52" i="50"/>
  <c r="A52" i="50"/>
  <c r="K52" i="50" s="1"/>
  <c r="A50" i="50"/>
  <c r="G50" i="50" s="1"/>
  <c r="A48" i="50"/>
  <c r="K48" i="50" s="1"/>
  <c r="J46" i="50"/>
  <c r="A46" i="50"/>
  <c r="G46" i="50" s="1"/>
  <c r="A44" i="50"/>
  <c r="K44" i="50" s="1"/>
  <c r="A42" i="50"/>
  <c r="G42" i="50" s="1"/>
  <c r="A40" i="50"/>
  <c r="K40" i="50" s="1"/>
  <c r="A38" i="50"/>
  <c r="G38" i="50" s="1"/>
  <c r="A36" i="50"/>
  <c r="K36" i="50" s="1"/>
  <c r="A34" i="50"/>
  <c r="G34" i="50" s="1"/>
  <c r="A32" i="50"/>
  <c r="K32" i="50" s="1"/>
  <c r="A30" i="50"/>
  <c r="G30" i="50" s="1"/>
  <c r="A28" i="50"/>
  <c r="K28" i="50" s="1"/>
  <c r="A26" i="50"/>
  <c r="G26" i="50" s="1"/>
  <c r="A24" i="50"/>
  <c r="K24" i="50" s="1"/>
  <c r="A22" i="50"/>
  <c r="G22" i="50" s="1"/>
  <c r="A20" i="50"/>
  <c r="K20" i="50" s="1"/>
  <c r="A18" i="50"/>
  <c r="G18" i="50" s="1"/>
  <c r="A16" i="50"/>
  <c r="K16" i="50" s="1"/>
  <c r="A14" i="50"/>
  <c r="G14" i="50" s="1"/>
  <c r="J12" i="50"/>
  <c r="A12" i="50"/>
  <c r="K12" i="50" s="1"/>
  <c r="A10" i="50"/>
  <c r="G10" i="50" s="1"/>
  <c r="A8" i="50"/>
  <c r="K8" i="50" s="1"/>
  <c r="A6" i="50"/>
  <c r="F6" i="50" s="1"/>
  <c r="A5" i="50"/>
  <c r="F5" i="50" s="1"/>
  <c r="B1" i="50"/>
  <c r="L96" i="49"/>
  <c r="K96" i="49"/>
  <c r="J96" i="49"/>
  <c r="I96" i="49"/>
  <c r="H96" i="49"/>
  <c r="G96" i="49"/>
  <c r="F96" i="49"/>
  <c r="E96" i="49"/>
  <c r="D96" i="49"/>
  <c r="D97" i="49" s="1"/>
  <c r="L21" i="47"/>
  <c r="K21" i="47"/>
  <c r="J21" i="47"/>
  <c r="I21" i="47"/>
  <c r="H21" i="47"/>
  <c r="G21" i="47"/>
  <c r="F21" i="47"/>
  <c r="E21" i="47"/>
  <c r="D21" i="47"/>
  <c r="L19" i="47"/>
  <c r="K19" i="47"/>
  <c r="J19" i="47"/>
  <c r="I19" i="47"/>
  <c r="H19" i="47"/>
  <c r="G19" i="47"/>
  <c r="F19" i="47"/>
  <c r="E19" i="47"/>
  <c r="D19" i="47"/>
  <c r="L17" i="47"/>
  <c r="K17" i="47"/>
  <c r="J17" i="47"/>
  <c r="I17" i="47"/>
  <c r="H17" i="47"/>
  <c r="G17" i="47"/>
  <c r="F17" i="47"/>
  <c r="E17" i="47"/>
  <c r="D17" i="47"/>
  <c r="L15" i="47"/>
  <c r="K15" i="47"/>
  <c r="J15" i="47"/>
  <c r="I15" i="47"/>
  <c r="H15" i="47"/>
  <c r="G15" i="47"/>
  <c r="F15" i="47"/>
  <c r="E15" i="47"/>
  <c r="D15" i="47"/>
  <c r="L13" i="47"/>
  <c r="K13" i="47"/>
  <c r="J13" i="47"/>
  <c r="I13" i="47"/>
  <c r="H13" i="47"/>
  <c r="G13" i="47"/>
  <c r="F13" i="47"/>
  <c r="E13" i="47"/>
  <c r="D13" i="47"/>
  <c r="D14" i="47"/>
  <c r="E14" i="47"/>
  <c r="F14" i="47"/>
  <c r="G14" i="47"/>
  <c r="H14" i="47"/>
  <c r="I14" i="47"/>
  <c r="J14" i="47"/>
  <c r="K14" i="47"/>
  <c r="L14" i="47"/>
  <c r="D16" i="47"/>
  <c r="E16" i="47"/>
  <c r="F16" i="47"/>
  <c r="G16" i="47"/>
  <c r="H16" i="47"/>
  <c r="I16" i="47"/>
  <c r="J16" i="47"/>
  <c r="K16" i="47"/>
  <c r="L16" i="47"/>
  <c r="D18" i="47"/>
  <c r="E18" i="47"/>
  <c r="F18" i="47"/>
  <c r="G18" i="47"/>
  <c r="H18" i="47"/>
  <c r="I18" i="47"/>
  <c r="J18" i="47"/>
  <c r="K18" i="47"/>
  <c r="L18" i="47"/>
  <c r="D20" i="47"/>
  <c r="E20" i="47"/>
  <c r="F20" i="47"/>
  <c r="G20" i="47"/>
  <c r="H20" i="47"/>
  <c r="I20" i="47"/>
  <c r="J20" i="47"/>
  <c r="K20" i="47"/>
  <c r="L20" i="47"/>
  <c r="L11" i="47"/>
  <c r="K11" i="47"/>
  <c r="J11" i="47"/>
  <c r="I11" i="47"/>
  <c r="H11" i="47"/>
  <c r="G11" i="47"/>
  <c r="F11" i="47"/>
  <c r="E11" i="47"/>
  <c r="D11" i="47"/>
  <c r="L9" i="47"/>
  <c r="K9" i="47"/>
  <c r="J9" i="47"/>
  <c r="I9" i="47"/>
  <c r="H9" i="47"/>
  <c r="G9" i="47"/>
  <c r="F9" i="47"/>
  <c r="E9" i="47"/>
  <c r="D9" i="47"/>
  <c r="D8" i="47"/>
  <c r="E8" i="47"/>
  <c r="F8" i="47"/>
  <c r="G8" i="47"/>
  <c r="H8" i="47"/>
  <c r="I8" i="47"/>
  <c r="J8" i="47"/>
  <c r="K8" i="47"/>
  <c r="L8" i="47"/>
  <c r="D10" i="47"/>
  <c r="E10" i="47"/>
  <c r="F10" i="47"/>
  <c r="G10" i="47"/>
  <c r="H10" i="47"/>
  <c r="I10" i="47"/>
  <c r="J10" i="47"/>
  <c r="K10" i="47"/>
  <c r="L10" i="47"/>
  <c r="D12" i="47"/>
  <c r="E12" i="47"/>
  <c r="F12" i="47"/>
  <c r="G12" i="47"/>
  <c r="H12" i="47"/>
  <c r="I12" i="47"/>
  <c r="J12" i="47"/>
  <c r="K12" i="47"/>
  <c r="L12" i="47"/>
  <c r="A98" i="45"/>
  <c r="A8" i="40"/>
  <c r="A28" i="36"/>
  <c r="A24" i="32"/>
  <c r="A30" i="30"/>
  <c r="K30" i="30" s="1"/>
  <c r="A28" i="29"/>
  <c r="A76" i="26"/>
  <c r="A60" i="24"/>
  <c r="N140" i="22"/>
  <c r="M140" i="22"/>
  <c r="L140" i="22"/>
  <c r="K140" i="22"/>
  <c r="J140" i="22"/>
  <c r="I140" i="22"/>
  <c r="H140" i="22"/>
  <c r="G140" i="22"/>
  <c r="F140" i="22"/>
  <c r="E140" i="22"/>
  <c r="D140" i="22"/>
  <c r="N138" i="22"/>
  <c r="M138" i="22"/>
  <c r="L138" i="22"/>
  <c r="K138" i="22"/>
  <c r="J138" i="22"/>
  <c r="I138" i="22"/>
  <c r="H138" i="22"/>
  <c r="G138" i="22"/>
  <c r="F138" i="22"/>
  <c r="E138" i="22"/>
  <c r="D138" i="22"/>
  <c r="N136" i="22"/>
  <c r="M136" i="22"/>
  <c r="L136" i="22"/>
  <c r="K136" i="22"/>
  <c r="J136" i="22"/>
  <c r="I136" i="22"/>
  <c r="H136" i="22"/>
  <c r="G136" i="22"/>
  <c r="F136" i="22"/>
  <c r="E136" i="22"/>
  <c r="D136" i="22"/>
  <c r="N134" i="22"/>
  <c r="M134" i="22"/>
  <c r="L134" i="22"/>
  <c r="K134" i="22"/>
  <c r="J134" i="22"/>
  <c r="I134" i="22"/>
  <c r="H134" i="22"/>
  <c r="G134" i="22"/>
  <c r="F134" i="22"/>
  <c r="E134" i="22"/>
  <c r="D134" i="22"/>
  <c r="N132" i="22"/>
  <c r="M132" i="22"/>
  <c r="L132" i="22"/>
  <c r="K132" i="22"/>
  <c r="J132" i="22"/>
  <c r="I132" i="22"/>
  <c r="H132" i="22"/>
  <c r="G132" i="22"/>
  <c r="F132" i="22"/>
  <c r="E132" i="22"/>
  <c r="D132" i="22"/>
  <c r="N130" i="22"/>
  <c r="M130" i="22"/>
  <c r="L130" i="22"/>
  <c r="K130" i="22"/>
  <c r="J130" i="22"/>
  <c r="I130" i="22"/>
  <c r="H130" i="22"/>
  <c r="G130" i="22"/>
  <c r="F130" i="22"/>
  <c r="E130" i="22"/>
  <c r="D130" i="22"/>
  <c r="N128" i="22"/>
  <c r="M128" i="22"/>
  <c r="L128" i="22"/>
  <c r="K128" i="22"/>
  <c r="J128" i="22"/>
  <c r="I128" i="22"/>
  <c r="H128" i="22"/>
  <c r="G128" i="22"/>
  <c r="F128" i="22"/>
  <c r="E128" i="22"/>
  <c r="D128" i="22"/>
  <c r="N126" i="22"/>
  <c r="M126" i="22"/>
  <c r="L126" i="22"/>
  <c r="K126" i="22"/>
  <c r="J126" i="22"/>
  <c r="I126" i="22"/>
  <c r="H126" i="22"/>
  <c r="G126" i="22"/>
  <c r="F126" i="22"/>
  <c r="E126" i="22"/>
  <c r="D126" i="22"/>
  <c r="D124" i="22"/>
  <c r="E124" i="22"/>
  <c r="F124" i="22"/>
  <c r="G124" i="22"/>
  <c r="H124" i="22"/>
  <c r="I124" i="22"/>
  <c r="J124" i="22"/>
  <c r="K124" i="22"/>
  <c r="L124" i="22"/>
  <c r="M124" i="22"/>
  <c r="N124" i="22"/>
  <c r="N122" i="22"/>
  <c r="M122" i="22"/>
  <c r="L122" i="22"/>
  <c r="K122" i="22"/>
  <c r="J122" i="22"/>
  <c r="I122" i="22"/>
  <c r="H122" i="22"/>
  <c r="G122" i="22"/>
  <c r="F122" i="22"/>
  <c r="E122" i="22"/>
  <c r="D122" i="22"/>
  <c r="N120" i="22"/>
  <c r="M120" i="22"/>
  <c r="L120" i="22"/>
  <c r="K120" i="22"/>
  <c r="J120" i="22"/>
  <c r="I120" i="22"/>
  <c r="H120" i="22"/>
  <c r="G120" i="22"/>
  <c r="F120" i="22"/>
  <c r="E120" i="22"/>
  <c r="D120" i="22"/>
  <c r="N118" i="22"/>
  <c r="M118" i="22"/>
  <c r="L118" i="22"/>
  <c r="K118" i="22"/>
  <c r="J118" i="22"/>
  <c r="I118" i="22"/>
  <c r="H118" i="22"/>
  <c r="G118" i="22"/>
  <c r="F118" i="22"/>
  <c r="E118" i="22"/>
  <c r="D118" i="22"/>
  <c r="D116" i="22"/>
  <c r="E116" i="22"/>
  <c r="F116" i="22"/>
  <c r="G116" i="22"/>
  <c r="H116" i="22"/>
  <c r="I116" i="22"/>
  <c r="J116" i="22"/>
  <c r="K116" i="22"/>
  <c r="L116" i="22"/>
  <c r="M116" i="22"/>
  <c r="N116" i="22"/>
  <c r="N114" i="22"/>
  <c r="M114" i="22"/>
  <c r="L114" i="22"/>
  <c r="K114" i="22"/>
  <c r="J114" i="22"/>
  <c r="I114" i="22"/>
  <c r="H114" i="22"/>
  <c r="G114" i="22"/>
  <c r="F114" i="22"/>
  <c r="E114" i="22"/>
  <c r="D114" i="22"/>
  <c r="N112" i="22"/>
  <c r="M112" i="22"/>
  <c r="L112" i="22"/>
  <c r="K112" i="22"/>
  <c r="J112" i="22"/>
  <c r="I112" i="22"/>
  <c r="H112" i="22"/>
  <c r="G112" i="22"/>
  <c r="F112" i="22"/>
  <c r="E112" i="22"/>
  <c r="D112" i="22"/>
  <c r="N110" i="22"/>
  <c r="M110" i="22"/>
  <c r="L110" i="22"/>
  <c r="K110" i="22"/>
  <c r="J110" i="22"/>
  <c r="I110" i="22"/>
  <c r="H110" i="22"/>
  <c r="G110" i="22"/>
  <c r="F110" i="22"/>
  <c r="E110" i="22"/>
  <c r="D110" i="22"/>
  <c r="N108" i="22"/>
  <c r="M108" i="22"/>
  <c r="L108" i="22"/>
  <c r="K108" i="22"/>
  <c r="J108" i="22"/>
  <c r="I108" i="22"/>
  <c r="H108" i="22"/>
  <c r="G108" i="22"/>
  <c r="F108" i="22"/>
  <c r="E108" i="22"/>
  <c r="D108" i="22"/>
  <c r="N106" i="22"/>
  <c r="M106" i="22"/>
  <c r="L106" i="22"/>
  <c r="K106" i="22"/>
  <c r="J106" i="22"/>
  <c r="I106" i="22"/>
  <c r="H106" i="22"/>
  <c r="G106" i="22"/>
  <c r="F106" i="22"/>
  <c r="E106" i="22"/>
  <c r="D106" i="22"/>
  <c r="D104" i="22"/>
  <c r="E104" i="22"/>
  <c r="F104" i="22"/>
  <c r="G104" i="22"/>
  <c r="H104" i="22"/>
  <c r="I104" i="22"/>
  <c r="J104" i="22"/>
  <c r="K104" i="22"/>
  <c r="L104" i="22"/>
  <c r="M104" i="22"/>
  <c r="N104" i="22"/>
  <c r="N102" i="22"/>
  <c r="M102" i="22"/>
  <c r="L102" i="22"/>
  <c r="K102" i="22"/>
  <c r="J102" i="22"/>
  <c r="I102" i="22"/>
  <c r="H102" i="22"/>
  <c r="G102" i="22"/>
  <c r="F102" i="22"/>
  <c r="E102" i="22"/>
  <c r="D102" i="22"/>
  <c r="N100" i="22"/>
  <c r="M100" i="22"/>
  <c r="L100" i="22"/>
  <c r="K100" i="22"/>
  <c r="J100" i="22"/>
  <c r="I100" i="22"/>
  <c r="H100" i="22"/>
  <c r="G100" i="22"/>
  <c r="F100" i="22"/>
  <c r="E100" i="22"/>
  <c r="D100" i="22"/>
  <c r="N98" i="22"/>
  <c r="M98" i="22"/>
  <c r="L98" i="22"/>
  <c r="K98" i="22"/>
  <c r="J98" i="22"/>
  <c r="I98" i="22"/>
  <c r="H98" i="22"/>
  <c r="G98" i="22"/>
  <c r="F98" i="22"/>
  <c r="E98" i="22"/>
  <c r="D98" i="22"/>
  <c r="N96" i="22"/>
  <c r="M96" i="22"/>
  <c r="L96" i="22"/>
  <c r="K96" i="22"/>
  <c r="J96" i="22"/>
  <c r="I96" i="22"/>
  <c r="H96" i="22"/>
  <c r="G96" i="22"/>
  <c r="F96" i="22"/>
  <c r="E96" i="22"/>
  <c r="D96" i="22"/>
  <c r="N94" i="22"/>
  <c r="M94" i="22"/>
  <c r="L94" i="22"/>
  <c r="K94" i="22"/>
  <c r="J94" i="22"/>
  <c r="I94" i="22"/>
  <c r="H94" i="22"/>
  <c r="G94" i="22"/>
  <c r="F94" i="22"/>
  <c r="E94" i="22"/>
  <c r="D94" i="22"/>
  <c r="N92" i="22"/>
  <c r="M92" i="22"/>
  <c r="L92" i="22"/>
  <c r="K92" i="22"/>
  <c r="J92" i="22"/>
  <c r="I92" i="22"/>
  <c r="H92" i="22"/>
  <c r="G92" i="22"/>
  <c r="F92" i="22"/>
  <c r="E92" i="22"/>
  <c r="D92" i="22"/>
  <c r="N90" i="22"/>
  <c r="M90" i="22"/>
  <c r="L90" i="22"/>
  <c r="K90" i="22"/>
  <c r="J90" i="22"/>
  <c r="I90" i="22"/>
  <c r="H90" i="22"/>
  <c r="G90" i="22"/>
  <c r="F90" i="22"/>
  <c r="E90" i="22"/>
  <c r="D90" i="22"/>
  <c r="N88" i="22"/>
  <c r="M88" i="22"/>
  <c r="L88" i="22"/>
  <c r="K88" i="22"/>
  <c r="J88" i="22"/>
  <c r="I88" i="22"/>
  <c r="H88" i="22"/>
  <c r="G88" i="22"/>
  <c r="F88" i="22"/>
  <c r="E88" i="22"/>
  <c r="D88" i="22"/>
  <c r="N86" i="22"/>
  <c r="M86" i="22"/>
  <c r="L86" i="22"/>
  <c r="K86" i="22"/>
  <c r="J86" i="22"/>
  <c r="I86" i="22"/>
  <c r="H86" i="22"/>
  <c r="G86" i="22"/>
  <c r="F86" i="22"/>
  <c r="E86" i="22"/>
  <c r="D86" i="22"/>
  <c r="D84" i="22"/>
  <c r="E84" i="22"/>
  <c r="F84" i="22"/>
  <c r="G84" i="22"/>
  <c r="H84" i="22"/>
  <c r="I84" i="22"/>
  <c r="J84" i="22"/>
  <c r="K84" i="22"/>
  <c r="L84" i="22"/>
  <c r="M84" i="22"/>
  <c r="N84" i="22"/>
  <c r="N82" i="22"/>
  <c r="M82" i="22"/>
  <c r="L82" i="22"/>
  <c r="K82" i="22"/>
  <c r="J82" i="22"/>
  <c r="I82" i="22"/>
  <c r="H82" i="22"/>
  <c r="G82" i="22"/>
  <c r="F82" i="22"/>
  <c r="E82" i="22"/>
  <c r="D82" i="22"/>
  <c r="N80" i="22"/>
  <c r="M80" i="22"/>
  <c r="L80" i="22"/>
  <c r="K80" i="22"/>
  <c r="J80" i="22"/>
  <c r="I80" i="22"/>
  <c r="H80" i="22"/>
  <c r="G80" i="22"/>
  <c r="F80" i="22"/>
  <c r="E80" i="22"/>
  <c r="D80" i="22"/>
  <c r="N78" i="22"/>
  <c r="M78" i="22"/>
  <c r="L78" i="22"/>
  <c r="K78" i="22"/>
  <c r="J78" i="22"/>
  <c r="I78" i="22"/>
  <c r="H78" i="22"/>
  <c r="G78" i="22"/>
  <c r="F78" i="22"/>
  <c r="E78" i="22"/>
  <c r="D78" i="22"/>
  <c r="N76" i="22"/>
  <c r="M76" i="22"/>
  <c r="L76" i="22"/>
  <c r="K76" i="22"/>
  <c r="J76" i="22"/>
  <c r="I76" i="22"/>
  <c r="H76" i="22"/>
  <c r="G76" i="22"/>
  <c r="F76" i="22"/>
  <c r="E76" i="22"/>
  <c r="D76" i="22"/>
  <c r="N74" i="22"/>
  <c r="M74" i="22"/>
  <c r="L74" i="22"/>
  <c r="K74" i="22"/>
  <c r="J74" i="22"/>
  <c r="I74" i="22"/>
  <c r="H74" i="22"/>
  <c r="G74" i="22"/>
  <c r="F74" i="22"/>
  <c r="E74" i="22"/>
  <c r="D74" i="22"/>
  <c r="N72" i="22"/>
  <c r="M72" i="22"/>
  <c r="L72" i="22"/>
  <c r="K72" i="22"/>
  <c r="J72" i="22"/>
  <c r="I72" i="22"/>
  <c r="H72" i="22"/>
  <c r="G72" i="22"/>
  <c r="F72" i="22"/>
  <c r="E72" i="22"/>
  <c r="D72" i="22"/>
  <c r="N70" i="22"/>
  <c r="M70" i="22"/>
  <c r="L70" i="22"/>
  <c r="K70" i="22"/>
  <c r="J70" i="22"/>
  <c r="I70" i="22"/>
  <c r="H70" i="22"/>
  <c r="G70" i="22"/>
  <c r="F70" i="22"/>
  <c r="E70" i="22"/>
  <c r="D70" i="22"/>
  <c r="D68" i="22"/>
  <c r="E68" i="22"/>
  <c r="F68" i="22"/>
  <c r="G68" i="22"/>
  <c r="H68" i="22"/>
  <c r="I68" i="22"/>
  <c r="J68" i="22"/>
  <c r="K68" i="22"/>
  <c r="L68" i="22"/>
  <c r="M68" i="22"/>
  <c r="N68" i="22"/>
  <c r="N66" i="22"/>
  <c r="M66" i="22"/>
  <c r="L66" i="22"/>
  <c r="K66" i="22"/>
  <c r="J66" i="22"/>
  <c r="I66" i="22"/>
  <c r="H66" i="22"/>
  <c r="G66" i="22"/>
  <c r="F66" i="22"/>
  <c r="E66" i="22"/>
  <c r="D66" i="22"/>
  <c r="N64" i="22"/>
  <c r="M64" i="22"/>
  <c r="L64" i="22"/>
  <c r="K64" i="22"/>
  <c r="J64" i="22"/>
  <c r="I64" i="22"/>
  <c r="H64" i="22"/>
  <c r="G64" i="22"/>
  <c r="F64" i="22"/>
  <c r="E64" i="22"/>
  <c r="D64" i="22"/>
  <c r="N62" i="22"/>
  <c r="M62" i="22"/>
  <c r="L62" i="22"/>
  <c r="K62" i="22"/>
  <c r="J62" i="22"/>
  <c r="I62" i="22"/>
  <c r="H62" i="22"/>
  <c r="G62" i="22"/>
  <c r="F62" i="22"/>
  <c r="E62" i="22"/>
  <c r="D62" i="22"/>
  <c r="N60" i="22"/>
  <c r="M60" i="22"/>
  <c r="L60" i="22"/>
  <c r="K60" i="22"/>
  <c r="J60" i="22"/>
  <c r="I60" i="22"/>
  <c r="H60" i="22"/>
  <c r="G60" i="22"/>
  <c r="F60" i="22"/>
  <c r="E60" i="22"/>
  <c r="D60" i="22"/>
  <c r="N58" i="22"/>
  <c r="M58" i="22"/>
  <c r="L58" i="22"/>
  <c r="K58" i="22"/>
  <c r="J58" i="22"/>
  <c r="I58" i="22"/>
  <c r="H58" i="22"/>
  <c r="G58" i="22"/>
  <c r="F58" i="22"/>
  <c r="E58" i="22"/>
  <c r="D58" i="22"/>
  <c r="D56" i="22"/>
  <c r="E56" i="22"/>
  <c r="F56" i="22"/>
  <c r="G56" i="22"/>
  <c r="H56" i="22"/>
  <c r="I56" i="22"/>
  <c r="J56" i="22"/>
  <c r="K56" i="22"/>
  <c r="L56" i="22"/>
  <c r="M56" i="22"/>
  <c r="N56" i="22"/>
  <c r="N54" i="22"/>
  <c r="M54" i="22"/>
  <c r="L54" i="22"/>
  <c r="K54" i="22"/>
  <c r="J54" i="22"/>
  <c r="I54" i="22"/>
  <c r="H54" i="22"/>
  <c r="G54" i="22"/>
  <c r="F54" i="22"/>
  <c r="E54" i="22"/>
  <c r="D54" i="22"/>
  <c r="N52" i="22"/>
  <c r="M52" i="22"/>
  <c r="L52" i="22"/>
  <c r="K52" i="22"/>
  <c r="J52" i="22"/>
  <c r="I52" i="22"/>
  <c r="H52" i="22"/>
  <c r="G52" i="22"/>
  <c r="F52" i="22"/>
  <c r="E52" i="22"/>
  <c r="D52" i="22"/>
  <c r="N50" i="22"/>
  <c r="M50" i="22"/>
  <c r="L50" i="22"/>
  <c r="K50" i="22"/>
  <c r="J50" i="22"/>
  <c r="I50" i="22"/>
  <c r="H50" i="22"/>
  <c r="G50" i="22"/>
  <c r="F50" i="22"/>
  <c r="E50" i="22"/>
  <c r="D50" i="22"/>
  <c r="N48" i="22"/>
  <c r="M48" i="22"/>
  <c r="L48" i="22"/>
  <c r="K48" i="22"/>
  <c r="J48" i="22"/>
  <c r="I48" i="22"/>
  <c r="H48" i="22"/>
  <c r="G48" i="22"/>
  <c r="F48" i="22"/>
  <c r="E48" i="22"/>
  <c r="D48" i="22"/>
  <c r="N46" i="22"/>
  <c r="M46" i="22"/>
  <c r="L46" i="22"/>
  <c r="K46" i="22"/>
  <c r="J46" i="22"/>
  <c r="I46" i="22"/>
  <c r="H46" i="22"/>
  <c r="G46" i="22"/>
  <c r="F46" i="22"/>
  <c r="E46" i="22"/>
  <c r="D46" i="22"/>
  <c r="N44" i="22"/>
  <c r="M44" i="22"/>
  <c r="L44" i="22"/>
  <c r="K44" i="22"/>
  <c r="J44" i="22"/>
  <c r="I44" i="22"/>
  <c r="H44" i="22"/>
  <c r="G44" i="22"/>
  <c r="F44" i="22"/>
  <c r="E44" i="22"/>
  <c r="D44" i="22"/>
  <c r="N42" i="22"/>
  <c r="M42" i="22"/>
  <c r="L42" i="22"/>
  <c r="K42" i="22"/>
  <c r="J42" i="22"/>
  <c r="I42" i="22"/>
  <c r="H42" i="22"/>
  <c r="G42" i="22"/>
  <c r="F42" i="22"/>
  <c r="E42" i="22"/>
  <c r="D42" i="22"/>
  <c r="N40" i="22"/>
  <c r="M40" i="22"/>
  <c r="L40" i="22"/>
  <c r="K40" i="22"/>
  <c r="J40" i="22"/>
  <c r="I40" i="22"/>
  <c r="H40" i="22"/>
  <c r="G40" i="22"/>
  <c r="F40" i="22"/>
  <c r="E40" i="22"/>
  <c r="D40" i="22"/>
  <c r="N38" i="22"/>
  <c r="M38" i="22"/>
  <c r="L38" i="22"/>
  <c r="K38" i="22"/>
  <c r="J38" i="22"/>
  <c r="I38" i="22"/>
  <c r="H38" i="22"/>
  <c r="G38" i="22"/>
  <c r="F38" i="22"/>
  <c r="E38" i="22"/>
  <c r="D38" i="22"/>
  <c r="D36" i="22"/>
  <c r="E36" i="22"/>
  <c r="F36" i="22"/>
  <c r="G36" i="22"/>
  <c r="H36" i="22"/>
  <c r="I36" i="22"/>
  <c r="J36" i="22"/>
  <c r="K36" i="22"/>
  <c r="L36" i="22"/>
  <c r="M36" i="22"/>
  <c r="N36" i="22"/>
  <c r="N34" i="22"/>
  <c r="M34" i="22"/>
  <c r="L34" i="22"/>
  <c r="K34" i="22"/>
  <c r="J34" i="22"/>
  <c r="I34" i="22"/>
  <c r="H34" i="22"/>
  <c r="G34" i="22"/>
  <c r="F34" i="22"/>
  <c r="E34" i="22"/>
  <c r="D34" i="22"/>
  <c r="N32" i="22"/>
  <c r="M32" i="22"/>
  <c r="L32" i="22"/>
  <c r="K32" i="22"/>
  <c r="J32" i="22"/>
  <c r="I32" i="22"/>
  <c r="H32" i="22"/>
  <c r="G32" i="22"/>
  <c r="F32" i="22"/>
  <c r="E32" i="22"/>
  <c r="D32" i="22"/>
  <c r="N30" i="22"/>
  <c r="M30" i="22"/>
  <c r="L30" i="22"/>
  <c r="K30" i="22"/>
  <c r="J30" i="22"/>
  <c r="I30" i="22"/>
  <c r="H30" i="22"/>
  <c r="G30" i="22"/>
  <c r="F30" i="22"/>
  <c r="E30" i="22"/>
  <c r="D30" i="22"/>
  <c r="N28" i="22"/>
  <c r="M28" i="22"/>
  <c r="L28" i="22"/>
  <c r="K28" i="22"/>
  <c r="J28" i="22"/>
  <c r="I28" i="22"/>
  <c r="H28" i="22"/>
  <c r="G28" i="22"/>
  <c r="F28" i="22"/>
  <c r="E28" i="22"/>
  <c r="D28" i="22"/>
  <c r="N26" i="22"/>
  <c r="M26" i="22"/>
  <c r="L26" i="22"/>
  <c r="K26" i="22"/>
  <c r="J26" i="22"/>
  <c r="I26" i="22"/>
  <c r="H26" i="22"/>
  <c r="G26" i="22"/>
  <c r="F26" i="22"/>
  <c r="E26" i="22"/>
  <c r="D26" i="22"/>
  <c r="N24" i="22"/>
  <c r="M24" i="22"/>
  <c r="L24" i="22"/>
  <c r="K24" i="22"/>
  <c r="J24" i="22"/>
  <c r="I24" i="22"/>
  <c r="H24" i="22"/>
  <c r="G24" i="22"/>
  <c r="F24" i="22"/>
  <c r="E24" i="22"/>
  <c r="D24" i="22"/>
  <c r="N22" i="22"/>
  <c r="M22" i="22"/>
  <c r="L22" i="22"/>
  <c r="K22" i="22"/>
  <c r="J22" i="22"/>
  <c r="I22" i="22"/>
  <c r="H22" i="22"/>
  <c r="G22" i="22"/>
  <c r="F22" i="22"/>
  <c r="E22" i="22"/>
  <c r="D22" i="22"/>
  <c r="D20" i="22"/>
  <c r="E20" i="22"/>
  <c r="F20" i="22"/>
  <c r="G20" i="22"/>
  <c r="H20" i="22"/>
  <c r="I20" i="22"/>
  <c r="J20" i="22"/>
  <c r="K20" i="22"/>
  <c r="L20" i="22"/>
  <c r="M20" i="22"/>
  <c r="N20" i="22"/>
  <c r="N18" i="22"/>
  <c r="M18" i="22"/>
  <c r="L18" i="22"/>
  <c r="K18" i="22"/>
  <c r="J18" i="22"/>
  <c r="I18" i="22"/>
  <c r="H18" i="22"/>
  <c r="G18" i="22"/>
  <c r="F18" i="22"/>
  <c r="E18" i="22"/>
  <c r="D18" i="22"/>
  <c r="N16" i="22"/>
  <c r="M16" i="22"/>
  <c r="L16" i="22"/>
  <c r="K16" i="22"/>
  <c r="J16" i="22"/>
  <c r="I16" i="22"/>
  <c r="H16" i="22"/>
  <c r="G16" i="22"/>
  <c r="F16" i="22"/>
  <c r="E16" i="22"/>
  <c r="D16" i="22"/>
  <c r="D14" i="22"/>
  <c r="E14" i="22"/>
  <c r="F14" i="22"/>
  <c r="G14" i="22"/>
  <c r="H14" i="22"/>
  <c r="I14" i="22"/>
  <c r="J14" i="22"/>
  <c r="K14" i="22"/>
  <c r="L14" i="22"/>
  <c r="M14" i="22"/>
  <c r="N14" i="22"/>
  <c r="N12" i="22"/>
  <c r="M12" i="22"/>
  <c r="L12" i="22"/>
  <c r="K12" i="22"/>
  <c r="J12" i="22"/>
  <c r="I12" i="22"/>
  <c r="H12" i="22"/>
  <c r="G12" i="22"/>
  <c r="F12" i="22"/>
  <c r="E12" i="22"/>
  <c r="D12" i="22"/>
  <c r="N10" i="22"/>
  <c r="M10" i="22"/>
  <c r="L10" i="22"/>
  <c r="K10" i="22"/>
  <c r="J10" i="22"/>
  <c r="I10" i="22"/>
  <c r="H10" i="22"/>
  <c r="G10" i="22"/>
  <c r="F10" i="22"/>
  <c r="E10" i="22"/>
  <c r="D10" i="22"/>
  <c r="N8" i="22"/>
  <c r="M8" i="22"/>
  <c r="L8" i="22"/>
  <c r="K8" i="22"/>
  <c r="J8" i="22"/>
  <c r="I8" i="22"/>
  <c r="H8" i="22"/>
  <c r="G8" i="22"/>
  <c r="F8" i="22"/>
  <c r="E8" i="22"/>
  <c r="D8" i="22"/>
  <c r="D6" i="22"/>
  <c r="E6" i="22"/>
  <c r="F6" i="22"/>
  <c r="G6" i="22"/>
  <c r="H6" i="22"/>
  <c r="I6" i="22"/>
  <c r="J6" i="22"/>
  <c r="K6" i="22"/>
  <c r="L6" i="22"/>
  <c r="M6" i="22"/>
  <c r="N6" i="22"/>
  <c r="A630" i="12"/>
  <c r="A636" i="12" s="1"/>
  <c r="A605" i="12"/>
  <c r="A580" i="12"/>
  <c r="A555" i="12"/>
  <c r="A530" i="12"/>
  <c r="A505" i="12"/>
  <c r="A515" i="12" s="1"/>
  <c r="A480" i="12"/>
  <c r="A455" i="12"/>
  <c r="A475" i="12" s="1"/>
  <c r="A430" i="12"/>
  <c r="A440" i="12" s="1"/>
  <c r="A405" i="12"/>
  <c r="A380" i="12"/>
  <c r="A355" i="12"/>
  <c r="A330" i="12"/>
  <c r="A305" i="12"/>
  <c r="A306" i="12" s="1"/>
  <c r="A280" i="12"/>
  <c r="A255" i="12"/>
  <c r="A265" i="12" s="1"/>
  <c r="A230" i="12"/>
  <c r="A236" i="12" s="1"/>
  <c r="A205" i="12"/>
  <c r="A180" i="12"/>
  <c r="A625" i="12"/>
  <c r="A623" i="12"/>
  <c r="A617" i="12"/>
  <c r="A615" i="12"/>
  <c r="A611" i="12"/>
  <c r="A609" i="12"/>
  <c r="A607" i="12"/>
  <c r="A621" i="12"/>
  <c r="A586" i="12"/>
  <c r="A600" i="12"/>
  <c r="A561" i="12"/>
  <c r="A575" i="12"/>
  <c r="A550" i="12"/>
  <c r="A548" i="12"/>
  <c r="A546" i="12"/>
  <c r="A542" i="12"/>
  <c r="A536" i="12"/>
  <c r="A534" i="12"/>
  <c r="A532" i="12"/>
  <c r="A531" i="12"/>
  <c r="A544" i="12"/>
  <c r="A509" i="12"/>
  <c r="A523" i="12"/>
  <c r="A486" i="12"/>
  <c r="A500" i="12"/>
  <c r="A417" i="12"/>
  <c r="A411" i="12"/>
  <c r="A425" i="12"/>
  <c r="A400" i="12"/>
  <c r="A398" i="12"/>
  <c r="A392" i="12"/>
  <c r="A390" i="12"/>
  <c r="A386" i="12"/>
  <c r="A384" i="12"/>
  <c r="A382" i="12"/>
  <c r="A396" i="12"/>
  <c r="A375" i="12"/>
  <c r="A373" i="12"/>
  <c r="A371" i="12"/>
  <c r="A367" i="12"/>
  <c r="A361" i="12"/>
  <c r="A359" i="12"/>
  <c r="A357" i="12"/>
  <c r="A356" i="12"/>
  <c r="A369" i="12"/>
  <c r="A336" i="12"/>
  <c r="A350" i="12"/>
  <c r="A317" i="12"/>
  <c r="A309" i="12"/>
  <c r="A307" i="12"/>
  <c r="A300" i="12"/>
  <c r="A261" i="12"/>
  <c r="A213" i="12"/>
  <c r="A211" i="12"/>
  <c r="A225" i="12"/>
  <c r="A200" i="12"/>
  <c r="A171" i="12"/>
  <c r="A155" i="12"/>
  <c r="A169" i="12" s="1"/>
  <c r="A140" i="12"/>
  <c r="A130" i="12"/>
  <c r="A148" i="12" s="1"/>
  <c r="A106" i="12"/>
  <c r="A105" i="12"/>
  <c r="A125" i="12" s="1"/>
  <c r="A80" i="12"/>
  <c r="A100" i="12" s="1"/>
  <c r="A55" i="12"/>
  <c r="A75" i="12" s="1"/>
  <c r="A36" i="12"/>
  <c r="A30" i="12"/>
  <c r="A48" i="12" s="1"/>
  <c r="A6" i="12"/>
  <c r="A380" i="20"/>
  <c r="A381" i="20" s="1"/>
  <c r="A365" i="20"/>
  <c r="A375" i="20" s="1"/>
  <c r="A350" i="20"/>
  <c r="A354" i="20" s="1"/>
  <c r="A335" i="20"/>
  <c r="A320" i="20"/>
  <c r="A328" i="20" s="1"/>
  <c r="A305" i="20"/>
  <c r="A290" i="20"/>
  <c r="A300" i="20" s="1"/>
  <c r="A275" i="20"/>
  <c r="A283" i="20" s="1"/>
  <c r="A260" i="20"/>
  <c r="A268" i="20" s="1"/>
  <c r="A245" i="20"/>
  <c r="A230" i="20"/>
  <c r="A240" i="20" s="1"/>
  <c r="A215" i="20"/>
  <c r="A200" i="20"/>
  <c r="A185" i="20"/>
  <c r="A170" i="20"/>
  <c r="A178" i="20" s="1"/>
  <c r="A155" i="20"/>
  <c r="A165" i="20" s="1"/>
  <c r="A140" i="20"/>
  <c r="A148" i="20" s="1"/>
  <c r="A125" i="20"/>
  <c r="A110" i="20"/>
  <c r="A120" i="20" s="1"/>
  <c r="A390" i="20"/>
  <c r="A371" i="20"/>
  <c r="A367" i="20"/>
  <c r="A369" i="20"/>
  <c r="A358" i="20"/>
  <c r="A360" i="20"/>
  <c r="A345" i="20"/>
  <c r="A326" i="20"/>
  <c r="A330" i="20"/>
  <c r="A315" i="20"/>
  <c r="A261" i="20"/>
  <c r="A270" i="20"/>
  <c r="A255" i="20"/>
  <c r="A225" i="20"/>
  <c r="A210" i="20"/>
  <c r="A193" i="20"/>
  <c r="A189" i="20"/>
  <c r="A195" i="20"/>
  <c r="A180" i="20"/>
  <c r="A150" i="20"/>
  <c r="A142" i="20"/>
  <c r="A135" i="20"/>
  <c r="A99" i="20"/>
  <c r="A95" i="20"/>
  <c r="A105" i="20" s="1"/>
  <c r="A80" i="20"/>
  <c r="A90" i="20" s="1"/>
  <c r="A65" i="20"/>
  <c r="A75" i="20" s="1"/>
  <c r="A60" i="20"/>
  <c r="A58" i="20"/>
  <c r="A50" i="20"/>
  <c r="A56" i="20" s="1"/>
  <c r="A35" i="20"/>
  <c r="A45" i="20" s="1"/>
  <c r="A20" i="20"/>
  <c r="A30" i="20" s="1"/>
  <c r="A138" i="19"/>
  <c r="A152" i="19" s="1"/>
  <c r="A157" i="19"/>
  <c r="A159" i="19" s="1"/>
  <c r="A176" i="19"/>
  <c r="A178" i="19" s="1"/>
  <c r="A195" i="19"/>
  <c r="A201" i="19" s="1"/>
  <c r="A214" i="19"/>
  <c r="A228" i="19" s="1"/>
  <c r="A233" i="19"/>
  <c r="A234" i="19" s="1"/>
  <c r="A252" i="19"/>
  <c r="A260" i="19" s="1"/>
  <c r="A271" i="19"/>
  <c r="A283" i="19" s="1"/>
  <c r="A290" i="19"/>
  <c r="A298" i="19" s="1"/>
  <c r="A309" i="19"/>
  <c r="A310" i="19" s="1"/>
  <c r="A328" i="19"/>
  <c r="A347" i="19"/>
  <c r="A361" i="19" s="1"/>
  <c r="A366" i="19"/>
  <c r="A380" i="19" s="1"/>
  <c r="A385" i="19"/>
  <c r="A399" i="19" s="1"/>
  <c r="A404" i="19"/>
  <c r="A405" i="19" s="1"/>
  <c r="A423" i="19"/>
  <c r="A435" i="19" s="1"/>
  <c r="A442" i="19"/>
  <c r="A461" i="19"/>
  <c r="A475" i="19" s="1"/>
  <c r="A480" i="19"/>
  <c r="A488" i="19" s="1"/>
  <c r="A484" i="19"/>
  <c r="A481" i="19"/>
  <c r="A462" i="19"/>
  <c r="A454" i="19"/>
  <c r="A386" i="19"/>
  <c r="A342" i="19"/>
  <c r="A247" i="19"/>
  <c r="A216" i="19"/>
  <c r="A119" i="19"/>
  <c r="A133" i="19" s="1"/>
  <c r="A102" i="19"/>
  <c r="A100" i="19"/>
  <c r="A114" i="19" s="1"/>
  <c r="A81" i="19"/>
  <c r="A95" i="19" s="1"/>
  <c r="A62" i="19"/>
  <c r="A76" i="19" s="1"/>
  <c r="A45" i="19"/>
  <c r="A43" i="19"/>
  <c r="A57" i="19" s="1"/>
  <c r="A24" i="19"/>
  <c r="A36" i="19" s="1"/>
  <c r="A194" i="18"/>
  <c r="A216" i="18" s="1"/>
  <c r="A221" i="18"/>
  <c r="A233" i="18" s="1"/>
  <c r="A248" i="18"/>
  <c r="A256" i="18" s="1"/>
  <c r="A275" i="18"/>
  <c r="A285" i="18" s="1"/>
  <c r="A302" i="18"/>
  <c r="A312" i="18" s="1"/>
  <c r="A329" i="18"/>
  <c r="A351" i="18" s="1"/>
  <c r="A356" i="18"/>
  <c r="A362" i="18" s="1"/>
  <c r="A383" i="18"/>
  <c r="A391" i="18" s="1"/>
  <c r="A410" i="18"/>
  <c r="A418" i="18" s="1"/>
  <c r="A437" i="18"/>
  <c r="A459" i="18" s="1"/>
  <c r="A464" i="18"/>
  <c r="A472" i="18" s="1"/>
  <c r="A491" i="18"/>
  <c r="A503" i="18" s="1"/>
  <c r="A518" i="18"/>
  <c r="A545" i="18"/>
  <c r="A557" i="18" s="1"/>
  <c r="A572" i="18"/>
  <c r="A580" i="18" s="1"/>
  <c r="A599" i="18"/>
  <c r="A607" i="18" s="1"/>
  <c r="A626" i="18"/>
  <c r="A627" i="18" s="1"/>
  <c r="A653" i="18"/>
  <c r="A665" i="18" s="1"/>
  <c r="A680" i="18"/>
  <c r="A688" i="18" s="1"/>
  <c r="A538" i="18"/>
  <c r="A482" i="18"/>
  <c r="A480" i="18"/>
  <c r="A372" i="18"/>
  <c r="A364" i="18"/>
  <c r="A167" i="18"/>
  <c r="A189" i="18" s="1"/>
  <c r="A140" i="18"/>
  <c r="A162" i="18" s="1"/>
  <c r="A113" i="18"/>
  <c r="A135" i="18" s="1"/>
  <c r="A86" i="18"/>
  <c r="A106" i="18" s="1"/>
  <c r="A69" i="18"/>
  <c r="A60" i="18"/>
  <c r="A59" i="18"/>
  <c r="A81" i="18" s="1"/>
  <c r="A42" i="18"/>
  <c r="A32" i="18"/>
  <c r="A54" i="18" s="1"/>
  <c r="A167" i="17"/>
  <c r="A166" i="17"/>
  <c r="A184" i="17" s="1"/>
  <c r="A189" i="17"/>
  <c r="A201" i="17" s="1"/>
  <c r="A212" i="17"/>
  <c r="A216" i="17" s="1"/>
  <c r="A235" i="17"/>
  <c r="A253" i="17" s="1"/>
  <c r="A258" i="17"/>
  <c r="A276" i="17" s="1"/>
  <c r="A281" i="17"/>
  <c r="A299" i="17" s="1"/>
  <c r="A304" i="17"/>
  <c r="A310" i="17" s="1"/>
  <c r="A327" i="17"/>
  <c r="A339" i="17" s="1"/>
  <c r="A350" i="17"/>
  <c r="A354" i="17" s="1"/>
  <c r="A373" i="17"/>
  <c r="A377" i="17" s="1"/>
  <c r="A396" i="17"/>
  <c r="A400" i="17" s="1"/>
  <c r="A419" i="17"/>
  <c r="A423" i="17" s="1"/>
  <c r="A442" i="17"/>
  <c r="A460" i="17" s="1"/>
  <c r="A465" i="17"/>
  <c r="A483" i="17" s="1"/>
  <c r="A488" i="17"/>
  <c r="A511" i="17"/>
  <c r="A515" i="17" s="1"/>
  <c r="A534" i="17"/>
  <c r="A538" i="17" s="1"/>
  <c r="A557" i="17"/>
  <c r="A561" i="17" s="1"/>
  <c r="A580" i="17"/>
  <c r="A584" i="17" s="1"/>
  <c r="A563" i="17"/>
  <c r="A492" i="17"/>
  <c r="A506" i="17"/>
  <c r="A427" i="17"/>
  <c r="A437" i="17"/>
  <c r="A381" i="17"/>
  <c r="A264" i="17"/>
  <c r="A262" i="17"/>
  <c r="A230" i="17"/>
  <c r="A224" i="17"/>
  <c r="A222" i="17"/>
  <c r="A214" i="17"/>
  <c r="A228" i="17"/>
  <c r="A174" i="17"/>
  <c r="A151" i="17"/>
  <c r="A143" i="17"/>
  <c r="A161" i="17" s="1"/>
  <c r="A128" i="17"/>
  <c r="A120" i="17"/>
  <c r="A138" i="17" s="1"/>
  <c r="A97" i="17"/>
  <c r="A115" i="17" s="1"/>
  <c r="A75" i="17"/>
  <c r="A74" i="17"/>
  <c r="A92" i="17" s="1"/>
  <c r="A51" i="17"/>
  <c r="A69" i="17" s="1"/>
  <c r="A28" i="17"/>
  <c r="A46" i="17" s="1"/>
  <c r="A138" i="16"/>
  <c r="A148" i="16" s="1"/>
  <c r="A157" i="16"/>
  <c r="A171" i="16" s="1"/>
  <c r="A176" i="16"/>
  <c r="A195" i="16"/>
  <c r="A209" i="16" s="1"/>
  <c r="A214" i="16"/>
  <c r="A216" i="16" s="1"/>
  <c r="A233" i="16"/>
  <c r="A237" i="16" s="1"/>
  <c r="A252" i="16"/>
  <c r="A253" i="16" s="1"/>
  <c r="A271" i="16"/>
  <c r="A272" i="16" s="1"/>
  <c r="A290" i="16"/>
  <c r="A309" i="16"/>
  <c r="A323" i="16" s="1"/>
  <c r="A328" i="16"/>
  <c r="A330" i="16" s="1"/>
  <c r="A347" i="16"/>
  <c r="A351" i="16" s="1"/>
  <c r="A366" i="16"/>
  <c r="A368" i="16" s="1"/>
  <c r="A385" i="16"/>
  <c r="A391" i="16" s="1"/>
  <c r="A404" i="16"/>
  <c r="A414" i="16" s="1"/>
  <c r="A423" i="16"/>
  <c r="A424" i="16" s="1"/>
  <c r="A442" i="16"/>
  <c r="A461" i="16"/>
  <c r="A462" i="16" s="1"/>
  <c r="A480" i="16"/>
  <c r="A482" i="16" s="1"/>
  <c r="A452" i="16"/>
  <c r="A437" i="16"/>
  <c r="A380" i="16"/>
  <c r="A291" i="16"/>
  <c r="A304" i="16"/>
  <c r="A247" i="16"/>
  <c r="A188" i="16"/>
  <c r="A119" i="16"/>
  <c r="A133" i="16" s="1"/>
  <c r="A100" i="16"/>
  <c r="A114" i="16" s="1"/>
  <c r="A81" i="16"/>
  <c r="A95" i="16" s="1"/>
  <c r="A62" i="16"/>
  <c r="A76" i="16" s="1"/>
  <c r="A43" i="16"/>
  <c r="A57" i="16" s="1"/>
  <c r="A24" i="16"/>
  <c r="A36" i="16" s="1"/>
  <c r="A32" i="11"/>
  <c r="A40" i="11" s="1"/>
  <c r="A59" i="11"/>
  <c r="A79" i="11" s="1"/>
  <c r="A86" i="11"/>
  <c r="A90" i="11" s="1"/>
  <c r="A113" i="11"/>
  <c r="A135" i="11" s="1"/>
  <c r="A67" i="11"/>
  <c r="A63" i="11"/>
  <c r="A81" i="11"/>
  <c r="A166" i="15"/>
  <c r="A184" i="15" s="1"/>
  <c r="A189" i="15"/>
  <c r="A193" i="15" s="1"/>
  <c r="A212" i="15"/>
  <c r="A220" i="15" s="1"/>
  <c r="A235" i="15"/>
  <c r="A253" i="15" s="1"/>
  <c r="A258" i="15"/>
  <c r="A262" i="15" s="1"/>
  <c r="A281" i="15"/>
  <c r="A285" i="15" s="1"/>
  <c r="A304" i="15"/>
  <c r="A322" i="15" s="1"/>
  <c r="A327" i="15"/>
  <c r="A345" i="15" s="1"/>
  <c r="A350" i="15"/>
  <c r="A352" i="15" s="1"/>
  <c r="A373" i="15"/>
  <c r="A385" i="15" s="1"/>
  <c r="A396" i="15"/>
  <c r="A406" i="15" s="1"/>
  <c r="A419" i="15"/>
  <c r="A429" i="15" s="1"/>
  <c r="A442" i="15"/>
  <c r="A446" i="15" s="1"/>
  <c r="A465" i="15"/>
  <c r="A477" i="15" s="1"/>
  <c r="A488" i="15"/>
  <c r="A506" i="15" s="1"/>
  <c r="A511" i="15"/>
  <c r="A529" i="15" s="1"/>
  <c r="A534" i="15"/>
  <c r="A552" i="15" s="1"/>
  <c r="A557" i="15"/>
  <c r="A575" i="15" s="1"/>
  <c r="A580" i="15"/>
  <c r="A596" i="15" s="1"/>
  <c r="A538" i="15"/>
  <c r="A414" i="15"/>
  <c r="A362" i="15"/>
  <c r="A354" i="15"/>
  <c r="A216" i="15"/>
  <c r="A207" i="15"/>
  <c r="A147" i="15"/>
  <c r="A143" i="15"/>
  <c r="A161" i="15" s="1"/>
  <c r="A120" i="15"/>
  <c r="A138" i="15" s="1"/>
  <c r="A109" i="15"/>
  <c r="A103" i="15"/>
  <c r="A101" i="15"/>
  <c r="A99" i="15"/>
  <c r="A97" i="15"/>
  <c r="A113" i="15" s="1"/>
  <c r="A74" i="15"/>
  <c r="A90" i="15" s="1"/>
  <c r="A51" i="15"/>
  <c r="A69" i="15" s="1"/>
  <c r="A28" i="15"/>
  <c r="A46" i="15" s="1"/>
  <c r="A96" i="14"/>
  <c r="A102" i="14" s="1"/>
  <c r="A109" i="14"/>
  <c r="A113" i="14" s="1"/>
  <c r="A122" i="14"/>
  <c r="A130" i="14" s="1"/>
  <c r="A135" i="14"/>
  <c r="A143" i="14" s="1"/>
  <c r="A148" i="14"/>
  <c r="A161" i="14"/>
  <c r="A169" i="14" s="1"/>
  <c r="A174" i="14"/>
  <c r="A182" i="14" s="1"/>
  <c r="A187" i="14"/>
  <c r="A195" i="14" s="1"/>
  <c r="A200" i="14"/>
  <c r="A201" i="14" s="1"/>
  <c r="A213" i="14"/>
  <c r="A221" i="14" s="1"/>
  <c r="A226" i="14"/>
  <c r="A234" i="14" s="1"/>
  <c r="A239" i="14"/>
  <c r="A247" i="14" s="1"/>
  <c r="A252" i="14"/>
  <c r="A260" i="14" s="1"/>
  <c r="A265" i="14"/>
  <c r="A278" i="14"/>
  <c r="A284" i="14" s="1"/>
  <c r="A291" i="14"/>
  <c r="A299" i="14" s="1"/>
  <c r="A304" i="14"/>
  <c r="A312" i="14" s="1"/>
  <c r="A317" i="14"/>
  <c r="A318" i="14" s="1"/>
  <c r="A330" i="14"/>
  <c r="A338" i="14" s="1"/>
  <c r="A273" i="14"/>
  <c r="A204" i="14"/>
  <c r="A202" i="14"/>
  <c r="A156" i="14"/>
  <c r="A104" i="14"/>
  <c r="A83" i="14"/>
  <c r="A91" i="14" s="1"/>
  <c r="A70" i="14"/>
  <c r="A78" i="14" s="1"/>
  <c r="A65" i="14"/>
  <c r="A57" i="14"/>
  <c r="A63" i="14" s="1"/>
  <c r="A44" i="14"/>
  <c r="A50" i="14" s="1"/>
  <c r="A31" i="14"/>
  <c r="A39" i="14" s="1"/>
  <c r="A18" i="14"/>
  <c r="A26" i="14" s="1"/>
  <c r="A6" i="15"/>
  <c r="A6" i="17"/>
  <c r="A6" i="18"/>
  <c r="A6" i="19"/>
  <c r="A6" i="20"/>
  <c r="A6" i="14"/>
  <c r="A6" i="13"/>
  <c r="A97" i="13"/>
  <c r="A201" i="13"/>
  <c r="A305" i="13"/>
  <c r="A330" i="13"/>
  <c r="A338" i="13" s="1"/>
  <c r="A317" i="13"/>
  <c r="A325" i="13" s="1"/>
  <c r="A304" i="13"/>
  <c r="A312" i="13" s="1"/>
  <c r="A291" i="13"/>
  <c r="A299" i="13" s="1"/>
  <c r="A278" i="13"/>
  <c r="A286" i="13" s="1"/>
  <c r="A265" i="13"/>
  <c r="A273" i="13" s="1"/>
  <c r="A252" i="13"/>
  <c r="A254" i="13" s="1"/>
  <c r="A239" i="13"/>
  <c r="A245" i="13" s="1"/>
  <c r="A226" i="13"/>
  <c r="A234" i="13" s="1"/>
  <c r="A213" i="13"/>
  <c r="A219" i="13" s="1"/>
  <c r="A200" i="13"/>
  <c r="A206" i="13" s="1"/>
  <c r="A187" i="13"/>
  <c r="A193" i="13" s="1"/>
  <c r="A174" i="13"/>
  <c r="A182" i="13" s="1"/>
  <c r="A161" i="13"/>
  <c r="A169" i="13" s="1"/>
  <c r="A148" i="13"/>
  <c r="A156" i="13" s="1"/>
  <c r="A135" i="13"/>
  <c r="A143" i="13" s="1"/>
  <c r="A122" i="13"/>
  <c r="A130" i="13" s="1"/>
  <c r="A109" i="13"/>
  <c r="A115" i="13" s="1"/>
  <c r="A96" i="13"/>
  <c r="A104" i="13" s="1"/>
  <c r="A83" i="13"/>
  <c r="A91" i="13" s="1"/>
  <c r="A70" i="13"/>
  <c r="A78" i="13" s="1"/>
  <c r="A57" i="13"/>
  <c r="A65" i="13" s="1"/>
  <c r="A44" i="13"/>
  <c r="A52" i="13" s="1"/>
  <c r="A31" i="13"/>
  <c r="A39" i="13" s="1"/>
  <c r="A18" i="13"/>
  <c r="A26" i="13" s="1"/>
  <c r="A5" i="12"/>
  <c r="A5" i="20"/>
  <c r="A5" i="19"/>
  <c r="A5" i="18"/>
  <c r="A27" i="18" s="1"/>
  <c r="A5" i="17"/>
  <c r="A5" i="16"/>
  <c r="A6" i="16" s="1"/>
  <c r="A5" i="11"/>
  <c r="A23" i="11" s="1"/>
  <c r="A23" i="15"/>
  <c r="A21" i="15"/>
  <c r="A19" i="15"/>
  <c r="A17" i="15"/>
  <c r="A15" i="15"/>
  <c r="A13" i="15"/>
  <c r="A5" i="15"/>
  <c r="A5" i="14"/>
  <c r="A13" i="14" s="1"/>
  <c r="A13" i="13"/>
  <c r="A11" i="13"/>
  <c r="A9" i="13"/>
  <c r="A7" i="13"/>
  <c r="A5" i="13"/>
  <c r="A38" i="21"/>
  <c r="H38" i="21" s="1"/>
  <c r="E92" i="50" l="1"/>
  <c r="I24" i="50"/>
  <c r="H28" i="50"/>
  <c r="J24" i="50"/>
  <c r="G82" i="50"/>
  <c r="A70" i="22"/>
  <c r="D26" i="54"/>
  <c r="F46" i="54"/>
  <c r="F5" i="54"/>
  <c r="E26" i="54"/>
  <c r="I34" i="54"/>
  <c r="H46" i="54"/>
  <c r="D114" i="54"/>
  <c r="D115" i="54" s="1"/>
  <c r="F26" i="54"/>
  <c r="F27" i="54" s="1"/>
  <c r="E22" i="54"/>
  <c r="J50" i="54"/>
  <c r="H58" i="54"/>
  <c r="D18" i="54"/>
  <c r="D44" i="54"/>
  <c r="D45" i="54" s="1"/>
  <c r="H8" i="54"/>
  <c r="E18" i="54"/>
  <c r="E19" i="54" s="1"/>
  <c r="F22" i="54"/>
  <c r="F23" i="54" s="1"/>
  <c r="H26" i="54"/>
  <c r="J34" i="54"/>
  <c r="E54" i="54"/>
  <c r="F18" i="54"/>
  <c r="F19" i="54" s="1"/>
  <c r="H18" i="54"/>
  <c r="I62" i="54"/>
  <c r="E24" i="54"/>
  <c r="E25" i="54" s="1"/>
  <c r="H54" i="54"/>
  <c r="E14" i="54"/>
  <c r="D20" i="54"/>
  <c r="D21" i="54" s="1"/>
  <c r="F40" i="54"/>
  <c r="I64" i="54"/>
  <c r="E108" i="54"/>
  <c r="E136" i="54"/>
  <c r="I8" i="53"/>
  <c r="E30" i="53"/>
  <c r="G56" i="53"/>
  <c r="H12" i="53"/>
  <c r="I24" i="53"/>
  <c r="J32" i="53"/>
  <c r="L102" i="53"/>
  <c r="F66" i="53"/>
  <c r="I16" i="53"/>
  <c r="D102" i="53"/>
  <c r="I34" i="53"/>
  <c r="J98" i="53"/>
  <c r="H94" i="53"/>
  <c r="E36" i="53"/>
  <c r="P36" i="53" s="1"/>
  <c r="L62" i="53"/>
  <c r="J72" i="53"/>
  <c r="J86" i="53"/>
  <c r="K92" i="53"/>
  <c r="F16" i="53"/>
  <c r="E24" i="53"/>
  <c r="K54" i="53"/>
  <c r="I64" i="53"/>
  <c r="G16" i="53"/>
  <c r="G24" i="53"/>
  <c r="G5" i="54"/>
  <c r="F14" i="54"/>
  <c r="H23" i="54"/>
  <c r="E48" i="54"/>
  <c r="P48" i="54" s="1"/>
  <c r="J62" i="54"/>
  <c r="I68" i="54"/>
  <c r="E106" i="54"/>
  <c r="E134" i="54"/>
  <c r="I5" i="54"/>
  <c r="D10" i="54"/>
  <c r="D11" i="54" s="1"/>
  <c r="H14" i="54"/>
  <c r="I48" i="54"/>
  <c r="J68" i="54"/>
  <c r="E104" i="54"/>
  <c r="E132" i="54"/>
  <c r="J48" i="54"/>
  <c r="E102" i="54"/>
  <c r="E130" i="54"/>
  <c r="D6" i="54"/>
  <c r="D7" i="54" s="1"/>
  <c r="D12" i="54"/>
  <c r="G13" i="54" s="1"/>
  <c r="E16" i="54"/>
  <c r="J20" i="54"/>
  <c r="D32" i="54"/>
  <c r="D33" i="54" s="1"/>
  <c r="F38" i="54"/>
  <c r="F44" i="54"/>
  <c r="I54" i="54"/>
  <c r="E62" i="54"/>
  <c r="J64" i="54"/>
  <c r="G70" i="54"/>
  <c r="K80" i="54"/>
  <c r="E118" i="54"/>
  <c r="E100" i="54"/>
  <c r="E97" i="54"/>
  <c r="K128" i="54"/>
  <c r="L6" i="54"/>
  <c r="L7" i="54" s="1"/>
  <c r="J12" i="54"/>
  <c r="J13" i="54" s="1"/>
  <c r="H38" i="54"/>
  <c r="J54" i="54"/>
  <c r="F62" i="54"/>
  <c r="K64" i="54"/>
  <c r="K65" i="54" s="1"/>
  <c r="H70" i="54"/>
  <c r="E116" i="54"/>
  <c r="E94" i="54"/>
  <c r="H124" i="54"/>
  <c r="G62" i="54"/>
  <c r="J70" i="54"/>
  <c r="E114" i="54"/>
  <c r="E92" i="54"/>
  <c r="E122" i="54"/>
  <c r="E5" i="54"/>
  <c r="E8" i="54"/>
  <c r="D14" i="54"/>
  <c r="D15" i="54" s="1"/>
  <c r="E40" i="54"/>
  <c r="H62" i="54"/>
  <c r="J66" i="54"/>
  <c r="E110" i="54"/>
  <c r="E138" i="54"/>
  <c r="L120" i="54"/>
  <c r="J126" i="54"/>
  <c r="H5" i="54"/>
  <c r="G8" i="54"/>
  <c r="H12" i="54"/>
  <c r="H13" i="54" s="1"/>
  <c r="G14" i="54"/>
  <c r="G18" i="54"/>
  <c r="G19" i="54" s="1"/>
  <c r="H20" i="54"/>
  <c r="G22" i="54"/>
  <c r="G23" i="54" s="1"/>
  <c r="G26" i="54"/>
  <c r="G27" i="54" s="1"/>
  <c r="E30" i="54"/>
  <c r="D36" i="54"/>
  <c r="D37" i="54" s="1"/>
  <c r="G38" i="54"/>
  <c r="E42" i="54"/>
  <c r="P42" i="54" s="1"/>
  <c r="E44" i="54"/>
  <c r="E45" i="54" s="1"/>
  <c r="G46" i="54"/>
  <c r="L48" i="54"/>
  <c r="G58" i="54"/>
  <c r="I70" i="54"/>
  <c r="G82" i="54"/>
  <c r="F88" i="54"/>
  <c r="D126" i="54"/>
  <c r="D127" i="54" s="1"/>
  <c r="L118" i="54"/>
  <c r="L116" i="54"/>
  <c r="L114" i="54"/>
  <c r="L112" i="54"/>
  <c r="L110" i="54"/>
  <c r="L108" i="54"/>
  <c r="L106" i="54"/>
  <c r="L104" i="54"/>
  <c r="L102" i="54"/>
  <c r="L100" i="54"/>
  <c r="L98" i="54"/>
  <c r="L97" i="54"/>
  <c r="P96" i="54"/>
  <c r="L94" i="54"/>
  <c r="L92" i="54"/>
  <c r="L140" i="54"/>
  <c r="L138" i="54"/>
  <c r="L136" i="54"/>
  <c r="L134" i="54"/>
  <c r="L132" i="54"/>
  <c r="L130" i="54"/>
  <c r="J128" i="54"/>
  <c r="I126" i="54"/>
  <c r="G124" i="54"/>
  <c r="L122" i="54"/>
  <c r="K120" i="54"/>
  <c r="J82" i="54"/>
  <c r="G88" i="54"/>
  <c r="K118" i="54"/>
  <c r="K116" i="54"/>
  <c r="K114" i="54"/>
  <c r="K112" i="54"/>
  <c r="K110" i="54"/>
  <c r="K108" i="54"/>
  <c r="K106" i="54"/>
  <c r="K104" i="54"/>
  <c r="K102" i="54"/>
  <c r="K100" i="54"/>
  <c r="K98" i="54"/>
  <c r="K97" i="54"/>
  <c r="K94" i="54"/>
  <c r="K92" i="54"/>
  <c r="K140" i="54"/>
  <c r="K138" i="54"/>
  <c r="K136" i="54"/>
  <c r="K134" i="54"/>
  <c r="K132" i="54"/>
  <c r="K130" i="54"/>
  <c r="I128" i="54"/>
  <c r="H126" i="54"/>
  <c r="H127" i="54" s="1"/>
  <c r="F124" i="54"/>
  <c r="K122" i="54"/>
  <c r="J120" i="54"/>
  <c r="F42" i="54"/>
  <c r="F45" i="54"/>
  <c r="K5" i="54"/>
  <c r="I8" i="54"/>
  <c r="K12" i="54"/>
  <c r="K13" i="54" s="1"/>
  <c r="I14" i="54"/>
  <c r="I15" i="54" s="1"/>
  <c r="F16" i="54"/>
  <c r="I18" i="54"/>
  <c r="K20" i="54"/>
  <c r="I22" i="54"/>
  <c r="I23" i="54" s="1"/>
  <c r="F24" i="54"/>
  <c r="I26" i="54"/>
  <c r="I27" i="54" s="1"/>
  <c r="G30" i="54"/>
  <c r="F34" i="54"/>
  <c r="F36" i="54"/>
  <c r="F37" i="54" s="1"/>
  <c r="I38" i="54"/>
  <c r="G42" i="54"/>
  <c r="I44" i="54"/>
  <c r="I45" i="54" s="1"/>
  <c r="I46" i="54"/>
  <c r="E50" i="54"/>
  <c r="P50" i="54" s="1"/>
  <c r="J52" i="54"/>
  <c r="I58" i="54"/>
  <c r="E66" i="54"/>
  <c r="J118" i="54"/>
  <c r="J116" i="54"/>
  <c r="J114" i="54"/>
  <c r="J112" i="54"/>
  <c r="J110" i="54"/>
  <c r="J108" i="54"/>
  <c r="J106" i="54"/>
  <c r="J104" i="54"/>
  <c r="J102" i="54"/>
  <c r="J100" i="54"/>
  <c r="J98" i="54"/>
  <c r="J97" i="54"/>
  <c r="J94" i="54"/>
  <c r="J92" i="54"/>
  <c r="J140" i="54"/>
  <c r="J138" i="54"/>
  <c r="J136" i="54"/>
  <c r="J134" i="54"/>
  <c r="J132" i="54"/>
  <c r="J130" i="54"/>
  <c r="H128" i="54"/>
  <c r="G126" i="54"/>
  <c r="G127" i="54" s="1"/>
  <c r="E124" i="54"/>
  <c r="J122" i="54"/>
  <c r="I120" i="54"/>
  <c r="F30" i="54"/>
  <c r="E36" i="54"/>
  <c r="E37" i="54" s="1"/>
  <c r="J8" i="54"/>
  <c r="J14" i="54"/>
  <c r="J15" i="54" s="1"/>
  <c r="I16" i="54"/>
  <c r="J18" i="54"/>
  <c r="J19" i="54" s="1"/>
  <c r="J22" i="54"/>
  <c r="J23" i="54" s="1"/>
  <c r="I24" i="54"/>
  <c r="J26" i="54"/>
  <c r="J27" i="54" s="1"/>
  <c r="H30" i="54"/>
  <c r="G34" i="54"/>
  <c r="I36" i="54"/>
  <c r="I37" i="54" s="1"/>
  <c r="J38" i="54"/>
  <c r="H42" i="54"/>
  <c r="J44" i="54"/>
  <c r="J45" i="54" s="1"/>
  <c r="J46" i="54"/>
  <c r="F50" i="54"/>
  <c r="K52" i="54"/>
  <c r="J58" i="54"/>
  <c r="F66" i="54"/>
  <c r="F72" i="54"/>
  <c r="I118" i="54"/>
  <c r="I116" i="54"/>
  <c r="I114" i="54"/>
  <c r="I112" i="54"/>
  <c r="I110" i="54"/>
  <c r="I108" i="54"/>
  <c r="I106" i="54"/>
  <c r="I104" i="54"/>
  <c r="I102" i="54"/>
  <c r="I100" i="54"/>
  <c r="I98" i="54"/>
  <c r="I97" i="54"/>
  <c r="I94" i="54"/>
  <c r="I92" i="54"/>
  <c r="I140" i="54"/>
  <c r="I138" i="54"/>
  <c r="I136" i="54"/>
  <c r="I134" i="54"/>
  <c r="I132" i="54"/>
  <c r="I130" i="54"/>
  <c r="G128" i="54"/>
  <c r="F126" i="54"/>
  <c r="F127" i="54" s="1"/>
  <c r="L124" i="54"/>
  <c r="I122" i="54"/>
  <c r="H120" i="54"/>
  <c r="K11" i="54"/>
  <c r="K15" i="54"/>
  <c r="L14" i="54"/>
  <c r="L15" i="54" s="1"/>
  <c r="K19" i="54"/>
  <c r="L18" i="54"/>
  <c r="K23" i="54"/>
  <c r="L22" i="54"/>
  <c r="L23" i="54" s="1"/>
  <c r="K27" i="54"/>
  <c r="L26" i="54"/>
  <c r="I30" i="54"/>
  <c r="I42" i="54"/>
  <c r="K44" i="54"/>
  <c r="K45" i="54" s="1"/>
  <c r="G50" i="54"/>
  <c r="L56" i="54"/>
  <c r="G66" i="54"/>
  <c r="E70" i="54"/>
  <c r="I72" i="54"/>
  <c r="F80" i="54"/>
  <c r="G84" i="54"/>
  <c r="H118" i="54"/>
  <c r="H116" i="54"/>
  <c r="H114" i="54"/>
  <c r="H115" i="54" s="1"/>
  <c r="H112" i="54"/>
  <c r="H110" i="54"/>
  <c r="H108" i="54"/>
  <c r="H106" i="54"/>
  <c r="H104" i="54"/>
  <c r="H102" i="54"/>
  <c r="H100" i="54"/>
  <c r="H98" i="54"/>
  <c r="H97" i="54"/>
  <c r="H94" i="54"/>
  <c r="H92" i="54"/>
  <c r="H140" i="54"/>
  <c r="H138" i="54"/>
  <c r="H136" i="54"/>
  <c r="H134" i="54"/>
  <c r="H132" i="54"/>
  <c r="H130" i="54"/>
  <c r="F128" i="54"/>
  <c r="E126" i="54"/>
  <c r="E127" i="54" s="1"/>
  <c r="K124" i="54"/>
  <c r="H122" i="54"/>
  <c r="G120" i="54"/>
  <c r="E112" i="54"/>
  <c r="E98" i="54"/>
  <c r="H19" i="54"/>
  <c r="H27" i="54"/>
  <c r="J30" i="54"/>
  <c r="J42" i="54"/>
  <c r="H50" i="54"/>
  <c r="H66" i="54"/>
  <c r="F70" i="54"/>
  <c r="J72" i="54"/>
  <c r="G118" i="54"/>
  <c r="G116" i="54"/>
  <c r="G114" i="54"/>
  <c r="G112" i="54"/>
  <c r="G110" i="54"/>
  <c r="G108" i="54"/>
  <c r="G106" i="54"/>
  <c r="G104" i="54"/>
  <c r="G102" i="54"/>
  <c r="G100" i="54"/>
  <c r="G98" i="54"/>
  <c r="G97" i="54"/>
  <c r="G94" i="54"/>
  <c r="G92" i="54"/>
  <c r="G140" i="54"/>
  <c r="G138" i="54"/>
  <c r="G136" i="54"/>
  <c r="G134" i="54"/>
  <c r="G132" i="54"/>
  <c r="G130" i="54"/>
  <c r="E128" i="54"/>
  <c r="L126" i="54"/>
  <c r="L127" i="54" s="1"/>
  <c r="J124" i="54"/>
  <c r="P124" i="54" s="1"/>
  <c r="G122" i="54"/>
  <c r="F120" i="54"/>
  <c r="E140" i="54"/>
  <c r="E38" i="54"/>
  <c r="P38" i="54" s="1"/>
  <c r="L45" i="54"/>
  <c r="E46" i="54"/>
  <c r="I50" i="54"/>
  <c r="E58" i="54"/>
  <c r="I66" i="54"/>
  <c r="D110" i="54"/>
  <c r="D111" i="54" s="1"/>
  <c r="F97" i="54"/>
  <c r="L5" i="54"/>
  <c r="J6" i="54"/>
  <c r="F8" i="54"/>
  <c r="J10" i="54"/>
  <c r="J11" i="54" s="1"/>
  <c r="I12" i="54"/>
  <c r="I13" i="54" s="1"/>
  <c r="E15" i="54"/>
  <c r="D16" i="54"/>
  <c r="D17" i="54" s="1"/>
  <c r="I20" i="54"/>
  <c r="E23" i="54"/>
  <c r="D24" i="54"/>
  <c r="D25" i="54" s="1"/>
  <c r="K28" i="54"/>
  <c r="H36" i="54"/>
  <c r="H37" i="54" s="1"/>
  <c r="G36" i="54"/>
  <c r="G37" i="54" s="1"/>
  <c r="D40" i="54"/>
  <c r="D41" i="54" s="1"/>
  <c r="F48" i="54"/>
  <c r="I52" i="54"/>
  <c r="J56" i="54"/>
  <c r="K60" i="54"/>
  <c r="L64" i="54"/>
  <c r="D64" i="54"/>
  <c r="D65" i="54" s="1"/>
  <c r="H64" i="54"/>
  <c r="G64" i="54"/>
  <c r="E64" i="54"/>
  <c r="F68" i="54"/>
  <c r="I74" i="54"/>
  <c r="H74" i="54"/>
  <c r="F74" i="54"/>
  <c r="E74" i="54"/>
  <c r="L74" i="54"/>
  <c r="D74" i="54"/>
  <c r="D75" i="54" s="1"/>
  <c r="J74" i="54"/>
  <c r="G74" i="54"/>
  <c r="K74" i="54"/>
  <c r="K6" i="54"/>
  <c r="L10" i="54"/>
  <c r="L11" i="54" s="1"/>
  <c r="E17" i="54"/>
  <c r="L27" i="54"/>
  <c r="H32" i="54"/>
  <c r="G32" i="54"/>
  <c r="L19" i="54"/>
  <c r="H28" i="54"/>
  <c r="G28" i="54"/>
  <c r="H60" i="54"/>
  <c r="G60" i="54"/>
  <c r="E6" i="54"/>
  <c r="E10" i="54"/>
  <c r="L12" i="54"/>
  <c r="L13" i="54" s="1"/>
  <c r="H16" i="54"/>
  <c r="H17" i="54" s="1"/>
  <c r="D19" i="54"/>
  <c r="L20" i="54"/>
  <c r="L21" i="54" s="1"/>
  <c r="H24" i="54"/>
  <c r="H25" i="54" s="1"/>
  <c r="D27" i="54"/>
  <c r="D28" i="54"/>
  <c r="D29" i="54" s="1"/>
  <c r="E32" i="54"/>
  <c r="I40" i="54"/>
  <c r="P54" i="54"/>
  <c r="H56" i="54"/>
  <c r="G56" i="54"/>
  <c r="D60" i="54"/>
  <c r="D61" i="54" s="1"/>
  <c r="F6" i="54"/>
  <c r="F10" i="54"/>
  <c r="F11" i="54" s="1"/>
  <c r="E27" i="54"/>
  <c r="E28" i="54"/>
  <c r="F32" i="54"/>
  <c r="J40" i="54"/>
  <c r="H52" i="54"/>
  <c r="G52" i="54"/>
  <c r="D56" i="54"/>
  <c r="D57" i="54" s="1"/>
  <c r="E60" i="54"/>
  <c r="G6" i="54"/>
  <c r="K8" i="54"/>
  <c r="G10" i="54"/>
  <c r="G11" i="54" s="1"/>
  <c r="E12" i="54"/>
  <c r="D13" i="54"/>
  <c r="J16" i="54"/>
  <c r="J17" i="54" s="1"/>
  <c r="E20" i="54"/>
  <c r="J24" i="54"/>
  <c r="F28" i="54"/>
  <c r="I32" i="54"/>
  <c r="J36" i="54"/>
  <c r="J37" i="54" s="1"/>
  <c r="K40" i="54"/>
  <c r="P46" i="54"/>
  <c r="H48" i="54"/>
  <c r="G48" i="54"/>
  <c r="D52" i="54"/>
  <c r="D53" i="54" s="1"/>
  <c r="E56" i="54"/>
  <c r="F60" i="54"/>
  <c r="F61" i="54" s="1"/>
  <c r="I86" i="54"/>
  <c r="H86" i="54"/>
  <c r="G86" i="54"/>
  <c r="F86" i="54"/>
  <c r="E86" i="54"/>
  <c r="L86" i="54"/>
  <c r="D86" i="54"/>
  <c r="D87" i="54" s="1"/>
  <c r="K86" i="54"/>
  <c r="J86" i="54"/>
  <c r="H6" i="54"/>
  <c r="D8" i="54"/>
  <c r="L9" i="54" s="1"/>
  <c r="H10" i="54"/>
  <c r="H11" i="54" s="1"/>
  <c r="F12" i="54"/>
  <c r="F13" i="54" s="1"/>
  <c r="K16" i="54"/>
  <c r="K17" i="54" s="1"/>
  <c r="F20" i="54"/>
  <c r="K24" i="54"/>
  <c r="K25" i="54" s="1"/>
  <c r="I28" i="54"/>
  <c r="I29" i="54" s="1"/>
  <c r="J32" i="54"/>
  <c r="K36" i="54"/>
  <c r="K37" i="54" s="1"/>
  <c r="H44" i="54"/>
  <c r="H45" i="54" s="1"/>
  <c r="G44" i="54"/>
  <c r="G45" i="54" s="1"/>
  <c r="D48" i="54"/>
  <c r="D49" i="54" s="1"/>
  <c r="E52" i="54"/>
  <c r="F56" i="54"/>
  <c r="F57" i="54" s="1"/>
  <c r="I60" i="54"/>
  <c r="I61" i="54" s="1"/>
  <c r="I10" i="54"/>
  <c r="I11" i="54" s="1"/>
  <c r="L16" i="54"/>
  <c r="L17" i="54" s="1"/>
  <c r="I19" i="54"/>
  <c r="L24" i="54"/>
  <c r="L25" i="54" s="1"/>
  <c r="J28" i="54"/>
  <c r="J29" i="54" s="1"/>
  <c r="K32" i="54"/>
  <c r="H40" i="54"/>
  <c r="G40" i="54"/>
  <c r="P40" i="54"/>
  <c r="F52" i="54"/>
  <c r="F53" i="54" s="1"/>
  <c r="I56" i="54"/>
  <c r="I57" i="54" s="1"/>
  <c r="J60" i="54"/>
  <c r="J61" i="54" s="1"/>
  <c r="L68" i="54"/>
  <c r="L69" i="54" s="1"/>
  <c r="D68" i="54"/>
  <c r="D69" i="54" s="1"/>
  <c r="H68" i="54"/>
  <c r="G68" i="54"/>
  <c r="E68" i="54"/>
  <c r="D122" i="54"/>
  <c r="E72" i="54"/>
  <c r="D98" i="54"/>
  <c r="D99" i="54" s="1"/>
  <c r="D130" i="54"/>
  <c r="F131" i="54" s="1"/>
  <c r="K30" i="54"/>
  <c r="K34" i="54"/>
  <c r="K38" i="54"/>
  <c r="K42" i="54"/>
  <c r="K46" i="54"/>
  <c r="K50" i="54"/>
  <c r="K54" i="54"/>
  <c r="K58" i="54"/>
  <c r="K62" i="54"/>
  <c r="K66" i="54"/>
  <c r="K70" i="54"/>
  <c r="G72" i="54"/>
  <c r="E84" i="54"/>
  <c r="L84" i="54"/>
  <c r="D84" i="54"/>
  <c r="D85" i="54" s="1"/>
  <c r="J84" i="54"/>
  <c r="I84" i="54"/>
  <c r="H84" i="54"/>
  <c r="D30" i="54"/>
  <c r="D31" i="54" s="1"/>
  <c r="D34" i="54"/>
  <c r="D35" i="54" s="1"/>
  <c r="D38" i="54"/>
  <c r="D39" i="54" s="1"/>
  <c r="D42" i="54"/>
  <c r="D43" i="54" s="1"/>
  <c r="D46" i="54"/>
  <c r="G47" i="54" s="1"/>
  <c r="D50" i="54"/>
  <c r="D51" i="54" s="1"/>
  <c r="D54" i="54"/>
  <c r="H55" i="54" s="1"/>
  <c r="D58" i="54"/>
  <c r="D59" i="54" s="1"/>
  <c r="D62" i="54"/>
  <c r="J63" i="54" s="1"/>
  <c r="D66" i="54"/>
  <c r="L67" i="54" s="1"/>
  <c r="D70" i="54"/>
  <c r="H72" i="54"/>
  <c r="E80" i="54"/>
  <c r="L80" i="54"/>
  <c r="D80" i="54"/>
  <c r="D81" i="54" s="1"/>
  <c r="J80" i="54"/>
  <c r="I80" i="54"/>
  <c r="H80" i="54"/>
  <c r="I82" i="54"/>
  <c r="H82" i="54"/>
  <c r="F82" i="54"/>
  <c r="E82" i="54"/>
  <c r="L82" i="54"/>
  <c r="D82" i="54"/>
  <c r="D83" i="54" s="1"/>
  <c r="F84" i="54"/>
  <c r="D102" i="54"/>
  <c r="D103" i="54" s="1"/>
  <c r="D134" i="54"/>
  <c r="E76" i="54"/>
  <c r="L76" i="54"/>
  <c r="D76" i="54"/>
  <c r="D77" i="54" s="1"/>
  <c r="J76" i="54"/>
  <c r="I76" i="54"/>
  <c r="H76" i="54"/>
  <c r="I78" i="54"/>
  <c r="H78" i="54"/>
  <c r="F78" i="54"/>
  <c r="E78" i="54"/>
  <c r="L78" i="54"/>
  <c r="D78" i="54"/>
  <c r="D79" i="54" s="1"/>
  <c r="I90" i="54"/>
  <c r="H90" i="54"/>
  <c r="G90" i="54"/>
  <c r="F90" i="54"/>
  <c r="E90" i="54"/>
  <c r="L90" i="54"/>
  <c r="D90" i="54"/>
  <c r="D91" i="54" s="1"/>
  <c r="K72" i="54"/>
  <c r="G76" i="54"/>
  <c r="J78" i="54"/>
  <c r="K90" i="54"/>
  <c r="D106" i="54"/>
  <c r="D107" i="54" s="1"/>
  <c r="D138" i="54"/>
  <c r="F139" i="54" s="1"/>
  <c r="D72" i="54"/>
  <c r="D73" i="54" s="1"/>
  <c r="K76" i="54"/>
  <c r="K78" i="54"/>
  <c r="D94" i="54"/>
  <c r="D95" i="54" s="1"/>
  <c r="D118" i="54"/>
  <c r="D119" i="54" s="1"/>
  <c r="H88" i="54"/>
  <c r="I88" i="54"/>
  <c r="J88" i="54"/>
  <c r="K88" i="54"/>
  <c r="D100" i="54"/>
  <c r="F101" i="54" s="1"/>
  <c r="D104" i="54"/>
  <c r="F105" i="54" s="1"/>
  <c r="D108" i="54"/>
  <c r="F109" i="54" s="1"/>
  <c r="D112" i="54"/>
  <c r="D113" i="54" s="1"/>
  <c r="D116" i="54"/>
  <c r="D117" i="54" s="1"/>
  <c r="D120" i="54"/>
  <c r="D121" i="54" s="1"/>
  <c r="D124" i="54"/>
  <c r="D128" i="54"/>
  <c r="D129" i="54" s="1"/>
  <c r="D132" i="54"/>
  <c r="D136" i="54"/>
  <c r="D140" i="54"/>
  <c r="D141" i="54" s="1"/>
  <c r="D88" i="54"/>
  <c r="D89" i="54" s="1"/>
  <c r="L88" i="54"/>
  <c r="D92" i="54"/>
  <c r="K93" i="53"/>
  <c r="P96" i="53"/>
  <c r="E38" i="53"/>
  <c r="L54" i="53"/>
  <c r="G60" i="53"/>
  <c r="J64" i="53"/>
  <c r="E70" i="53"/>
  <c r="K102" i="53"/>
  <c r="F100" i="53"/>
  <c r="I98" i="53"/>
  <c r="G94" i="53"/>
  <c r="J92" i="53"/>
  <c r="J93" i="53" s="1"/>
  <c r="I70" i="53"/>
  <c r="J102" i="53"/>
  <c r="J103" i="53" s="1"/>
  <c r="E100" i="53"/>
  <c r="H98" i="53"/>
  <c r="F94" i="53"/>
  <c r="I92" i="53"/>
  <c r="I93" i="53" s="1"/>
  <c r="G100" i="53"/>
  <c r="F12" i="53"/>
  <c r="G40" i="53"/>
  <c r="E56" i="53"/>
  <c r="L70" i="53"/>
  <c r="G104" i="53"/>
  <c r="I102" i="53"/>
  <c r="I103" i="53" s="1"/>
  <c r="L100" i="53"/>
  <c r="D100" i="53"/>
  <c r="D101" i="53" s="1"/>
  <c r="G98" i="53"/>
  <c r="E94" i="53"/>
  <c r="H92" i="53"/>
  <c r="H93" i="53" s="1"/>
  <c r="H102" i="53"/>
  <c r="H103" i="53" s="1"/>
  <c r="K100" i="53"/>
  <c r="F98" i="53"/>
  <c r="L94" i="53"/>
  <c r="D94" i="53"/>
  <c r="D95" i="53" s="1"/>
  <c r="G92" i="53"/>
  <c r="G93" i="53" s="1"/>
  <c r="I12" i="53"/>
  <c r="J24" i="53"/>
  <c r="E32" i="53"/>
  <c r="G36" i="53"/>
  <c r="D54" i="53"/>
  <c r="D55" i="53" s="1"/>
  <c r="I56" i="53"/>
  <c r="G68" i="53"/>
  <c r="E72" i="53"/>
  <c r="K80" i="53"/>
  <c r="G102" i="53"/>
  <c r="J100" i="53"/>
  <c r="J101" i="53" s="1"/>
  <c r="E98" i="53"/>
  <c r="K94" i="53"/>
  <c r="K95" i="53" s="1"/>
  <c r="F92" i="53"/>
  <c r="F93" i="53" s="1"/>
  <c r="F8" i="53"/>
  <c r="E20" i="53"/>
  <c r="G32" i="53"/>
  <c r="I36" i="53"/>
  <c r="G44" i="53"/>
  <c r="E54" i="53"/>
  <c r="J56" i="53"/>
  <c r="E64" i="53"/>
  <c r="H68" i="53"/>
  <c r="G72" i="53"/>
  <c r="F102" i="53"/>
  <c r="I100" i="53"/>
  <c r="I101" i="53" s="1"/>
  <c r="L98" i="53"/>
  <c r="D98" i="53"/>
  <c r="D99" i="53" s="1"/>
  <c r="J94" i="53"/>
  <c r="J95" i="53" s="1"/>
  <c r="E92" i="53"/>
  <c r="H8" i="53"/>
  <c r="H20" i="53"/>
  <c r="I32" i="53"/>
  <c r="J36" i="53"/>
  <c r="J44" i="53"/>
  <c r="I54" i="53"/>
  <c r="G64" i="53"/>
  <c r="J68" i="53"/>
  <c r="I72" i="53"/>
  <c r="J82" i="53"/>
  <c r="L92" i="53"/>
  <c r="L93" i="53" s="1"/>
  <c r="L6" i="53"/>
  <c r="L14" i="53"/>
  <c r="J8" i="53"/>
  <c r="J12" i="53"/>
  <c r="J16" i="53"/>
  <c r="J20" i="53"/>
  <c r="E28" i="53"/>
  <c r="D38" i="53"/>
  <c r="D39" i="53" s="1"/>
  <c r="E40" i="53"/>
  <c r="P40" i="53" s="1"/>
  <c r="E44" i="53"/>
  <c r="P44" i="53" s="1"/>
  <c r="L46" i="53"/>
  <c r="I50" i="53"/>
  <c r="E60" i="53"/>
  <c r="E66" i="53"/>
  <c r="I68" i="53"/>
  <c r="G82" i="53"/>
  <c r="F88" i="53"/>
  <c r="G112" i="53"/>
  <c r="G132" i="53"/>
  <c r="D6" i="53"/>
  <c r="D7" i="53" s="1"/>
  <c r="D10" i="53"/>
  <c r="D11" i="53" s="1"/>
  <c r="D14" i="53"/>
  <c r="D15" i="53" s="1"/>
  <c r="D18" i="53"/>
  <c r="D19" i="53" s="1"/>
  <c r="E22" i="53"/>
  <c r="H28" i="53"/>
  <c r="F38" i="53"/>
  <c r="H40" i="53"/>
  <c r="H44" i="53"/>
  <c r="E48" i="53"/>
  <c r="P48" i="53" s="1"/>
  <c r="E52" i="53"/>
  <c r="P52" i="53" s="1"/>
  <c r="H60" i="53"/>
  <c r="I66" i="53"/>
  <c r="I67" i="53" s="1"/>
  <c r="G78" i="53"/>
  <c r="G90" i="53"/>
  <c r="G124" i="53"/>
  <c r="E6" i="53"/>
  <c r="E8" i="53"/>
  <c r="E10" i="53"/>
  <c r="E11" i="53" s="1"/>
  <c r="E12" i="53"/>
  <c r="E14" i="53"/>
  <c r="E15" i="53" s="1"/>
  <c r="E16" i="53"/>
  <c r="F18" i="53"/>
  <c r="F22" i="53"/>
  <c r="H24" i="53"/>
  <c r="I28" i="53"/>
  <c r="H32" i="53"/>
  <c r="H36" i="53"/>
  <c r="I38" i="53"/>
  <c r="I39" i="53" s="1"/>
  <c r="I40" i="53"/>
  <c r="I44" i="53"/>
  <c r="G48" i="53"/>
  <c r="G52" i="53"/>
  <c r="H56" i="53"/>
  <c r="I60" i="53"/>
  <c r="H64" i="53"/>
  <c r="L66" i="53"/>
  <c r="D70" i="53"/>
  <c r="D71" i="53" s="1"/>
  <c r="H72" i="53"/>
  <c r="J78" i="53"/>
  <c r="J90" i="53"/>
  <c r="G116" i="53"/>
  <c r="G136" i="53"/>
  <c r="L19" i="53"/>
  <c r="E39" i="53"/>
  <c r="F6" i="53"/>
  <c r="F10" i="53"/>
  <c r="F11" i="53" s="1"/>
  <c r="F14" i="53"/>
  <c r="F15" i="53" s="1"/>
  <c r="I18" i="53"/>
  <c r="I19" i="53" s="1"/>
  <c r="G22" i="53"/>
  <c r="J28" i="53"/>
  <c r="K38" i="53"/>
  <c r="J40" i="53"/>
  <c r="H48" i="53"/>
  <c r="H52" i="53"/>
  <c r="J60" i="53"/>
  <c r="H15" i="53"/>
  <c r="I6" i="53"/>
  <c r="G8" i="53"/>
  <c r="I10" i="53"/>
  <c r="I11" i="53" s="1"/>
  <c r="G12" i="53"/>
  <c r="I14" i="53"/>
  <c r="I15" i="53" s="1"/>
  <c r="I22" i="53"/>
  <c r="I48" i="53"/>
  <c r="I52" i="53"/>
  <c r="E68" i="53"/>
  <c r="F70" i="53"/>
  <c r="G86" i="53"/>
  <c r="G108" i="53"/>
  <c r="G128" i="53"/>
  <c r="H11" i="53"/>
  <c r="J6" i="53"/>
  <c r="J10" i="53"/>
  <c r="J11" i="53" s="1"/>
  <c r="J14" i="53"/>
  <c r="J15" i="53" s="1"/>
  <c r="K22" i="53"/>
  <c r="J48" i="53"/>
  <c r="J52" i="53"/>
  <c r="L10" i="53"/>
  <c r="L11" i="53" s="1"/>
  <c r="D66" i="53"/>
  <c r="D67" i="53" s="1"/>
  <c r="G140" i="53"/>
  <c r="H58" i="53"/>
  <c r="G58" i="53"/>
  <c r="J58" i="53"/>
  <c r="D103" i="53"/>
  <c r="K103" i="53"/>
  <c r="J110" i="53"/>
  <c r="I110" i="53"/>
  <c r="H110" i="53"/>
  <c r="G110" i="53"/>
  <c r="F110" i="53"/>
  <c r="E110" i="53"/>
  <c r="L110" i="53"/>
  <c r="D110" i="53"/>
  <c r="D111" i="53" s="1"/>
  <c r="K110" i="53"/>
  <c r="J118" i="53"/>
  <c r="I118" i="53"/>
  <c r="H118" i="53"/>
  <c r="G118" i="53"/>
  <c r="F118" i="53"/>
  <c r="E118" i="53"/>
  <c r="L118" i="53"/>
  <c r="D118" i="53"/>
  <c r="D119" i="53" s="1"/>
  <c r="K118" i="53"/>
  <c r="J126" i="53"/>
  <c r="I126" i="53"/>
  <c r="H126" i="53"/>
  <c r="G126" i="53"/>
  <c r="F126" i="53"/>
  <c r="E126" i="53"/>
  <c r="L126" i="53"/>
  <c r="D126" i="53"/>
  <c r="D127" i="53" s="1"/>
  <c r="K126" i="53"/>
  <c r="J134" i="53"/>
  <c r="I134" i="53"/>
  <c r="H134" i="53"/>
  <c r="G134" i="53"/>
  <c r="F134" i="53"/>
  <c r="E134" i="53"/>
  <c r="L134" i="53"/>
  <c r="D134" i="53"/>
  <c r="D135" i="53" s="1"/>
  <c r="K134" i="53"/>
  <c r="H26" i="53"/>
  <c r="G26" i="53"/>
  <c r="J26" i="53"/>
  <c r="H42" i="53"/>
  <c r="G42" i="53"/>
  <c r="J42" i="53"/>
  <c r="E5" i="53"/>
  <c r="K6" i="53"/>
  <c r="K10" i="53"/>
  <c r="K11" i="53" s="1"/>
  <c r="K14" i="53"/>
  <c r="K15" i="53" s="1"/>
  <c r="E18" i="53"/>
  <c r="G20" i="53"/>
  <c r="D26" i="53"/>
  <c r="D27" i="53" s="1"/>
  <c r="K34" i="53"/>
  <c r="D42" i="53"/>
  <c r="D43" i="53" s="1"/>
  <c r="K50" i="53"/>
  <c r="D58" i="53"/>
  <c r="D59" i="53" s="1"/>
  <c r="F5" i="53"/>
  <c r="F19" i="53"/>
  <c r="E26" i="53"/>
  <c r="H30" i="53"/>
  <c r="G30" i="53"/>
  <c r="J30" i="53"/>
  <c r="E42" i="53"/>
  <c r="H46" i="53"/>
  <c r="G46" i="53"/>
  <c r="J46" i="53"/>
  <c r="E58" i="53"/>
  <c r="H62" i="53"/>
  <c r="G62" i="53"/>
  <c r="J62" i="53"/>
  <c r="E76" i="53"/>
  <c r="L76" i="53"/>
  <c r="D76" i="53"/>
  <c r="D77" i="53" s="1"/>
  <c r="J76" i="53"/>
  <c r="I76" i="53"/>
  <c r="H76" i="53"/>
  <c r="K76" i="53"/>
  <c r="G76" i="53"/>
  <c r="G5" i="53"/>
  <c r="G18" i="53"/>
  <c r="G19" i="53" s="1"/>
  <c r="I20" i="53"/>
  <c r="F26" i="53"/>
  <c r="D30" i="53"/>
  <c r="D31" i="53" s="1"/>
  <c r="F42" i="53"/>
  <c r="F43" i="53" s="1"/>
  <c r="D46" i="53"/>
  <c r="D47" i="53" s="1"/>
  <c r="F58" i="53"/>
  <c r="D62" i="53"/>
  <c r="D63" i="53" s="1"/>
  <c r="F76" i="53"/>
  <c r="E84" i="53"/>
  <c r="L84" i="53"/>
  <c r="D84" i="53"/>
  <c r="D85" i="53" s="1"/>
  <c r="J84" i="53"/>
  <c r="I84" i="53"/>
  <c r="H84" i="53"/>
  <c r="G84" i="53"/>
  <c r="K84" i="53"/>
  <c r="H5" i="53"/>
  <c r="I26" i="53"/>
  <c r="H34" i="53"/>
  <c r="G34" i="53"/>
  <c r="J34" i="53"/>
  <c r="I42" i="53"/>
  <c r="I43" i="53" s="1"/>
  <c r="H50" i="53"/>
  <c r="G50" i="53"/>
  <c r="J50" i="53"/>
  <c r="I58" i="53"/>
  <c r="L5" i="53"/>
  <c r="I5" i="53"/>
  <c r="G6" i="53"/>
  <c r="K8" i="53"/>
  <c r="G10" i="53"/>
  <c r="G11" i="53" s="1"/>
  <c r="K12" i="53"/>
  <c r="G14" i="53"/>
  <c r="G15" i="53" s="1"/>
  <c r="K16" i="53"/>
  <c r="K18" i="53"/>
  <c r="K19" i="53" s="1"/>
  <c r="H22" i="53"/>
  <c r="J22" i="53"/>
  <c r="K26" i="53"/>
  <c r="K27" i="53" s="1"/>
  <c r="F30" i="53"/>
  <c r="D34" i="53"/>
  <c r="D35" i="53" s="1"/>
  <c r="P38" i="53"/>
  <c r="K42" i="53"/>
  <c r="K43" i="53" s="1"/>
  <c r="F46" i="53"/>
  <c r="D50" i="53"/>
  <c r="D51" i="53" s="1"/>
  <c r="P54" i="53"/>
  <c r="K58" i="53"/>
  <c r="K59" i="53" s="1"/>
  <c r="F62" i="53"/>
  <c r="E67" i="53"/>
  <c r="J5" i="53"/>
  <c r="D8" i="53"/>
  <c r="I9" i="53" s="1"/>
  <c r="D12" i="53"/>
  <c r="I13" i="53" s="1"/>
  <c r="D16" i="53"/>
  <c r="I17" i="53" s="1"/>
  <c r="D22" i="53"/>
  <c r="L23" i="53" s="1"/>
  <c r="L26" i="53"/>
  <c r="L27" i="53" s="1"/>
  <c r="I30" i="53"/>
  <c r="E34" i="53"/>
  <c r="H38" i="53"/>
  <c r="G38" i="53"/>
  <c r="J38" i="53"/>
  <c r="J39" i="53" s="1"/>
  <c r="L42" i="53"/>
  <c r="L43" i="53" s="1"/>
  <c r="I46" i="53"/>
  <c r="E50" i="53"/>
  <c r="H54" i="53"/>
  <c r="G54" i="53"/>
  <c r="J54" i="53"/>
  <c r="L58" i="53"/>
  <c r="I62" i="53"/>
  <c r="I63" i="53" s="1"/>
  <c r="H18" i="53"/>
  <c r="H19" i="53" s="1"/>
  <c r="J18" i="53"/>
  <c r="J19" i="53" s="1"/>
  <c r="L20" i="53"/>
  <c r="D20" i="53"/>
  <c r="D21" i="53" s="1"/>
  <c r="F20" i="53"/>
  <c r="K30" i="53"/>
  <c r="F34" i="53"/>
  <c r="K46" i="53"/>
  <c r="F50" i="53"/>
  <c r="K62" i="53"/>
  <c r="I74" i="53"/>
  <c r="H74" i="53"/>
  <c r="F74" i="53"/>
  <c r="E74" i="53"/>
  <c r="L74" i="53"/>
  <c r="D74" i="53"/>
  <c r="D75" i="53" s="1"/>
  <c r="J74" i="53"/>
  <c r="G74" i="53"/>
  <c r="F24" i="53"/>
  <c r="F28" i="53"/>
  <c r="F32" i="53"/>
  <c r="F36" i="53"/>
  <c r="F40" i="53"/>
  <c r="F44" i="53"/>
  <c r="F48" i="53"/>
  <c r="F52" i="53"/>
  <c r="F56" i="53"/>
  <c r="F60" i="53"/>
  <c r="F64" i="53"/>
  <c r="J66" i="53"/>
  <c r="F68" i="53"/>
  <c r="J70" i="53"/>
  <c r="F72" i="53"/>
  <c r="E80" i="53"/>
  <c r="L80" i="53"/>
  <c r="D80" i="53"/>
  <c r="D81" i="53" s="1"/>
  <c r="J80" i="53"/>
  <c r="I80" i="53"/>
  <c r="H80" i="53"/>
  <c r="G80" i="53"/>
  <c r="K66" i="53"/>
  <c r="K70" i="53"/>
  <c r="J106" i="53"/>
  <c r="I106" i="53"/>
  <c r="H106" i="53"/>
  <c r="G106" i="53"/>
  <c r="F106" i="53"/>
  <c r="E106" i="53"/>
  <c r="L106" i="53"/>
  <c r="D106" i="53"/>
  <c r="D107" i="53" s="1"/>
  <c r="J122" i="53"/>
  <c r="I122" i="53"/>
  <c r="H122" i="53"/>
  <c r="G122" i="53"/>
  <c r="F122" i="53"/>
  <c r="E122" i="53"/>
  <c r="L122" i="53"/>
  <c r="D122" i="53"/>
  <c r="D123" i="53" s="1"/>
  <c r="J138" i="53"/>
  <c r="I138" i="53"/>
  <c r="H138" i="53"/>
  <c r="G138" i="53"/>
  <c r="F138" i="53"/>
  <c r="E138" i="53"/>
  <c r="L138" i="53"/>
  <c r="D138" i="53"/>
  <c r="D139" i="53" s="1"/>
  <c r="K24" i="53"/>
  <c r="K28" i="53"/>
  <c r="K32" i="53"/>
  <c r="K36" i="53"/>
  <c r="K40" i="53"/>
  <c r="K44" i="53"/>
  <c r="K48" i="53"/>
  <c r="K52" i="53"/>
  <c r="K56" i="53"/>
  <c r="K60" i="53"/>
  <c r="K64" i="53"/>
  <c r="G66" i="53"/>
  <c r="K68" i="53"/>
  <c r="G70" i="53"/>
  <c r="K72" i="53"/>
  <c r="J114" i="53"/>
  <c r="I114" i="53"/>
  <c r="H114" i="53"/>
  <c r="G114" i="53"/>
  <c r="F114" i="53"/>
  <c r="E114" i="53"/>
  <c r="L114" i="53"/>
  <c r="D114" i="53"/>
  <c r="D115" i="53" s="1"/>
  <c r="J130" i="53"/>
  <c r="I130" i="53"/>
  <c r="H130" i="53"/>
  <c r="G130" i="53"/>
  <c r="F130" i="53"/>
  <c r="E130" i="53"/>
  <c r="L130" i="53"/>
  <c r="D130" i="53"/>
  <c r="D131" i="53" s="1"/>
  <c r="D24" i="53"/>
  <c r="D28" i="53"/>
  <c r="L29" i="53" s="1"/>
  <c r="D32" i="53"/>
  <c r="D36" i="53"/>
  <c r="E37" i="53" s="1"/>
  <c r="D40" i="53"/>
  <c r="D44" i="53"/>
  <c r="D48" i="53"/>
  <c r="L49" i="53" s="1"/>
  <c r="D52" i="53"/>
  <c r="E53" i="53" s="1"/>
  <c r="D56" i="53"/>
  <c r="I57" i="53" s="1"/>
  <c r="D60" i="53"/>
  <c r="L61" i="53" s="1"/>
  <c r="D64" i="53"/>
  <c r="D68" i="53"/>
  <c r="J69" i="53" s="1"/>
  <c r="D72" i="53"/>
  <c r="D73" i="53" s="1"/>
  <c r="E88" i="53"/>
  <c r="L88" i="53"/>
  <c r="D88" i="53"/>
  <c r="D89" i="53" s="1"/>
  <c r="J88" i="53"/>
  <c r="I88" i="53"/>
  <c r="H88" i="53"/>
  <c r="G88" i="53"/>
  <c r="K114" i="53"/>
  <c r="K130" i="53"/>
  <c r="K78" i="53"/>
  <c r="K82" i="53"/>
  <c r="K86" i="53"/>
  <c r="K90" i="53"/>
  <c r="H104" i="53"/>
  <c r="H108" i="53"/>
  <c r="H112" i="53"/>
  <c r="H116" i="53"/>
  <c r="H120" i="53"/>
  <c r="H124" i="53"/>
  <c r="H128" i="53"/>
  <c r="H132" i="53"/>
  <c r="H136" i="53"/>
  <c r="H140" i="53"/>
  <c r="D78" i="53"/>
  <c r="D79" i="53" s="1"/>
  <c r="L78" i="53"/>
  <c r="D82" i="53"/>
  <c r="D83" i="53" s="1"/>
  <c r="L82" i="53"/>
  <c r="D86" i="53"/>
  <c r="D87" i="53" s="1"/>
  <c r="L86" i="53"/>
  <c r="D90" i="53"/>
  <c r="D91" i="53" s="1"/>
  <c r="L90" i="53"/>
  <c r="I104" i="53"/>
  <c r="I108" i="53"/>
  <c r="I112" i="53"/>
  <c r="I116" i="53"/>
  <c r="I120" i="53"/>
  <c r="I124" i="53"/>
  <c r="I128" i="53"/>
  <c r="I132" i="53"/>
  <c r="I136" i="53"/>
  <c r="I140" i="53"/>
  <c r="E78" i="53"/>
  <c r="E82" i="53"/>
  <c r="E86" i="53"/>
  <c r="E90" i="53"/>
  <c r="J104" i="53"/>
  <c r="J108" i="53"/>
  <c r="J112" i="53"/>
  <c r="J116" i="53"/>
  <c r="J120" i="53"/>
  <c r="J124" i="53"/>
  <c r="J128" i="53"/>
  <c r="J132" i="53"/>
  <c r="J136" i="53"/>
  <c r="J140" i="53"/>
  <c r="F78" i="53"/>
  <c r="F79" i="53" s="1"/>
  <c r="F82" i="53"/>
  <c r="F86" i="53"/>
  <c r="F90" i="53"/>
  <c r="K104" i="53"/>
  <c r="K108" i="53"/>
  <c r="K112" i="53"/>
  <c r="K116" i="53"/>
  <c r="K120" i="53"/>
  <c r="K124" i="53"/>
  <c r="K128" i="53"/>
  <c r="K132" i="53"/>
  <c r="K136" i="53"/>
  <c r="K140" i="53"/>
  <c r="D104" i="53"/>
  <c r="D105" i="53" s="1"/>
  <c r="L104" i="53"/>
  <c r="D108" i="53"/>
  <c r="D109" i="53" s="1"/>
  <c r="L108" i="53"/>
  <c r="D112" i="53"/>
  <c r="D113" i="53" s="1"/>
  <c r="L112" i="53"/>
  <c r="D116" i="53"/>
  <c r="D117" i="53" s="1"/>
  <c r="L116" i="53"/>
  <c r="D120" i="53"/>
  <c r="D121" i="53" s="1"/>
  <c r="L120" i="53"/>
  <c r="D124" i="53"/>
  <c r="D125" i="53" s="1"/>
  <c r="L124" i="53"/>
  <c r="D128" i="53"/>
  <c r="D129" i="53" s="1"/>
  <c r="L128" i="53"/>
  <c r="D132" i="53"/>
  <c r="D133" i="53" s="1"/>
  <c r="L132" i="53"/>
  <c r="D136" i="53"/>
  <c r="D137" i="53" s="1"/>
  <c r="L136" i="53"/>
  <c r="D140" i="53"/>
  <c r="D141" i="53" s="1"/>
  <c r="L140" i="53"/>
  <c r="H78" i="53"/>
  <c r="H82" i="53"/>
  <c r="H83" i="53" s="1"/>
  <c r="H86" i="53"/>
  <c r="H90" i="53"/>
  <c r="E104" i="53"/>
  <c r="E108" i="53"/>
  <c r="E112" i="53"/>
  <c r="E116" i="53"/>
  <c r="E120" i="53"/>
  <c r="E124" i="53"/>
  <c r="E128" i="53"/>
  <c r="E132" i="53"/>
  <c r="E136" i="53"/>
  <c r="E140" i="53"/>
  <c r="E84" i="50"/>
  <c r="G5" i="50"/>
  <c r="J28" i="50"/>
  <c r="G78" i="50"/>
  <c r="E24" i="50"/>
  <c r="H46" i="50"/>
  <c r="D20" i="50"/>
  <c r="D21" i="50" s="1"/>
  <c r="D54" i="50"/>
  <c r="G55" i="50" s="1"/>
  <c r="K84" i="50"/>
  <c r="D28" i="50"/>
  <c r="D29" i="50" s="1"/>
  <c r="H54" i="50"/>
  <c r="E12" i="50"/>
  <c r="E28" i="50"/>
  <c r="I54" i="50"/>
  <c r="I55" i="50" s="1"/>
  <c r="F24" i="50"/>
  <c r="I28" i="50"/>
  <c r="J40" i="50"/>
  <c r="J29" i="50"/>
  <c r="J42" i="50"/>
  <c r="F12" i="50"/>
  <c r="F20" i="50"/>
  <c r="G24" i="50"/>
  <c r="F28" i="50"/>
  <c r="F29" i="50" s="1"/>
  <c r="D36" i="50"/>
  <c r="D37" i="50" s="1"/>
  <c r="I46" i="50"/>
  <c r="F54" i="50"/>
  <c r="G90" i="50"/>
  <c r="G128" i="50"/>
  <c r="G6" i="50"/>
  <c r="E22" i="50"/>
  <c r="J38" i="50"/>
  <c r="I97" i="50"/>
  <c r="F22" i="50"/>
  <c r="I16" i="50"/>
  <c r="H22" i="50"/>
  <c r="J26" i="50"/>
  <c r="F40" i="50"/>
  <c r="D46" i="50"/>
  <c r="D47" i="50" s="1"/>
  <c r="E80" i="50"/>
  <c r="G86" i="50"/>
  <c r="G94" i="50"/>
  <c r="G40" i="50"/>
  <c r="E46" i="50"/>
  <c r="E47" i="50" s="1"/>
  <c r="K80" i="50"/>
  <c r="D12" i="50"/>
  <c r="D13" i="50" s="1"/>
  <c r="H40" i="50"/>
  <c r="F46" i="50"/>
  <c r="F47" i="50" s="1"/>
  <c r="E88" i="50"/>
  <c r="E97" i="50"/>
  <c r="J48" i="50"/>
  <c r="G12" i="50"/>
  <c r="J18" i="50"/>
  <c r="D30" i="50"/>
  <c r="D31" i="50" s="1"/>
  <c r="E36" i="50"/>
  <c r="P36" i="50" s="1"/>
  <c r="D48" i="50"/>
  <c r="D56" i="50"/>
  <c r="D60" i="50"/>
  <c r="D61" i="50" s="1"/>
  <c r="G64" i="50"/>
  <c r="G65" i="50" s="1"/>
  <c r="D72" i="50"/>
  <c r="D73" i="50" s="1"/>
  <c r="I78" i="50"/>
  <c r="I82" i="50"/>
  <c r="I86" i="50"/>
  <c r="I90" i="50"/>
  <c r="I94" i="50"/>
  <c r="G116" i="50"/>
  <c r="H12" i="50"/>
  <c r="E30" i="50"/>
  <c r="F36" i="50"/>
  <c r="E48" i="50"/>
  <c r="P48" i="50" s="1"/>
  <c r="F56" i="50"/>
  <c r="F60" i="50"/>
  <c r="H64" i="50"/>
  <c r="H65" i="50" s="1"/>
  <c r="F72" i="50"/>
  <c r="J82" i="50"/>
  <c r="J86" i="50"/>
  <c r="J90" i="50"/>
  <c r="J94" i="50"/>
  <c r="K97" i="50"/>
  <c r="I12" i="50"/>
  <c r="H30" i="50"/>
  <c r="G36" i="50"/>
  <c r="G37" i="50" s="1"/>
  <c r="F48" i="50"/>
  <c r="G56" i="50"/>
  <c r="H60" i="50"/>
  <c r="J64" i="50"/>
  <c r="J65" i="50" s="1"/>
  <c r="H72" i="50"/>
  <c r="H73" i="50" s="1"/>
  <c r="H36" i="50"/>
  <c r="H37" i="50" s="1"/>
  <c r="G48" i="50"/>
  <c r="H56" i="50"/>
  <c r="J60" i="50"/>
  <c r="J61" i="50" s="1"/>
  <c r="J72" i="50"/>
  <c r="J73" i="50" s="1"/>
  <c r="G108" i="50"/>
  <c r="L32" i="50"/>
  <c r="I36" i="50"/>
  <c r="H48" i="50"/>
  <c r="H49" i="50" s="1"/>
  <c r="J56" i="50"/>
  <c r="J66" i="50"/>
  <c r="F88" i="50"/>
  <c r="F92" i="50"/>
  <c r="F97" i="50"/>
  <c r="J36" i="50"/>
  <c r="J37" i="50" s="1"/>
  <c r="I48" i="50"/>
  <c r="K65" i="50"/>
  <c r="G97" i="50"/>
  <c r="I5" i="50"/>
  <c r="J10" i="50"/>
  <c r="E14" i="50"/>
  <c r="E16" i="50"/>
  <c r="H20" i="50"/>
  <c r="L24" i="50"/>
  <c r="J30" i="50"/>
  <c r="G32" i="50"/>
  <c r="J34" i="50"/>
  <c r="E38" i="50"/>
  <c r="P38" i="50" s="1"/>
  <c r="D40" i="50"/>
  <c r="J41" i="50" s="1"/>
  <c r="G44" i="50"/>
  <c r="E52" i="50"/>
  <c r="I62" i="50"/>
  <c r="G68" i="50"/>
  <c r="J5" i="50"/>
  <c r="L12" i="50"/>
  <c r="L13" i="50" s="1"/>
  <c r="F14" i="50"/>
  <c r="F16" i="50"/>
  <c r="I20" i="50"/>
  <c r="D22" i="50"/>
  <c r="E23" i="50" s="1"/>
  <c r="D24" i="50"/>
  <c r="E25" i="50" s="1"/>
  <c r="G28" i="50"/>
  <c r="G29" i="50" s="1"/>
  <c r="H32" i="50"/>
  <c r="L36" i="50"/>
  <c r="F38" i="50"/>
  <c r="E40" i="50"/>
  <c r="H44" i="50"/>
  <c r="L48" i="50"/>
  <c r="F52" i="50"/>
  <c r="J54" i="50"/>
  <c r="J55" i="50" s="1"/>
  <c r="I56" i="50"/>
  <c r="E60" i="50"/>
  <c r="J62" i="50"/>
  <c r="I64" i="50"/>
  <c r="I65" i="50" s="1"/>
  <c r="I66" i="50"/>
  <c r="H68" i="50"/>
  <c r="E72" i="50"/>
  <c r="E73" i="50" s="1"/>
  <c r="L97" i="50"/>
  <c r="G124" i="50"/>
  <c r="K5" i="50"/>
  <c r="H14" i="50"/>
  <c r="G16" i="50"/>
  <c r="J20" i="50"/>
  <c r="I32" i="50"/>
  <c r="H38" i="50"/>
  <c r="I44" i="50"/>
  <c r="I47" i="50"/>
  <c r="G52" i="50"/>
  <c r="D55" i="50"/>
  <c r="K62" i="50"/>
  <c r="I68" i="50"/>
  <c r="J14" i="50"/>
  <c r="H16" i="50"/>
  <c r="L20" i="50"/>
  <c r="I29" i="50"/>
  <c r="J32" i="50"/>
  <c r="I38" i="50"/>
  <c r="J44" i="50"/>
  <c r="H52" i="50"/>
  <c r="L56" i="50"/>
  <c r="L57" i="50" s="1"/>
  <c r="G60" i="50"/>
  <c r="L64" i="50"/>
  <c r="L65" i="50" s="1"/>
  <c r="J68" i="50"/>
  <c r="G72" i="50"/>
  <c r="G73" i="50" s="1"/>
  <c r="G136" i="50"/>
  <c r="G25" i="50"/>
  <c r="L44" i="50"/>
  <c r="L68" i="50"/>
  <c r="E5" i="50"/>
  <c r="I6" i="50"/>
  <c r="J16" i="50"/>
  <c r="E20" i="50"/>
  <c r="J22" i="50"/>
  <c r="H24" i="50"/>
  <c r="K29" i="50"/>
  <c r="L28" i="50"/>
  <c r="L29" i="50" s="1"/>
  <c r="F30" i="50"/>
  <c r="D32" i="50"/>
  <c r="I40" i="50"/>
  <c r="D44" i="50"/>
  <c r="D45" i="50" s="1"/>
  <c r="H47" i="50"/>
  <c r="J50" i="50"/>
  <c r="J52" i="50"/>
  <c r="E54" i="50"/>
  <c r="E55" i="50" s="1"/>
  <c r="E56" i="50"/>
  <c r="I60" i="50"/>
  <c r="I61" i="50" s="1"/>
  <c r="E62" i="50"/>
  <c r="E64" i="50"/>
  <c r="D68" i="50"/>
  <c r="K69" i="50" s="1"/>
  <c r="I72" i="50"/>
  <c r="I73" i="50" s="1"/>
  <c r="H97" i="50"/>
  <c r="G100" i="50"/>
  <c r="G120" i="50"/>
  <c r="L16" i="50"/>
  <c r="E32" i="50"/>
  <c r="E44" i="50"/>
  <c r="L52" i="50"/>
  <c r="F55" i="50"/>
  <c r="F62" i="50"/>
  <c r="F65" i="50"/>
  <c r="E68" i="50"/>
  <c r="H5" i="50"/>
  <c r="D14" i="50"/>
  <c r="D15" i="50" s="1"/>
  <c r="D16" i="50"/>
  <c r="K17" i="50" s="1"/>
  <c r="G20" i="50"/>
  <c r="E29" i="50"/>
  <c r="I30" i="50"/>
  <c r="F32" i="50"/>
  <c r="D38" i="50"/>
  <c r="L40" i="50"/>
  <c r="F44" i="50"/>
  <c r="D52" i="50"/>
  <c r="D53" i="50" s="1"/>
  <c r="H55" i="50"/>
  <c r="L60" i="50"/>
  <c r="F68" i="50"/>
  <c r="L72" i="50"/>
  <c r="L73" i="50" s="1"/>
  <c r="J97" i="50"/>
  <c r="G112" i="50"/>
  <c r="G132" i="50"/>
  <c r="G140" i="50"/>
  <c r="G70" i="50"/>
  <c r="E70" i="50"/>
  <c r="L70" i="50"/>
  <c r="D70" i="50"/>
  <c r="D71" i="50" s="1"/>
  <c r="L76" i="50"/>
  <c r="D76" i="50"/>
  <c r="D77" i="50" s="1"/>
  <c r="J76" i="50"/>
  <c r="H76" i="50"/>
  <c r="K76" i="50"/>
  <c r="I76" i="50"/>
  <c r="G76" i="50"/>
  <c r="J98" i="50"/>
  <c r="I98" i="50"/>
  <c r="H98" i="50"/>
  <c r="G98" i="50"/>
  <c r="F98" i="50"/>
  <c r="E98" i="50"/>
  <c r="L98" i="50"/>
  <c r="D98" i="50"/>
  <c r="D99" i="50" s="1"/>
  <c r="K98" i="50"/>
  <c r="L8" i="50"/>
  <c r="H6" i="50"/>
  <c r="D8" i="50"/>
  <c r="D9" i="50" s="1"/>
  <c r="K10" i="50"/>
  <c r="K18" i="50"/>
  <c r="K26" i="50"/>
  <c r="K34" i="50"/>
  <c r="P40" i="50"/>
  <c r="K42" i="50"/>
  <c r="K50" i="50"/>
  <c r="K58" i="50"/>
  <c r="F70" i="50"/>
  <c r="E76" i="50"/>
  <c r="L10" i="50"/>
  <c r="L26" i="50"/>
  <c r="L34" i="50"/>
  <c r="L42" i="50"/>
  <c r="G47" i="50"/>
  <c r="L50" i="50"/>
  <c r="L58" i="50"/>
  <c r="H70" i="50"/>
  <c r="H71" i="50" s="1"/>
  <c r="H74" i="50"/>
  <c r="L74" i="50"/>
  <c r="I74" i="50"/>
  <c r="F74" i="50"/>
  <c r="E74" i="50"/>
  <c r="D74" i="50"/>
  <c r="D75" i="50" s="1"/>
  <c r="F76" i="50"/>
  <c r="E8" i="50"/>
  <c r="L18" i="50"/>
  <c r="L5" i="50"/>
  <c r="J6" i="50"/>
  <c r="F8" i="50"/>
  <c r="D10" i="50"/>
  <c r="D11" i="50" s="1"/>
  <c r="I14" i="50"/>
  <c r="D18" i="50"/>
  <c r="D19" i="50" s="1"/>
  <c r="I22" i="50"/>
  <c r="D26" i="50"/>
  <c r="D27" i="50" s="1"/>
  <c r="D34" i="50"/>
  <c r="D35" i="50" s="1"/>
  <c r="D42" i="50"/>
  <c r="D43" i="50" s="1"/>
  <c r="D50" i="50"/>
  <c r="D51" i="50" s="1"/>
  <c r="D58" i="50"/>
  <c r="D59" i="50" s="1"/>
  <c r="I70" i="50"/>
  <c r="G74" i="50"/>
  <c r="E18" i="50"/>
  <c r="E26" i="50"/>
  <c r="E34" i="50"/>
  <c r="E42" i="50"/>
  <c r="E50" i="50"/>
  <c r="E58" i="50"/>
  <c r="G66" i="50"/>
  <c r="E66" i="50"/>
  <c r="L66" i="50"/>
  <c r="D66" i="50"/>
  <c r="D67" i="50" s="1"/>
  <c r="J70" i="50"/>
  <c r="J71" i="50" s="1"/>
  <c r="J74" i="50"/>
  <c r="J130" i="50"/>
  <c r="I130" i="50"/>
  <c r="H130" i="50"/>
  <c r="G130" i="50"/>
  <c r="F130" i="50"/>
  <c r="E130" i="50"/>
  <c r="L130" i="50"/>
  <c r="D130" i="50"/>
  <c r="D131" i="50" s="1"/>
  <c r="K130" i="50"/>
  <c r="K6" i="50"/>
  <c r="G8" i="50"/>
  <c r="E10" i="50"/>
  <c r="D6" i="50"/>
  <c r="D7" i="50" s="1"/>
  <c r="L6" i="50"/>
  <c r="H8" i="50"/>
  <c r="H9" i="50" s="1"/>
  <c r="F10" i="50"/>
  <c r="F11" i="50" s="1"/>
  <c r="K14" i="50"/>
  <c r="F18" i="50"/>
  <c r="F19" i="50" s="1"/>
  <c r="K22" i="50"/>
  <c r="F26" i="50"/>
  <c r="K30" i="50"/>
  <c r="K31" i="50" s="1"/>
  <c r="F34" i="50"/>
  <c r="K38" i="50"/>
  <c r="K39" i="50" s="1"/>
  <c r="F42" i="50"/>
  <c r="K46" i="50"/>
  <c r="K47" i="50" s="1"/>
  <c r="F50" i="50"/>
  <c r="F51" i="50" s="1"/>
  <c r="K54" i="50"/>
  <c r="K55" i="50" s="1"/>
  <c r="F58" i="50"/>
  <c r="G62" i="50"/>
  <c r="L62" i="50"/>
  <c r="D62" i="50"/>
  <c r="E63" i="50" s="1"/>
  <c r="F66" i="50"/>
  <c r="K70" i="50"/>
  <c r="K74" i="50"/>
  <c r="K75" i="50" s="1"/>
  <c r="E6" i="50"/>
  <c r="I8" i="50"/>
  <c r="H10" i="50"/>
  <c r="L14" i="50"/>
  <c r="I17" i="50"/>
  <c r="H18" i="50"/>
  <c r="H19" i="50" s="1"/>
  <c r="L22" i="50"/>
  <c r="H26" i="50"/>
  <c r="L30" i="50"/>
  <c r="H34" i="50"/>
  <c r="L38" i="50"/>
  <c r="L39" i="50" s="1"/>
  <c r="H42" i="50"/>
  <c r="L46" i="50"/>
  <c r="L47" i="50" s="1"/>
  <c r="H50" i="50"/>
  <c r="H51" i="50" s="1"/>
  <c r="L54" i="50"/>
  <c r="L55" i="50" s="1"/>
  <c r="H58" i="50"/>
  <c r="H59" i="50" s="1"/>
  <c r="H66" i="50"/>
  <c r="J114" i="50"/>
  <c r="I114" i="50"/>
  <c r="H114" i="50"/>
  <c r="G114" i="50"/>
  <c r="F114" i="50"/>
  <c r="E114" i="50"/>
  <c r="L114" i="50"/>
  <c r="D114" i="50"/>
  <c r="D115" i="50" s="1"/>
  <c r="K114" i="50"/>
  <c r="J8" i="50"/>
  <c r="I10" i="50"/>
  <c r="I18" i="50"/>
  <c r="I19" i="50" s="1"/>
  <c r="I26" i="50"/>
  <c r="I34" i="50"/>
  <c r="I42" i="50"/>
  <c r="P46" i="50"/>
  <c r="I50" i="50"/>
  <c r="I51" i="50" s="1"/>
  <c r="I58" i="50"/>
  <c r="I59" i="50" s="1"/>
  <c r="J110" i="50"/>
  <c r="I110" i="50"/>
  <c r="H110" i="50"/>
  <c r="G110" i="50"/>
  <c r="F110" i="50"/>
  <c r="E110" i="50"/>
  <c r="L110" i="50"/>
  <c r="D110" i="50"/>
  <c r="D111" i="50" s="1"/>
  <c r="J126" i="50"/>
  <c r="I126" i="50"/>
  <c r="H126" i="50"/>
  <c r="G126" i="50"/>
  <c r="F126" i="50"/>
  <c r="E126" i="50"/>
  <c r="L126" i="50"/>
  <c r="D126" i="50"/>
  <c r="D127" i="50" s="1"/>
  <c r="K110" i="50"/>
  <c r="K126" i="50"/>
  <c r="H78" i="50"/>
  <c r="F78" i="50"/>
  <c r="E78" i="50"/>
  <c r="L78" i="50"/>
  <c r="D78" i="50"/>
  <c r="K79" i="50" s="1"/>
  <c r="J106" i="50"/>
  <c r="I106" i="50"/>
  <c r="H106" i="50"/>
  <c r="G106" i="50"/>
  <c r="F106" i="50"/>
  <c r="E106" i="50"/>
  <c r="L106" i="50"/>
  <c r="D106" i="50"/>
  <c r="D107" i="50" s="1"/>
  <c r="J122" i="50"/>
  <c r="I122" i="50"/>
  <c r="H122" i="50"/>
  <c r="G122" i="50"/>
  <c r="F122" i="50"/>
  <c r="E122" i="50"/>
  <c r="L122" i="50"/>
  <c r="D122" i="50"/>
  <c r="D123" i="50" s="1"/>
  <c r="J138" i="50"/>
  <c r="I138" i="50"/>
  <c r="H138" i="50"/>
  <c r="G138" i="50"/>
  <c r="F138" i="50"/>
  <c r="E138" i="50"/>
  <c r="L138" i="50"/>
  <c r="D138" i="50"/>
  <c r="D139" i="50" s="1"/>
  <c r="L80" i="50"/>
  <c r="D80" i="50"/>
  <c r="D81" i="50" s="1"/>
  <c r="J80" i="50"/>
  <c r="I80" i="50"/>
  <c r="H80" i="50"/>
  <c r="K107" i="50"/>
  <c r="J102" i="50"/>
  <c r="I102" i="50"/>
  <c r="H102" i="50"/>
  <c r="G102" i="50"/>
  <c r="F102" i="50"/>
  <c r="E102" i="50"/>
  <c r="L102" i="50"/>
  <c r="D102" i="50"/>
  <c r="D103" i="50" s="1"/>
  <c r="J118" i="50"/>
  <c r="I118" i="50"/>
  <c r="H118" i="50"/>
  <c r="G118" i="50"/>
  <c r="F118" i="50"/>
  <c r="E118" i="50"/>
  <c r="L118" i="50"/>
  <c r="D118" i="50"/>
  <c r="D119" i="50" s="1"/>
  <c r="J134" i="50"/>
  <c r="I134" i="50"/>
  <c r="H134" i="50"/>
  <c r="G134" i="50"/>
  <c r="F134" i="50"/>
  <c r="E134" i="50"/>
  <c r="L134" i="50"/>
  <c r="D134" i="50"/>
  <c r="D135" i="50" s="1"/>
  <c r="J78" i="50"/>
  <c r="J79" i="50" s="1"/>
  <c r="F80" i="50"/>
  <c r="L84" i="50"/>
  <c r="D84" i="50"/>
  <c r="D85" i="50" s="1"/>
  <c r="J84" i="50"/>
  <c r="I84" i="50"/>
  <c r="H84" i="50"/>
  <c r="H85" i="50" s="1"/>
  <c r="G84" i="50"/>
  <c r="L88" i="50"/>
  <c r="D88" i="50"/>
  <c r="D89" i="50" s="1"/>
  <c r="J88" i="50"/>
  <c r="I88" i="50"/>
  <c r="H88" i="50"/>
  <c r="G88" i="50"/>
  <c r="L92" i="50"/>
  <c r="D92" i="50"/>
  <c r="J92" i="50"/>
  <c r="I92" i="50"/>
  <c r="H92" i="50"/>
  <c r="G92" i="50"/>
  <c r="P96" i="50"/>
  <c r="K102" i="50"/>
  <c r="K118" i="50"/>
  <c r="K135" i="50"/>
  <c r="K82" i="50"/>
  <c r="K86" i="50"/>
  <c r="K90" i="50"/>
  <c r="K94" i="50"/>
  <c r="H100" i="50"/>
  <c r="H104" i="50"/>
  <c r="H108" i="50"/>
  <c r="H112" i="50"/>
  <c r="H116" i="50"/>
  <c r="H120" i="50"/>
  <c r="H124" i="50"/>
  <c r="H128" i="50"/>
  <c r="H132" i="50"/>
  <c r="H136" i="50"/>
  <c r="H140" i="50"/>
  <c r="D82" i="50"/>
  <c r="D83" i="50" s="1"/>
  <c r="L82" i="50"/>
  <c r="D86" i="50"/>
  <c r="D87" i="50" s="1"/>
  <c r="L86" i="50"/>
  <c r="D90" i="50"/>
  <c r="D91" i="50" s="1"/>
  <c r="L90" i="50"/>
  <c r="D94" i="50"/>
  <c r="H95" i="50" s="1"/>
  <c r="L94" i="50"/>
  <c r="I100" i="50"/>
  <c r="I104" i="50"/>
  <c r="I108" i="50"/>
  <c r="I112" i="50"/>
  <c r="I116" i="50"/>
  <c r="I120" i="50"/>
  <c r="I124" i="50"/>
  <c r="I128" i="50"/>
  <c r="I132" i="50"/>
  <c r="I136" i="50"/>
  <c r="I140" i="50"/>
  <c r="E82" i="50"/>
  <c r="E86" i="50"/>
  <c r="E90" i="50"/>
  <c r="E94" i="50"/>
  <c r="J100" i="50"/>
  <c r="J104" i="50"/>
  <c r="J108" i="50"/>
  <c r="J112" i="50"/>
  <c r="J116" i="50"/>
  <c r="J120" i="50"/>
  <c r="J124" i="50"/>
  <c r="J128" i="50"/>
  <c r="J132" i="50"/>
  <c r="J136" i="50"/>
  <c r="J140" i="50"/>
  <c r="F82" i="50"/>
  <c r="F86" i="50"/>
  <c r="F90" i="50"/>
  <c r="F91" i="50" s="1"/>
  <c r="F94" i="50"/>
  <c r="K100" i="50"/>
  <c r="K104" i="50"/>
  <c r="K108" i="50"/>
  <c r="K112" i="50"/>
  <c r="K116" i="50"/>
  <c r="K120" i="50"/>
  <c r="K124" i="50"/>
  <c r="K128" i="50"/>
  <c r="K132" i="50"/>
  <c r="K136" i="50"/>
  <c r="K140" i="50"/>
  <c r="D100" i="50"/>
  <c r="D101" i="50" s="1"/>
  <c r="L100" i="50"/>
  <c r="D104" i="50"/>
  <c r="D105" i="50" s="1"/>
  <c r="L104" i="50"/>
  <c r="D108" i="50"/>
  <c r="D109" i="50" s="1"/>
  <c r="L108" i="50"/>
  <c r="D112" i="50"/>
  <c r="D113" i="50" s="1"/>
  <c r="L112" i="50"/>
  <c r="D116" i="50"/>
  <c r="D117" i="50" s="1"/>
  <c r="L116" i="50"/>
  <c r="D120" i="50"/>
  <c r="D121" i="50" s="1"/>
  <c r="L120" i="50"/>
  <c r="D124" i="50"/>
  <c r="D125" i="50" s="1"/>
  <c r="L124" i="50"/>
  <c r="D128" i="50"/>
  <c r="D129" i="50" s="1"/>
  <c r="L128" i="50"/>
  <c r="D132" i="50"/>
  <c r="D133" i="50" s="1"/>
  <c r="L132" i="50"/>
  <c r="D136" i="50"/>
  <c r="D137" i="50" s="1"/>
  <c r="L136" i="50"/>
  <c r="D140" i="50"/>
  <c r="D141" i="50" s="1"/>
  <c r="L140" i="50"/>
  <c r="E100" i="50"/>
  <c r="E104" i="50"/>
  <c r="E108" i="50"/>
  <c r="E112" i="50"/>
  <c r="E116" i="50"/>
  <c r="E120" i="50"/>
  <c r="E124" i="50"/>
  <c r="E128" i="50"/>
  <c r="E132" i="50"/>
  <c r="E136" i="50"/>
  <c r="E140" i="50"/>
  <c r="F97" i="49"/>
  <c r="G97" i="49"/>
  <c r="H97" i="49"/>
  <c r="I97" i="49"/>
  <c r="J97" i="49"/>
  <c r="K97" i="49"/>
  <c r="L97" i="49"/>
  <c r="P96" i="49"/>
  <c r="A92" i="49"/>
  <c r="A88" i="49"/>
  <c r="A84" i="49"/>
  <c r="A80" i="49"/>
  <c r="A140" i="49"/>
  <c r="A136" i="49"/>
  <c r="A132" i="49"/>
  <c r="A128" i="49"/>
  <c r="A124" i="49"/>
  <c r="A120" i="49"/>
  <c r="A116" i="49"/>
  <c r="A112" i="49"/>
  <c r="A108" i="49"/>
  <c r="A104" i="49"/>
  <c r="A100" i="49"/>
  <c r="A138" i="49"/>
  <c r="A134" i="49"/>
  <c r="A130" i="49"/>
  <c r="A126" i="49"/>
  <c r="A122" i="49"/>
  <c r="A118" i="49"/>
  <c r="A114" i="49"/>
  <c r="A110" i="49"/>
  <c r="A106" i="49"/>
  <c r="A102" i="49"/>
  <c r="A98" i="49"/>
  <c r="A90" i="49"/>
  <c r="A78" i="49"/>
  <c r="A82" i="49"/>
  <c r="A72" i="49"/>
  <c r="A68" i="49"/>
  <c r="A64" i="49"/>
  <c r="A60" i="49"/>
  <c r="A56" i="49"/>
  <c r="A52" i="49"/>
  <c r="A48" i="49"/>
  <c r="A44" i="49"/>
  <c r="A40" i="49"/>
  <c r="A36" i="49"/>
  <c r="A32" i="49"/>
  <c r="A28" i="49"/>
  <c r="A24" i="49"/>
  <c r="A20" i="49"/>
  <c r="A16" i="49"/>
  <c r="A94" i="49"/>
  <c r="A74" i="49"/>
  <c r="A86" i="49"/>
  <c r="A76" i="49"/>
  <c r="A70" i="49"/>
  <c r="A66" i="49"/>
  <c r="A62" i="49"/>
  <c r="A58" i="49"/>
  <c r="A54" i="49"/>
  <c r="A50" i="49"/>
  <c r="A46" i="49"/>
  <c r="A42" i="49"/>
  <c r="A38" i="49"/>
  <c r="A34" i="49"/>
  <c r="A30" i="49"/>
  <c r="A26" i="49"/>
  <c r="A22" i="49"/>
  <c r="A18" i="49"/>
  <c r="A12" i="49"/>
  <c r="A8" i="49"/>
  <c r="A5" i="49"/>
  <c r="A14" i="49"/>
  <c r="A10" i="49"/>
  <c r="A6" i="49"/>
  <c r="B1" i="49"/>
  <c r="E97" i="49"/>
  <c r="A367" i="16"/>
  <c r="A215" i="16"/>
  <c r="A484" i="16"/>
  <c r="A488" i="16"/>
  <c r="A7" i="16"/>
  <c r="A82" i="16"/>
  <c r="A128" i="45"/>
  <c r="A112" i="45"/>
  <c r="A130" i="45"/>
  <c r="A114" i="45"/>
  <c r="A132" i="45"/>
  <c r="A116" i="45"/>
  <c r="A100" i="45"/>
  <c r="A84" i="45"/>
  <c r="A134" i="45"/>
  <c r="A118" i="45"/>
  <c r="A102" i="45"/>
  <c r="A86" i="45"/>
  <c r="A136" i="45"/>
  <c r="A120" i="45"/>
  <c r="A104" i="45"/>
  <c r="A138" i="45"/>
  <c r="A122" i="45"/>
  <c r="A106" i="45"/>
  <c r="A90" i="45"/>
  <c r="A140" i="45"/>
  <c r="A124" i="45"/>
  <c r="A108" i="45"/>
  <c r="A92" i="45"/>
  <c r="A88" i="45"/>
  <c r="A80" i="45"/>
  <c r="A64" i="45"/>
  <c r="A48" i="45"/>
  <c r="A32" i="45"/>
  <c r="A82" i="45"/>
  <c r="A66" i="45"/>
  <c r="A50" i="45"/>
  <c r="A34" i="45"/>
  <c r="A68" i="45"/>
  <c r="A52" i="45"/>
  <c r="A36" i="45"/>
  <c r="A70" i="45"/>
  <c r="A54" i="45"/>
  <c r="A38" i="45"/>
  <c r="A94" i="45"/>
  <c r="A72" i="45"/>
  <c r="A56" i="45"/>
  <c r="A40" i="45"/>
  <c r="A110" i="45"/>
  <c r="A74" i="45"/>
  <c r="A58" i="45"/>
  <c r="A42" i="45"/>
  <c r="A126" i="45"/>
  <c r="A76" i="45"/>
  <c r="A60" i="45"/>
  <c r="A44" i="45"/>
  <c r="A46" i="45"/>
  <c r="A26" i="45"/>
  <c r="A10" i="45"/>
  <c r="A62" i="45"/>
  <c r="A28" i="45"/>
  <c r="A12" i="45"/>
  <c r="A5" i="45"/>
  <c r="A24" i="45"/>
  <c r="A78" i="45"/>
  <c r="A30" i="45"/>
  <c r="A14" i="45"/>
  <c r="B1" i="45"/>
  <c r="A16" i="45"/>
  <c r="A18" i="45"/>
  <c r="A20" i="45"/>
  <c r="A8" i="45"/>
  <c r="A22" i="45"/>
  <c r="A6" i="45"/>
  <c r="A128" i="44"/>
  <c r="A112" i="44"/>
  <c r="A96" i="44"/>
  <c r="A130" i="44"/>
  <c r="A114" i="44"/>
  <c r="A98" i="44"/>
  <c r="A132" i="44"/>
  <c r="A116" i="44"/>
  <c r="A100" i="44"/>
  <c r="A84" i="44"/>
  <c r="A134" i="44"/>
  <c r="A118" i="44"/>
  <c r="A102" i="44"/>
  <c r="A86" i="44"/>
  <c r="A136" i="44"/>
  <c r="A120" i="44"/>
  <c r="A104" i="44"/>
  <c r="A88" i="44"/>
  <c r="A138" i="44"/>
  <c r="A122" i="44"/>
  <c r="A106" i="44"/>
  <c r="A90" i="44"/>
  <c r="A108" i="44"/>
  <c r="A72" i="44"/>
  <c r="A56" i="44"/>
  <c r="A40" i="44"/>
  <c r="A94" i="44"/>
  <c r="A74" i="44"/>
  <c r="A58" i="44"/>
  <c r="A42" i="44"/>
  <c r="A124" i="44"/>
  <c r="A76" i="44"/>
  <c r="A60" i="44"/>
  <c r="A44" i="44"/>
  <c r="A110" i="44"/>
  <c r="A78" i="44"/>
  <c r="A62" i="44"/>
  <c r="A46" i="44"/>
  <c r="A140" i="44"/>
  <c r="A80" i="44"/>
  <c r="A64" i="44"/>
  <c r="A48" i="44"/>
  <c r="A126" i="44"/>
  <c r="A82" i="44"/>
  <c r="A66" i="44"/>
  <c r="A50" i="44"/>
  <c r="A92" i="44"/>
  <c r="A68" i="44"/>
  <c r="A52" i="44"/>
  <c r="A24" i="44"/>
  <c r="A8" i="44"/>
  <c r="A26" i="44"/>
  <c r="A10" i="44"/>
  <c r="A28" i="44"/>
  <c r="A12" i="44"/>
  <c r="A5" i="44"/>
  <c r="A30" i="44"/>
  <c r="A14" i="44"/>
  <c r="B1" i="44"/>
  <c r="A32" i="44"/>
  <c r="A16" i="44"/>
  <c r="A22" i="44"/>
  <c r="A34" i="44"/>
  <c r="A18" i="44"/>
  <c r="A38" i="44"/>
  <c r="A54" i="44"/>
  <c r="A36" i="44"/>
  <c r="A20" i="44"/>
  <c r="A70" i="44"/>
  <c r="A6" i="44"/>
  <c r="A40" i="42"/>
  <c r="H40" i="42" s="1"/>
  <c r="A56" i="42"/>
  <c r="A6" i="42"/>
  <c r="M6" i="42" s="1"/>
  <c r="A42" i="42"/>
  <c r="A38" i="42"/>
  <c r="D38" i="42" s="1"/>
  <c r="D39" i="42" s="1"/>
  <c r="A24" i="42"/>
  <c r="H24" i="42" s="1"/>
  <c r="A22" i="42"/>
  <c r="D22" i="42" s="1"/>
  <c r="D23" i="42" s="1"/>
  <c r="A8" i="42"/>
  <c r="M8" i="42" s="1"/>
  <c r="A128" i="43"/>
  <c r="A112" i="43"/>
  <c r="A96" i="43"/>
  <c r="A130" i="43"/>
  <c r="A114" i="43"/>
  <c r="A98" i="43"/>
  <c r="A132" i="43"/>
  <c r="A116" i="43"/>
  <c r="A100" i="43"/>
  <c r="A84" i="43"/>
  <c r="A134" i="43"/>
  <c r="A118" i="43"/>
  <c r="A102" i="43"/>
  <c r="A86" i="43"/>
  <c r="A136" i="43"/>
  <c r="A120" i="43"/>
  <c r="A104" i="43"/>
  <c r="A88" i="43"/>
  <c r="A140" i="43"/>
  <c r="A124" i="43"/>
  <c r="A108" i="43"/>
  <c r="A92" i="43"/>
  <c r="A122" i="43"/>
  <c r="A70" i="43"/>
  <c r="A54" i="43"/>
  <c r="A94" i="43"/>
  <c r="A72" i="43"/>
  <c r="A56" i="43"/>
  <c r="A40" i="43"/>
  <c r="A138" i="43"/>
  <c r="A74" i="43"/>
  <c r="A58" i="43"/>
  <c r="A42" i="43"/>
  <c r="A110" i="43"/>
  <c r="A76" i="43"/>
  <c r="A60" i="43"/>
  <c r="A90" i="43"/>
  <c r="A78" i="43"/>
  <c r="A62" i="43"/>
  <c r="A46" i="43"/>
  <c r="A126" i="43"/>
  <c r="A80" i="43"/>
  <c r="A64" i="43"/>
  <c r="A48" i="43"/>
  <c r="A106" i="43"/>
  <c r="A82" i="43"/>
  <c r="A66" i="43"/>
  <c r="A50" i="43"/>
  <c r="A36" i="43"/>
  <c r="A20" i="43"/>
  <c r="A44" i="43"/>
  <c r="A38" i="43"/>
  <c r="A22" i="43"/>
  <c r="A6" i="43"/>
  <c r="A68" i="43"/>
  <c r="A52" i="43"/>
  <c r="A24" i="43"/>
  <c r="A8" i="43"/>
  <c r="A26" i="43"/>
  <c r="A10" i="43"/>
  <c r="A28" i="43"/>
  <c r="A12" i="43"/>
  <c r="A5" i="43"/>
  <c r="A30" i="43"/>
  <c r="A14" i="43"/>
  <c r="B1" i="43"/>
  <c r="A32" i="43"/>
  <c r="A16" i="43"/>
  <c r="A34" i="43"/>
  <c r="A18" i="43"/>
  <c r="A20" i="42"/>
  <c r="A36" i="42"/>
  <c r="A18" i="42"/>
  <c r="A34" i="42"/>
  <c r="A128" i="42"/>
  <c r="A112" i="42"/>
  <c r="A96" i="42"/>
  <c r="A130" i="42"/>
  <c r="A114" i="42"/>
  <c r="A98" i="42"/>
  <c r="A132" i="42"/>
  <c r="A116" i="42"/>
  <c r="A100" i="42"/>
  <c r="A84" i="42"/>
  <c r="A134" i="42"/>
  <c r="A118" i="42"/>
  <c r="A102" i="42"/>
  <c r="A86" i="42"/>
  <c r="A136" i="42"/>
  <c r="A120" i="42"/>
  <c r="A104" i="42"/>
  <c r="A88" i="42"/>
  <c r="A140" i="42"/>
  <c r="A124" i="42"/>
  <c r="A108" i="42"/>
  <c r="A92" i="42"/>
  <c r="A122" i="42"/>
  <c r="A76" i="42"/>
  <c r="A60" i="42"/>
  <c r="A44" i="42"/>
  <c r="A94" i="42"/>
  <c r="A78" i="42"/>
  <c r="A62" i="42"/>
  <c r="A46" i="42"/>
  <c r="A138" i="42"/>
  <c r="A80" i="42"/>
  <c r="A64" i="42"/>
  <c r="A48" i="42"/>
  <c r="A110" i="42"/>
  <c r="A82" i="42"/>
  <c r="A66" i="42"/>
  <c r="A50" i="42"/>
  <c r="A90" i="42"/>
  <c r="A68" i="42"/>
  <c r="A52" i="42"/>
  <c r="A126" i="42"/>
  <c r="A70" i="42"/>
  <c r="A54" i="42"/>
  <c r="A16" i="42"/>
  <c r="A32" i="42"/>
  <c r="A74" i="42"/>
  <c r="B1" i="42"/>
  <c r="A14" i="42"/>
  <c r="A30" i="42"/>
  <c r="A5" i="42"/>
  <c r="A12" i="42"/>
  <c r="A28" i="42"/>
  <c r="A58" i="42"/>
  <c r="A10" i="42"/>
  <c r="A26" i="42"/>
  <c r="A72" i="42"/>
  <c r="A106" i="42"/>
  <c r="A128" i="41"/>
  <c r="A112" i="41"/>
  <c r="A96" i="41"/>
  <c r="A130" i="41"/>
  <c r="A114" i="41"/>
  <c r="A132" i="41"/>
  <c r="A116" i="41"/>
  <c r="A134" i="41"/>
  <c r="A118" i="41"/>
  <c r="A102" i="41"/>
  <c r="A136" i="41"/>
  <c r="A120" i="41"/>
  <c r="A104" i="41"/>
  <c r="A88" i="41"/>
  <c r="A138" i="41"/>
  <c r="A122" i="41"/>
  <c r="A106" i="41"/>
  <c r="A90" i="41"/>
  <c r="A140" i="41"/>
  <c r="A124" i="41"/>
  <c r="A108" i="41"/>
  <c r="A92" i="41"/>
  <c r="A82" i="41"/>
  <c r="A66" i="41"/>
  <c r="A50" i="41"/>
  <c r="A100" i="41"/>
  <c r="A98" i="41"/>
  <c r="A68" i="41"/>
  <c r="A52" i="41"/>
  <c r="A94" i="41"/>
  <c r="A70" i="41"/>
  <c r="A54" i="41"/>
  <c r="A86" i="41"/>
  <c r="A72" i="41"/>
  <c r="A56" i="41"/>
  <c r="A40" i="41"/>
  <c r="A84" i="41"/>
  <c r="A74" i="41"/>
  <c r="A58" i="41"/>
  <c r="A110" i="41"/>
  <c r="A76" i="41"/>
  <c r="A60" i="41"/>
  <c r="A44" i="41"/>
  <c r="A126" i="41"/>
  <c r="A78" i="41"/>
  <c r="A62" i="41"/>
  <c r="A46" i="41"/>
  <c r="A80" i="41"/>
  <c r="A42" i="41"/>
  <c r="A30" i="41"/>
  <c r="A14" i="41"/>
  <c r="B1" i="41"/>
  <c r="A32" i="41"/>
  <c r="A16" i="41"/>
  <c r="A5" i="41"/>
  <c r="A34" i="41"/>
  <c r="A18" i="41"/>
  <c r="A36" i="41"/>
  <c r="A20" i="41"/>
  <c r="A12" i="41"/>
  <c r="A38" i="41"/>
  <c r="A22" i="41"/>
  <c r="A6" i="41"/>
  <c r="A48" i="41"/>
  <c r="A24" i="41"/>
  <c r="A8" i="41"/>
  <c r="A28" i="41"/>
  <c r="A26" i="41"/>
  <c r="A10" i="41"/>
  <c r="A64" i="41"/>
  <c r="G8" i="40"/>
  <c r="F8" i="40"/>
  <c r="E8" i="40"/>
  <c r="D8" i="40"/>
  <c r="D9" i="40" s="1"/>
  <c r="A128" i="40"/>
  <c r="A112" i="40"/>
  <c r="A96" i="40"/>
  <c r="A130" i="40"/>
  <c r="A114" i="40"/>
  <c r="A98" i="40"/>
  <c r="A132" i="40"/>
  <c r="A116" i="40"/>
  <c r="A100" i="40"/>
  <c r="A84" i="40"/>
  <c r="A134" i="40"/>
  <c r="A118" i="40"/>
  <c r="A102" i="40"/>
  <c r="A136" i="40"/>
  <c r="A120" i="40"/>
  <c r="A104" i="40"/>
  <c r="A138" i="40"/>
  <c r="A122" i="40"/>
  <c r="A106" i="40"/>
  <c r="A140" i="40"/>
  <c r="A124" i="40"/>
  <c r="A108" i="40"/>
  <c r="A92" i="40"/>
  <c r="A86" i="40"/>
  <c r="A70" i="40"/>
  <c r="A54" i="40"/>
  <c r="A38" i="40"/>
  <c r="A72" i="40"/>
  <c r="A56" i="40"/>
  <c r="A40" i="40"/>
  <c r="A90" i="40"/>
  <c r="A74" i="40"/>
  <c r="A58" i="40"/>
  <c r="A76" i="40"/>
  <c r="A60" i="40"/>
  <c r="A44" i="40"/>
  <c r="A94" i="40"/>
  <c r="A78" i="40"/>
  <c r="A62" i="40"/>
  <c r="A46" i="40"/>
  <c r="A110" i="40"/>
  <c r="A88" i="40"/>
  <c r="A80" i="40"/>
  <c r="A64" i="40"/>
  <c r="A48" i="40"/>
  <c r="A126" i="40"/>
  <c r="A82" i="40"/>
  <c r="A66" i="40"/>
  <c r="A50" i="40"/>
  <c r="A26" i="40"/>
  <c r="A10" i="40"/>
  <c r="A28" i="40"/>
  <c r="A12" i="40"/>
  <c r="A5" i="40"/>
  <c r="A30" i="40"/>
  <c r="A14" i="40"/>
  <c r="B1" i="40"/>
  <c r="A42" i="40"/>
  <c r="A32" i="40"/>
  <c r="A16" i="40"/>
  <c r="A34" i="40"/>
  <c r="A18" i="40"/>
  <c r="A36" i="40"/>
  <c r="A20" i="40"/>
  <c r="A24" i="40"/>
  <c r="A52" i="40"/>
  <c r="A22" i="40"/>
  <c r="A6" i="40"/>
  <c r="A68" i="40"/>
  <c r="A128" i="39"/>
  <c r="A112" i="39"/>
  <c r="A96" i="39"/>
  <c r="A130" i="39"/>
  <c r="A114" i="39"/>
  <c r="A98" i="39"/>
  <c r="A132" i="39"/>
  <c r="A116" i="39"/>
  <c r="A100" i="39"/>
  <c r="A134" i="39"/>
  <c r="A118" i="39"/>
  <c r="A102" i="39"/>
  <c r="A136" i="39"/>
  <c r="A120" i="39"/>
  <c r="A104" i="39"/>
  <c r="A88" i="39"/>
  <c r="A138" i="39"/>
  <c r="A122" i="39"/>
  <c r="A106" i="39"/>
  <c r="A90" i="39"/>
  <c r="A140" i="39"/>
  <c r="A124" i="39"/>
  <c r="A108" i="39"/>
  <c r="A92" i="39"/>
  <c r="A74" i="39"/>
  <c r="A58" i="39"/>
  <c r="A42" i="39"/>
  <c r="A86" i="39"/>
  <c r="A76" i="39"/>
  <c r="A60" i="39"/>
  <c r="A44" i="39"/>
  <c r="A78" i="39"/>
  <c r="A62" i="39"/>
  <c r="A46" i="39"/>
  <c r="A80" i="39"/>
  <c r="A64" i="39"/>
  <c r="A48" i="39"/>
  <c r="A94" i="39"/>
  <c r="A82" i="39"/>
  <c r="A66" i="39"/>
  <c r="A50" i="39"/>
  <c r="A34" i="39"/>
  <c r="A110" i="39"/>
  <c r="A68" i="39"/>
  <c r="A52" i="39"/>
  <c r="A36" i="39"/>
  <c r="A126" i="39"/>
  <c r="A70" i="39"/>
  <c r="A54" i="39"/>
  <c r="A38" i="39"/>
  <c r="A20" i="39"/>
  <c r="A22" i="39"/>
  <c r="A6" i="39"/>
  <c r="A40" i="39"/>
  <c r="A24" i="39"/>
  <c r="A8" i="39"/>
  <c r="A84" i="39"/>
  <c r="A56" i="39"/>
  <c r="A26" i="39"/>
  <c r="A10" i="39"/>
  <c r="A72" i="39"/>
  <c r="A28" i="39"/>
  <c r="A12" i="39"/>
  <c r="A5" i="39"/>
  <c r="A30" i="39"/>
  <c r="A14" i="39"/>
  <c r="B1" i="39"/>
  <c r="A18" i="39"/>
  <c r="A32" i="39"/>
  <c r="A16" i="39"/>
  <c r="A128" i="38"/>
  <c r="A112" i="38"/>
  <c r="A96" i="38"/>
  <c r="A130" i="38"/>
  <c r="A114" i="38"/>
  <c r="A98" i="38"/>
  <c r="A132" i="38"/>
  <c r="A116" i="38"/>
  <c r="A100" i="38"/>
  <c r="A84" i="38"/>
  <c r="A134" i="38"/>
  <c r="A118" i="38"/>
  <c r="A102" i="38"/>
  <c r="A86" i="38"/>
  <c r="A136" i="38"/>
  <c r="A120" i="38"/>
  <c r="A104" i="38"/>
  <c r="A88" i="38"/>
  <c r="A138" i="38"/>
  <c r="A122" i="38"/>
  <c r="A106" i="38"/>
  <c r="A90" i="38"/>
  <c r="A140" i="38"/>
  <c r="A124" i="38"/>
  <c r="A108" i="38"/>
  <c r="A92" i="38"/>
  <c r="A80" i="38"/>
  <c r="A64" i="38"/>
  <c r="A48" i="38"/>
  <c r="A32" i="38"/>
  <c r="A68" i="38"/>
  <c r="A52" i="38"/>
  <c r="A94" i="38"/>
  <c r="A70" i="38"/>
  <c r="A54" i="38"/>
  <c r="A38" i="38"/>
  <c r="A110" i="38"/>
  <c r="A72" i="38"/>
  <c r="A56" i="38"/>
  <c r="A40" i="38"/>
  <c r="A82" i="38"/>
  <c r="A50" i="38"/>
  <c r="A30" i="38"/>
  <c r="A14" i="38"/>
  <c r="B1" i="38"/>
  <c r="A58" i="38"/>
  <c r="A34" i="38"/>
  <c r="A16" i="38"/>
  <c r="A76" i="38"/>
  <c r="A44" i="38"/>
  <c r="A36" i="38"/>
  <c r="A18" i="38"/>
  <c r="A62" i="38"/>
  <c r="A20" i="38"/>
  <c r="A66" i="38"/>
  <c r="A22" i="38"/>
  <c r="A6" i="38"/>
  <c r="A74" i="38"/>
  <c r="A42" i="38"/>
  <c r="A24" i="38"/>
  <c r="A8" i="38"/>
  <c r="A60" i="38"/>
  <c r="A26" i="38"/>
  <c r="A10" i="38"/>
  <c r="A126" i="38"/>
  <c r="A78" i="38"/>
  <c r="A5" i="38"/>
  <c r="A28" i="38"/>
  <c r="A12" i="38"/>
  <c r="A46" i="38"/>
  <c r="A128" i="37"/>
  <c r="A112" i="37"/>
  <c r="A96" i="37"/>
  <c r="A130" i="37"/>
  <c r="A114" i="37"/>
  <c r="A98" i="37"/>
  <c r="A132" i="37"/>
  <c r="A116" i="37"/>
  <c r="A100" i="37"/>
  <c r="A84" i="37"/>
  <c r="A134" i="37"/>
  <c r="A118" i="37"/>
  <c r="A102" i="37"/>
  <c r="A136" i="37"/>
  <c r="A120" i="37"/>
  <c r="A104" i="37"/>
  <c r="A88" i="37"/>
  <c r="A138" i="37"/>
  <c r="A122" i="37"/>
  <c r="A106" i="37"/>
  <c r="A90" i="37"/>
  <c r="A140" i="37"/>
  <c r="A124" i="37"/>
  <c r="A108" i="37"/>
  <c r="A92" i="37"/>
  <c r="A68" i="37"/>
  <c r="A52" i="37"/>
  <c r="A70" i="37"/>
  <c r="A54" i="37"/>
  <c r="A38" i="37"/>
  <c r="A72" i="37"/>
  <c r="A56" i="37"/>
  <c r="A40" i="37"/>
  <c r="A74" i="37"/>
  <c r="A58" i="37"/>
  <c r="A42" i="37"/>
  <c r="A86" i="37"/>
  <c r="A76" i="37"/>
  <c r="A60" i="37"/>
  <c r="A44" i="37"/>
  <c r="A110" i="37"/>
  <c r="A94" i="37"/>
  <c r="A78" i="37"/>
  <c r="A62" i="37"/>
  <c r="A46" i="37"/>
  <c r="A126" i="37"/>
  <c r="A80" i="37"/>
  <c r="A64" i="37"/>
  <c r="A48" i="37"/>
  <c r="A20" i="37"/>
  <c r="A22" i="37"/>
  <c r="A6" i="37"/>
  <c r="A24" i="37"/>
  <c r="A8" i="37"/>
  <c r="A34" i="37"/>
  <c r="A26" i="37"/>
  <c r="A10" i="37"/>
  <c r="A66" i="37"/>
  <c r="A28" i="37"/>
  <c r="A12" i="37"/>
  <c r="A5" i="37"/>
  <c r="A82" i="37"/>
  <c r="A50" i="37"/>
  <c r="A30" i="37"/>
  <c r="A14" i="37"/>
  <c r="B1" i="37"/>
  <c r="A18" i="37"/>
  <c r="A36" i="37"/>
  <c r="A32" i="37"/>
  <c r="A16" i="37"/>
  <c r="A12" i="36"/>
  <c r="H12" i="36" s="1"/>
  <c r="A14" i="36"/>
  <c r="N14" i="36" s="1"/>
  <c r="A76" i="36"/>
  <c r="I28" i="36"/>
  <c r="H28" i="36"/>
  <c r="G28" i="36"/>
  <c r="N28" i="36"/>
  <c r="F28" i="36"/>
  <c r="M28" i="36"/>
  <c r="E28" i="36"/>
  <c r="L28" i="36"/>
  <c r="D28" i="36"/>
  <c r="D29" i="36" s="1"/>
  <c r="K28" i="36"/>
  <c r="J28" i="36"/>
  <c r="A128" i="36"/>
  <c r="A112" i="36"/>
  <c r="A96" i="36"/>
  <c r="A130" i="36"/>
  <c r="A114" i="36"/>
  <c r="A98" i="36"/>
  <c r="A132" i="36"/>
  <c r="A116" i="36"/>
  <c r="A100" i="36"/>
  <c r="A84" i="36"/>
  <c r="A134" i="36"/>
  <c r="A118" i="36"/>
  <c r="A102" i="36"/>
  <c r="A86" i="36"/>
  <c r="A136" i="36"/>
  <c r="A120" i="36"/>
  <c r="A104" i="36"/>
  <c r="A88" i="36"/>
  <c r="A138" i="36"/>
  <c r="A122" i="36"/>
  <c r="A106" i="36"/>
  <c r="A90" i="36"/>
  <c r="A108" i="36"/>
  <c r="A78" i="36"/>
  <c r="A62" i="36"/>
  <c r="A46" i="36"/>
  <c r="A94" i="36"/>
  <c r="A80" i="36"/>
  <c r="A64" i="36"/>
  <c r="A48" i="36"/>
  <c r="A124" i="36"/>
  <c r="A82" i="36"/>
  <c r="A66" i="36"/>
  <c r="A50" i="36"/>
  <c r="A110" i="36"/>
  <c r="A68" i="36"/>
  <c r="A52" i="36"/>
  <c r="A140" i="36"/>
  <c r="A70" i="36"/>
  <c r="A54" i="36"/>
  <c r="A126" i="36"/>
  <c r="A72" i="36"/>
  <c r="A56" i="36"/>
  <c r="A32" i="36"/>
  <c r="A16" i="36"/>
  <c r="A40" i="36"/>
  <c r="A34" i="36"/>
  <c r="A18" i="36"/>
  <c r="A92" i="36"/>
  <c r="A58" i="36"/>
  <c r="A36" i="36"/>
  <c r="A20" i="36"/>
  <c r="A44" i="36"/>
  <c r="A38" i="36"/>
  <c r="A22" i="36"/>
  <c r="A6" i="36"/>
  <c r="A74" i="36"/>
  <c r="A24" i="36"/>
  <c r="A8" i="36"/>
  <c r="A60" i="36"/>
  <c r="A42" i="36"/>
  <c r="A26" i="36"/>
  <c r="A10" i="36"/>
  <c r="B1" i="36"/>
  <c r="A30" i="36"/>
  <c r="A5" i="36"/>
  <c r="A128" i="35"/>
  <c r="A112" i="35"/>
  <c r="A96" i="35"/>
  <c r="A130" i="35"/>
  <c r="A114" i="35"/>
  <c r="A98" i="35"/>
  <c r="A132" i="35"/>
  <c r="A116" i="35"/>
  <c r="A100" i="35"/>
  <c r="A84" i="35"/>
  <c r="A134" i="35"/>
  <c r="A118" i="35"/>
  <c r="A102" i="35"/>
  <c r="A86" i="35"/>
  <c r="A136" i="35"/>
  <c r="A120" i="35"/>
  <c r="A104" i="35"/>
  <c r="A88" i="35"/>
  <c r="A138" i="35"/>
  <c r="A122" i="35"/>
  <c r="A106" i="35"/>
  <c r="A90" i="35"/>
  <c r="A140" i="35"/>
  <c r="A124" i="35"/>
  <c r="A108" i="35"/>
  <c r="A92" i="35"/>
  <c r="A78" i="35"/>
  <c r="A62" i="35"/>
  <c r="A46" i="35"/>
  <c r="A80" i="35"/>
  <c r="A64" i="35"/>
  <c r="A48" i="35"/>
  <c r="A32" i="35"/>
  <c r="A82" i="35"/>
  <c r="A66" i="35"/>
  <c r="A50" i="35"/>
  <c r="A34" i="35"/>
  <c r="A68" i="35"/>
  <c r="A52" i="35"/>
  <c r="A36" i="35"/>
  <c r="A94" i="35"/>
  <c r="A70" i="35"/>
  <c r="A54" i="35"/>
  <c r="A38" i="35"/>
  <c r="A110" i="35"/>
  <c r="A72" i="35"/>
  <c r="A56" i="35"/>
  <c r="A40" i="35"/>
  <c r="A126" i="35"/>
  <c r="A74" i="35"/>
  <c r="A58" i="35"/>
  <c r="A42" i="35"/>
  <c r="A22" i="35"/>
  <c r="A6" i="35"/>
  <c r="A24" i="35"/>
  <c r="A8" i="35"/>
  <c r="A44" i="35"/>
  <c r="A26" i="35"/>
  <c r="A10" i="35"/>
  <c r="A60" i="35"/>
  <c r="A28" i="35"/>
  <c r="A12" i="35"/>
  <c r="A5" i="35"/>
  <c r="A20" i="35"/>
  <c r="A76" i="35"/>
  <c r="A30" i="35"/>
  <c r="A14" i="35"/>
  <c r="B1" i="35"/>
  <c r="A18" i="35"/>
  <c r="A16" i="35"/>
  <c r="A128" i="34"/>
  <c r="A112" i="34"/>
  <c r="A96" i="34"/>
  <c r="A130" i="34"/>
  <c r="A114" i="34"/>
  <c r="A98" i="34"/>
  <c r="A132" i="34"/>
  <c r="A116" i="34"/>
  <c r="A100" i="34"/>
  <c r="A84" i="34"/>
  <c r="A134" i="34"/>
  <c r="A118" i="34"/>
  <c r="A102" i="34"/>
  <c r="A86" i="34"/>
  <c r="A136" i="34"/>
  <c r="A120" i="34"/>
  <c r="A104" i="34"/>
  <c r="A88" i="34"/>
  <c r="A140" i="34"/>
  <c r="A124" i="34"/>
  <c r="A108" i="34"/>
  <c r="A92" i="34"/>
  <c r="A110" i="34"/>
  <c r="A82" i="34"/>
  <c r="A66" i="34"/>
  <c r="A50" i="34"/>
  <c r="A90" i="34"/>
  <c r="A68" i="34"/>
  <c r="A52" i="34"/>
  <c r="A126" i="34"/>
  <c r="A70" i="34"/>
  <c r="A54" i="34"/>
  <c r="A106" i="34"/>
  <c r="A72" i="34"/>
  <c r="A56" i="34"/>
  <c r="A40" i="34"/>
  <c r="A74" i="34"/>
  <c r="A58" i="34"/>
  <c r="A42" i="34"/>
  <c r="A122" i="34"/>
  <c r="A76" i="34"/>
  <c r="A60" i="34"/>
  <c r="A44" i="34"/>
  <c r="A94" i="34"/>
  <c r="A78" i="34"/>
  <c r="A62" i="34"/>
  <c r="A46" i="34"/>
  <c r="A138" i="34"/>
  <c r="A80" i="34"/>
  <c r="A28" i="34"/>
  <c r="A12" i="34"/>
  <c r="A5" i="34"/>
  <c r="A30" i="34"/>
  <c r="A14" i="34"/>
  <c r="B1" i="34"/>
  <c r="A32" i="34"/>
  <c r="A16" i="34"/>
  <c r="A34" i="34"/>
  <c r="A18" i="34"/>
  <c r="A36" i="34"/>
  <c r="A20" i="34"/>
  <c r="A38" i="34"/>
  <c r="A22" i="34"/>
  <c r="A6" i="34"/>
  <c r="A48" i="34"/>
  <c r="A24" i="34"/>
  <c r="A8" i="34"/>
  <c r="A64" i="34"/>
  <c r="A26" i="34"/>
  <c r="A10" i="34"/>
  <c r="A128" i="33"/>
  <c r="A112" i="33"/>
  <c r="A130" i="33"/>
  <c r="A114" i="33"/>
  <c r="A98" i="33"/>
  <c r="A132" i="33"/>
  <c r="A116" i="33"/>
  <c r="A100" i="33"/>
  <c r="A84" i="33"/>
  <c r="A134" i="33"/>
  <c r="A118" i="33"/>
  <c r="A102" i="33"/>
  <c r="A86" i="33"/>
  <c r="A136" i="33"/>
  <c r="A120" i="33"/>
  <c r="A104" i="33"/>
  <c r="A88" i="33"/>
  <c r="A138" i="33"/>
  <c r="A122" i="33"/>
  <c r="A106" i="33"/>
  <c r="A90" i="33"/>
  <c r="A140" i="33"/>
  <c r="A124" i="33"/>
  <c r="A108" i="33"/>
  <c r="A92" i="33"/>
  <c r="A80" i="33"/>
  <c r="A64" i="33"/>
  <c r="A48" i="33"/>
  <c r="A32" i="33"/>
  <c r="A82" i="33"/>
  <c r="A66" i="33"/>
  <c r="A50" i="33"/>
  <c r="A34" i="33"/>
  <c r="A68" i="33"/>
  <c r="A52" i="33"/>
  <c r="A36" i="33"/>
  <c r="A70" i="33"/>
  <c r="A54" i="33"/>
  <c r="A38" i="33"/>
  <c r="A94" i="33"/>
  <c r="A72" i="33"/>
  <c r="A56" i="33"/>
  <c r="A40" i="33"/>
  <c r="A110" i="33"/>
  <c r="A74" i="33"/>
  <c r="A58" i="33"/>
  <c r="A42" i="33"/>
  <c r="A126" i="33"/>
  <c r="A76" i="33"/>
  <c r="A60" i="33"/>
  <c r="A44" i="33"/>
  <c r="A62" i="33"/>
  <c r="A26" i="33"/>
  <c r="A10" i="33"/>
  <c r="A78" i="33"/>
  <c r="A28" i="33"/>
  <c r="A12" i="33"/>
  <c r="A5" i="33"/>
  <c r="A30" i="33"/>
  <c r="A14" i="33"/>
  <c r="B1" i="33"/>
  <c r="A16" i="33"/>
  <c r="A18" i="33"/>
  <c r="A20" i="33"/>
  <c r="A22" i="33"/>
  <c r="A6" i="33"/>
  <c r="A46" i="33"/>
  <c r="A24" i="33"/>
  <c r="A8" i="33"/>
  <c r="A8" i="32"/>
  <c r="E8" i="32" s="1"/>
  <c r="J24" i="32"/>
  <c r="I24" i="32"/>
  <c r="H24" i="32"/>
  <c r="G24" i="32"/>
  <c r="F24" i="32"/>
  <c r="M24" i="32"/>
  <c r="E24" i="32"/>
  <c r="L24" i="32"/>
  <c r="D24" i="32"/>
  <c r="D25" i="32" s="1"/>
  <c r="K24" i="32"/>
  <c r="A128" i="32"/>
  <c r="A112" i="32"/>
  <c r="A130" i="32"/>
  <c r="A114" i="32"/>
  <c r="A98" i="32"/>
  <c r="A132" i="32"/>
  <c r="A134" i="32"/>
  <c r="A118" i="32"/>
  <c r="A102" i="32"/>
  <c r="A136" i="32"/>
  <c r="A120" i="32"/>
  <c r="A104" i="32"/>
  <c r="A88" i="32"/>
  <c r="A138" i="32"/>
  <c r="A122" i="32"/>
  <c r="A106" i="32"/>
  <c r="A140" i="32"/>
  <c r="A124" i="32"/>
  <c r="A108" i="32"/>
  <c r="A92" i="32"/>
  <c r="A68" i="32"/>
  <c r="A52" i="32"/>
  <c r="A70" i="32"/>
  <c r="A54" i="32"/>
  <c r="A38" i="32"/>
  <c r="A86" i="32"/>
  <c r="A72" i="32"/>
  <c r="A56" i="32"/>
  <c r="A40" i="32"/>
  <c r="A74" i="32"/>
  <c r="A58" i="32"/>
  <c r="A100" i="32"/>
  <c r="A76" i="32"/>
  <c r="A60" i="32"/>
  <c r="A94" i="32"/>
  <c r="A84" i="32"/>
  <c r="A78" i="32"/>
  <c r="A62" i="32"/>
  <c r="A46" i="32"/>
  <c r="A116" i="32"/>
  <c r="A26" i="32"/>
  <c r="A10" i="32"/>
  <c r="A82" i="32"/>
  <c r="A42" i="32"/>
  <c r="A28" i="32"/>
  <c r="A12" i="32"/>
  <c r="A5" i="32"/>
  <c r="A30" i="32"/>
  <c r="A14" i="32"/>
  <c r="B1" i="32"/>
  <c r="A66" i="32"/>
  <c r="A48" i="32"/>
  <c r="A32" i="32"/>
  <c r="A16" i="32"/>
  <c r="A126" i="32"/>
  <c r="A90" i="32"/>
  <c r="A64" i="32"/>
  <c r="A34" i="32"/>
  <c r="A18" i="32"/>
  <c r="A110" i="32"/>
  <c r="A50" i="32"/>
  <c r="A36" i="32"/>
  <c r="A20" i="32"/>
  <c r="A80" i="32"/>
  <c r="A44" i="32"/>
  <c r="A22" i="32"/>
  <c r="A6" i="32"/>
  <c r="A128" i="31"/>
  <c r="A112" i="31"/>
  <c r="A96" i="31"/>
  <c r="A130" i="31"/>
  <c r="A114" i="31"/>
  <c r="A98" i="31"/>
  <c r="A132" i="31"/>
  <c r="A116" i="31"/>
  <c r="A100" i="31"/>
  <c r="A134" i="31"/>
  <c r="A118" i="31"/>
  <c r="A102" i="31"/>
  <c r="A86" i="31"/>
  <c r="A136" i="31"/>
  <c r="A120" i="31"/>
  <c r="A104" i="31"/>
  <c r="A88" i="31"/>
  <c r="A138" i="31"/>
  <c r="A122" i="31"/>
  <c r="A106" i="31"/>
  <c r="A140" i="31"/>
  <c r="A124" i="31"/>
  <c r="A108" i="31"/>
  <c r="A92" i="31"/>
  <c r="A76" i="31"/>
  <c r="A60" i="31"/>
  <c r="A44" i="31"/>
  <c r="A90" i="31"/>
  <c r="A78" i="31"/>
  <c r="A62" i="31"/>
  <c r="A46" i="31"/>
  <c r="A80" i="31"/>
  <c r="A64" i="31"/>
  <c r="A48" i="31"/>
  <c r="A82" i="31"/>
  <c r="A66" i="31"/>
  <c r="A50" i="31"/>
  <c r="A68" i="31"/>
  <c r="A52" i="31"/>
  <c r="A110" i="31"/>
  <c r="A84" i="31"/>
  <c r="A70" i="31"/>
  <c r="A54" i="31"/>
  <c r="A126" i="31"/>
  <c r="A94" i="31"/>
  <c r="A72" i="31"/>
  <c r="A56" i="31"/>
  <c r="A40" i="31"/>
  <c r="A38" i="31"/>
  <c r="A30" i="31"/>
  <c r="A14" i="31"/>
  <c r="B1" i="31"/>
  <c r="A42" i="31"/>
  <c r="A32" i="31"/>
  <c r="A16" i="31"/>
  <c r="A58" i="31"/>
  <c r="A34" i="31"/>
  <c r="A18" i="31"/>
  <c r="A74" i="31"/>
  <c r="A36" i="31"/>
  <c r="A20" i="31"/>
  <c r="A22" i="31"/>
  <c r="A6" i="31"/>
  <c r="A28" i="31"/>
  <c r="A24" i="31"/>
  <c r="A8" i="31"/>
  <c r="A26" i="31"/>
  <c r="A10" i="31"/>
  <c r="A12" i="31"/>
  <c r="A5" i="31"/>
  <c r="A12" i="30"/>
  <c r="I12" i="30" s="1"/>
  <c r="A128" i="30"/>
  <c r="A112" i="30"/>
  <c r="A96" i="30"/>
  <c r="A130" i="30"/>
  <c r="A114" i="30"/>
  <c r="A98" i="30"/>
  <c r="A132" i="30"/>
  <c r="A116" i="30"/>
  <c r="A100" i="30"/>
  <c r="A84" i="30"/>
  <c r="A134" i="30"/>
  <c r="A118" i="30"/>
  <c r="A102" i="30"/>
  <c r="A86" i="30"/>
  <c r="A136" i="30"/>
  <c r="A120" i="30"/>
  <c r="A104" i="30"/>
  <c r="A138" i="30"/>
  <c r="A122" i="30"/>
  <c r="A106" i="30"/>
  <c r="A90" i="30"/>
  <c r="A108" i="30"/>
  <c r="A68" i="30"/>
  <c r="A52" i="30"/>
  <c r="A94" i="30"/>
  <c r="A70" i="30"/>
  <c r="A54" i="30"/>
  <c r="A124" i="30"/>
  <c r="A72" i="30"/>
  <c r="A56" i="30"/>
  <c r="A110" i="30"/>
  <c r="A74" i="30"/>
  <c r="A58" i="30"/>
  <c r="A140" i="30"/>
  <c r="A76" i="30"/>
  <c r="A60" i="30"/>
  <c r="A126" i="30"/>
  <c r="A78" i="30"/>
  <c r="A62" i="30"/>
  <c r="A46" i="30"/>
  <c r="A32" i="30"/>
  <c r="A16" i="30"/>
  <c r="A44" i="30"/>
  <c r="A82" i="30"/>
  <c r="A34" i="30"/>
  <c r="A18" i="30"/>
  <c r="A92" i="30"/>
  <c r="A36" i="30"/>
  <c r="A20" i="30"/>
  <c r="A48" i="30"/>
  <c r="A38" i="30"/>
  <c r="A22" i="30"/>
  <c r="A6" i="30"/>
  <c r="A64" i="30"/>
  <c r="A42" i="30"/>
  <c r="A40" i="30"/>
  <c r="A24" i="30"/>
  <c r="A8" i="30"/>
  <c r="A80" i="30"/>
  <c r="A50" i="30"/>
  <c r="A26" i="30"/>
  <c r="A10" i="30"/>
  <c r="A28" i="30"/>
  <c r="J30" i="30"/>
  <c r="D30" i="30"/>
  <c r="D31" i="30" s="1"/>
  <c r="I30" i="30"/>
  <c r="L30" i="30"/>
  <c r="H30" i="30"/>
  <c r="G30" i="30"/>
  <c r="N30" i="30"/>
  <c r="F30" i="30"/>
  <c r="M30" i="30"/>
  <c r="E30" i="30"/>
  <c r="B1" i="30"/>
  <c r="A88" i="30"/>
  <c r="A5" i="30"/>
  <c r="A66" i="30"/>
  <c r="A14" i="30"/>
  <c r="H28" i="29"/>
  <c r="I28" i="29"/>
  <c r="G28" i="29"/>
  <c r="F28" i="29"/>
  <c r="E28" i="29"/>
  <c r="D28" i="29"/>
  <c r="D29" i="29" s="1"/>
  <c r="J28" i="29"/>
  <c r="A16" i="29"/>
  <c r="B1" i="29"/>
  <c r="A14" i="29"/>
  <c r="A30" i="29"/>
  <c r="A5" i="29"/>
  <c r="A12" i="29"/>
  <c r="A128" i="29"/>
  <c r="A112" i="29"/>
  <c r="A96" i="29"/>
  <c r="A130" i="29"/>
  <c r="A114" i="29"/>
  <c r="A98" i="29"/>
  <c r="A132" i="29"/>
  <c r="A116" i="29"/>
  <c r="A100" i="29"/>
  <c r="A134" i="29"/>
  <c r="A118" i="29"/>
  <c r="A102" i="29"/>
  <c r="A136" i="29"/>
  <c r="A120" i="29"/>
  <c r="A104" i="29"/>
  <c r="A88" i="29"/>
  <c r="A138" i="29"/>
  <c r="A122" i="29"/>
  <c r="A106" i="29"/>
  <c r="A90" i="29"/>
  <c r="A140" i="29"/>
  <c r="A124" i="29"/>
  <c r="A108" i="29"/>
  <c r="A92" i="29"/>
  <c r="A80" i="29"/>
  <c r="A64" i="29"/>
  <c r="A48" i="29"/>
  <c r="A82" i="29"/>
  <c r="A66" i="29"/>
  <c r="A50" i="29"/>
  <c r="A34" i="29"/>
  <c r="A68" i="29"/>
  <c r="A52" i="29"/>
  <c r="A36" i="29"/>
  <c r="A70" i="29"/>
  <c r="A54" i="29"/>
  <c r="A38" i="29"/>
  <c r="A94" i="29"/>
  <c r="A86" i="29"/>
  <c r="A72" i="29"/>
  <c r="A56" i="29"/>
  <c r="A40" i="29"/>
  <c r="A110" i="29"/>
  <c r="A84" i="29"/>
  <c r="A74" i="29"/>
  <c r="A58" i="29"/>
  <c r="A42" i="29"/>
  <c r="A126" i="29"/>
  <c r="A76" i="29"/>
  <c r="A60" i="29"/>
  <c r="A44" i="29"/>
  <c r="A10" i="29"/>
  <c r="A26" i="29"/>
  <c r="A78" i="29"/>
  <c r="A8" i="29"/>
  <c r="A24" i="29"/>
  <c r="A62" i="29"/>
  <c r="A6" i="29"/>
  <c r="A22" i="29"/>
  <c r="A46" i="29"/>
  <c r="A20" i="29"/>
  <c r="A32" i="29"/>
  <c r="A18" i="29"/>
  <c r="A128" i="28"/>
  <c r="A112" i="28"/>
  <c r="A130" i="28"/>
  <c r="A114" i="28"/>
  <c r="A98" i="28"/>
  <c r="A132" i="28"/>
  <c r="A116" i="28"/>
  <c r="A100" i="28"/>
  <c r="A134" i="28"/>
  <c r="A118" i="28"/>
  <c r="A102" i="28"/>
  <c r="A86" i="28"/>
  <c r="A136" i="28"/>
  <c r="A120" i="28"/>
  <c r="A104" i="28"/>
  <c r="A88" i="28"/>
  <c r="A138" i="28"/>
  <c r="A122" i="28"/>
  <c r="A106" i="28"/>
  <c r="A90" i="28"/>
  <c r="A140" i="28"/>
  <c r="A124" i="28"/>
  <c r="A108" i="28"/>
  <c r="A92" i="28"/>
  <c r="A72" i="28"/>
  <c r="A56" i="28"/>
  <c r="A40" i="28"/>
  <c r="A74" i="28"/>
  <c r="A58" i="28"/>
  <c r="A42" i="28"/>
  <c r="A84" i="28"/>
  <c r="A76" i="28"/>
  <c r="A60" i="28"/>
  <c r="A44" i="28"/>
  <c r="A78" i="28"/>
  <c r="A62" i="28"/>
  <c r="A46" i="28"/>
  <c r="A94" i="28"/>
  <c r="A80" i="28"/>
  <c r="A64" i="28"/>
  <c r="A48" i="28"/>
  <c r="A110" i="28"/>
  <c r="A82" i="28"/>
  <c r="A66" i="28"/>
  <c r="A50" i="28"/>
  <c r="A34" i="28"/>
  <c r="A126" i="28"/>
  <c r="A68" i="28"/>
  <c r="A52" i="28"/>
  <c r="A36" i="28"/>
  <c r="A26" i="28"/>
  <c r="A10" i="28"/>
  <c r="A28" i="28"/>
  <c r="A12" i="28"/>
  <c r="A5" i="28"/>
  <c r="J5" i="28" s="1"/>
  <c r="A30" i="28"/>
  <c r="A14" i="28"/>
  <c r="B1" i="28"/>
  <c r="A32" i="28"/>
  <c r="A16" i="28"/>
  <c r="A38" i="28"/>
  <c r="A18" i="28"/>
  <c r="A8" i="28"/>
  <c r="A54" i="28"/>
  <c r="A20" i="28"/>
  <c r="A24" i="28"/>
  <c r="A70" i="28"/>
  <c r="A22" i="28"/>
  <c r="A6" i="28"/>
  <c r="A128" i="27"/>
  <c r="A112" i="27"/>
  <c r="A96" i="27"/>
  <c r="A130" i="27"/>
  <c r="A114" i="27"/>
  <c r="A98" i="27"/>
  <c r="A132" i="27"/>
  <c r="A116" i="27"/>
  <c r="A100" i="27"/>
  <c r="A84" i="27"/>
  <c r="A134" i="27"/>
  <c r="A118" i="27"/>
  <c r="A102" i="27"/>
  <c r="A86" i="27"/>
  <c r="A136" i="27"/>
  <c r="A120" i="27"/>
  <c r="A104" i="27"/>
  <c r="A88" i="27"/>
  <c r="A138" i="27"/>
  <c r="A122" i="27"/>
  <c r="A106" i="27"/>
  <c r="A90" i="27"/>
  <c r="A140" i="27"/>
  <c r="A124" i="27"/>
  <c r="A108" i="27"/>
  <c r="A92" i="27"/>
  <c r="A70" i="27"/>
  <c r="A54" i="27"/>
  <c r="A38" i="27"/>
  <c r="A72" i="27"/>
  <c r="A56" i="27"/>
  <c r="A40" i="27"/>
  <c r="A74" i="27"/>
  <c r="A58" i="27"/>
  <c r="A42" i="27"/>
  <c r="A76" i="27"/>
  <c r="A60" i="27"/>
  <c r="A44" i="27"/>
  <c r="A94" i="27"/>
  <c r="A78" i="27"/>
  <c r="A62" i="27"/>
  <c r="A46" i="27"/>
  <c r="A110" i="27"/>
  <c r="A80" i="27"/>
  <c r="A64" i="27"/>
  <c r="A48" i="27"/>
  <c r="A126" i="27"/>
  <c r="A82" i="27"/>
  <c r="A66" i="27"/>
  <c r="A50" i="27"/>
  <c r="A34" i="27"/>
  <c r="A24" i="27"/>
  <c r="A8" i="27"/>
  <c r="A32" i="27"/>
  <c r="A26" i="27"/>
  <c r="A10" i="27"/>
  <c r="A22" i="27"/>
  <c r="A28" i="27"/>
  <c r="A12" i="27"/>
  <c r="A5" i="27"/>
  <c r="A36" i="27"/>
  <c r="A30" i="27"/>
  <c r="A14" i="27"/>
  <c r="B1" i="27"/>
  <c r="A16" i="27"/>
  <c r="A6" i="27"/>
  <c r="A18" i="27"/>
  <c r="A68" i="27"/>
  <c r="A52" i="27"/>
  <c r="A20" i="27"/>
  <c r="B1" i="26"/>
  <c r="A14" i="26"/>
  <c r="A30" i="26"/>
  <c r="A5" i="26"/>
  <c r="A12" i="26"/>
  <c r="A28" i="26"/>
  <c r="A16" i="26"/>
  <c r="A10" i="26"/>
  <c r="A26" i="26"/>
  <c r="A128" i="26"/>
  <c r="A112" i="26"/>
  <c r="A96" i="26"/>
  <c r="A130" i="26"/>
  <c r="A114" i="26"/>
  <c r="A98" i="26"/>
  <c r="A132" i="26"/>
  <c r="A116" i="26"/>
  <c r="A100" i="26"/>
  <c r="A84" i="26"/>
  <c r="A134" i="26"/>
  <c r="A118" i="26"/>
  <c r="A102" i="26"/>
  <c r="A86" i="26"/>
  <c r="A136" i="26"/>
  <c r="A120" i="26"/>
  <c r="A104" i="26"/>
  <c r="A88" i="26"/>
  <c r="A138" i="26"/>
  <c r="A122" i="26"/>
  <c r="A106" i="26"/>
  <c r="A90" i="26"/>
  <c r="A140" i="26"/>
  <c r="A124" i="26"/>
  <c r="A108" i="26"/>
  <c r="A92" i="26"/>
  <c r="A78" i="26"/>
  <c r="A62" i="26"/>
  <c r="A46" i="26"/>
  <c r="A80" i="26"/>
  <c r="A64" i="26"/>
  <c r="A48" i="26"/>
  <c r="A32" i="26"/>
  <c r="A82" i="26"/>
  <c r="A66" i="26"/>
  <c r="A50" i="26"/>
  <c r="A34" i="26"/>
  <c r="A68" i="26"/>
  <c r="A52" i="26"/>
  <c r="A36" i="26"/>
  <c r="A94" i="26"/>
  <c r="A70" i="26"/>
  <c r="A54" i="26"/>
  <c r="A38" i="26"/>
  <c r="A110" i="26"/>
  <c r="A72" i="26"/>
  <c r="A56" i="26"/>
  <c r="A40" i="26"/>
  <c r="A126" i="26"/>
  <c r="A74" i="26"/>
  <c r="A58" i="26"/>
  <c r="A42" i="26"/>
  <c r="A8" i="26"/>
  <c r="A24" i="26"/>
  <c r="A60" i="26"/>
  <c r="A6" i="26"/>
  <c r="A22" i="26"/>
  <c r="A44" i="26"/>
  <c r="A20" i="26"/>
  <c r="A18" i="26"/>
  <c r="A128" i="25"/>
  <c r="A112" i="25"/>
  <c r="A130" i="25"/>
  <c r="A114" i="25"/>
  <c r="A98" i="25"/>
  <c r="A132" i="25"/>
  <c r="A116" i="25"/>
  <c r="A100" i="25"/>
  <c r="A84" i="25"/>
  <c r="A134" i="25"/>
  <c r="A118" i="25"/>
  <c r="A102" i="25"/>
  <c r="A86" i="25"/>
  <c r="A136" i="25"/>
  <c r="A120" i="25"/>
  <c r="A104" i="25"/>
  <c r="A88" i="25"/>
  <c r="A138" i="25"/>
  <c r="A122" i="25"/>
  <c r="A106" i="25"/>
  <c r="A90" i="25"/>
  <c r="A140" i="25"/>
  <c r="A124" i="25"/>
  <c r="A108" i="25"/>
  <c r="A92" i="25"/>
  <c r="A70" i="25"/>
  <c r="A54" i="25"/>
  <c r="A38" i="25"/>
  <c r="A72" i="25"/>
  <c r="A56" i="25"/>
  <c r="A40" i="25"/>
  <c r="A74" i="25"/>
  <c r="A58" i="25"/>
  <c r="A42" i="25"/>
  <c r="A76" i="25"/>
  <c r="A60" i="25"/>
  <c r="A44" i="25"/>
  <c r="A94" i="25"/>
  <c r="A78" i="25"/>
  <c r="A62" i="25"/>
  <c r="A46" i="25"/>
  <c r="A110" i="25"/>
  <c r="A80" i="25"/>
  <c r="A64" i="25"/>
  <c r="A48" i="25"/>
  <c r="A126" i="25"/>
  <c r="A82" i="25"/>
  <c r="A66" i="25"/>
  <c r="A50" i="25"/>
  <c r="A34" i="25"/>
  <c r="A68" i="25"/>
  <c r="A30" i="25"/>
  <c r="A14" i="25"/>
  <c r="B1" i="25"/>
  <c r="A32" i="25"/>
  <c r="A16" i="25"/>
  <c r="A18" i="25"/>
  <c r="A20" i="25"/>
  <c r="A22" i="25"/>
  <c r="A6" i="25"/>
  <c r="A24" i="25"/>
  <c r="A8" i="25"/>
  <c r="A52" i="25"/>
  <c r="A12" i="25"/>
  <c r="A5" i="25"/>
  <c r="A36" i="25"/>
  <c r="A26" i="25"/>
  <c r="A10" i="25"/>
  <c r="A28" i="25"/>
  <c r="A16" i="24"/>
  <c r="B1" i="24"/>
  <c r="A14" i="24"/>
  <c r="A30" i="24"/>
  <c r="A5" i="24"/>
  <c r="A12" i="24"/>
  <c r="A28" i="24"/>
  <c r="A10" i="24"/>
  <c r="A26" i="24"/>
  <c r="A76" i="24"/>
  <c r="A8" i="24"/>
  <c r="A24" i="24"/>
  <c r="A128" i="24"/>
  <c r="A112" i="24"/>
  <c r="A130" i="24"/>
  <c r="A114" i="24"/>
  <c r="A98" i="24"/>
  <c r="A132" i="24"/>
  <c r="A116" i="24"/>
  <c r="A100" i="24"/>
  <c r="A84" i="24"/>
  <c r="A134" i="24"/>
  <c r="A118" i="24"/>
  <c r="A102" i="24"/>
  <c r="A86" i="24"/>
  <c r="A136" i="24"/>
  <c r="A120" i="24"/>
  <c r="A104" i="24"/>
  <c r="A88" i="24"/>
  <c r="A138" i="24"/>
  <c r="A122" i="24"/>
  <c r="A106" i="24"/>
  <c r="A90" i="24"/>
  <c r="A140" i="24"/>
  <c r="A124" i="24"/>
  <c r="A108" i="24"/>
  <c r="A92" i="24"/>
  <c r="A78" i="24"/>
  <c r="A62" i="24"/>
  <c r="A46" i="24"/>
  <c r="A80" i="24"/>
  <c r="A64" i="24"/>
  <c r="A48" i="24"/>
  <c r="A32" i="24"/>
  <c r="A82" i="24"/>
  <c r="A66" i="24"/>
  <c r="A50" i="24"/>
  <c r="A34" i="24"/>
  <c r="A68" i="24"/>
  <c r="A52" i="24"/>
  <c r="A36" i="24"/>
  <c r="A94" i="24"/>
  <c r="A70" i="24"/>
  <c r="A54" i="24"/>
  <c r="A38" i="24"/>
  <c r="A110" i="24"/>
  <c r="A72" i="24"/>
  <c r="A56" i="24"/>
  <c r="A40" i="24"/>
  <c r="A126" i="24"/>
  <c r="A74" i="24"/>
  <c r="A58" i="24"/>
  <c r="A42" i="24"/>
  <c r="A6" i="24"/>
  <c r="A22" i="24"/>
  <c r="A44" i="24"/>
  <c r="A20" i="24"/>
  <c r="A18" i="24"/>
  <c r="A128" i="23"/>
  <c r="A112" i="23"/>
  <c r="A96" i="23"/>
  <c r="A130" i="23"/>
  <c r="A114" i="23"/>
  <c r="A98" i="23"/>
  <c r="A132" i="23"/>
  <c r="A116" i="23"/>
  <c r="A100" i="23"/>
  <c r="A134" i="23"/>
  <c r="A118" i="23"/>
  <c r="A102" i="23"/>
  <c r="A136" i="23"/>
  <c r="A120" i="23"/>
  <c r="A104" i="23"/>
  <c r="A88" i="23"/>
  <c r="A138" i="23"/>
  <c r="A122" i="23"/>
  <c r="A106" i="23"/>
  <c r="A90" i="23"/>
  <c r="A140" i="23"/>
  <c r="A124" i="23"/>
  <c r="A108" i="23"/>
  <c r="A92" i="23"/>
  <c r="A84" i="23"/>
  <c r="A74" i="23"/>
  <c r="A58" i="23"/>
  <c r="A42" i="23"/>
  <c r="A76" i="23"/>
  <c r="A60" i="23"/>
  <c r="A44" i="23"/>
  <c r="A78" i="23"/>
  <c r="A62" i="23"/>
  <c r="A46" i="23"/>
  <c r="A80" i="23"/>
  <c r="A64" i="23"/>
  <c r="A48" i="23"/>
  <c r="A94" i="23"/>
  <c r="A82" i="23"/>
  <c r="A66" i="23"/>
  <c r="A50" i="23"/>
  <c r="A110" i="23"/>
  <c r="A68" i="23"/>
  <c r="A52" i="23"/>
  <c r="A126" i="23"/>
  <c r="A70" i="23"/>
  <c r="A54" i="23"/>
  <c r="A38" i="23"/>
  <c r="A28" i="23"/>
  <c r="A12" i="23"/>
  <c r="A5" i="23"/>
  <c r="A40" i="23"/>
  <c r="A36" i="23"/>
  <c r="A30" i="23"/>
  <c r="A14" i="23"/>
  <c r="B1" i="23"/>
  <c r="A32" i="23"/>
  <c r="A16" i="23"/>
  <c r="A86" i="23"/>
  <c r="A34" i="23"/>
  <c r="A18" i="23"/>
  <c r="A20" i="23"/>
  <c r="A56" i="23"/>
  <c r="A22" i="23"/>
  <c r="A6" i="23"/>
  <c r="A10" i="23"/>
  <c r="A72" i="23"/>
  <c r="A24" i="23"/>
  <c r="A8" i="23"/>
  <c r="A26" i="23"/>
  <c r="G38" i="21"/>
  <c r="S38" i="22" s="1"/>
  <c r="J38" i="21"/>
  <c r="V38" i="22" s="1"/>
  <c r="I38" i="21"/>
  <c r="U38" i="22" s="1"/>
  <c r="K38" i="21"/>
  <c r="W38" i="22" s="1"/>
  <c r="D38" i="21"/>
  <c r="P38" i="22" s="1"/>
  <c r="L38" i="21"/>
  <c r="X38" i="22" s="1"/>
  <c r="E38" i="21"/>
  <c r="M38" i="21"/>
  <c r="Y38" i="22" s="1"/>
  <c r="F38" i="21"/>
  <c r="R38" i="22" s="1"/>
  <c r="N38" i="21"/>
  <c r="Z38" i="22" s="1"/>
  <c r="A128" i="22"/>
  <c r="A112" i="22"/>
  <c r="A96" i="22"/>
  <c r="A130" i="22"/>
  <c r="A114" i="22"/>
  <c r="A98" i="22"/>
  <c r="A132" i="22"/>
  <c r="A116" i="22"/>
  <c r="A100" i="22"/>
  <c r="A84" i="22"/>
  <c r="A134" i="22"/>
  <c r="A118" i="22"/>
  <c r="A102" i="22"/>
  <c r="A86" i="22"/>
  <c r="A136" i="22"/>
  <c r="A120" i="22"/>
  <c r="A104" i="22"/>
  <c r="A88" i="22"/>
  <c r="A140" i="22"/>
  <c r="A124" i="22"/>
  <c r="A108" i="22"/>
  <c r="A92" i="22"/>
  <c r="A122" i="22"/>
  <c r="A80" i="22"/>
  <c r="A64" i="22"/>
  <c r="A48" i="22"/>
  <c r="A94" i="22"/>
  <c r="A82" i="22"/>
  <c r="A66" i="22"/>
  <c r="A50" i="22"/>
  <c r="A138" i="22"/>
  <c r="A68" i="22"/>
  <c r="A52" i="22"/>
  <c r="A110" i="22"/>
  <c r="A54" i="22"/>
  <c r="A90" i="22"/>
  <c r="A72" i="22"/>
  <c r="A56" i="22"/>
  <c r="A40" i="22"/>
  <c r="A126" i="22"/>
  <c r="A74" i="22"/>
  <c r="A58" i="22"/>
  <c r="A42" i="22"/>
  <c r="A106" i="22"/>
  <c r="A76" i="22"/>
  <c r="A60" i="22"/>
  <c r="A44" i="22"/>
  <c r="A30" i="22"/>
  <c r="A14" i="22"/>
  <c r="A32" i="22"/>
  <c r="A16" i="22"/>
  <c r="A34" i="22"/>
  <c r="A18" i="22"/>
  <c r="A46" i="22"/>
  <c r="A36" i="22"/>
  <c r="A20" i="22"/>
  <c r="A62" i="22"/>
  <c r="A38" i="22"/>
  <c r="A22" i="22"/>
  <c r="A6" i="22"/>
  <c r="A78" i="22"/>
  <c r="A24" i="22"/>
  <c r="A8" i="22"/>
  <c r="A28" i="22"/>
  <c r="A12" i="22"/>
  <c r="A26" i="22"/>
  <c r="A10" i="22"/>
  <c r="A126" i="21"/>
  <c r="A134" i="21"/>
  <c r="A128" i="21"/>
  <c r="A124" i="21"/>
  <c r="A136" i="21"/>
  <c r="A132" i="21"/>
  <c r="A130" i="21"/>
  <c r="A96" i="21"/>
  <c r="A94" i="21"/>
  <c r="A68" i="21"/>
  <c r="A82" i="21"/>
  <c r="A80" i="21"/>
  <c r="A78" i="21"/>
  <c r="A76" i="21"/>
  <c r="A74" i="21"/>
  <c r="A72" i="21"/>
  <c r="A70" i="21"/>
  <c r="A102" i="21"/>
  <c r="A100" i="21"/>
  <c r="A98" i="21"/>
  <c r="A92" i="21"/>
  <c r="A90" i="21"/>
  <c r="A84" i="21"/>
  <c r="A88" i="21"/>
  <c r="A86" i="21"/>
  <c r="A104" i="21"/>
  <c r="A114" i="21"/>
  <c r="A112" i="21"/>
  <c r="A110" i="21"/>
  <c r="A108" i="21"/>
  <c r="A106" i="21"/>
  <c r="A122" i="21"/>
  <c r="T38" i="22"/>
  <c r="A48" i="21"/>
  <c r="A46" i="21"/>
  <c r="A20" i="21"/>
  <c r="D20" i="21" s="1"/>
  <c r="A34" i="21"/>
  <c r="A32" i="21"/>
  <c r="A30" i="21"/>
  <c r="A28" i="21"/>
  <c r="A26" i="21"/>
  <c r="A24" i="21"/>
  <c r="A22" i="21"/>
  <c r="A36" i="21"/>
  <c r="A54" i="21"/>
  <c r="A52" i="21"/>
  <c r="A50" i="21"/>
  <c r="A44" i="21"/>
  <c r="A42" i="21"/>
  <c r="A40" i="21"/>
  <c r="A62" i="21"/>
  <c r="A60" i="21"/>
  <c r="A66" i="21"/>
  <c r="A64" i="21"/>
  <c r="A58" i="21"/>
  <c r="A56" i="21"/>
  <c r="A18" i="21"/>
  <c r="A16" i="21"/>
  <c r="A14" i="21"/>
  <c r="A5" i="21"/>
  <c r="A46" i="12"/>
  <c r="A107" i="12"/>
  <c r="A150" i="12"/>
  <c r="A173" i="12"/>
  <c r="A50" i="12"/>
  <c r="A111" i="12"/>
  <c r="A175" i="12"/>
  <c r="A121" i="12"/>
  <c r="A156" i="12"/>
  <c r="A456" i="12"/>
  <c r="A61" i="12"/>
  <c r="A123" i="12"/>
  <c r="A157" i="12"/>
  <c r="A159" i="12"/>
  <c r="A31" i="12"/>
  <c r="A86" i="12"/>
  <c r="A134" i="12"/>
  <c r="A161" i="12"/>
  <c r="A34" i="12"/>
  <c r="A136" i="12"/>
  <c r="A167" i="12"/>
  <c r="A275" i="12"/>
  <c r="A263" i="12"/>
  <c r="A311" i="12"/>
  <c r="A459" i="12"/>
  <c r="A511" i="12"/>
  <c r="A650" i="12"/>
  <c r="A267" i="12"/>
  <c r="A321" i="12"/>
  <c r="A471" i="12"/>
  <c r="A525" i="12"/>
  <c r="A638" i="12"/>
  <c r="A323" i="12"/>
  <c r="A450" i="12"/>
  <c r="A473" i="12"/>
  <c r="A640" i="12"/>
  <c r="A457" i="12"/>
  <c r="A250" i="12"/>
  <c r="A319" i="12"/>
  <c r="A325" i="12"/>
  <c r="A461" i="12"/>
  <c r="A642" i="12"/>
  <c r="A644" i="12"/>
  <c r="A631" i="12"/>
  <c r="A646" i="12"/>
  <c r="A632" i="12"/>
  <c r="A648" i="12"/>
  <c r="A634" i="12"/>
  <c r="A613" i="12"/>
  <c r="A619" i="12"/>
  <c r="A606" i="12"/>
  <c r="A588" i="12"/>
  <c r="A590" i="12"/>
  <c r="A592" i="12"/>
  <c r="A594" i="12"/>
  <c r="A581" i="12"/>
  <c r="A596" i="12"/>
  <c r="A582" i="12"/>
  <c r="A598" i="12"/>
  <c r="A584" i="12"/>
  <c r="A563" i="12"/>
  <c r="A565" i="12"/>
  <c r="A567" i="12"/>
  <c r="A569" i="12"/>
  <c r="A556" i="12"/>
  <c r="A571" i="12"/>
  <c r="A557" i="12"/>
  <c r="A573" i="12"/>
  <c r="A559" i="12"/>
  <c r="A538" i="12"/>
  <c r="A540" i="12"/>
  <c r="A513" i="12"/>
  <c r="A517" i="12"/>
  <c r="A519" i="12"/>
  <c r="A506" i="12"/>
  <c r="A521" i="12"/>
  <c r="A507" i="12"/>
  <c r="A488" i="12"/>
  <c r="A490" i="12"/>
  <c r="A492" i="12"/>
  <c r="A494" i="12"/>
  <c r="A481" i="12"/>
  <c r="A496" i="12"/>
  <c r="A482" i="12"/>
  <c r="A498" i="12"/>
  <c r="A484" i="12"/>
  <c r="A463" i="12"/>
  <c r="A465" i="12"/>
  <c r="A467" i="12"/>
  <c r="A469" i="12"/>
  <c r="A436" i="12"/>
  <c r="A438" i="12"/>
  <c r="A442" i="12"/>
  <c r="A444" i="12"/>
  <c r="A431" i="12"/>
  <c r="A446" i="12"/>
  <c r="A432" i="12"/>
  <c r="A448" i="12"/>
  <c r="A434" i="12"/>
  <c r="A413" i="12"/>
  <c r="A415" i="12"/>
  <c r="A419" i="12"/>
  <c r="A406" i="12"/>
  <c r="A421" i="12"/>
  <c r="A407" i="12"/>
  <c r="A423" i="12"/>
  <c r="A409" i="12"/>
  <c r="A388" i="12"/>
  <c r="A394" i="12"/>
  <c r="A381" i="12"/>
  <c r="A363" i="12"/>
  <c r="A365" i="12"/>
  <c r="A338" i="12"/>
  <c r="A340" i="12"/>
  <c r="A342" i="12"/>
  <c r="A344" i="12"/>
  <c r="A331" i="12"/>
  <c r="A346" i="12"/>
  <c r="A332" i="12"/>
  <c r="A348" i="12"/>
  <c r="A334" i="12"/>
  <c r="A313" i="12"/>
  <c r="A315" i="12"/>
  <c r="A286" i="12"/>
  <c r="A288" i="12"/>
  <c r="A290" i="12"/>
  <c r="A292" i="12"/>
  <c r="A294" i="12"/>
  <c r="A281" i="12"/>
  <c r="A296" i="12"/>
  <c r="A282" i="12"/>
  <c r="A298" i="12"/>
  <c r="A284" i="12"/>
  <c r="A256" i="12"/>
  <c r="A271" i="12"/>
  <c r="A257" i="12"/>
  <c r="A273" i="12"/>
  <c r="A269" i="12"/>
  <c r="A259" i="12"/>
  <c r="A238" i="12"/>
  <c r="A240" i="12"/>
  <c r="A242" i="12"/>
  <c r="A244" i="12"/>
  <c r="A231" i="12"/>
  <c r="A246" i="12"/>
  <c r="A232" i="12"/>
  <c r="A248" i="12"/>
  <c r="A234" i="12"/>
  <c r="A215" i="12"/>
  <c r="A217" i="12"/>
  <c r="A219" i="12"/>
  <c r="A206" i="12"/>
  <c r="A221" i="12"/>
  <c r="A207" i="12"/>
  <c r="A223" i="12"/>
  <c r="A209" i="12"/>
  <c r="A186" i="12"/>
  <c r="A188" i="12"/>
  <c r="A190" i="12"/>
  <c r="A192" i="12"/>
  <c r="A194" i="12"/>
  <c r="A181" i="12"/>
  <c r="A196" i="12"/>
  <c r="A182" i="12"/>
  <c r="A198" i="12"/>
  <c r="A184" i="12"/>
  <c r="A163" i="12"/>
  <c r="A165" i="12"/>
  <c r="A138" i="12"/>
  <c r="A142" i="12"/>
  <c r="A144" i="12"/>
  <c r="A131" i="12"/>
  <c r="A146" i="12"/>
  <c r="A132" i="12"/>
  <c r="A113" i="12"/>
  <c r="A115" i="12"/>
  <c r="A117" i="12"/>
  <c r="A119" i="12"/>
  <c r="A109" i="12"/>
  <c r="A88" i="12"/>
  <c r="A90" i="12"/>
  <c r="A92" i="12"/>
  <c r="A94" i="12"/>
  <c r="A81" i="12"/>
  <c r="A96" i="12"/>
  <c r="A82" i="12"/>
  <c r="A98" i="12"/>
  <c r="A84" i="12"/>
  <c r="A63" i="12"/>
  <c r="A65" i="12"/>
  <c r="A67" i="12"/>
  <c r="A69" i="12"/>
  <c r="A56" i="12"/>
  <c r="A71" i="12"/>
  <c r="A57" i="12"/>
  <c r="A73" i="12"/>
  <c r="A59" i="12"/>
  <c r="A38" i="12"/>
  <c r="A40" i="12"/>
  <c r="A42" i="12"/>
  <c r="A44" i="12"/>
  <c r="A32" i="12"/>
  <c r="A161" i="20"/>
  <c r="A171" i="20"/>
  <c r="A172" i="20"/>
  <c r="A174" i="20"/>
  <c r="A52" i="20"/>
  <c r="A103" i="20"/>
  <c r="A176" i="20"/>
  <c r="A54" i="20"/>
  <c r="A163" i="20"/>
  <c r="A373" i="20"/>
  <c r="A285" i="20"/>
  <c r="A277" i="20"/>
  <c r="A114" i="20"/>
  <c r="A118" i="20"/>
  <c r="A382" i="20"/>
  <c r="A384" i="20"/>
  <c r="A386" i="20"/>
  <c r="A388" i="20"/>
  <c r="A366" i="20"/>
  <c r="A351" i="20"/>
  <c r="A352" i="20"/>
  <c r="A356" i="20"/>
  <c r="A336" i="20"/>
  <c r="A337" i="20"/>
  <c r="A339" i="20"/>
  <c r="A341" i="20"/>
  <c r="A343" i="20"/>
  <c r="A321" i="20"/>
  <c r="A322" i="20"/>
  <c r="A324" i="20"/>
  <c r="A306" i="20"/>
  <c r="A307" i="20"/>
  <c r="A309" i="20"/>
  <c r="A311" i="20"/>
  <c r="A313" i="20"/>
  <c r="A291" i="20"/>
  <c r="A292" i="20"/>
  <c r="A294" i="20"/>
  <c r="A296" i="20"/>
  <c r="A298" i="20"/>
  <c r="A276" i="20"/>
  <c r="A279" i="20"/>
  <c r="A281" i="20"/>
  <c r="A262" i="20"/>
  <c r="A264" i="20"/>
  <c r="A266" i="20"/>
  <c r="A246" i="20"/>
  <c r="A247" i="20"/>
  <c r="A249" i="20"/>
  <c r="A251" i="20"/>
  <c r="A253" i="20"/>
  <c r="A231" i="20"/>
  <c r="A232" i="20"/>
  <c r="A234" i="20"/>
  <c r="A236" i="20"/>
  <c r="A238" i="20"/>
  <c r="A216" i="20"/>
  <c r="A217" i="20"/>
  <c r="A219" i="20"/>
  <c r="A221" i="20"/>
  <c r="A223" i="20"/>
  <c r="A201" i="20"/>
  <c r="A202" i="20"/>
  <c r="A204" i="20"/>
  <c r="A206" i="20"/>
  <c r="A208" i="20"/>
  <c r="A186" i="20"/>
  <c r="A187" i="20"/>
  <c r="A191" i="20"/>
  <c r="A156" i="20"/>
  <c r="A157" i="20"/>
  <c r="A159" i="20"/>
  <c r="A141" i="20"/>
  <c r="A144" i="20"/>
  <c r="A146" i="20"/>
  <c r="A127" i="20"/>
  <c r="A129" i="20"/>
  <c r="A126" i="20"/>
  <c r="A131" i="20"/>
  <c r="A133" i="20"/>
  <c r="A111" i="20"/>
  <c r="A112" i="20"/>
  <c r="A116" i="20"/>
  <c r="A96" i="20"/>
  <c r="A97" i="20"/>
  <c r="A101" i="20"/>
  <c r="A81" i="20"/>
  <c r="A82" i="20"/>
  <c r="A84" i="20"/>
  <c r="A86" i="20"/>
  <c r="A88" i="20"/>
  <c r="A66" i="20"/>
  <c r="A67" i="20"/>
  <c r="A69" i="20"/>
  <c r="A71" i="20"/>
  <c r="A73" i="20"/>
  <c r="A51" i="20"/>
  <c r="A36" i="20"/>
  <c r="A37" i="20"/>
  <c r="A39" i="20"/>
  <c r="A41" i="20"/>
  <c r="A43" i="20"/>
  <c r="A21" i="20"/>
  <c r="A22" i="20"/>
  <c r="A24" i="20"/>
  <c r="A26" i="20"/>
  <c r="A28" i="20"/>
  <c r="A63" i="19"/>
  <c r="A215" i="19"/>
  <c r="A463" i="19"/>
  <c r="A82" i="19"/>
  <c r="A85" i="19"/>
  <c r="A44" i="19"/>
  <c r="A101" i="19"/>
  <c r="A171" i="19"/>
  <c r="A158" i="19"/>
  <c r="A190" i="19"/>
  <c r="A177" i="19"/>
  <c r="A209" i="19"/>
  <c r="A196" i="19"/>
  <c r="A258" i="19"/>
  <c r="A285" i="19"/>
  <c r="A281" i="19"/>
  <c r="A304" i="19"/>
  <c r="A291" i="19"/>
  <c r="A323" i="19"/>
  <c r="A357" i="19"/>
  <c r="A418" i="19"/>
  <c r="A465" i="19"/>
  <c r="A467" i="19"/>
  <c r="A471" i="19"/>
  <c r="A494" i="19"/>
  <c r="A482" i="19"/>
  <c r="A486" i="19"/>
  <c r="A490" i="19"/>
  <c r="A492" i="19"/>
  <c r="A469" i="19"/>
  <c r="A473" i="19"/>
  <c r="A443" i="19"/>
  <c r="A444" i="19"/>
  <c r="A456" i="19"/>
  <c r="A446" i="19"/>
  <c r="A448" i="19"/>
  <c r="A450" i="19"/>
  <c r="A452" i="19"/>
  <c r="A424" i="19"/>
  <c r="A425" i="19"/>
  <c r="A437" i="19"/>
  <c r="A427" i="19"/>
  <c r="A429" i="19"/>
  <c r="A431" i="19"/>
  <c r="A433" i="19"/>
  <c r="A406" i="19"/>
  <c r="A408" i="19"/>
  <c r="A410" i="19"/>
  <c r="A412" i="19"/>
  <c r="A414" i="19"/>
  <c r="A416" i="19"/>
  <c r="A387" i="19"/>
  <c r="A389" i="19"/>
  <c r="A391" i="19"/>
  <c r="A393" i="19"/>
  <c r="A395" i="19"/>
  <c r="A397" i="19"/>
  <c r="A367" i="19"/>
  <c r="A368" i="19"/>
  <c r="A370" i="19"/>
  <c r="A372" i="19"/>
  <c r="A374" i="19"/>
  <c r="A376" i="19"/>
  <c r="A378" i="19"/>
  <c r="A348" i="19"/>
  <c r="A349" i="19"/>
  <c r="A359" i="19"/>
  <c r="A351" i="19"/>
  <c r="A353" i="19"/>
  <c r="A355" i="19"/>
  <c r="A329" i="19"/>
  <c r="A330" i="19"/>
  <c r="A332" i="19"/>
  <c r="A334" i="19"/>
  <c r="A336" i="19"/>
  <c r="A338" i="19"/>
  <c r="A340" i="19"/>
  <c r="A311" i="19"/>
  <c r="A313" i="19"/>
  <c r="A315" i="19"/>
  <c r="A317" i="19"/>
  <c r="A319" i="19"/>
  <c r="A321" i="19"/>
  <c r="A292" i="19"/>
  <c r="A294" i="19"/>
  <c r="A296" i="19"/>
  <c r="A300" i="19"/>
  <c r="A302" i="19"/>
  <c r="A272" i="19"/>
  <c r="A273" i="19"/>
  <c r="A275" i="19"/>
  <c r="A277" i="19"/>
  <c r="A279" i="19"/>
  <c r="A253" i="19"/>
  <c r="A254" i="19"/>
  <c r="A262" i="19"/>
  <c r="A264" i="19"/>
  <c r="A266" i="19"/>
  <c r="A256" i="19"/>
  <c r="A235" i="19"/>
  <c r="A237" i="19"/>
  <c r="A239" i="19"/>
  <c r="A241" i="19"/>
  <c r="A243" i="19"/>
  <c r="A245" i="19"/>
  <c r="A218" i="19"/>
  <c r="A220" i="19"/>
  <c r="A222" i="19"/>
  <c r="A224" i="19"/>
  <c r="A226" i="19"/>
  <c r="A197" i="19"/>
  <c r="A199" i="19"/>
  <c r="A203" i="19"/>
  <c r="A205" i="19"/>
  <c r="A207" i="19"/>
  <c r="A180" i="19"/>
  <c r="A182" i="19"/>
  <c r="A184" i="19"/>
  <c r="A186" i="19"/>
  <c r="A188" i="19"/>
  <c r="A161" i="19"/>
  <c r="A163" i="19"/>
  <c r="A165" i="19"/>
  <c r="A167" i="19"/>
  <c r="A169" i="19"/>
  <c r="A139" i="19"/>
  <c r="A140" i="19"/>
  <c r="A142" i="19"/>
  <c r="A144" i="19"/>
  <c r="A146" i="19"/>
  <c r="A148" i="19"/>
  <c r="A150" i="19"/>
  <c r="A120" i="19"/>
  <c r="A121" i="19"/>
  <c r="A123" i="19"/>
  <c r="A125" i="19"/>
  <c r="A127" i="19"/>
  <c r="A129" i="19"/>
  <c r="A131" i="19"/>
  <c r="A104" i="19"/>
  <c r="A106" i="19"/>
  <c r="A108" i="19"/>
  <c r="A110" i="19"/>
  <c r="A112" i="19"/>
  <c r="A83" i="19"/>
  <c r="A87" i="19"/>
  <c r="A89" i="19"/>
  <c r="A91" i="19"/>
  <c r="A93" i="19"/>
  <c r="A64" i="19"/>
  <c r="A66" i="19"/>
  <c r="A68" i="19"/>
  <c r="A70" i="19"/>
  <c r="A72" i="19"/>
  <c r="A74" i="19"/>
  <c r="A47" i="19"/>
  <c r="A49" i="19"/>
  <c r="A51" i="19"/>
  <c r="A53" i="19"/>
  <c r="A55" i="19"/>
  <c r="A38" i="19"/>
  <c r="A25" i="19"/>
  <c r="A26" i="19"/>
  <c r="A30" i="19"/>
  <c r="A32" i="19"/>
  <c r="A34" i="19"/>
  <c r="A28" i="19"/>
  <c r="A71" i="18"/>
  <c r="A175" i="18"/>
  <c r="A632" i="18"/>
  <c r="A40" i="18"/>
  <c r="A75" i="18"/>
  <c r="A634" i="18"/>
  <c r="A609" i="18"/>
  <c r="A702" i="18"/>
  <c r="A44" i="18"/>
  <c r="A88" i="18"/>
  <c r="A405" i="18"/>
  <c r="A104" i="18"/>
  <c r="A67" i="18"/>
  <c r="A243" i="18"/>
  <c r="A229" i="18"/>
  <c r="A270" i="18"/>
  <c r="A297" i="18"/>
  <c r="A283" i="18"/>
  <c r="A324" i="18"/>
  <c r="A310" i="18"/>
  <c r="A349" i="18"/>
  <c r="A331" i="18"/>
  <c r="A335" i="18"/>
  <c r="A337" i="18"/>
  <c r="A339" i="18"/>
  <c r="A347" i="18"/>
  <c r="A378" i="18"/>
  <c r="A376" i="18"/>
  <c r="A357" i="18"/>
  <c r="A432" i="18"/>
  <c r="A484" i="18"/>
  <c r="A466" i="18"/>
  <c r="A486" i="18"/>
  <c r="A468" i="18"/>
  <c r="A478" i="18"/>
  <c r="A465" i="18"/>
  <c r="A470" i="18"/>
  <c r="A513" i="18"/>
  <c r="A567" i="18"/>
  <c r="A553" i="18"/>
  <c r="A555" i="18"/>
  <c r="A594" i="18"/>
  <c r="A621" i="18"/>
  <c r="A642" i="18"/>
  <c r="A648" i="18"/>
  <c r="A646" i="18"/>
  <c r="A675" i="18"/>
  <c r="A661" i="18"/>
  <c r="A690" i="18"/>
  <c r="A692" i="18"/>
  <c r="A694" i="18"/>
  <c r="A681" i="18"/>
  <c r="A696" i="18"/>
  <c r="A682" i="18"/>
  <c r="A698" i="18"/>
  <c r="A684" i="18"/>
  <c r="A700" i="18"/>
  <c r="A686" i="18"/>
  <c r="A663" i="18"/>
  <c r="A667" i="18"/>
  <c r="A654" i="18"/>
  <c r="A669" i="18"/>
  <c r="A655" i="18"/>
  <c r="A671" i="18"/>
  <c r="A657" i="18"/>
  <c r="A673" i="18"/>
  <c r="A659" i="18"/>
  <c r="A636" i="18"/>
  <c r="A638" i="18"/>
  <c r="A640" i="18"/>
  <c r="A628" i="18"/>
  <c r="A644" i="18"/>
  <c r="A630" i="18"/>
  <c r="A611" i="18"/>
  <c r="A613" i="18"/>
  <c r="A600" i="18"/>
  <c r="A615" i="18"/>
  <c r="A601" i="18"/>
  <c r="A617" i="18"/>
  <c r="A603" i="18"/>
  <c r="A619" i="18"/>
  <c r="A605" i="18"/>
  <c r="A582" i="18"/>
  <c r="A584" i="18"/>
  <c r="A586" i="18"/>
  <c r="A573" i="18"/>
  <c r="A588" i="18"/>
  <c r="A574" i="18"/>
  <c r="A590" i="18"/>
  <c r="A576" i="18"/>
  <c r="A592" i="18"/>
  <c r="A578" i="18"/>
  <c r="A559" i="18"/>
  <c r="A546" i="18"/>
  <c r="A561" i="18"/>
  <c r="A547" i="18"/>
  <c r="A563" i="18"/>
  <c r="A549" i="18"/>
  <c r="A565" i="18"/>
  <c r="A551" i="18"/>
  <c r="A540" i="18"/>
  <c r="A526" i="18"/>
  <c r="A528" i="18"/>
  <c r="A524" i="18"/>
  <c r="A530" i="18"/>
  <c r="A532" i="18"/>
  <c r="A519" i="18"/>
  <c r="A534" i="18"/>
  <c r="A520" i="18"/>
  <c r="A536" i="18"/>
  <c r="A522" i="18"/>
  <c r="A499" i="18"/>
  <c r="A501" i="18"/>
  <c r="A505" i="18"/>
  <c r="A492" i="18"/>
  <c r="A507" i="18"/>
  <c r="A493" i="18"/>
  <c r="A509" i="18"/>
  <c r="A495" i="18"/>
  <c r="A511" i="18"/>
  <c r="A497" i="18"/>
  <c r="A474" i="18"/>
  <c r="A476" i="18"/>
  <c r="A445" i="18"/>
  <c r="A447" i="18"/>
  <c r="A449" i="18"/>
  <c r="A451" i="18"/>
  <c r="A438" i="18"/>
  <c r="A453" i="18"/>
  <c r="A439" i="18"/>
  <c r="A455" i="18"/>
  <c r="A441" i="18"/>
  <c r="A457" i="18"/>
  <c r="A443" i="18"/>
  <c r="A420" i="18"/>
  <c r="A422" i="18"/>
  <c r="A424" i="18"/>
  <c r="A411" i="18"/>
  <c r="A426" i="18"/>
  <c r="A412" i="18"/>
  <c r="A428" i="18"/>
  <c r="A414" i="18"/>
  <c r="A430" i="18"/>
  <c r="A416" i="18"/>
  <c r="A393" i="18"/>
  <c r="A395" i="18"/>
  <c r="A397" i="18"/>
  <c r="A384" i="18"/>
  <c r="A399" i="18"/>
  <c r="A385" i="18"/>
  <c r="A401" i="18"/>
  <c r="A387" i="18"/>
  <c r="A403" i="18"/>
  <c r="A389" i="18"/>
  <c r="A366" i="18"/>
  <c r="A368" i="18"/>
  <c r="A370" i="18"/>
  <c r="A358" i="18"/>
  <c r="A374" i="18"/>
  <c r="A360" i="18"/>
  <c r="A341" i="18"/>
  <c r="A343" i="18"/>
  <c r="A330" i="18"/>
  <c r="A345" i="18"/>
  <c r="A333" i="18"/>
  <c r="A314" i="18"/>
  <c r="A316" i="18"/>
  <c r="A303" i="18"/>
  <c r="A318" i="18"/>
  <c r="A304" i="18"/>
  <c r="A320" i="18"/>
  <c r="A306" i="18"/>
  <c r="A322" i="18"/>
  <c r="A308" i="18"/>
  <c r="A287" i="18"/>
  <c r="A289" i="18"/>
  <c r="A276" i="18"/>
  <c r="A291" i="18"/>
  <c r="A277" i="18"/>
  <c r="A293" i="18"/>
  <c r="A279" i="18"/>
  <c r="A295" i="18"/>
  <c r="A281" i="18"/>
  <c r="A258" i="18"/>
  <c r="A260" i="18"/>
  <c r="A262" i="18"/>
  <c r="A249" i="18"/>
  <c r="A264" i="18"/>
  <c r="A250" i="18"/>
  <c r="A266" i="18"/>
  <c r="A252" i="18"/>
  <c r="A268" i="18"/>
  <c r="A254" i="18"/>
  <c r="A231" i="18"/>
  <c r="A235" i="18"/>
  <c r="A222" i="18"/>
  <c r="A237" i="18"/>
  <c r="A223" i="18"/>
  <c r="A239" i="18"/>
  <c r="A225" i="18"/>
  <c r="A241" i="18"/>
  <c r="A227" i="18"/>
  <c r="A202" i="18"/>
  <c r="A204" i="18"/>
  <c r="A206" i="18"/>
  <c r="A208" i="18"/>
  <c r="A195" i="18"/>
  <c r="A210" i="18"/>
  <c r="A196" i="18"/>
  <c r="A212" i="18"/>
  <c r="A198" i="18"/>
  <c r="A214" i="18"/>
  <c r="A200" i="18"/>
  <c r="A177" i="18"/>
  <c r="A181" i="18"/>
  <c r="A168" i="18"/>
  <c r="A183" i="18"/>
  <c r="A179" i="18"/>
  <c r="A169" i="18"/>
  <c r="A185" i="18"/>
  <c r="A171" i="18"/>
  <c r="A187" i="18"/>
  <c r="A173" i="18"/>
  <c r="A152" i="18"/>
  <c r="A154" i="18"/>
  <c r="A141" i="18"/>
  <c r="A156" i="18"/>
  <c r="A142" i="18"/>
  <c r="A158" i="18"/>
  <c r="A150" i="18"/>
  <c r="A144" i="18"/>
  <c r="A160" i="18"/>
  <c r="A148" i="18"/>
  <c r="A146" i="18"/>
  <c r="A131" i="18"/>
  <c r="A117" i="18"/>
  <c r="A121" i="18"/>
  <c r="A123" i="18"/>
  <c r="A115" i="18"/>
  <c r="A133" i="18"/>
  <c r="A125" i="18"/>
  <c r="A127" i="18"/>
  <c r="A114" i="18"/>
  <c r="A129" i="18"/>
  <c r="A119" i="18"/>
  <c r="A108" i="18"/>
  <c r="A94" i="18"/>
  <c r="A96" i="18"/>
  <c r="A92" i="18"/>
  <c r="A98" i="18"/>
  <c r="A100" i="18"/>
  <c r="A87" i="18"/>
  <c r="A102" i="18"/>
  <c r="A90" i="18"/>
  <c r="A73" i="18"/>
  <c r="A61" i="18"/>
  <c r="A77" i="18"/>
  <c r="A63" i="18"/>
  <c r="A79" i="18"/>
  <c r="A65" i="18"/>
  <c r="A46" i="18"/>
  <c r="A33" i="18"/>
  <c r="A48" i="18"/>
  <c r="A34" i="18"/>
  <c r="A50" i="18"/>
  <c r="A36" i="18"/>
  <c r="A52" i="18"/>
  <c r="A38" i="18"/>
  <c r="A78" i="17"/>
  <c r="A32" i="17"/>
  <c r="A82" i="17"/>
  <c r="A147" i="17"/>
  <c r="A34" i="17"/>
  <c r="A90" i="17"/>
  <c r="A149" i="17"/>
  <c r="A529" i="17"/>
  <c r="A55" i="17"/>
  <c r="A101" i="17"/>
  <c r="A345" i="17"/>
  <c r="A59" i="17"/>
  <c r="F76" i="26" s="1"/>
  <c r="A124" i="17"/>
  <c r="A182" i="17"/>
  <c r="A168" i="17"/>
  <c r="A178" i="17"/>
  <c r="A207" i="17"/>
  <c r="A193" i="17"/>
  <c r="A195" i="17"/>
  <c r="A251" i="17"/>
  <c r="A237" i="17"/>
  <c r="A239" i="17"/>
  <c r="A243" i="17"/>
  <c r="A285" i="17"/>
  <c r="A287" i="17"/>
  <c r="A322" i="17"/>
  <c r="A308" i="17"/>
  <c r="A331" i="17"/>
  <c r="A333" i="17"/>
  <c r="A335" i="17"/>
  <c r="A368" i="17"/>
  <c r="A391" i="17"/>
  <c r="A414" i="17"/>
  <c r="A552" i="17"/>
  <c r="A575" i="17"/>
  <c r="A598" i="17"/>
  <c r="A586" i="17"/>
  <c r="A588" i="17"/>
  <c r="A590" i="17"/>
  <c r="A592" i="17"/>
  <c r="A594" i="17"/>
  <c r="A581" i="17"/>
  <c r="A596" i="17"/>
  <c r="A582" i="17"/>
  <c r="A565" i="17"/>
  <c r="A567" i="17"/>
  <c r="A569" i="17"/>
  <c r="A571" i="17"/>
  <c r="A558" i="17"/>
  <c r="A573" i="17"/>
  <c r="A559" i="17"/>
  <c r="A540" i="17"/>
  <c r="A542" i="17"/>
  <c r="A544" i="17"/>
  <c r="A546" i="17"/>
  <c r="A548" i="17"/>
  <c r="A535" i="17"/>
  <c r="A550" i="17"/>
  <c r="A536" i="17"/>
  <c r="A517" i="17"/>
  <c r="A519" i="17"/>
  <c r="A521" i="17"/>
  <c r="A523" i="17"/>
  <c r="A525" i="17"/>
  <c r="A512" i="17"/>
  <c r="A527" i="17"/>
  <c r="A513" i="17"/>
  <c r="A494" i="17"/>
  <c r="A496" i="17"/>
  <c r="A498" i="17"/>
  <c r="A500" i="17"/>
  <c r="A502" i="17"/>
  <c r="A489" i="17"/>
  <c r="A504" i="17"/>
  <c r="A490" i="17"/>
  <c r="A469" i="17"/>
  <c r="A471" i="17"/>
  <c r="A473" i="17"/>
  <c r="A475" i="17"/>
  <c r="A477" i="17"/>
  <c r="A479" i="17"/>
  <c r="A466" i="17"/>
  <c r="A481" i="17"/>
  <c r="A467" i="17"/>
  <c r="A446" i="17"/>
  <c r="A448" i="17"/>
  <c r="A450" i="17"/>
  <c r="A452" i="17"/>
  <c r="A454" i="17"/>
  <c r="A456" i="17"/>
  <c r="A443" i="17"/>
  <c r="A458" i="17"/>
  <c r="A444" i="17"/>
  <c r="A425" i="17"/>
  <c r="A429" i="17"/>
  <c r="A431" i="17"/>
  <c r="A433" i="17"/>
  <c r="A420" i="17"/>
  <c r="A435" i="17"/>
  <c r="A421" i="17"/>
  <c r="A402" i="17"/>
  <c r="A404" i="17"/>
  <c r="A406" i="17"/>
  <c r="A408" i="17"/>
  <c r="A410" i="17"/>
  <c r="A397" i="17"/>
  <c r="A412" i="17"/>
  <c r="A398" i="17"/>
  <c r="A379" i="17"/>
  <c r="A383" i="17"/>
  <c r="A385" i="17"/>
  <c r="A387" i="17"/>
  <c r="A374" i="17"/>
  <c r="A389" i="17"/>
  <c r="A375" i="17"/>
  <c r="A356" i="17"/>
  <c r="A358" i="17"/>
  <c r="A360" i="17"/>
  <c r="A362" i="17"/>
  <c r="A364" i="17"/>
  <c r="A351" i="17"/>
  <c r="A366" i="17"/>
  <c r="A352" i="17"/>
  <c r="A337" i="17"/>
  <c r="A341" i="17"/>
  <c r="A328" i="17"/>
  <c r="A343" i="17"/>
  <c r="A329" i="17"/>
  <c r="A312" i="17"/>
  <c r="A314" i="17"/>
  <c r="A316" i="17"/>
  <c r="A318" i="17"/>
  <c r="A305" i="17"/>
  <c r="A320" i="17"/>
  <c r="A306" i="17"/>
  <c r="A289" i="17"/>
  <c r="A291" i="17"/>
  <c r="A293" i="17"/>
  <c r="A295" i="17"/>
  <c r="A282" i="17"/>
  <c r="A297" i="17"/>
  <c r="A283" i="17"/>
  <c r="A266" i="17"/>
  <c r="A268" i="17"/>
  <c r="A270" i="17"/>
  <c r="A272" i="17"/>
  <c r="A259" i="17"/>
  <c r="A274" i="17"/>
  <c r="A260" i="17"/>
  <c r="A241" i="17"/>
  <c r="A245" i="17"/>
  <c r="A247" i="17"/>
  <c r="A249" i="17"/>
  <c r="A236" i="17"/>
  <c r="A218" i="17"/>
  <c r="A220" i="17"/>
  <c r="A226" i="17"/>
  <c r="A213" i="17"/>
  <c r="A197" i="17"/>
  <c r="A199" i="17"/>
  <c r="A203" i="17"/>
  <c r="A190" i="17"/>
  <c r="A205" i="17"/>
  <c r="A191" i="17"/>
  <c r="A170" i="17"/>
  <c r="A172" i="17"/>
  <c r="A176" i="17"/>
  <c r="A180" i="17"/>
  <c r="A153" i="17"/>
  <c r="A155" i="17"/>
  <c r="A157" i="17"/>
  <c r="A144" i="17"/>
  <c r="A159" i="17"/>
  <c r="A145" i="17"/>
  <c r="A126" i="17"/>
  <c r="A130" i="17"/>
  <c r="A132" i="17"/>
  <c r="A134" i="17"/>
  <c r="A121" i="17"/>
  <c r="A136" i="17"/>
  <c r="A122" i="17"/>
  <c r="A103" i="17"/>
  <c r="A105" i="17"/>
  <c r="A107" i="17"/>
  <c r="A109" i="17"/>
  <c r="A111" i="17"/>
  <c r="A98" i="17"/>
  <c r="A113" i="17"/>
  <c r="A99" i="17"/>
  <c r="A80" i="17"/>
  <c r="A84" i="17"/>
  <c r="A86" i="17"/>
  <c r="A88" i="17"/>
  <c r="A76" i="17"/>
  <c r="A57" i="17"/>
  <c r="A61" i="17"/>
  <c r="A63" i="17"/>
  <c r="A65" i="17"/>
  <c r="A52" i="17"/>
  <c r="A67" i="17"/>
  <c r="A53" i="17"/>
  <c r="A36" i="17"/>
  <c r="A38" i="17"/>
  <c r="A40" i="17"/>
  <c r="A42" i="17"/>
  <c r="A29" i="17"/>
  <c r="A44" i="17"/>
  <c r="A30" i="17"/>
  <c r="A83" i="16"/>
  <c r="A285" i="16"/>
  <c r="A44" i="16"/>
  <c r="A101" i="16"/>
  <c r="A45" i="16"/>
  <c r="A104" i="16"/>
  <c r="A63" i="16"/>
  <c r="A386" i="16"/>
  <c r="A158" i="16"/>
  <c r="A196" i="16"/>
  <c r="A201" i="16"/>
  <c r="A207" i="16"/>
  <c r="A228" i="16"/>
  <c r="A234" i="16"/>
  <c r="A266" i="16"/>
  <c r="A336" i="16"/>
  <c r="A342" i="16"/>
  <c r="A329" i="16"/>
  <c r="A361" i="16"/>
  <c r="A359" i="16"/>
  <c r="A348" i="16"/>
  <c r="A399" i="16"/>
  <c r="A389" i="16"/>
  <c r="A418" i="16"/>
  <c r="A405" i="16"/>
  <c r="A408" i="16"/>
  <c r="A410" i="16"/>
  <c r="A475" i="16"/>
  <c r="A494" i="16"/>
  <c r="A481" i="16"/>
  <c r="A486" i="16"/>
  <c r="A490" i="16"/>
  <c r="A492" i="16"/>
  <c r="A463" i="16"/>
  <c r="A465" i="16"/>
  <c r="A467" i="16"/>
  <c r="A469" i="16"/>
  <c r="A471" i="16"/>
  <c r="A473" i="16"/>
  <c r="A448" i="16"/>
  <c r="A454" i="16"/>
  <c r="A456" i="16"/>
  <c r="A443" i="16"/>
  <c r="A444" i="16"/>
  <c r="A446" i="16"/>
  <c r="A450" i="16"/>
  <c r="A425" i="16"/>
  <c r="A427" i="16"/>
  <c r="A429" i="16"/>
  <c r="A431" i="16"/>
  <c r="A433" i="16"/>
  <c r="A435" i="16"/>
  <c r="A406" i="16"/>
  <c r="A412" i="16"/>
  <c r="A416" i="16"/>
  <c r="A387" i="16"/>
  <c r="A393" i="16"/>
  <c r="A395" i="16"/>
  <c r="A397" i="16"/>
  <c r="A370" i="16"/>
  <c r="A372" i="16"/>
  <c r="A374" i="16"/>
  <c r="A376" i="16"/>
  <c r="A378" i="16"/>
  <c r="A349" i="16"/>
  <c r="A353" i="16"/>
  <c r="A355" i="16"/>
  <c r="A357" i="16"/>
  <c r="A332" i="16"/>
  <c r="A334" i="16"/>
  <c r="A338" i="16"/>
  <c r="A340" i="16"/>
  <c r="A310" i="16"/>
  <c r="A311" i="16"/>
  <c r="A313" i="16"/>
  <c r="A315" i="16"/>
  <c r="A317" i="16"/>
  <c r="A319" i="16"/>
  <c r="A321" i="16"/>
  <c r="A292" i="16"/>
  <c r="A294" i="16"/>
  <c r="A296" i="16"/>
  <c r="A298" i="16"/>
  <c r="A300" i="16"/>
  <c r="A302" i="16"/>
  <c r="A273" i="16"/>
  <c r="A275" i="16"/>
  <c r="A277" i="16"/>
  <c r="A279" i="16"/>
  <c r="A281" i="16"/>
  <c r="A283" i="16"/>
  <c r="A254" i="16"/>
  <c r="A256" i="16"/>
  <c r="A258" i="16"/>
  <c r="A260" i="16"/>
  <c r="A262" i="16"/>
  <c r="A264" i="16"/>
  <c r="A235" i="16"/>
  <c r="A239" i="16"/>
  <c r="A241" i="16"/>
  <c r="A243" i="16"/>
  <c r="A245" i="16"/>
  <c r="A218" i="16"/>
  <c r="A220" i="16"/>
  <c r="A222" i="16"/>
  <c r="A224" i="16"/>
  <c r="A226" i="16"/>
  <c r="A197" i="16"/>
  <c r="A199" i="16"/>
  <c r="A203" i="16"/>
  <c r="A205" i="16"/>
  <c r="A190" i="16"/>
  <c r="A177" i="16"/>
  <c r="A178" i="16"/>
  <c r="A180" i="16"/>
  <c r="A182" i="16"/>
  <c r="A186" i="16"/>
  <c r="A184" i="16"/>
  <c r="A159" i="16"/>
  <c r="A161" i="16"/>
  <c r="A163" i="16"/>
  <c r="A165" i="16"/>
  <c r="A167" i="16"/>
  <c r="A169" i="16"/>
  <c r="A152" i="16"/>
  <c r="A139" i="16"/>
  <c r="A140" i="16"/>
  <c r="A146" i="16"/>
  <c r="A150" i="16"/>
  <c r="A142" i="16"/>
  <c r="A144" i="16"/>
  <c r="A120" i="16"/>
  <c r="A121" i="16"/>
  <c r="A123" i="16"/>
  <c r="A125" i="16"/>
  <c r="A127" i="16"/>
  <c r="A129" i="16"/>
  <c r="A131" i="16"/>
  <c r="A102" i="16"/>
  <c r="A106" i="16"/>
  <c r="A108" i="16"/>
  <c r="A110" i="16"/>
  <c r="A112" i="16"/>
  <c r="A85" i="16"/>
  <c r="A87" i="16"/>
  <c r="A89" i="16"/>
  <c r="A91" i="16"/>
  <c r="A93" i="16"/>
  <c r="A64" i="16"/>
  <c r="A66" i="16"/>
  <c r="A68" i="16"/>
  <c r="A70" i="16"/>
  <c r="A72" i="16"/>
  <c r="A74" i="16"/>
  <c r="A47" i="16"/>
  <c r="A49" i="16"/>
  <c r="A51" i="16"/>
  <c r="A53" i="16"/>
  <c r="A55" i="16"/>
  <c r="A38" i="16"/>
  <c r="A25" i="16"/>
  <c r="A26" i="16"/>
  <c r="A28" i="16"/>
  <c r="A32" i="16"/>
  <c r="A30" i="16"/>
  <c r="A34" i="16"/>
  <c r="A61" i="11"/>
  <c r="A52" i="11"/>
  <c r="A50" i="11"/>
  <c r="A36" i="11"/>
  <c r="A38" i="11"/>
  <c r="A54" i="11"/>
  <c r="A77" i="11"/>
  <c r="A133" i="11"/>
  <c r="A119" i="11"/>
  <c r="A121" i="11"/>
  <c r="A123" i="11"/>
  <c r="A125" i="11"/>
  <c r="A127" i="11"/>
  <c r="A114" i="11"/>
  <c r="A129" i="11"/>
  <c r="A115" i="11"/>
  <c r="A131" i="11"/>
  <c r="A117" i="11"/>
  <c r="A106" i="11"/>
  <c r="A92" i="11"/>
  <c r="A108" i="11"/>
  <c r="A94" i="11"/>
  <c r="A96" i="11"/>
  <c r="A98" i="11"/>
  <c r="A100" i="11"/>
  <c r="A87" i="11"/>
  <c r="A102" i="11"/>
  <c r="A88" i="11"/>
  <c r="A104" i="11"/>
  <c r="A69" i="11"/>
  <c r="A71" i="11"/>
  <c r="A73" i="11"/>
  <c r="A60" i="11"/>
  <c r="A75" i="11"/>
  <c r="A65" i="11"/>
  <c r="A42" i="11"/>
  <c r="A44" i="11"/>
  <c r="A46" i="11"/>
  <c r="A33" i="11"/>
  <c r="A48" i="11"/>
  <c r="A34" i="11"/>
  <c r="A27" i="11"/>
  <c r="A6" i="11"/>
  <c r="A25" i="11"/>
  <c r="A115" i="15"/>
  <c r="A299" i="15"/>
  <c r="A282" i="15"/>
  <c r="A76" i="15"/>
  <c r="A124" i="15"/>
  <c r="A289" i="15"/>
  <c r="A126" i="15"/>
  <c r="A297" i="15"/>
  <c r="A331" i="15"/>
  <c r="A170" i="15"/>
  <c r="A172" i="15"/>
  <c r="A230" i="15"/>
  <c r="A218" i="15"/>
  <c r="A276" i="15"/>
  <c r="A368" i="15"/>
  <c r="A366" i="15"/>
  <c r="A400" i="15"/>
  <c r="A402" i="15"/>
  <c r="A404" i="15"/>
  <c r="A435" i="15"/>
  <c r="A448" i="15"/>
  <c r="A460" i="15"/>
  <c r="A586" i="15"/>
  <c r="A582" i="15"/>
  <c r="A584" i="15"/>
  <c r="A588" i="15"/>
  <c r="A598" i="15"/>
  <c r="A590" i="15"/>
  <c r="A592" i="15"/>
  <c r="A594" i="15"/>
  <c r="A581" i="15"/>
  <c r="A561" i="15"/>
  <c r="A563" i="15"/>
  <c r="A565" i="15"/>
  <c r="A567" i="15"/>
  <c r="A569" i="15"/>
  <c r="A571" i="15"/>
  <c r="A558" i="15"/>
  <c r="A573" i="15"/>
  <c r="A559" i="15"/>
  <c r="A540" i="15"/>
  <c r="A542" i="15"/>
  <c r="A544" i="15"/>
  <c r="A546" i="15"/>
  <c r="A548" i="15"/>
  <c r="A535" i="15"/>
  <c r="A550" i="15"/>
  <c r="A536" i="15"/>
  <c r="A515" i="15"/>
  <c r="A517" i="15"/>
  <c r="A519" i="15"/>
  <c r="A521" i="15"/>
  <c r="A523" i="15"/>
  <c r="A525" i="15"/>
  <c r="A512" i="15"/>
  <c r="A527" i="15"/>
  <c r="A513" i="15"/>
  <c r="A492" i="15"/>
  <c r="A494" i="15"/>
  <c r="A496" i="15"/>
  <c r="A498" i="15"/>
  <c r="A500" i="15"/>
  <c r="A502" i="15"/>
  <c r="A489" i="15"/>
  <c r="A504" i="15"/>
  <c r="A490" i="15"/>
  <c r="A467" i="15"/>
  <c r="A469" i="15"/>
  <c r="A471" i="15"/>
  <c r="A479" i="15"/>
  <c r="A466" i="15"/>
  <c r="A481" i="15"/>
  <c r="A483" i="15"/>
  <c r="A473" i="15"/>
  <c r="A475" i="15"/>
  <c r="A450" i="15"/>
  <c r="A452" i="15"/>
  <c r="A454" i="15"/>
  <c r="A456" i="15"/>
  <c r="A443" i="15"/>
  <c r="A458" i="15"/>
  <c r="A444" i="15"/>
  <c r="A437" i="15"/>
  <c r="A423" i="15"/>
  <c r="A425" i="15"/>
  <c r="A421" i="15"/>
  <c r="A427" i="15"/>
  <c r="A431" i="15"/>
  <c r="A433" i="15"/>
  <c r="A420" i="15"/>
  <c r="A408" i="15"/>
  <c r="A410" i="15"/>
  <c r="A397" i="15"/>
  <c r="A412" i="15"/>
  <c r="A398" i="15"/>
  <c r="A389" i="15"/>
  <c r="A375" i="15"/>
  <c r="A391" i="15"/>
  <c r="A377" i="15"/>
  <c r="A379" i="15"/>
  <c r="A381" i="15"/>
  <c r="A387" i="15"/>
  <c r="A374" i="15"/>
  <c r="A383" i="15"/>
  <c r="A356" i="15"/>
  <c r="A358" i="15"/>
  <c r="A360" i="15"/>
  <c r="A364" i="15"/>
  <c r="A351" i="15"/>
  <c r="A333" i="15"/>
  <c r="A335" i="15"/>
  <c r="A337" i="15"/>
  <c r="A339" i="15"/>
  <c r="A341" i="15"/>
  <c r="A328" i="15"/>
  <c r="A343" i="15"/>
  <c r="A329" i="15"/>
  <c r="A318" i="15"/>
  <c r="A308" i="15"/>
  <c r="A310" i="15"/>
  <c r="A312" i="15"/>
  <c r="A314" i="15"/>
  <c r="A316" i="15"/>
  <c r="A305" i="15"/>
  <c r="A320" i="15"/>
  <c r="A306" i="15"/>
  <c r="A287" i="15"/>
  <c r="A291" i="15"/>
  <c r="A293" i="15"/>
  <c r="A295" i="15"/>
  <c r="A283" i="15"/>
  <c r="A264" i="15"/>
  <c r="A266" i="15"/>
  <c r="A268" i="15"/>
  <c r="A270" i="15"/>
  <c r="A272" i="15"/>
  <c r="A259" i="15"/>
  <c r="A274" i="15"/>
  <c r="A260" i="15"/>
  <c r="A239" i="15"/>
  <c r="A241" i="15"/>
  <c r="A243" i="15"/>
  <c r="A245" i="15"/>
  <c r="A247" i="15"/>
  <c r="A249" i="15"/>
  <c r="A236" i="15"/>
  <c r="A251" i="15"/>
  <c r="A237" i="15"/>
  <c r="A222" i="15"/>
  <c r="A224" i="15"/>
  <c r="A226" i="15"/>
  <c r="A213" i="15"/>
  <c r="A228" i="15"/>
  <c r="A214" i="15"/>
  <c r="A195" i="15"/>
  <c r="A197" i="15"/>
  <c r="A199" i="15"/>
  <c r="A201" i="15"/>
  <c r="A203" i="15"/>
  <c r="A190" i="15"/>
  <c r="A205" i="15"/>
  <c r="A191" i="15"/>
  <c r="A174" i="15"/>
  <c r="A176" i="15"/>
  <c r="A178" i="15"/>
  <c r="A180" i="15"/>
  <c r="A167" i="15"/>
  <c r="A182" i="15"/>
  <c r="A168" i="15"/>
  <c r="A149" i="15"/>
  <c r="A151" i="15"/>
  <c r="A153" i="15"/>
  <c r="A155" i="15"/>
  <c r="A157" i="15"/>
  <c r="A144" i="15"/>
  <c r="A159" i="15"/>
  <c r="A145" i="15"/>
  <c r="A128" i="15"/>
  <c r="A130" i="15"/>
  <c r="A132" i="15"/>
  <c r="A134" i="15"/>
  <c r="A121" i="15"/>
  <c r="A136" i="15"/>
  <c r="A122" i="15"/>
  <c r="A105" i="15"/>
  <c r="A107" i="15"/>
  <c r="A111" i="15"/>
  <c r="A98" i="15"/>
  <c r="A78" i="15"/>
  <c r="A80" i="15"/>
  <c r="A92" i="15"/>
  <c r="A82" i="15"/>
  <c r="A84" i="15"/>
  <c r="A86" i="15"/>
  <c r="A88" i="15"/>
  <c r="A75" i="15"/>
  <c r="A57" i="15"/>
  <c r="A52" i="15"/>
  <c r="A65" i="15"/>
  <c r="A61" i="15"/>
  <c r="A55" i="15"/>
  <c r="A59" i="15"/>
  <c r="A63" i="15"/>
  <c r="A67" i="15"/>
  <c r="A53" i="15"/>
  <c r="A32" i="15"/>
  <c r="A34" i="15"/>
  <c r="A36" i="15"/>
  <c r="A38" i="15"/>
  <c r="A40" i="15"/>
  <c r="A42" i="15"/>
  <c r="A29" i="15"/>
  <c r="A44" i="15"/>
  <c r="A30" i="15"/>
  <c r="A48" i="14"/>
  <c r="A52" i="14"/>
  <c r="A97" i="14"/>
  <c r="A98" i="14"/>
  <c r="A100" i="14"/>
  <c r="A206" i="14"/>
  <c r="A208" i="14"/>
  <c r="A282" i="14"/>
  <c r="A286" i="14"/>
  <c r="A280" i="14"/>
  <c r="A297" i="14"/>
  <c r="A325" i="14"/>
  <c r="A332" i="14"/>
  <c r="A331" i="14"/>
  <c r="A334" i="14"/>
  <c r="A336" i="14"/>
  <c r="A319" i="14"/>
  <c r="A321" i="14"/>
  <c r="A323" i="14"/>
  <c r="A305" i="14"/>
  <c r="A306" i="14"/>
  <c r="A308" i="14"/>
  <c r="A310" i="14"/>
  <c r="A292" i="14"/>
  <c r="A293" i="14"/>
  <c r="A295" i="14"/>
  <c r="A279" i="14"/>
  <c r="A266" i="14"/>
  <c r="A267" i="14"/>
  <c r="A269" i="14"/>
  <c r="A271" i="14"/>
  <c r="A253" i="14"/>
  <c r="A254" i="14"/>
  <c r="A256" i="14"/>
  <c r="A258" i="14"/>
  <c r="A240" i="14"/>
  <c r="A241" i="14"/>
  <c r="A243" i="14"/>
  <c r="A245" i="14"/>
  <c r="A227" i="14"/>
  <c r="A228" i="14"/>
  <c r="A230" i="14"/>
  <c r="A232" i="14"/>
  <c r="A214" i="14"/>
  <c r="A215" i="14"/>
  <c r="A217" i="14"/>
  <c r="A219" i="14"/>
  <c r="A188" i="14"/>
  <c r="A189" i="14"/>
  <c r="A191" i="14"/>
  <c r="A193" i="14"/>
  <c r="A175" i="14"/>
  <c r="A176" i="14"/>
  <c r="A178" i="14"/>
  <c r="A180" i="14"/>
  <c r="A162" i="14"/>
  <c r="A163" i="14"/>
  <c r="A165" i="14"/>
  <c r="A167" i="14"/>
  <c r="A149" i="14"/>
  <c r="A150" i="14"/>
  <c r="A152" i="14"/>
  <c r="A154" i="14"/>
  <c r="A136" i="14"/>
  <c r="A137" i="14"/>
  <c r="A139" i="14"/>
  <c r="A141" i="14"/>
  <c r="A123" i="14"/>
  <c r="A124" i="14"/>
  <c r="A126" i="14"/>
  <c r="A128" i="14"/>
  <c r="A117" i="14"/>
  <c r="A111" i="14"/>
  <c r="A115" i="14"/>
  <c r="A110" i="14"/>
  <c r="A85" i="14"/>
  <c r="A87" i="14"/>
  <c r="A89" i="14"/>
  <c r="A84" i="14"/>
  <c r="A71" i="14"/>
  <c r="A72" i="14"/>
  <c r="A74" i="14"/>
  <c r="A76" i="14"/>
  <c r="A58" i="14"/>
  <c r="A59" i="14"/>
  <c r="A61" i="14"/>
  <c r="A45" i="14"/>
  <c r="A46" i="14"/>
  <c r="A32" i="14"/>
  <c r="A33" i="14"/>
  <c r="A35" i="14"/>
  <c r="A37" i="14"/>
  <c r="A19" i="14"/>
  <c r="A20" i="14"/>
  <c r="A22" i="14"/>
  <c r="A24" i="14"/>
  <c r="A292" i="13"/>
  <c r="A188" i="13"/>
  <c r="A84" i="13"/>
  <c r="A279" i="13"/>
  <c r="A175" i="13"/>
  <c r="A71" i="13"/>
  <c r="A266" i="13"/>
  <c r="A162" i="13"/>
  <c r="A58" i="13"/>
  <c r="A253" i="13"/>
  <c r="A149" i="13"/>
  <c r="A45" i="13"/>
  <c r="B1" i="21" s="1"/>
  <c r="A240" i="13"/>
  <c r="A136" i="13"/>
  <c r="A32" i="13"/>
  <c r="A227" i="13"/>
  <c r="A123" i="13"/>
  <c r="A19" i="13"/>
  <c r="A318" i="13"/>
  <c r="A214" i="13"/>
  <c r="A110" i="13"/>
  <c r="A221" i="13"/>
  <c r="A331" i="13"/>
  <c r="A113" i="13"/>
  <c r="A282" i="13"/>
  <c r="A117" i="13"/>
  <c r="A284" i="13"/>
  <c r="A332" i="13"/>
  <c r="A334" i="13"/>
  <c r="A336" i="13"/>
  <c r="A319" i="13"/>
  <c r="A321" i="13"/>
  <c r="A323" i="13"/>
  <c r="A306" i="13"/>
  <c r="A308" i="13"/>
  <c r="A310" i="13"/>
  <c r="A293" i="13"/>
  <c r="A295" i="13"/>
  <c r="A297" i="13"/>
  <c r="A280" i="13"/>
  <c r="A267" i="13"/>
  <c r="A269" i="13"/>
  <c r="A271" i="13"/>
  <c r="A256" i="13"/>
  <c r="A258" i="13"/>
  <c r="A260" i="13"/>
  <c r="A247" i="13"/>
  <c r="A241" i="13"/>
  <c r="A243" i="13"/>
  <c r="A228" i="13"/>
  <c r="A230" i="13"/>
  <c r="A232" i="13"/>
  <c r="A215" i="13"/>
  <c r="A217" i="13"/>
  <c r="A208" i="13"/>
  <c r="A202" i="13"/>
  <c r="A204" i="13"/>
  <c r="A195" i="13"/>
  <c r="A189" i="13"/>
  <c r="A191" i="13"/>
  <c r="A176" i="13"/>
  <c r="A178" i="13"/>
  <c r="A180" i="13"/>
  <c r="A163" i="13"/>
  <c r="A165" i="13"/>
  <c r="A167" i="13"/>
  <c r="A150" i="13"/>
  <c r="A152" i="13"/>
  <c r="A154" i="13"/>
  <c r="A137" i="13"/>
  <c r="A139" i="13"/>
  <c r="A141" i="13"/>
  <c r="A124" i="13"/>
  <c r="A126" i="13"/>
  <c r="A128" i="13"/>
  <c r="A111" i="13"/>
  <c r="A46" i="13"/>
  <c r="A98" i="13"/>
  <c r="A100" i="13"/>
  <c r="A102" i="13"/>
  <c r="A85" i="13"/>
  <c r="A87" i="13"/>
  <c r="A89" i="13"/>
  <c r="A72" i="13"/>
  <c r="A74" i="13"/>
  <c r="A76" i="13"/>
  <c r="A59" i="13"/>
  <c r="A61" i="13"/>
  <c r="A63" i="13"/>
  <c r="A48" i="13"/>
  <c r="A50" i="13"/>
  <c r="A33" i="13"/>
  <c r="A35" i="13"/>
  <c r="A37" i="13"/>
  <c r="A20" i="13"/>
  <c r="A22" i="13"/>
  <c r="A24" i="13"/>
  <c r="A13" i="12"/>
  <c r="A15" i="12"/>
  <c r="A17" i="12"/>
  <c r="A19" i="12"/>
  <c r="A21" i="12"/>
  <c r="A7" i="12"/>
  <c r="A23" i="12"/>
  <c r="A9" i="12"/>
  <c r="A25" i="12"/>
  <c r="A11" i="12"/>
  <c r="A13" i="20"/>
  <c r="A15" i="20"/>
  <c r="A7" i="20"/>
  <c r="A9" i="20"/>
  <c r="A11" i="20"/>
  <c r="A11" i="19"/>
  <c r="A13" i="19"/>
  <c r="A15" i="19"/>
  <c r="A9" i="19"/>
  <c r="A17" i="19"/>
  <c r="A19" i="19"/>
  <c r="A7" i="19"/>
  <c r="A13" i="18"/>
  <c r="A15" i="18"/>
  <c r="A17" i="18"/>
  <c r="A19" i="18"/>
  <c r="A21" i="18"/>
  <c r="A7" i="18"/>
  <c r="A23" i="18"/>
  <c r="A9" i="18"/>
  <c r="A25" i="18"/>
  <c r="A11" i="18"/>
  <c r="A13" i="17"/>
  <c r="M76" i="26" s="1"/>
  <c r="A15" i="17"/>
  <c r="A17" i="17"/>
  <c r="A19" i="17"/>
  <c r="A21" i="17"/>
  <c r="A7" i="17"/>
  <c r="A23" i="17"/>
  <c r="A9" i="17"/>
  <c r="A11" i="17"/>
  <c r="A9" i="16"/>
  <c r="A13" i="16"/>
  <c r="A15" i="16"/>
  <c r="A17" i="16"/>
  <c r="A19" i="16"/>
  <c r="A11" i="16"/>
  <c r="A11" i="11"/>
  <c r="A13" i="11"/>
  <c r="A15" i="11"/>
  <c r="A17" i="11"/>
  <c r="A9" i="11"/>
  <c r="A19" i="11"/>
  <c r="A21" i="11"/>
  <c r="A7" i="11"/>
  <c r="A7" i="15"/>
  <c r="A9" i="15"/>
  <c r="A11" i="15"/>
  <c r="A7" i="14"/>
  <c r="A9" i="14"/>
  <c r="A11" i="14"/>
  <c r="A140" i="21"/>
  <c r="A138" i="21"/>
  <c r="A116" i="21"/>
  <c r="A118" i="21"/>
  <c r="A120" i="21"/>
  <c r="A6" i="21"/>
  <c r="A8" i="21"/>
  <c r="A12" i="21"/>
  <c r="A10" i="21"/>
  <c r="L75" i="50" l="1"/>
  <c r="G49" i="50"/>
  <c r="J126" i="45"/>
  <c r="K126" i="45"/>
  <c r="G126" i="45"/>
  <c r="L126" i="45"/>
  <c r="E126" i="45"/>
  <c r="F126" i="45"/>
  <c r="H126" i="45"/>
  <c r="I126" i="45"/>
  <c r="E120" i="45"/>
  <c r="L120" i="45"/>
  <c r="F120" i="45"/>
  <c r="G120" i="45"/>
  <c r="J120" i="45"/>
  <c r="H120" i="45"/>
  <c r="K120" i="45"/>
  <c r="I120" i="45"/>
  <c r="K124" i="45"/>
  <c r="I124" i="45"/>
  <c r="J124" i="45"/>
  <c r="L124" i="45"/>
  <c r="E124" i="45"/>
  <c r="H124" i="45"/>
  <c r="F124" i="45"/>
  <c r="G124" i="45"/>
  <c r="L122" i="45"/>
  <c r="E122" i="45"/>
  <c r="I122" i="45"/>
  <c r="F122" i="45"/>
  <c r="H122" i="45"/>
  <c r="G122" i="45"/>
  <c r="K122" i="45"/>
  <c r="J122" i="45"/>
  <c r="I128" i="45"/>
  <c r="G128" i="45"/>
  <c r="J128" i="45"/>
  <c r="E128" i="45"/>
  <c r="H128" i="45"/>
  <c r="K128" i="45"/>
  <c r="F128" i="45"/>
  <c r="L128" i="45"/>
  <c r="H65" i="54"/>
  <c r="L65" i="54"/>
  <c r="E115" i="54"/>
  <c r="F115" i="54"/>
  <c r="P44" i="54"/>
  <c r="J25" i="54"/>
  <c r="J115" i="54"/>
  <c r="K115" i="54"/>
  <c r="I127" i="54"/>
  <c r="F65" i="54"/>
  <c r="K81" i="54"/>
  <c r="I115" i="54"/>
  <c r="G115" i="54"/>
  <c r="E137" i="54"/>
  <c r="J65" i="54"/>
  <c r="P128" i="54"/>
  <c r="P70" i="54"/>
  <c r="L115" i="54"/>
  <c r="G39" i="53"/>
  <c r="I27" i="53"/>
  <c r="K39" i="53"/>
  <c r="K31" i="53"/>
  <c r="H39" i="53"/>
  <c r="I33" i="53"/>
  <c r="L103" i="53"/>
  <c r="F39" i="53"/>
  <c r="K77" i="54"/>
  <c r="J77" i="54"/>
  <c r="J41" i="54"/>
  <c r="G65" i="54"/>
  <c r="G21" i="54"/>
  <c r="F21" i="54"/>
  <c r="F29" i="54"/>
  <c r="G7" i="54"/>
  <c r="H21" i="54"/>
  <c r="K91" i="54"/>
  <c r="I41" i="54"/>
  <c r="K7" i="54"/>
  <c r="F41" i="54"/>
  <c r="J7" i="54"/>
  <c r="I7" i="54"/>
  <c r="E107" i="54"/>
  <c r="G41" i="54"/>
  <c r="F7" i="54"/>
  <c r="J21" i="54"/>
  <c r="G77" i="54"/>
  <c r="I91" i="54"/>
  <c r="H41" i="54"/>
  <c r="H7" i="54"/>
  <c r="K41" i="54"/>
  <c r="I21" i="54"/>
  <c r="K21" i="54"/>
  <c r="I41" i="53"/>
  <c r="F67" i="53"/>
  <c r="F81" i="53"/>
  <c r="L81" i="53"/>
  <c r="G75" i="53"/>
  <c r="I31" i="53"/>
  <c r="F31" i="53"/>
  <c r="K85" i="53"/>
  <c r="F85" i="53"/>
  <c r="I71" i="53"/>
  <c r="K67" i="53"/>
  <c r="I45" i="53"/>
  <c r="H67" i="53"/>
  <c r="G67" i="53"/>
  <c r="L75" i="53"/>
  <c r="J67" i="53"/>
  <c r="F35" i="53"/>
  <c r="J71" i="53"/>
  <c r="J141" i="53"/>
  <c r="J109" i="53"/>
  <c r="P102" i="53"/>
  <c r="H89" i="53"/>
  <c r="H115" i="53"/>
  <c r="J35" i="53"/>
  <c r="F59" i="53"/>
  <c r="L133" i="53"/>
  <c r="L117" i="53"/>
  <c r="K141" i="53"/>
  <c r="K109" i="53"/>
  <c r="F21" i="53"/>
  <c r="L59" i="53"/>
  <c r="L129" i="53"/>
  <c r="L113" i="53"/>
  <c r="K73" i="53"/>
  <c r="K71" i="53"/>
  <c r="F71" i="53"/>
  <c r="I59" i="53"/>
  <c r="F99" i="53"/>
  <c r="F95" i="53"/>
  <c r="F101" i="53"/>
  <c r="H79" i="53"/>
  <c r="K83" i="54"/>
  <c r="H91" i="54"/>
  <c r="F103" i="54"/>
  <c r="E133" i="54"/>
  <c r="K129" i="54"/>
  <c r="J33" i="54"/>
  <c r="G33" i="54"/>
  <c r="F111" i="54"/>
  <c r="K33" i="54"/>
  <c r="H33" i="54"/>
  <c r="G15" i="54"/>
  <c r="H15" i="54"/>
  <c r="I33" i="54"/>
  <c r="F33" i="54"/>
  <c r="H123" i="54"/>
  <c r="H139" i="54"/>
  <c r="H105" i="54"/>
  <c r="G85" i="54"/>
  <c r="I131" i="54"/>
  <c r="I113" i="54"/>
  <c r="J133" i="54"/>
  <c r="K133" i="54"/>
  <c r="L107" i="54"/>
  <c r="F15" i="54"/>
  <c r="F83" i="54"/>
  <c r="L33" i="54"/>
  <c r="G131" i="54"/>
  <c r="G113" i="54"/>
  <c r="H83" i="54"/>
  <c r="L121" i="54"/>
  <c r="P14" i="54"/>
  <c r="G133" i="54"/>
  <c r="G99" i="54"/>
  <c r="K125" i="54"/>
  <c r="H141" i="54"/>
  <c r="H107" i="54"/>
  <c r="I133" i="54"/>
  <c r="I99" i="54"/>
  <c r="J135" i="54"/>
  <c r="J101" i="54"/>
  <c r="J117" i="54"/>
  <c r="K135" i="54"/>
  <c r="K101" i="54"/>
  <c r="K117" i="54"/>
  <c r="J129" i="54"/>
  <c r="P94" i="54"/>
  <c r="L95" i="54"/>
  <c r="L109" i="54"/>
  <c r="P18" i="54"/>
  <c r="E101" i="54"/>
  <c r="F95" i="54"/>
  <c r="F137" i="54"/>
  <c r="K99" i="54"/>
  <c r="P92" i="54"/>
  <c r="L93" i="54"/>
  <c r="D135" i="54"/>
  <c r="E135" i="54"/>
  <c r="K47" i="54"/>
  <c r="D123" i="54"/>
  <c r="E123" i="54"/>
  <c r="G49" i="54"/>
  <c r="H29" i="54"/>
  <c r="P36" i="54"/>
  <c r="P122" i="54"/>
  <c r="E141" i="54"/>
  <c r="G135" i="54"/>
  <c r="G101" i="54"/>
  <c r="G117" i="54"/>
  <c r="P26" i="54"/>
  <c r="H93" i="54"/>
  <c r="H109" i="54"/>
  <c r="I135" i="54"/>
  <c r="I101" i="54"/>
  <c r="I117" i="54"/>
  <c r="I121" i="54"/>
  <c r="J137" i="54"/>
  <c r="J103" i="54"/>
  <c r="J119" i="54"/>
  <c r="J121" i="54"/>
  <c r="K137" i="54"/>
  <c r="K103" i="54"/>
  <c r="K119" i="54"/>
  <c r="L131" i="54"/>
  <c r="L111" i="54"/>
  <c r="E119" i="54"/>
  <c r="E105" i="54"/>
  <c r="E121" i="54"/>
  <c r="H77" i="54"/>
  <c r="H81" i="54"/>
  <c r="F121" i="54"/>
  <c r="G137" i="54"/>
  <c r="G103" i="54"/>
  <c r="G119" i="54"/>
  <c r="F129" i="54"/>
  <c r="H95" i="54"/>
  <c r="H111" i="54"/>
  <c r="H121" i="54"/>
  <c r="I137" i="54"/>
  <c r="I103" i="54"/>
  <c r="I119" i="54"/>
  <c r="J123" i="54"/>
  <c r="J139" i="54"/>
  <c r="J105" i="54"/>
  <c r="K123" i="54"/>
  <c r="K139" i="54"/>
  <c r="K105" i="54"/>
  <c r="L133" i="54"/>
  <c r="L113" i="54"/>
  <c r="P120" i="54"/>
  <c r="K127" i="54"/>
  <c r="F107" i="54"/>
  <c r="D125" i="54"/>
  <c r="H125" i="54"/>
  <c r="D139" i="54"/>
  <c r="E139" i="54"/>
  <c r="G83" i="54"/>
  <c r="I77" i="54"/>
  <c r="F85" i="54"/>
  <c r="G69" i="54"/>
  <c r="G87" i="54"/>
  <c r="P126" i="54"/>
  <c r="G123" i="54"/>
  <c r="G139" i="54"/>
  <c r="G105" i="54"/>
  <c r="H131" i="54"/>
  <c r="H113" i="54"/>
  <c r="I123" i="54"/>
  <c r="I139" i="54"/>
  <c r="I105" i="54"/>
  <c r="E125" i="54"/>
  <c r="J141" i="54"/>
  <c r="J107" i="54"/>
  <c r="F125" i="54"/>
  <c r="K141" i="54"/>
  <c r="K107" i="54"/>
  <c r="L135" i="54"/>
  <c r="P98" i="54"/>
  <c r="L99" i="54"/>
  <c r="J127" i="54"/>
  <c r="E95" i="54"/>
  <c r="F113" i="54"/>
  <c r="F123" i="54"/>
  <c r="E109" i="54"/>
  <c r="D93" i="54"/>
  <c r="E93" i="54"/>
  <c r="H85" i="54"/>
  <c r="E41" i="54"/>
  <c r="K75" i="54"/>
  <c r="I75" i="54"/>
  <c r="J125" i="54"/>
  <c r="G141" i="54"/>
  <c r="G107" i="54"/>
  <c r="E99" i="54"/>
  <c r="H133" i="54"/>
  <c r="H99" i="54"/>
  <c r="L125" i="54"/>
  <c r="I141" i="54"/>
  <c r="I107" i="54"/>
  <c r="J93" i="54"/>
  <c r="J109" i="54"/>
  <c r="K93" i="54"/>
  <c r="K109" i="54"/>
  <c r="K121" i="54"/>
  <c r="L137" i="54"/>
  <c r="P100" i="54"/>
  <c r="L101" i="54"/>
  <c r="L117" i="54"/>
  <c r="E111" i="54"/>
  <c r="E117" i="54"/>
  <c r="E103" i="54"/>
  <c r="F135" i="54"/>
  <c r="L83" i="54"/>
  <c r="I85" i="54"/>
  <c r="K63" i="54"/>
  <c r="G93" i="54"/>
  <c r="G109" i="54"/>
  <c r="E113" i="54"/>
  <c r="H135" i="54"/>
  <c r="H101" i="54"/>
  <c r="H117" i="54"/>
  <c r="I93" i="54"/>
  <c r="I109" i="54"/>
  <c r="H129" i="54"/>
  <c r="J95" i="54"/>
  <c r="J111" i="54"/>
  <c r="I129" i="54"/>
  <c r="K95" i="54"/>
  <c r="K111" i="54"/>
  <c r="L123" i="54"/>
  <c r="L139" i="54"/>
  <c r="L103" i="54"/>
  <c r="L119" i="54"/>
  <c r="F133" i="54"/>
  <c r="L129" i="54"/>
  <c r="F141" i="54"/>
  <c r="F93" i="54"/>
  <c r="F119" i="54"/>
  <c r="J99" i="54"/>
  <c r="L77" i="54"/>
  <c r="L81" i="54"/>
  <c r="J85" i="54"/>
  <c r="D131" i="54"/>
  <c r="E131" i="54"/>
  <c r="P22" i="54"/>
  <c r="E129" i="54"/>
  <c r="G95" i="54"/>
  <c r="G111" i="54"/>
  <c r="G121" i="54"/>
  <c r="H137" i="54"/>
  <c r="H103" i="54"/>
  <c r="H119" i="54"/>
  <c r="G129" i="54"/>
  <c r="I95" i="54"/>
  <c r="I111" i="54"/>
  <c r="J131" i="54"/>
  <c r="J113" i="54"/>
  <c r="K131" i="54"/>
  <c r="K113" i="54"/>
  <c r="G125" i="54"/>
  <c r="L141" i="54"/>
  <c r="L105" i="54"/>
  <c r="F117" i="54"/>
  <c r="F99" i="54"/>
  <c r="I125" i="54"/>
  <c r="L37" i="54"/>
  <c r="K89" i="54"/>
  <c r="P114" i="54"/>
  <c r="L89" i="54"/>
  <c r="H89" i="54"/>
  <c r="J79" i="54"/>
  <c r="L91" i="54"/>
  <c r="F81" i="54"/>
  <c r="I83" i="54"/>
  <c r="L71" i="54"/>
  <c r="H71" i="54"/>
  <c r="D71" i="54"/>
  <c r="L85" i="54"/>
  <c r="K51" i="54"/>
  <c r="G89" i="54"/>
  <c r="E69" i="54"/>
  <c r="P68" i="54"/>
  <c r="I31" i="54"/>
  <c r="F87" i="54"/>
  <c r="K9" i="54"/>
  <c r="F67" i="54"/>
  <c r="I43" i="54"/>
  <c r="J55" i="54"/>
  <c r="H75" i="54"/>
  <c r="E43" i="54"/>
  <c r="F9" i="54"/>
  <c r="H47" i="54"/>
  <c r="K69" i="54"/>
  <c r="G25" i="54"/>
  <c r="F39" i="54"/>
  <c r="I49" i="54"/>
  <c r="L61" i="54"/>
  <c r="F51" i="54"/>
  <c r="J53" i="54"/>
  <c r="P110" i="54"/>
  <c r="E73" i="54"/>
  <c r="P72" i="54"/>
  <c r="G79" i="54"/>
  <c r="F77" i="54"/>
  <c r="J51" i="54"/>
  <c r="I51" i="54"/>
  <c r="F43" i="54"/>
  <c r="G59" i="54"/>
  <c r="G17" i="54"/>
  <c r="L31" i="54"/>
  <c r="E47" i="54"/>
  <c r="L57" i="54"/>
  <c r="H43" i="54"/>
  <c r="E51" i="54"/>
  <c r="P112" i="54"/>
  <c r="K73" i="54"/>
  <c r="F91" i="54"/>
  <c r="L79" i="54"/>
  <c r="I81" i="54"/>
  <c r="H63" i="54"/>
  <c r="G63" i="54"/>
  <c r="D63" i="54"/>
  <c r="G73" i="54"/>
  <c r="K43" i="54"/>
  <c r="H69" i="54"/>
  <c r="E49" i="54"/>
  <c r="J73" i="54"/>
  <c r="H87" i="54"/>
  <c r="H49" i="54"/>
  <c r="F63" i="54"/>
  <c r="L73" i="54"/>
  <c r="I47" i="54"/>
  <c r="P62" i="54"/>
  <c r="G75" i="54"/>
  <c r="F69" i="54"/>
  <c r="K61" i="54"/>
  <c r="H39" i="54"/>
  <c r="G9" i="54"/>
  <c r="P8" i="54"/>
  <c r="G51" i="54"/>
  <c r="G35" i="54"/>
  <c r="G43" i="54"/>
  <c r="P140" i="54"/>
  <c r="P108" i="54"/>
  <c r="D109" i="54"/>
  <c r="I89" i="54"/>
  <c r="P130" i="54"/>
  <c r="F89" i="54"/>
  <c r="P118" i="54"/>
  <c r="G91" i="54"/>
  <c r="P78" i="54"/>
  <c r="E79" i="54"/>
  <c r="J81" i="54"/>
  <c r="K71" i="54"/>
  <c r="K39" i="54"/>
  <c r="I71" i="54"/>
  <c r="J39" i="54"/>
  <c r="J87" i="54"/>
  <c r="I87" i="54"/>
  <c r="E21" i="54"/>
  <c r="P20" i="54"/>
  <c r="E61" i="54"/>
  <c r="P60" i="54"/>
  <c r="E29" i="54"/>
  <c r="P28" i="54"/>
  <c r="F71" i="54"/>
  <c r="G81" i="54"/>
  <c r="G29" i="54"/>
  <c r="J59" i="54"/>
  <c r="J75" i="54"/>
  <c r="J67" i="54"/>
  <c r="I59" i="54"/>
  <c r="I69" i="54"/>
  <c r="E35" i="54"/>
  <c r="L49" i="54"/>
  <c r="F59" i="54"/>
  <c r="L29" i="54"/>
  <c r="L63" i="54"/>
  <c r="K49" i="54"/>
  <c r="H31" i="54"/>
  <c r="F35" i="54"/>
  <c r="P136" i="54"/>
  <c r="P104" i="54"/>
  <c r="K79" i="54"/>
  <c r="P138" i="54"/>
  <c r="F79" i="54"/>
  <c r="P76" i="54"/>
  <c r="E77" i="54"/>
  <c r="D55" i="54"/>
  <c r="L55" i="54"/>
  <c r="P134" i="54"/>
  <c r="K67" i="54"/>
  <c r="P66" i="54"/>
  <c r="K35" i="54"/>
  <c r="K87" i="54"/>
  <c r="I73" i="54"/>
  <c r="J43" i="54"/>
  <c r="J91" i="54"/>
  <c r="E71" i="54"/>
  <c r="I55" i="54"/>
  <c r="E65" i="54"/>
  <c r="P64" i="54"/>
  <c r="J57" i="54"/>
  <c r="F31" i="54"/>
  <c r="G55" i="54"/>
  <c r="I65" i="54"/>
  <c r="L59" i="54"/>
  <c r="L41" i="54"/>
  <c r="I25" i="54"/>
  <c r="G31" i="54"/>
  <c r="P116" i="54"/>
  <c r="H67" i="54"/>
  <c r="D67" i="54"/>
  <c r="P132" i="54"/>
  <c r="D137" i="54"/>
  <c r="D105" i="54"/>
  <c r="P88" i="54"/>
  <c r="P106" i="54"/>
  <c r="H79" i="54"/>
  <c r="P82" i="54"/>
  <c r="E83" i="54"/>
  <c r="P102" i="54"/>
  <c r="K31" i="54"/>
  <c r="P30" i="54"/>
  <c r="E89" i="54"/>
  <c r="I67" i="54"/>
  <c r="I35" i="54"/>
  <c r="E9" i="54"/>
  <c r="D9" i="54"/>
  <c r="G67" i="54"/>
  <c r="K85" i="54"/>
  <c r="G53" i="54"/>
  <c r="E33" i="54"/>
  <c r="P32" i="54"/>
  <c r="P10" i="54"/>
  <c r="E11" i="54"/>
  <c r="J69" i="54"/>
  <c r="L75" i="54"/>
  <c r="I53" i="54"/>
  <c r="P34" i="54"/>
  <c r="H59" i="54"/>
  <c r="P24" i="54"/>
  <c r="G39" i="54"/>
  <c r="J49" i="54"/>
  <c r="E63" i="54"/>
  <c r="E55" i="54"/>
  <c r="H35" i="54"/>
  <c r="I17" i="54"/>
  <c r="F25" i="54"/>
  <c r="E91" i="54"/>
  <c r="P90" i="54"/>
  <c r="P84" i="54"/>
  <c r="E85" i="54"/>
  <c r="J89" i="54"/>
  <c r="I79" i="54"/>
  <c r="P80" i="54"/>
  <c r="E81" i="54"/>
  <c r="D47" i="54"/>
  <c r="L47" i="54"/>
  <c r="P58" i="54"/>
  <c r="K59" i="54"/>
  <c r="J83" i="54"/>
  <c r="I63" i="54"/>
  <c r="J35" i="54"/>
  <c r="E53" i="54"/>
  <c r="P52" i="54"/>
  <c r="L87" i="54"/>
  <c r="I39" i="54"/>
  <c r="E13" i="54"/>
  <c r="P12" i="54"/>
  <c r="F73" i="54"/>
  <c r="H53" i="54"/>
  <c r="G57" i="54"/>
  <c r="E7" i="54"/>
  <c r="P6" i="54"/>
  <c r="G61" i="54"/>
  <c r="E39" i="54"/>
  <c r="P74" i="54"/>
  <c r="E75" i="54"/>
  <c r="F49" i="54"/>
  <c r="J31" i="54"/>
  <c r="L53" i="54"/>
  <c r="P16" i="54"/>
  <c r="L35" i="54"/>
  <c r="F47" i="54"/>
  <c r="E59" i="54"/>
  <c r="H51" i="54"/>
  <c r="K57" i="54"/>
  <c r="J9" i="54"/>
  <c r="F17" i="54"/>
  <c r="D133" i="54"/>
  <c r="D101" i="54"/>
  <c r="H73" i="54"/>
  <c r="K55" i="54"/>
  <c r="J71" i="54"/>
  <c r="E87" i="54"/>
  <c r="P86" i="54"/>
  <c r="E57" i="54"/>
  <c r="P56" i="54"/>
  <c r="G71" i="54"/>
  <c r="J47" i="54"/>
  <c r="H57" i="54"/>
  <c r="H61" i="54"/>
  <c r="F75" i="54"/>
  <c r="K29" i="54"/>
  <c r="L51" i="54"/>
  <c r="H9" i="54"/>
  <c r="E31" i="54"/>
  <c r="L43" i="54"/>
  <c r="F55" i="54"/>
  <c r="L39" i="54"/>
  <c r="K53" i="54"/>
  <c r="E67" i="54"/>
  <c r="I9" i="54"/>
  <c r="K117" i="53"/>
  <c r="L91" i="53"/>
  <c r="H141" i="53"/>
  <c r="H109" i="53"/>
  <c r="G131" i="53"/>
  <c r="H81" i="53"/>
  <c r="K7" i="53"/>
  <c r="J7" i="53"/>
  <c r="E7" i="53"/>
  <c r="E61" i="53"/>
  <c r="P92" i="53"/>
  <c r="E93" i="53"/>
  <c r="L95" i="53"/>
  <c r="L101" i="53"/>
  <c r="I99" i="53"/>
  <c r="G7" i="53"/>
  <c r="L135" i="53"/>
  <c r="L55" i="53"/>
  <c r="H41" i="53"/>
  <c r="I55" i="53"/>
  <c r="P98" i="53"/>
  <c r="E99" i="53"/>
  <c r="K101" i="53"/>
  <c r="H99" i="53"/>
  <c r="H95" i="53"/>
  <c r="H129" i="53"/>
  <c r="E23" i="53"/>
  <c r="F7" i="53"/>
  <c r="L99" i="53"/>
  <c r="E101" i="53"/>
  <c r="P100" i="53"/>
  <c r="G73" i="53"/>
  <c r="H73" i="53"/>
  <c r="L67" i="53"/>
  <c r="J99" i="53"/>
  <c r="F87" i="53"/>
  <c r="J55" i="53"/>
  <c r="G113" i="53"/>
  <c r="G53" i="53"/>
  <c r="P94" i="53"/>
  <c r="E95" i="53"/>
  <c r="H101" i="53"/>
  <c r="F83" i="53"/>
  <c r="J117" i="53"/>
  <c r="L79" i="53"/>
  <c r="K131" i="53"/>
  <c r="K63" i="53"/>
  <c r="L21" i="53"/>
  <c r="G55" i="53"/>
  <c r="E63" i="53"/>
  <c r="J85" i="53"/>
  <c r="F55" i="53"/>
  <c r="E55" i="53"/>
  <c r="G99" i="53"/>
  <c r="K99" i="53"/>
  <c r="K115" i="53"/>
  <c r="G81" i="53"/>
  <c r="F51" i="53"/>
  <c r="H55" i="53"/>
  <c r="E31" i="53"/>
  <c r="L71" i="53"/>
  <c r="K55" i="53"/>
  <c r="I7" i="53"/>
  <c r="G101" i="53"/>
  <c r="G95" i="53"/>
  <c r="I95" i="53"/>
  <c r="H91" i="53"/>
  <c r="J79" i="53"/>
  <c r="K53" i="53"/>
  <c r="F141" i="53"/>
  <c r="J123" i="53"/>
  <c r="H75" i="53"/>
  <c r="E21" i="53"/>
  <c r="L123" i="53"/>
  <c r="L107" i="53"/>
  <c r="E73" i="53"/>
  <c r="J23" i="53"/>
  <c r="L127" i="53"/>
  <c r="K111" i="53"/>
  <c r="J111" i="53"/>
  <c r="H71" i="53"/>
  <c r="H87" i="53"/>
  <c r="K113" i="53"/>
  <c r="J113" i="53"/>
  <c r="I113" i="53"/>
  <c r="F131" i="53"/>
  <c r="F115" i="53"/>
  <c r="K41" i="53"/>
  <c r="J75" i="53"/>
  <c r="J49" i="53"/>
  <c r="H51" i="53"/>
  <c r="L85" i="53"/>
  <c r="F135" i="53"/>
  <c r="G61" i="53"/>
  <c r="E71" i="53"/>
  <c r="F139" i="53"/>
  <c r="F123" i="53"/>
  <c r="F107" i="53"/>
  <c r="F45" i="53"/>
  <c r="F89" i="53"/>
  <c r="F27" i="53"/>
  <c r="G31" i="53"/>
  <c r="E13" i="53"/>
  <c r="J27" i="53"/>
  <c r="L15" i="53"/>
  <c r="G123" i="53"/>
  <c r="G107" i="53"/>
  <c r="G59" i="53"/>
  <c r="L7" i="53"/>
  <c r="L141" i="53"/>
  <c r="L125" i="53"/>
  <c r="L109" i="53"/>
  <c r="K133" i="53"/>
  <c r="I89" i="53"/>
  <c r="I131" i="53"/>
  <c r="H139" i="53"/>
  <c r="H123" i="53"/>
  <c r="I81" i="53"/>
  <c r="K81" i="53"/>
  <c r="G35" i="53"/>
  <c r="G85" i="53"/>
  <c r="L53" i="53"/>
  <c r="H7" i="53"/>
  <c r="K129" i="53"/>
  <c r="J129" i="53"/>
  <c r="I129" i="53"/>
  <c r="J115" i="53"/>
  <c r="I139" i="53"/>
  <c r="I123" i="53"/>
  <c r="I107" i="53"/>
  <c r="J81" i="53"/>
  <c r="F75" i="53"/>
  <c r="F23" i="53"/>
  <c r="K13" i="53"/>
  <c r="H35" i="53"/>
  <c r="H85" i="53"/>
  <c r="P14" i="53"/>
  <c r="K135" i="53"/>
  <c r="L39" i="53"/>
  <c r="P86" i="53"/>
  <c r="E87" i="53"/>
  <c r="P84" i="53"/>
  <c r="E85" i="53"/>
  <c r="E135" i="53"/>
  <c r="P134" i="53"/>
  <c r="P132" i="53"/>
  <c r="E133" i="53"/>
  <c r="L137" i="53"/>
  <c r="L121" i="53"/>
  <c r="L105" i="53"/>
  <c r="K125" i="53"/>
  <c r="F91" i="53"/>
  <c r="J125" i="53"/>
  <c r="P90" i="53"/>
  <c r="E91" i="53"/>
  <c r="I125" i="53"/>
  <c r="H113" i="53"/>
  <c r="K79" i="53"/>
  <c r="G89" i="53"/>
  <c r="D41" i="53"/>
  <c r="E41" i="53"/>
  <c r="E131" i="53"/>
  <c r="P130" i="53"/>
  <c r="L115" i="53"/>
  <c r="G91" i="53"/>
  <c r="K57" i="53"/>
  <c r="K25" i="53"/>
  <c r="G139" i="53"/>
  <c r="E107" i="53"/>
  <c r="P106" i="53"/>
  <c r="J83" i="53"/>
  <c r="F73" i="53"/>
  <c r="P72" i="53"/>
  <c r="F49" i="53"/>
  <c r="G79" i="53"/>
  <c r="I75" i="53"/>
  <c r="J37" i="53"/>
  <c r="L45" i="53"/>
  <c r="K9" i="53"/>
  <c r="G51" i="53"/>
  <c r="G121" i="53"/>
  <c r="J77" i="53"/>
  <c r="E59" i="53"/>
  <c r="P58" i="53"/>
  <c r="J31" i="53"/>
  <c r="F113" i="53"/>
  <c r="J41" i="53"/>
  <c r="H43" i="53"/>
  <c r="K119" i="53"/>
  <c r="J119" i="53"/>
  <c r="I111" i="53"/>
  <c r="J59" i="53"/>
  <c r="L31" i="53"/>
  <c r="P30" i="53"/>
  <c r="H57" i="53"/>
  <c r="L9" i="53"/>
  <c r="P66" i="53"/>
  <c r="P124" i="53"/>
  <c r="E125" i="53"/>
  <c r="P82" i="53"/>
  <c r="E83" i="53"/>
  <c r="I117" i="53"/>
  <c r="H137" i="53"/>
  <c r="H105" i="53"/>
  <c r="D65" i="53"/>
  <c r="G65" i="53"/>
  <c r="D33" i="53"/>
  <c r="E33" i="53"/>
  <c r="K49" i="53"/>
  <c r="F125" i="53"/>
  <c r="F69" i="53"/>
  <c r="F41" i="53"/>
  <c r="L69" i="53"/>
  <c r="I91" i="53"/>
  <c r="G23" i="53"/>
  <c r="D23" i="53"/>
  <c r="I23" i="53"/>
  <c r="K23" i="53"/>
  <c r="P68" i="53"/>
  <c r="F47" i="53"/>
  <c r="H23" i="53"/>
  <c r="I49" i="53"/>
  <c r="F77" i="53"/>
  <c r="J45" i="53"/>
  <c r="P10" i="53"/>
  <c r="G105" i="53"/>
  <c r="L77" i="53"/>
  <c r="J47" i="53"/>
  <c r="H31" i="53"/>
  <c r="E65" i="53"/>
  <c r="K35" i="53"/>
  <c r="E127" i="53"/>
  <c r="P126" i="53"/>
  <c r="L119" i="53"/>
  <c r="H59" i="53"/>
  <c r="H21" i="53"/>
  <c r="K21" i="53"/>
  <c r="G49" i="53"/>
  <c r="G37" i="53"/>
  <c r="G45" i="53"/>
  <c r="I51" i="53"/>
  <c r="P120" i="53"/>
  <c r="E121" i="53"/>
  <c r="P78" i="53"/>
  <c r="E79" i="53"/>
  <c r="L87" i="53"/>
  <c r="H133" i="53"/>
  <c r="F121" i="53"/>
  <c r="J89" i="53"/>
  <c r="D61" i="53"/>
  <c r="H61" i="53"/>
  <c r="D29" i="53"/>
  <c r="H29" i="53"/>
  <c r="H131" i="53"/>
  <c r="G115" i="53"/>
  <c r="G71" i="53"/>
  <c r="P70" i="53"/>
  <c r="K45" i="53"/>
  <c r="F109" i="53"/>
  <c r="J139" i="53"/>
  <c r="H107" i="53"/>
  <c r="F37" i="53"/>
  <c r="I79" i="53"/>
  <c r="P20" i="53"/>
  <c r="I65" i="53"/>
  <c r="E47" i="53"/>
  <c r="J73" i="53"/>
  <c r="P6" i="53"/>
  <c r="K89" i="53"/>
  <c r="P76" i="53"/>
  <c r="E77" i="53"/>
  <c r="G47" i="53"/>
  <c r="I29" i="53"/>
  <c r="E9" i="53"/>
  <c r="G27" i="53"/>
  <c r="G135" i="53"/>
  <c r="F127" i="53"/>
  <c r="E119" i="53"/>
  <c r="P118" i="53"/>
  <c r="L111" i="53"/>
  <c r="J87" i="53"/>
  <c r="I73" i="53"/>
  <c r="H33" i="53"/>
  <c r="G33" i="53"/>
  <c r="G41" i="53"/>
  <c r="L47" i="53"/>
  <c r="K121" i="53"/>
  <c r="J121" i="53"/>
  <c r="F137" i="53"/>
  <c r="D69" i="53"/>
  <c r="G69" i="53"/>
  <c r="H69" i="53"/>
  <c r="E115" i="53"/>
  <c r="P114" i="53"/>
  <c r="P116" i="53"/>
  <c r="E117" i="53"/>
  <c r="I141" i="53"/>
  <c r="I109" i="53"/>
  <c r="D57" i="53"/>
  <c r="G57" i="53"/>
  <c r="E57" i="53"/>
  <c r="D25" i="53"/>
  <c r="E25" i="53"/>
  <c r="K69" i="53"/>
  <c r="G133" i="53"/>
  <c r="F133" i="53"/>
  <c r="F65" i="53"/>
  <c r="F33" i="53"/>
  <c r="H17" i="53"/>
  <c r="G17" i="53"/>
  <c r="D17" i="53"/>
  <c r="J65" i="53"/>
  <c r="K17" i="53"/>
  <c r="K139" i="53"/>
  <c r="L25" i="53"/>
  <c r="I69" i="53"/>
  <c r="G77" i="53"/>
  <c r="J63" i="53"/>
  <c r="H47" i="53"/>
  <c r="E27" i="53"/>
  <c r="P26" i="53"/>
  <c r="J57" i="53"/>
  <c r="J25" i="53"/>
  <c r="H27" i="53"/>
  <c r="H135" i="53"/>
  <c r="G127" i="53"/>
  <c r="F119" i="53"/>
  <c r="E111" i="53"/>
  <c r="P110" i="53"/>
  <c r="G83" i="53"/>
  <c r="F17" i="53"/>
  <c r="H25" i="53"/>
  <c r="G25" i="53"/>
  <c r="E45" i="53"/>
  <c r="P128" i="53"/>
  <c r="E129" i="53"/>
  <c r="D37" i="53"/>
  <c r="H37" i="53"/>
  <c r="P112" i="53"/>
  <c r="E113" i="53"/>
  <c r="K137" i="53"/>
  <c r="K105" i="53"/>
  <c r="J137" i="53"/>
  <c r="J105" i="53"/>
  <c r="I137" i="53"/>
  <c r="I105" i="53"/>
  <c r="L83" i="53"/>
  <c r="H125" i="53"/>
  <c r="K91" i="53"/>
  <c r="F105" i="53"/>
  <c r="L89" i="53"/>
  <c r="D53" i="53"/>
  <c r="H53" i="53"/>
  <c r="G141" i="53"/>
  <c r="J131" i="53"/>
  <c r="I115" i="53"/>
  <c r="K37" i="53"/>
  <c r="L139" i="53"/>
  <c r="G117" i="53"/>
  <c r="J107" i="53"/>
  <c r="F117" i="53"/>
  <c r="F61" i="53"/>
  <c r="P60" i="53"/>
  <c r="F29" i="53"/>
  <c r="P28" i="53"/>
  <c r="P74" i="53"/>
  <c r="E75" i="53"/>
  <c r="J53" i="53"/>
  <c r="I53" i="53"/>
  <c r="I37" i="53"/>
  <c r="D13" i="53"/>
  <c r="H13" i="53"/>
  <c r="G13" i="53"/>
  <c r="F63" i="53"/>
  <c r="K123" i="53"/>
  <c r="L41" i="53"/>
  <c r="J21" i="53"/>
  <c r="I85" i="53"/>
  <c r="J29" i="53"/>
  <c r="L33" i="53"/>
  <c r="K77" i="53"/>
  <c r="G63" i="53"/>
  <c r="G21" i="53"/>
  <c r="I25" i="53"/>
  <c r="I135" i="53"/>
  <c r="H127" i="53"/>
  <c r="G119" i="53"/>
  <c r="F111" i="53"/>
  <c r="E103" i="53"/>
  <c r="K75" i="53"/>
  <c r="L63" i="53"/>
  <c r="F13" i="53"/>
  <c r="P16" i="53"/>
  <c r="P22" i="53"/>
  <c r="P32" i="53"/>
  <c r="E29" i="53"/>
  <c r="I121" i="53"/>
  <c r="P140" i="53"/>
  <c r="E141" i="53"/>
  <c r="P108" i="53"/>
  <c r="E109" i="53"/>
  <c r="J133" i="53"/>
  <c r="I133" i="53"/>
  <c r="H121" i="53"/>
  <c r="K87" i="53"/>
  <c r="P88" i="53"/>
  <c r="E89" i="53"/>
  <c r="D49" i="53"/>
  <c r="E49" i="53"/>
  <c r="H49" i="53"/>
  <c r="G125" i="53"/>
  <c r="K65" i="53"/>
  <c r="K33" i="53"/>
  <c r="E139" i="53"/>
  <c r="P138" i="53"/>
  <c r="F57" i="53"/>
  <c r="P56" i="53"/>
  <c r="F25" i="53"/>
  <c r="P24" i="53"/>
  <c r="P64" i="53"/>
  <c r="E51" i="53"/>
  <c r="P50" i="53"/>
  <c r="E35" i="53"/>
  <c r="P34" i="53"/>
  <c r="D9" i="53"/>
  <c r="H9" i="53"/>
  <c r="G9" i="53"/>
  <c r="J33" i="53"/>
  <c r="K107" i="53"/>
  <c r="L57" i="53"/>
  <c r="J17" i="53"/>
  <c r="G137" i="53"/>
  <c r="H77" i="53"/>
  <c r="H63" i="53"/>
  <c r="E43" i="53"/>
  <c r="P42" i="53"/>
  <c r="K51" i="53"/>
  <c r="P18" i="53"/>
  <c r="E19" i="53"/>
  <c r="J43" i="53"/>
  <c r="J135" i="53"/>
  <c r="I127" i="53"/>
  <c r="H119" i="53"/>
  <c r="G111" i="53"/>
  <c r="F103" i="53"/>
  <c r="E69" i="53"/>
  <c r="L51" i="53"/>
  <c r="P62" i="53"/>
  <c r="F9" i="53"/>
  <c r="P12" i="53"/>
  <c r="L17" i="53"/>
  <c r="G29" i="53"/>
  <c r="J13" i="53"/>
  <c r="P136" i="53"/>
  <c r="E137" i="53"/>
  <c r="P104" i="53"/>
  <c r="E105" i="53"/>
  <c r="H117" i="53"/>
  <c r="K83" i="53"/>
  <c r="J91" i="53"/>
  <c r="I83" i="53"/>
  <c r="D45" i="53"/>
  <c r="H45" i="53"/>
  <c r="L131" i="53"/>
  <c r="G109" i="53"/>
  <c r="K61" i="53"/>
  <c r="K29" i="53"/>
  <c r="E123" i="53"/>
  <c r="P122" i="53"/>
  <c r="I87" i="53"/>
  <c r="P80" i="53"/>
  <c r="E81" i="53"/>
  <c r="F53" i="53"/>
  <c r="G87" i="53"/>
  <c r="K47" i="53"/>
  <c r="I47" i="53"/>
  <c r="J51" i="53"/>
  <c r="J61" i="53"/>
  <c r="I21" i="53"/>
  <c r="G129" i="53"/>
  <c r="I77" i="53"/>
  <c r="I61" i="53"/>
  <c r="L37" i="53"/>
  <c r="F129" i="53"/>
  <c r="E17" i="53"/>
  <c r="G43" i="53"/>
  <c r="K127" i="53"/>
  <c r="J127" i="53"/>
  <c r="I119" i="53"/>
  <c r="H111" i="53"/>
  <c r="G103" i="53"/>
  <c r="L65" i="53"/>
  <c r="I35" i="53"/>
  <c r="L35" i="53"/>
  <c r="H65" i="53"/>
  <c r="P8" i="53"/>
  <c r="L13" i="53"/>
  <c r="L73" i="53"/>
  <c r="J9" i="53"/>
  <c r="G21" i="50"/>
  <c r="J21" i="50"/>
  <c r="K49" i="50"/>
  <c r="H21" i="50"/>
  <c r="F21" i="50"/>
  <c r="I21" i="50"/>
  <c r="I33" i="50"/>
  <c r="L21" i="50"/>
  <c r="D49" i="50"/>
  <c r="F49" i="50"/>
  <c r="K21" i="50"/>
  <c r="F73" i="50"/>
  <c r="F27" i="50"/>
  <c r="K13" i="50"/>
  <c r="J13" i="50"/>
  <c r="K139" i="50"/>
  <c r="L139" i="50"/>
  <c r="L79" i="50"/>
  <c r="L31" i="50"/>
  <c r="E13" i="50"/>
  <c r="H13" i="50"/>
  <c r="G41" i="50"/>
  <c r="K137" i="50"/>
  <c r="K105" i="50"/>
  <c r="H27" i="50"/>
  <c r="I69" i="50"/>
  <c r="G69" i="50"/>
  <c r="P56" i="50"/>
  <c r="F23" i="50"/>
  <c r="F107" i="50"/>
  <c r="L41" i="50"/>
  <c r="I41" i="50"/>
  <c r="I27" i="50"/>
  <c r="F67" i="50"/>
  <c r="I75" i="50"/>
  <c r="E69" i="50"/>
  <c r="G13" i="50"/>
  <c r="P24" i="50"/>
  <c r="F31" i="50"/>
  <c r="H29" i="50"/>
  <c r="L93" i="50"/>
  <c r="H23" i="50"/>
  <c r="I43" i="50"/>
  <c r="H75" i="50"/>
  <c r="F45" i="50"/>
  <c r="P28" i="50"/>
  <c r="H57" i="50"/>
  <c r="P16" i="50"/>
  <c r="P12" i="50"/>
  <c r="F61" i="50"/>
  <c r="L137" i="50"/>
  <c r="L121" i="50"/>
  <c r="L105" i="50"/>
  <c r="J81" i="50"/>
  <c r="K23" i="50"/>
  <c r="G9" i="50"/>
  <c r="F71" i="50"/>
  <c r="P68" i="50"/>
  <c r="K41" i="50"/>
  <c r="L53" i="50"/>
  <c r="E37" i="50"/>
  <c r="L37" i="50"/>
  <c r="I23" i="50"/>
  <c r="J25" i="50"/>
  <c r="G115" i="50"/>
  <c r="I49" i="50"/>
  <c r="I25" i="50"/>
  <c r="I71" i="50"/>
  <c r="K37" i="50"/>
  <c r="E49" i="50"/>
  <c r="I9" i="50"/>
  <c r="F83" i="50"/>
  <c r="J139" i="50"/>
  <c r="J107" i="50"/>
  <c r="L23" i="50"/>
  <c r="K71" i="50"/>
  <c r="G71" i="50"/>
  <c r="L61" i="50"/>
  <c r="I37" i="50"/>
  <c r="G61" i="50"/>
  <c r="P14" i="50"/>
  <c r="H61" i="50"/>
  <c r="F37" i="50"/>
  <c r="J47" i="50"/>
  <c r="J23" i="50"/>
  <c r="L135" i="50"/>
  <c r="P54" i="50"/>
  <c r="J9" i="50"/>
  <c r="F43" i="50"/>
  <c r="J75" i="50"/>
  <c r="F9" i="50"/>
  <c r="F75" i="50"/>
  <c r="K61" i="50"/>
  <c r="F33" i="50"/>
  <c r="L49" i="50"/>
  <c r="F13" i="50"/>
  <c r="I57" i="50"/>
  <c r="H35" i="50"/>
  <c r="L15" i="50"/>
  <c r="F57" i="50"/>
  <c r="E57" i="50"/>
  <c r="K57" i="50"/>
  <c r="H11" i="50"/>
  <c r="F35" i="50"/>
  <c r="J57" i="50"/>
  <c r="F127" i="50"/>
  <c r="I11" i="50"/>
  <c r="K103" i="50"/>
  <c r="G89" i="50"/>
  <c r="F79" i="50"/>
  <c r="G127" i="50"/>
  <c r="G111" i="50"/>
  <c r="F59" i="50"/>
  <c r="G57" i="50"/>
  <c r="I13" i="50"/>
  <c r="E31" i="50"/>
  <c r="G139" i="50"/>
  <c r="G107" i="50"/>
  <c r="H79" i="50"/>
  <c r="G75" i="50"/>
  <c r="I31" i="50"/>
  <c r="G93" i="50"/>
  <c r="I89" i="50"/>
  <c r="G119" i="50"/>
  <c r="H139" i="50"/>
  <c r="H107" i="50"/>
  <c r="K127" i="50"/>
  <c r="I127" i="50"/>
  <c r="I111" i="50"/>
  <c r="I35" i="50"/>
  <c r="H43" i="50"/>
  <c r="P72" i="50"/>
  <c r="K7" i="50"/>
  <c r="G67" i="50"/>
  <c r="P32" i="50"/>
  <c r="E33" i="50"/>
  <c r="G31" i="50"/>
  <c r="K73" i="50"/>
  <c r="F111" i="50"/>
  <c r="H93" i="50"/>
  <c r="H135" i="50"/>
  <c r="I139" i="50"/>
  <c r="I107" i="50"/>
  <c r="P30" i="50"/>
  <c r="H67" i="50"/>
  <c r="K15" i="50"/>
  <c r="F69" i="50"/>
  <c r="I15" i="50"/>
  <c r="L17" i="50"/>
  <c r="D57" i="50"/>
  <c r="E41" i="50"/>
  <c r="J31" i="50"/>
  <c r="H31" i="50"/>
  <c r="J49" i="50"/>
  <c r="K129" i="50"/>
  <c r="F95" i="50"/>
  <c r="I121" i="50"/>
  <c r="L91" i="50"/>
  <c r="H89" i="50"/>
  <c r="J85" i="50"/>
  <c r="F135" i="50"/>
  <c r="F103" i="50"/>
  <c r="H127" i="50"/>
  <c r="H111" i="50"/>
  <c r="G63" i="50"/>
  <c r="L27" i="50"/>
  <c r="I39" i="50"/>
  <c r="D39" i="50"/>
  <c r="H17" i="50"/>
  <c r="D17" i="50"/>
  <c r="J17" i="50"/>
  <c r="I53" i="50"/>
  <c r="G53" i="50"/>
  <c r="E15" i="50"/>
  <c r="H33" i="50"/>
  <c r="D33" i="50"/>
  <c r="L45" i="50"/>
  <c r="J69" i="50"/>
  <c r="J15" i="50"/>
  <c r="H25" i="50"/>
  <c r="D25" i="50"/>
  <c r="F87" i="50"/>
  <c r="J89" i="50"/>
  <c r="L85" i="50"/>
  <c r="K111" i="50"/>
  <c r="J127" i="50"/>
  <c r="J111" i="50"/>
  <c r="G99" i="50"/>
  <c r="K53" i="50"/>
  <c r="J53" i="50"/>
  <c r="K45" i="50"/>
  <c r="G17" i="50"/>
  <c r="H45" i="50"/>
  <c r="G23" i="50"/>
  <c r="D23" i="50"/>
  <c r="G33" i="50"/>
  <c r="H99" i="50"/>
  <c r="P44" i="50"/>
  <c r="E45" i="50"/>
  <c r="J39" i="50"/>
  <c r="J33" i="50"/>
  <c r="H15" i="50"/>
  <c r="K113" i="50"/>
  <c r="J103" i="50"/>
  <c r="L111" i="50"/>
  <c r="P22" i="50"/>
  <c r="L51" i="50"/>
  <c r="L9" i="50"/>
  <c r="I99" i="50"/>
  <c r="H69" i="50"/>
  <c r="D69" i="50"/>
  <c r="L33" i="50"/>
  <c r="K33" i="50"/>
  <c r="I45" i="50"/>
  <c r="P60" i="50"/>
  <c r="E61" i="50"/>
  <c r="F39" i="50"/>
  <c r="F17" i="50"/>
  <c r="P52" i="50"/>
  <c r="E53" i="50"/>
  <c r="L25" i="50"/>
  <c r="G15" i="50"/>
  <c r="L129" i="50"/>
  <c r="L113" i="50"/>
  <c r="J137" i="50"/>
  <c r="J105" i="50"/>
  <c r="G85" i="50"/>
  <c r="K99" i="50"/>
  <c r="P64" i="50"/>
  <c r="E65" i="50"/>
  <c r="L69" i="50"/>
  <c r="H39" i="50"/>
  <c r="F15" i="50"/>
  <c r="G45" i="50"/>
  <c r="K25" i="50"/>
  <c r="F25" i="50"/>
  <c r="H53" i="50"/>
  <c r="H41" i="50"/>
  <c r="D41" i="50"/>
  <c r="F41" i="50"/>
  <c r="I85" i="50"/>
  <c r="J7" i="50"/>
  <c r="L99" i="50"/>
  <c r="I77" i="50"/>
  <c r="P20" i="50"/>
  <c r="E21" i="50"/>
  <c r="J45" i="50"/>
  <c r="F53" i="50"/>
  <c r="E39" i="50"/>
  <c r="E17" i="50"/>
  <c r="G39" i="50"/>
  <c r="P120" i="50"/>
  <c r="E121" i="50"/>
  <c r="K125" i="50"/>
  <c r="J121" i="50"/>
  <c r="P86" i="50"/>
  <c r="E87" i="50"/>
  <c r="I117" i="50"/>
  <c r="H129" i="50"/>
  <c r="K95" i="50"/>
  <c r="I93" i="50"/>
  <c r="F81" i="50"/>
  <c r="P80" i="50"/>
  <c r="I135" i="50"/>
  <c r="H119" i="50"/>
  <c r="G103" i="50"/>
  <c r="E139" i="50"/>
  <c r="P138" i="50"/>
  <c r="L123" i="50"/>
  <c r="G101" i="50"/>
  <c r="F117" i="50"/>
  <c r="G121" i="50"/>
  <c r="E89" i="50"/>
  <c r="H115" i="50"/>
  <c r="D63" i="50"/>
  <c r="K63" i="50"/>
  <c r="L131" i="50"/>
  <c r="I83" i="50"/>
  <c r="P62" i="50"/>
  <c r="G87" i="50"/>
  <c r="L11" i="50"/>
  <c r="K59" i="50"/>
  <c r="K27" i="50"/>
  <c r="G125" i="50"/>
  <c r="K77" i="50"/>
  <c r="I7" i="50"/>
  <c r="H63" i="50"/>
  <c r="P116" i="50"/>
  <c r="E117" i="50"/>
  <c r="K121" i="50"/>
  <c r="J117" i="50"/>
  <c r="P82" i="50"/>
  <c r="E83" i="50"/>
  <c r="I113" i="50"/>
  <c r="L87" i="50"/>
  <c r="H125" i="50"/>
  <c r="K91" i="50"/>
  <c r="F125" i="50"/>
  <c r="J93" i="50"/>
  <c r="L89" i="50"/>
  <c r="J135" i="50"/>
  <c r="I119" i="50"/>
  <c r="H103" i="50"/>
  <c r="H81" i="50"/>
  <c r="F139" i="50"/>
  <c r="E123" i="50"/>
  <c r="P122" i="50"/>
  <c r="L107" i="50"/>
  <c r="D79" i="50"/>
  <c r="G79" i="50"/>
  <c r="L127" i="50"/>
  <c r="G105" i="50"/>
  <c r="P84" i="50"/>
  <c r="I115" i="50"/>
  <c r="L63" i="50"/>
  <c r="L7" i="50"/>
  <c r="E131" i="50"/>
  <c r="P130" i="50"/>
  <c r="E59" i="50"/>
  <c r="P58" i="50"/>
  <c r="G83" i="50"/>
  <c r="L19" i="50"/>
  <c r="F77" i="50"/>
  <c r="J63" i="50"/>
  <c r="K89" i="50"/>
  <c r="J99" i="50"/>
  <c r="H77" i="50"/>
  <c r="J67" i="50"/>
  <c r="J43" i="50"/>
  <c r="G11" i="50"/>
  <c r="P112" i="50"/>
  <c r="E113" i="50"/>
  <c r="L133" i="50"/>
  <c r="L117" i="50"/>
  <c r="L101" i="50"/>
  <c r="K117" i="50"/>
  <c r="J113" i="50"/>
  <c r="I141" i="50"/>
  <c r="I109" i="50"/>
  <c r="H121" i="50"/>
  <c r="K87" i="50"/>
  <c r="K119" i="50"/>
  <c r="K93" i="50"/>
  <c r="D93" i="50"/>
  <c r="G129" i="50"/>
  <c r="J119" i="50"/>
  <c r="I103" i="50"/>
  <c r="I81" i="50"/>
  <c r="F123" i="50"/>
  <c r="E107" i="50"/>
  <c r="P106" i="50"/>
  <c r="F101" i="50"/>
  <c r="E127" i="50"/>
  <c r="P126" i="50"/>
  <c r="I95" i="50"/>
  <c r="E85" i="50"/>
  <c r="K115" i="50"/>
  <c r="J115" i="50"/>
  <c r="F131" i="50"/>
  <c r="E51" i="50"/>
  <c r="P50" i="50"/>
  <c r="E9" i="50"/>
  <c r="P8" i="50"/>
  <c r="L59" i="50"/>
  <c r="K85" i="50"/>
  <c r="K51" i="50"/>
  <c r="K19" i="50"/>
  <c r="F93" i="50"/>
  <c r="J77" i="50"/>
  <c r="F63" i="50"/>
  <c r="G51" i="50"/>
  <c r="I67" i="50"/>
  <c r="P140" i="50"/>
  <c r="E141" i="50"/>
  <c r="P108" i="50"/>
  <c r="E109" i="50"/>
  <c r="J141" i="50"/>
  <c r="J109" i="50"/>
  <c r="I137" i="50"/>
  <c r="I105" i="50"/>
  <c r="L83" i="50"/>
  <c r="H117" i="50"/>
  <c r="K83" i="50"/>
  <c r="F109" i="50"/>
  <c r="G113" i="50"/>
  <c r="G123" i="50"/>
  <c r="P78" i="50"/>
  <c r="E79" i="50"/>
  <c r="J95" i="50"/>
  <c r="E111" i="50"/>
  <c r="P110" i="50"/>
  <c r="I91" i="50"/>
  <c r="G81" i="50"/>
  <c r="E81" i="50"/>
  <c r="P6" i="50"/>
  <c r="E7" i="50"/>
  <c r="E11" i="50"/>
  <c r="P10" i="50"/>
  <c r="G131" i="50"/>
  <c r="E43" i="50"/>
  <c r="P42" i="50"/>
  <c r="G109" i="50"/>
  <c r="E75" i="50"/>
  <c r="P74" i="50"/>
  <c r="I79" i="50"/>
  <c r="F89" i="50"/>
  <c r="J59" i="50"/>
  <c r="J27" i="50"/>
  <c r="G19" i="50"/>
  <c r="P136" i="50"/>
  <c r="E137" i="50"/>
  <c r="P104" i="50"/>
  <c r="E105" i="50"/>
  <c r="K141" i="50"/>
  <c r="K109" i="50"/>
  <c r="I133" i="50"/>
  <c r="I101" i="50"/>
  <c r="H113" i="50"/>
  <c r="F137" i="50"/>
  <c r="E135" i="50"/>
  <c r="P134" i="50"/>
  <c r="L119" i="50"/>
  <c r="H123" i="50"/>
  <c r="J91" i="50"/>
  <c r="G141" i="50"/>
  <c r="L115" i="50"/>
  <c r="H131" i="50"/>
  <c r="E35" i="50"/>
  <c r="P34" i="50"/>
  <c r="E77" i="50"/>
  <c r="P76" i="50"/>
  <c r="K43" i="50"/>
  <c r="K11" i="50"/>
  <c r="E99" i="50"/>
  <c r="P98" i="50"/>
  <c r="F85" i="50"/>
  <c r="L77" i="50"/>
  <c r="K9" i="50"/>
  <c r="G7" i="50"/>
  <c r="G35" i="50"/>
  <c r="P132" i="50"/>
  <c r="E133" i="50"/>
  <c r="P100" i="50"/>
  <c r="E101" i="50"/>
  <c r="J133" i="50"/>
  <c r="J101" i="50"/>
  <c r="I129" i="50"/>
  <c r="L95" i="50"/>
  <c r="H141" i="50"/>
  <c r="H109" i="50"/>
  <c r="F121" i="50"/>
  <c r="E119" i="50"/>
  <c r="P118" i="50"/>
  <c r="L103" i="50"/>
  <c r="F129" i="50"/>
  <c r="L81" i="50"/>
  <c r="I123" i="50"/>
  <c r="J87" i="50"/>
  <c r="P92" i="50"/>
  <c r="E115" i="50"/>
  <c r="P114" i="50"/>
  <c r="I131" i="50"/>
  <c r="L67" i="50"/>
  <c r="E27" i="50"/>
  <c r="P26" i="50"/>
  <c r="H91" i="50"/>
  <c r="L43" i="50"/>
  <c r="F99" i="50"/>
  <c r="K81" i="50"/>
  <c r="F7" i="50"/>
  <c r="G27" i="50"/>
  <c r="I63" i="50"/>
  <c r="P128" i="50"/>
  <c r="E129" i="50"/>
  <c r="L141" i="50"/>
  <c r="L125" i="50"/>
  <c r="L109" i="50"/>
  <c r="K133" i="50"/>
  <c r="K101" i="50"/>
  <c r="J129" i="50"/>
  <c r="E95" i="50"/>
  <c r="P94" i="50"/>
  <c r="I125" i="50"/>
  <c r="D95" i="50"/>
  <c r="G95" i="50"/>
  <c r="H137" i="50"/>
  <c r="H105" i="50"/>
  <c r="F105" i="50"/>
  <c r="G135" i="50"/>
  <c r="F119" i="50"/>
  <c r="E103" i="50"/>
  <c r="P102" i="50"/>
  <c r="K123" i="50"/>
  <c r="G133" i="50"/>
  <c r="J123" i="50"/>
  <c r="F133" i="50"/>
  <c r="J83" i="50"/>
  <c r="E93" i="50"/>
  <c r="F115" i="50"/>
  <c r="K131" i="50"/>
  <c r="J131" i="50"/>
  <c r="E67" i="50"/>
  <c r="P66" i="50"/>
  <c r="E19" i="50"/>
  <c r="P18" i="50"/>
  <c r="H87" i="50"/>
  <c r="L35" i="50"/>
  <c r="K35" i="50"/>
  <c r="H7" i="50"/>
  <c r="G77" i="50"/>
  <c r="L71" i="50"/>
  <c r="G59" i="50"/>
  <c r="G43" i="50"/>
  <c r="J35" i="50"/>
  <c r="P124" i="50"/>
  <c r="E125" i="50"/>
  <c r="J125" i="50"/>
  <c r="P90" i="50"/>
  <c r="E91" i="50"/>
  <c r="H133" i="50"/>
  <c r="H101" i="50"/>
  <c r="F141" i="50"/>
  <c r="F113" i="50"/>
  <c r="G117" i="50"/>
  <c r="G137" i="50"/>
  <c r="P88" i="50"/>
  <c r="I87" i="50"/>
  <c r="G91" i="50"/>
  <c r="H83" i="50"/>
  <c r="K67" i="50"/>
  <c r="E71" i="50"/>
  <c r="P70" i="50"/>
  <c r="J51" i="50"/>
  <c r="J19" i="50"/>
  <c r="J11" i="50"/>
  <c r="I46" i="49"/>
  <c r="H46" i="49"/>
  <c r="G46" i="49"/>
  <c r="F46" i="49"/>
  <c r="E46" i="49"/>
  <c r="L46" i="49"/>
  <c r="D46" i="49"/>
  <c r="D47" i="49" s="1"/>
  <c r="K46" i="49"/>
  <c r="J46" i="49"/>
  <c r="L8" i="49"/>
  <c r="D8" i="49"/>
  <c r="D9" i="49" s="1"/>
  <c r="K8" i="49"/>
  <c r="F8" i="49"/>
  <c r="J8" i="49"/>
  <c r="I8" i="49"/>
  <c r="I9" i="49" s="1"/>
  <c r="H8" i="49"/>
  <c r="G8" i="49"/>
  <c r="E8" i="49"/>
  <c r="I42" i="49"/>
  <c r="H42" i="49"/>
  <c r="G42" i="49"/>
  <c r="F42" i="49"/>
  <c r="E42" i="49"/>
  <c r="L42" i="49"/>
  <c r="D42" i="49"/>
  <c r="D43" i="49" s="1"/>
  <c r="K42" i="49"/>
  <c r="J42" i="49"/>
  <c r="E76" i="49"/>
  <c r="L76" i="49"/>
  <c r="D76" i="49"/>
  <c r="D77" i="49" s="1"/>
  <c r="J76" i="49"/>
  <c r="I76" i="49"/>
  <c r="H76" i="49"/>
  <c r="F76" i="49"/>
  <c r="K76" i="49"/>
  <c r="G76" i="49"/>
  <c r="E32" i="49"/>
  <c r="L32" i="49"/>
  <c r="D32" i="49"/>
  <c r="D33" i="49" s="1"/>
  <c r="K32" i="49"/>
  <c r="J32" i="49"/>
  <c r="I32" i="49"/>
  <c r="H32" i="49"/>
  <c r="G32" i="49"/>
  <c r="F32" i="49"/>
  <c r="E64" i="49"/>
  <c r="L64" i="49"/>
  <c r="D64" i="49"/>
  <c r="D65" i="49" s="1"/>
  <c r="K64" i="49"/>
  <c r="J64" i="49"/>
  <c r="I64" i="49"/>
  <c r="H64" i="49"/>
  <c r="G64" i="49"/>
  <c r="F64" i="49"/>
  <c r="J106" i="49"/>
  <c r="I106" i="49"/>
  <c r="H106" i="49"/>
  <c r="G106" i="49"/>
  <c r="F106" i="49"/>
  <c r="E106" i="49"/>
  <c r="K106" i="49"/>
  <c r="L106" i="49"/>
  <c r="D106" i="49"/>
  <c r="D107" i="49" s="1"/>
  <c r="J138" i="49"/>
  <c r="I138" i="49"/>
  <c r="H138" i="49"/>
  <c r="G138" i="49"/>
  <c r="F138" i="49"/>
  <c r="E138" i="49"/>
  <c r="K138" i="49"/>
  <c r="L138" i="49"/>
  <c r="D138" i="49"/>
  <c r="D139" i="49" s="1"/>
  <c r="F128" i="49"/>
  <c r="E128" i="49"/>
  <c r="L128" i="49"/>
  <c r="D128" i="49"/>
  <c r="D129" i="49" s="1"/>
  <c r="K128" i="49"/>
  <c r="J128" i="49"/>
  <c r="I128" i="49"/>
  <c r="G128" i="49"/>
  <c r="G129" i="49" s="1"/>
  <c r="H128" i="49"/>
  <c r="L12" i="49"/>
  <c r="D12" i="49"/>
  <c r="D13" i="49" s="1"/>
  <c r="K12" i="49"/>
  <c r="J12" i="49"/>
  <c r="F12" i="49"/>
  <c r="I12" i="49"/>
  <c r="H12" i="49"/>
  <c r="H13" i="49" s="1"/>
  <c r="G12" i="49"/>
  <c r="E12" i="49"/>
  <c r="F132" i="49"/>
  <c r="E132" i="49"/>
  <c r="L132" i="49"/>
  <c r="D132" i="49"/>
  <c r="D133" i="49" s="1"/>
  <c r="K132" i="49"/>
  <c r="J132" i="49"/>
  <c r="I132" i="49"/>
  <c r="G132" i="49"/>
  <c r="H132" i="49"/>
  <c r="I18" i="49"/>
  <c r="H18" i="49"/>
  <c r="G18" i="49"/>
  <c r="F18" i="49"/>
  <c r="L18" i="49"/>
  <c r="D18" i="49"/>
  <c r="D19" i="49" s="1"/>
  <c r="K18" i="49"/>
  <c r="E18" i="49"/>
  <c r="J18" i="49"/>
  <c r="I50" i="49"/>
  <c r="H50" i="49"/>
  <c r="G50" i="49"/>
  <c r="F50" i="49"/>
  <c r="E50" i="49"/>
  <c r="L50" i="49"/>
  <c r="D50" i="49"/>
  <c r="D51" i="49" s="1"/>
  <c r="K50" i="49"/>
  <c r="J50" i="49"/>
  <c r="I74" i="49"/>
  <c r="H74" i="49"/>
  <c r="F74" i="49"/>
  <c r="E74" i="49"/>
  <c r="L74" i="49"/>
  <c r="D74" i="49"/>
  <c r="D75" i="49" s="1"/>
  <c r="J74" i="49"/>
  <c r="K74" i="49"/>
  <c r="G74" i="49"/>
  <c r="E40" i="49"/>
  <c r="L40" i="49"/>
  <c r="D40" i="49"/>
  <c r="D41" i="49" s="1"/>
  <c r="K40" i="49"/>
  <c r="J40" i="49"/>
  <c r="I40" i="49"/>
  <c r="H40" i="49"/>
  <c r="G40" i="49"/>
  <c r="F40" i="49"/>
  <c r="F41" i="49" s="1"/>
  <c r="E72" i="49"/>
  <c r="L72" i="49"/>
  <c r="D72" i="49"/>
  <c r="D73" i="49" s="1"/>
  <c r="K72" i="49"/>
  <c r="J72" i="49"/>
  <c r="I72" i="49"/>
  <c r="H72" i="49"/>
  <c r="H73" i="49" s="1"/>
  <c r="G72" i="49"/>
  <c r="F72" i="49"/>
  <c r="F73" i="49" s="1"/>
  <c r="J114" i="49"/>
  <c r="I114" i="49"/>
  <c r="H114" i="49"/>
  <c r="G114" i="49"/>
  <c r="F114" i="49"/>
  <c r="E114" i="49"/>
  <c r="K114" i="49"/>
  <c r="L114" i="49"/>
  <c r="D114" i="49"/>
  <c r="D115" i="49" s="1"/>
  <c r="F104" i="49"/>
  <c r="E104" i="49"/>
  <c r="L104" i="49"/>
  <c r="D104" i="49"/>
  <c r="D105" i="49" s="1"/>
  <c r="K104" i="49"/>
  <c r="J104" i="49"/>
  <c r="I104" i="49"/>
  <c r="G104" i="49"/>
  <c r="H104" i="49"/>
  <c r="F136" i="49"/>
  <c r="E136" i="49"/>
  <c r="L136" i="49"/>
  <c r="D136" i="49"/>
  <c r="D137" i="49" s="1"/>
  <c r="K136" i="49"/>
  <c r="J136" i="49"/>
  <c r="I136" i="49"/>
  <c r="G136" i="49"/>
  <c r="H136" i="49"/>
  <c r="F100" i="49"/>
  <c r="E100" i="49"/>
  <c r="L100" i="49"/>
  <c r="D100" i="49"/>
  <c r="D101" i="49" s="1"/>
  <c r="K100" i="49"/>
  <c r="J100" i="49"/>
  <c r="I100" i="49"/>
  <c r="G100" i="49"/>
  <c r="H100" i="49"/>
  <c r="I22" i="49"/>
  <c r="H22" i="49"/>
  <c r="G22" i="49"/>
  <c r="F22" i="49"/>
  <c r="L22" i="49"/>
  <c r="D22" i="49"/>
  <c r="D23" i="49" s="1"/>
  <c r="K22" i="49"/>
  <c r="E22" i="49"/>
  <c r="J22" i="49"/>
  <c r="I54" i="49"/>
  <c r="H54" i="49"/>
  <c r="G54" i="49"/>
  <c r="F54" i="49"/>
  <c r="E54" i="49"/>
  <c r="L54" i="49"/>
  <c r="D54" i="49"/>
  <c r="D55" i="49" s="1"/>
  <c r="K54" i="49"/>
  <c r="J54" i="49"/>
  <c r="I94" i="49"/>
  <c r="H94" i="49"/>
  <c r="G94" i="49"/>
  <c r="F94" i="49"/>
  <c r="E94" i="49"/>
  <c r="L94" i="49"/>
  <c r="D94" i="49"/>
  <c r="D95" i="49" s="1"/>
  <c r="J94" i="49"/>
  <c r="K94" i="49"/>
  <c r="E44" i="49"/>
  <c r="L44" i="49"/>
  <c r="D44" i="49"/>
  <c r="D45" i="49" s="1"/>
  <c r="K44" i="49"/>
  <c r="J44" i="49"/>
  <c r="I44" i="49"/>
  <c r="H44" i="49"/>
  <c r="H45" i="49" s="1"/>
  <c r="G44" i="49"/>
  <c r="G45" i="49" s="1"/>
  <c r="F44" i="49"/>
  <c r="I82" i="49"/>
  <c r="H82" i="49"/>
  <c r="G82" i="49"/>
  <c r="F82" i="49"/>
  <c r="E82" i="49"/>
  <c r="L82" i="49"/>
  <c r="D82" i="49"/>
  <c r="D83" i="49" s="1"/>
  <c r="J82" i="49"/>
  <c r="K82" i="49"/>
  <c r="J118" i="49"/>
  <c r="I118" i="49"/>
  <c r="H118" i="49"/>
  <c r="G118" i="49"/>
  <c r="F118" i="49"/>
  <c r="E118" i="49"/>
  <c r="K118" i="49"/>
  <c r="L118" i="49"/>
  <c r="D118" i="49"/>
  <c r="D119" i="49" s="1"/>
  <c r="F108" i="49"/>
  <c r="E108" i="49"/>
  <c r="L108" i="49"/>
  <c r="D108" i="49"/>
  <c r="D109" i="49" s="1"/>
  <c r="K108" i="49"/>
  <c r="J108" i="49"/>
  <c r="I108" i="49"/>
  <c r="G108" i="49"/>
  <c r="H108" i="49"/>
  <c r="F140" i="49"/>
  <c r="E140" i="49"/>
  <c r="L140" i="49"/>
  <c r="D140" i="49"/>
  <c r="D141" i="49" s="1"/>
  <c r="K140" i="49"/>
  <c r="J140" i="49"/>
  <c r="I140" i="49"/>
  <c r="G140" i="49"/>
  <c r="H140" i="49"/>
  <c r="E68" i="49"/>
  <c r="L68" i="49"/>
  <c r="D68" i="49"/>
  <c r="D69" i="49" s="1"/>
  <c r="K68" i="49"/>
  <c r="J68" i="49"/>
  <c r="I68" i="49"/>
  <c r="H68" i="49"/>
  <c r="G68" i="49"/>
  <c r="F68" i="49"/>
  <c r="H6" i="49"/>
  <c r="G6" i="49"/>
  <c r="F6" i="49"/>
  <c r="E6" i="49"/>
  <c r="J6" i="49"/>
  <c r="L6" i="49"/>
  <c r="D6" i="49"/>
  <c r="D7" i="49" s="1"/>
  <c r="K6" i="49"/>
  <c r="I6" i="49"/>
  <c r="I26" i="49"/>
  <c r="H26" i="49"/>
  <c r="G26" i="49"/>
  <c r="F26" i="49"/>
  <c r="L26" i="49"/>
  <c r="D26" i="49"/>
  <c r="D27" i="49" s="1"/>
  <c r="K26" i="49"/>
  <c r="J26" i="49"/>
  <c r="E26" i="49"/>
  <c r="I58" i="49"/>
  <c r="H58" i="49"/>
  <c r="G58" i="49"/>
  <c r="F58" i="49"/>
  <c r="E58" i="49"/>
  <c r="L58" i="49"/>
  <c r="D58" i="49"/>
  <c r="D59" i="49" s="1"/>
  <c r="K58" i="49"/>
  <c r="K59" i="49" s="1"/>
  <c r="J58" i="49"/>
  <c r="L16" i="49"/>
  <c r="D16" i="49"/>
  <c r="D17" i="49" s="1"/>
  <c r="K16" i="49"/>
  <c r="J16" i="49"/>
  <c r="G16" i="49"/>
  <c r="F16" i="49"/>
  <c r="I16" i="49"/>
  <c r="I17" i="49" s="1"/>
  <c r="H16" i="49"/>
  <c r="E16" i="49"/>
  <c r="E48" i="49"/>
  <c r="L48" i="49"/>
  <c r="D48" i="49"/>
  <c r="D49" i="49" s="1"/>
  <c r="K48" i="49"/>
  <c r="J48" i="49"/>
  <c r="I48" i="49"/>
  <c r="H48" i="49"/>
  <c r="G48" i="49"/>
  <c r="F48" i="49"/>
  <c r="I78" i="49"/>
  <c r="H78" i="49"/>
  <c r="F78" i="49"/>
  <c r="E78" i="49"/>
  <c r="L78" i="49"/>
  <c r="D78" i="49"/>
  <c r="D79" i="49" s="1"/>
  <c r="J78" i="49"/>
  <c r="G78" i="49"/>
  <c r="K78" i="49"/>
  <c r="J122" i="49"/>
  <c r="I122" i="49"/>
  <c r="H122" i="49"/>
  <c r="G122" i="49"/>
  <c r="F122" i="49"/>
  <c r="E122" i="49"/>
  <c r="K122" i="49"/>
  <c r="D122" i="49"/>
  <c r="D123" i="49" s="1"/>
  <c r="L122" i="49"/>
  <c r="F112" i="49"/>
  <c r="E112" i="49"/>
  <c r="L112" i="49"/>
  <c r="D112" i="49"/>
  <c r="D113" i="49" s="1"/>
  <c r="K112" i="49"/>
  <c r="J112" i="49"/>
  <c r="I112" i="49"/>
  <c r="G112" i="49"/>
  <c r="H112" i="49"/>
  <c r="E80" i="49"/>
  <c r="L80" i="49"/>
  <c r="D80" i="49"/>
  <c r="D81" i="49" s="1"/>
  <c r="K80" i="49"/>
  <c r="J80" i="49"/>
  <c r="I80" i="49"/>
  <c r="H80" i="49"/>
  <c r="F80" i="49"/>
  <c r="G80" i="49"/>
  <c r="J110" i="49"/>
  <c r="I110" i="49"/>
  <c r="H110" i="49"/>
  <c r="G110" i="49"/>
  <c r="F110" i="49"/>
  <c r="E110" i="49"/>
  <c r="K110" i="49"/>
  <c r="L110" i="49"/>
  <c r="D110" i="49"/>
  <c r="D111" i="49" s="1"/>
  <c r="H10" i="49"/>
  <c r="G10" i="49"/>
  <c r="F10" i="49"/>
  <c r="J10" i="49"/>
  <c r="E10" i="49"/>
  <c r="L10" i="49"/>
  <c r="D10" i="49"/>
  <c r="D11" i="49" s="1"/>
  <c r="K10" i="49"/>
  <c r="I10" i="49"/>
  <c r="I30" i="49"/>
  <c r="H30" i="49"/>
  <c r="G30" i="49"/>
  <c r="F30" i="49"/>
  <c r="L30" i="49"/>
  <c r="D30" i="49"/>
  <c r="D31" i="49" s="1"/>
  <c r="K30" i="49"/>
  <c r="J30" i="49"/>
  <c r="E30" i="49"/>
  <c r="I62" i="49"/>
  <c r="H62" i="49"/>
  <c r="G62" i="49"/>
  <c r="F62" i="49"/>
  <c r="E62" i="49"/>
  <c r="L62" i="49"/>
  <c r="D62" i="49"/>
  <c r="D63" i="49" s="1"/>
  <c r="K62" i="49"/>
  <c r="J62" i="49"/>
  <c r="E20" i="49"/>
  <c r="L20" i="49"/>
  <c r="D20" i="49"/>
  <c r="D21" i="49" s="1"/>
  <c r="K20" i="49"/>
  <c r="J20" i="49"/>
  <c r="H20" i="49"/>
  <c r="G20" i="49"/>
  <c r="I20" i="49"/>
  <c r="F20" i="49"/>
  <c r="E52" i="49"/>
  <c r="L52" i="49"/>
  <c r="D52" i="49"/>
  <c r="D53" i="49" s="1"/>
  <c r="K52" i="49"/>
  <c r="J52" i="49"/>
  <c r="I52" i="49"/>
  <c r="H52" i="49"/>
  <c r="G52" i="49"/>
  <c r="F52" i="49"/>
  <c r="I90" i="49"/>
  <c r="H90" i="49"/>
  <c r="G90" i="49"/>
  <c r="F90" i="49"/>
  <c r="E90" i="49"/>
  <c r="L90" i="49"/>
  <c r="D90" i="49"/>
  <c r="D91" i="49" s="1"/>
  <c r="J90" i="49"/>
  <c r="K90" i="49"/>
  <c r="J126" i="49"/>
  <c r="I126" i="49"/>
  <c r="H126" i="49"/>
  <c r="G126" i="49"/>
  <c r="F126" i="49"/>
  <c r="E126" i="49"/>
  <c r="K126" i="49"/>
  <c r="L126" i="49"/>
  <c r="D126" i="49"/>
  <c r="D127" i="49" s="1"/>
  <c r="F116" i="49"/>
  <c r="F117" i="49" s="1"/>
  <c r="E116" i="49"/>
  <c r="L116" i="49"/>
  <c r="D116" i="49"/>
  <c r="D117" i="49" s="1"/>
  <c r="K116" i="49"/>
  <c r="J116" i="49"/>
  <c r="I116" i="49"/>
  <c r="G116" i="49"/>
  <c r="H116" i="49"/>
  <c r="H117" i="49" s="1"/>
  <c r="E84" i="49"/>
  <c r="L84" i="49"/>
  <c r="D84" i="49"/>
  <c r="D85" i="49" s="1"/>
  <c r="K84" i="49"/>
  <c r="J84" i="49"/>
  <c r="I84" i="49"/>
  <c r="H84" i="49"/>
  <c r="F84" i="49"/>
  <c r="F85" i="49" s="1"/>
  <c r="G84" i="49"/>
  <c r="E36" i="49"/>
  <c r="L36" i="49"/>
  <c r="D36" i="49"/>
  <c r="D37" i="49" s="1"/>
  <c r="K36" i="49"/>
  <c r="J36" i="49"/>
  <c r="I36" i="49"/>
  <c r="H36" i="49"/>
  <c r="G36" i="49"/>
  <c r="F36" i="49"/>
  <c r="K14" i="49"/>
  <c r="H14" i="49"/>
  <c r="G14" i="49"/>
  <c r="J14" i="49"/>
  <c r="F14" i="49"/>
  <c r="E14" i="49"/>
  <c r="D14" i="49"/>
  <c r="D15" i="49" s="1"/>
  <c r="L14" i="49"/>
  <c r="I14" i="49"/>
  <c r="I34" i="49"/>
  <c r="H34" i="49"/>
  <c r="G34" i="49"/>
  <c r="F34" i="49"/>
  <c r="E34" i="49"/>
  <c r="L34" i="49"/>
  <c r="D34" i="49"/>
  <c r="D35" i="49" s="1"/>
  <c r="K34" i="49"/>
  <c r="J34" i="49"/>
  <c r="I66" i="49"/>
  <c r="H66" i="49"/>
  <c r="G66" i="49"/>
  <c r="F66" i="49"/>
  <c r="F67" i="49" s="1"/>
  <c r="E66" i="49"/>
  <c r="L66" i="49"/>
  <c r="D66" i="49"/>
  <c r="D67" i="49" s="1"/>
  <c r="K66" i="49"/>
  <c r="J66" i="49"/>
  <c r="E24" i="49"/>
  <c r="L24" i="49"/>
  <c r="D24" i="49"/>
  <c r="D25" i="49" s="1"/>
  <c r="K24" i="49"/>
  <c r="J24" i="49"/>
  <c r="H24" i="49"/>
  <c r="G24" i="49"/>
  <c r="I24" i="49"/>
  <c r="F24" i="49"/>
  <c r="E56" i="49"/>
  <c r="L56" i="49"/>
  <c r="D56" i="49"/>
  <c r="D57" i="49" s="1"/>
  <c r="K56" i="49"/>
  <c r="J56" i="49"/>
  <c r="I56" i="49"/>
  <c r="H56" i="49"/>
  <c r="G56" i="49"/>
  <c r="F56" i="49"/>
  <c r="J98" i="49"/>
  <c r="I98" i="49"/>
  <c r="H98" i="49"/>
  <c r="G98" i="49"/>
  <c r="F98" i="49"/>
  <c r="E98" i="49"/>
  <c r="K98" i="49"/>
  <c r="L98" i="49"/>
  <c r="D98" i="49"/>
  <c r="D99" i="49" s="1"/>
  <c r="J130" i="49"/>
  <c r="I130" i="49"/>
  <c r="H130" i="49"/>
  <c r="G130" i="49"/>
  <c r="F130" i="49"/>
  <c r="E130" i="49"/>
  <c r="K130" i="49"/>
  <c r="L130" i="49"/>
  <c r="D130" i="49"/>
  <c r="D131" i="49" s="1"/>
  <c r="F120" i="49"/>
  <c r="E120" i="49"/>
  <c r="L120" i="49"/>
  <c r="D120" i="49"/>
  <c r="D121" i="49" s="1"/>
  <c r="K120" i="49"/>
  <c r="J120" i="49"/>
  <c r="I120" i="49"/>
  <c r="G120" i="49"/>
  <c r="H120" i="49"/>
  <c r="E88" i="49"/>
  <c r="L88" i="49"/>
  <c r="D88" i="49"/>
  <c r="D89" i="49" s="1"/>
  <c r="K88" i="49"/>
  <c r="J88" i="49"/>
  <c r="I88" i="49"/>
  <c r="H88" i="49"/>
  <c r="F88" i="49"/>
  <c r="G88" i="49"/>
  <c r="I86" i="49"/>
  <c r="H86" i="49"/>
  <c r="G86" i="49"/>
  <c r="F86" i="49"/>
  <c r="E86" i="49"/>
  <c r="L86" i="49"/>
  <c r="D86" i="49"/>
  <c r="D87" i="49" s="1"/>
  <c r="J86" i="49"/>
  <c r="K86" i="49"/>
  <c r="J5" i="49"/>
  <c r="I5" i="49"/>
  <c r="H5" i="49"/>
  <c r="L5" i="49"/>
  <c r="G5" i="49"/>
  <c r="F5" i="49"/>
  <c r="E5" i="49"/>
  <c r="K5" i="49"/>
  <c r="I38" i="49"/>
  <c r="H38" i="49"/>
  <c r="G38" i="49"/>
  <c r="F38" i="49"/>
  <c r="E38" i="49"/>
  <c r="L38" i="49"/>
  <c r="D38" i="49"/>
  <c r="D39" i="49" s="1"/>
  <c r="K38" i="49"/>
  <c r="J38" i="49"/>
  <c r="I70" i="49"/>
  <c r="H70" i="49"/>
  <c r="G70" i="49"/>
  <c r="F70" i="49"/>
  <c r="E70" i="49"/>
  <c r="L70" i="49"/>
  <c r="D70" i="49"/>
  <c r="D71" i="49" s="1"/>
  <c r="K70" i="49"/>
  <c r="J70" i="49"/>
  <c r="E28" i="49"/>
  <c r="L28" i="49"/>
  <c r="D28" i="49"/>
  <c r="D29" i="49" s="1"/>
  <c r="K28" i="49"/>
  <c r="J28" i="49"/>
  <c r="H28" i="49"/>
  <c r="G28" i="49"/>
  <c r="F28" i="49"/>
  <c r="I28" i="49"/>
  <c r="E60" i="49"/>
  <c r="L60" i="49"/>
  <c r="D60" i="49"/>
  <c r="D61" i="49" s="1"/>
  <c r="K60" i="49"/>
  <c r="J60" i="49"/>
  <c r="I60" i="49"/>
  <c r="H60" i="49"/>
  <c r="G60" i="49"/>
  <c r="F60" i="49"/>
  <c r="J102" i="49"/>
  <c r="I102" i="49"/>
  <c r="H102" i="49"/>
  <c r="G102" i="49"/>
  <c r="F102" i="49"/>
  <c r="E102" i="49"/>
  <c r="K102" i="49"/>
  <c r="L102" i="49"/>
  <c r="D102" i="49"/>
  <c r="D103" i="49" s="1"/>
  <c r="J134" i="49"/>
  <c r="I134" i="49"/>
  <c r="H134" i="49"/>
  <c r="G134" i="49"/>
  <c r="F134" i="49"/>
  <c r="E134" i="49"/>
  <c r="K134" i="49"/>
  <c r="L134" i="49"/>
  <c r="D134" i="49"/>
  <c r="D135" i="49" s="1"/>
  <c r="F124" i="49"/>
  <c r="E124" i="49"/>
  <c r="L124" i="49"/>
  <c r="D124" i="49"/>
  <c r="D125" i="49" s="1"/>
  <c r="K124" i="49"/>
  <c r="J124" i="49"/>
  <c r="I124" i="49"/>
  <c r="G124" i="49"/>
  <c r="H124" i="49"/>
  <c r="E92" i="49"/>
  <c r="L92" i="49"/>
  <c r="D92" i="49"/>
  <c r="D93" i="49" s="1"/>
  <c r="K92" i="49"/>
  <c r="J92" i="49"/>
  <c r="I92" i="49"/>
  <c r="H92" i="49"/>
  <c r="F92" i="49"/>
  <c r="G92" i="49"/>
  <c r="J60" i="24"/>
  <c r="G56" i="42"/>
  <c r="D60" i="24"/>
  <c r="D61" i="24" s="1"/>
  <c r="E60" i="24"/>
  <c r="F60" i="24"/>
  <c r="G60" i="24"/>
  <c r="H60" i="24"/>
  <c r="I60" i="24"/>
  <c r="N76" i="26"/>
  <c r="G76" i="26"/>
  <c r="K76" i="26"/>
  <c r="H76" i="26"/>
  <c r="I76" i="26"/>
  <c r="D76" i="26"/>
  <c r="D77" i="26" s="1"/>
  <c r="L76" i="26"/>
  <c r="J76" i="26"/>
  <c r="E76" i="26"/>
  <c r="N76" i="36"/>
  <c r="G22" i="42"/>
  <c r="G23" i="42" s="1"/>
  <c r="P28" i="29"/>
  <c r="Q38" i="22"/>
  <c r="P38" i="21"/>
  <c r="P24" i="32"/>
  <c r="P30" i="30"/>
  <c r="P28" i="36"/>
  <c r="P8" i="40"/>
  <c r="I38" i="42"/>
  <c r="I39" i="42" s="1"/>
  <c r="K22" i="42"/>
  <c r="K23" i="42" s="1"/>
  <c r="H38" i="42"/>
  <c r="H39" i="42" s="1"/>
  <c r="J38" i="42"/>
  <c r="J39" i="42" s="1"/>
  <c r="G38" i="42"/>
  <c r="G39" i="42" s="1"/>
  <c r="L40" i="42"/>
  <c r="G6" i="42"/>
  <c r="H6" i="42"/>
  <c r="L6" i="42"/>
  <c r="D6" i="42"/>
  <c r="D7" i="42" s="1"/>
  <c r="K6" i="42"/>
  <c r="E6" i="42"/>
  <c r="F6" i="42"/>
  <c r="E116" i="45"/>
  <c r="L116" i="45"/>
  <c r="D116" i="45"/>
  <c r="D117" i="45" s="1"/>
  <c r="K116" i="45"/>
  <c r="J116" i="45"/>
  <c r="I116" i="45"/>
  <c r="H116" i="45"/>
  <c r="G116" i="45"/>
  <c r="F116" i="45"/>
  <c r="E14" i="45"/>
  <c r="L14" i="45"/>
  <c r="D14" i="45"/>
  <c r="D15" i="45" s="1"/>
  <c r="K14" i="45"/>
  <c r="J14" i="45"/>
  <c r="I14" i="45"/>
  <c r="F14" i="45"/>
  <c r="H14" i="45"/>
  <c r="G14" i="45"/>
  <c r="K10" i="45"/>
  <c r="J10" i="45"/>
  <c r="L10" i="45"/>
  <c r="I10" i="45"/>
  <c r="H10" i="45"/>
  <c r="D10" i="45"/>
  <c r="D11" i="45" s="1"/>
  <c r="G10" i="45"/>
  <c r="F10" i="45"/>
  <c r="E10" i="45"/>
  <c r="H58" i="45"/>
  <c r="G58" i="45"/>
  <c r="F58" i="45"/>
  <c r="E58" i="45"/>
  <c r="L58" i="45"/>
  <c r="D58" i="45"/>
  <c r="D59" i="45" s="1"/>
  <c r="K58" i="45"/>
  <c r="J58" i="45"/>
  <c r="I58" i="45"/>
  <c r="F54" i="45"/>
  <c r="E54" i="45"/>
  <c r="P54" i="45" s="1"/>
  <c r="L54" i="45"/>
  <c r="D54" i="45"/>
  <c r="D55" i="45" s="1"/>
  <c r="K54" i="45"/>
  <c r="J54" i="45"/>
  <c r="I54" i="45"/>
  <c r="H54" i="45"/>
  <c r="G54" i="45"/>
  <c r="L82" i="45"/>
  <c r="D82" i="45"/>
  <c r="D83" i="45" s="1"/>
  <c r="K82" i="45"/>
  <c r="J82" i="45"/>
  <c r="I82" i="45"/>
  <c r="H82" i="45"/>
  <c r="G82" i="45"/>
  <c r="F82" i="45"/>
  <c r="E82" i="45"/>
  <c r="D124" i="45"/>
  <c r="D125" i="45" s="1"/>
  <c r="G136" i="45"/>
  <c r="F136" i="45"/>
  <c r="E136" i="45"/>
  <c r="L136" i="45"/>
  <c r="D136" i="45"/>
  <c r="D137" i="45" s="1"/>
  <c r="K136" i="45"/>
  <c r="J136" i="45"/>
  <c r="I136" i="45"/>
  <c r="H136" i="45"/>
  <c r="E132" i="45"/>
  <c r="L132" i="45"/>
  <c r="D132" i="45"/>
  <c r="D133" i="45" s="1"/>
  <c r="K132" i="45"/>
  <c r="J132" i="45"/>
  <c r="I132" i="45"/>
  <c r="H132" i="45"/>
  <c r="G132" i="45"/>
  <c r="F132" i="45"/>
  <c r="J62" i="45"/>
  <c r="I62" i="45"/>
  <c r="H62" i="45"/>
  <c r="G62" i="45"/>
  <c r="F62" i="45"/>
  <c r="E62" i="45"/>
  <c r="L62" i="45"/>
  <c r="D62" i="45"/>
  <c r="D63" i="45" s="1"/>
  <c r="K62" i="45"/>
  <c r="D120" i="45"/>
  <c r="D121" i="45" s="1"/>
  <c r="I6" i="45"/>
  <c r="H6" i="45"/>
  <c r="J6" i="45"/>
  <c r="G6" i="45"/>
  <c r="F6" i="45"/>
  <c r="E6" i="45"/>
  <c r="L6" i="45"/>
  <c r="D6" i="45"/>
  <c r="D7" i="45" s="1"/>
  <c r="K6" i="45"/>
  <c r="E30" i="45"/>
  <c r="L30" i="45"/>
  <c r="D30" i="45"/>
  <c r="D31" i="45" s="1"/>
  <c r="K30" i="45"/>
  <c r="J30" i="45"/>
  <c r="I30" i="45"/>
  <c r="H30" i="45"/>
  <c r="G30" i="45"/>
  <c r="F30" i="45"/>
  <c r="K26" i="45"/>
  <c r="J26" i="45"/>
  <c r="I26" i="45"/>
  <c r="L26" i="45"/>
  <c r="H26" i="45"/>
  <c r="G26" i="45"/>
  <c r="F26" i="45"/>
  <c r="D26" i="45"/>
  <c r="D27" i="45" s="1"/>
  <c r="E26" i="45"/>
  <c r="H74" i="45"/>
  <c r="G74" i="45"/>
  <c r="F74" i="45"/>
  <c r="E74" i="45"/>
  <c r="L74" i="45"/>
  <c r="D74" i="45"/>
  <c r="D75" i="45" s="1"/>
  <c r="K74" i="45"/>
  <c r="J74" i="45"/>
  <c r="I74" i="45"/>
  <c r="F70" i="45"/>
  <c r="E70" i="45"/>
  <c r="L70" i="45"/>
  <c r="D70" i="45"/>
  <c r="D71" i="45" s="1"/>
  <c r="K70" i="45"/>
  <c r="J70" i="45"/>
  <c r="I70" i="45"/>
  <c r="H70" i="45"/>
  <c r="G70" i="45"/>
  <c r="K32" i="45"/>
  <c r="J32" i="45"/>
  <c r="I32" i="45"/>
  <c r="H32" i="45"/>
  <c r="G32" i="45"/>
  <c r="F32" i="45"/>
  <c r="L32" i="45"/>
  <c r="E32" i="45"/>
  <c r="D32" i="45"/>
  <c r="D33" i="45" s="1"/>
  <c r="I140" i="45"/>
  <c r="H140" i="45"/>
  <c r="G140" i="45"/>
  <c r="F140" i="45"/>
  <c r="E140" i="45"/>
  <c r="L140" i="45"/>
  <c r="D140" i="45"/>
  <c r="D141" i="45" s="1"/>
  <c r="K140" i="45"/>
  <c r="J140" i="45"/>
  <c r="F86" i="45"/>
  <c r="E86" i="45"/>
  <c r="L86" i="45"/>
  <c r="D86" i="45"/>
  <c r="K86" i="45"/>
  <c r="I86" i="45"/>
  <c r="H86" i="45"/>
  <c r="J86" i="45"/>
  <c r="G86" i="45"/>
  <c r="L98" i="45"/>
  <c r="D98" i="45"/>
  <c r="K98" i="45"/>
  <c r="J98" i="45"/>
  <c r="I98" i="45"/>
  <c r="H98" i="45"/>
  <c r="G98" i="45"/>
  <c r="F98" i="45"/>
  <c r="E98" i="45"/>
  <c r="H42" i="45"/>
  <c r="G42" i="45"/>
  <c r="F42" i="45"/>
  <c r="E42" i="45"/>
  <c r="P42" i="45" s="1"/>
  <c r="L42" i="45"/>
  <c r="D42" i="45"/>
  <c r="D43" i="45" s="1"/>
  <c r="K42" i="45"/>
  <c r="J42" i="45"/>
  <c r="I42" i="45"/>
  <c r="I22" i="45"/>
  <c r="J22" i="45"/>
  <c r="H22" i="45"/>
  <c r="G22" i="45"/>
  <c r="F22" i="45"/>
  <c r="E22" i="45"/>
  <c r="L22" i="45"/>
  <c r="D22" i="45"/>
  <c r="D23" i="45" s="1"/>
  <c r="K22" i="45"/>
  <c r="J78" i="45"/>
  <c r="I78" i="45"/>
  <c r="H78" i="45"/>
  <c r="G78" i="45"/>
  <c r="F78" i="45"/>
  <c r="E78" i="45"/>
  <c r="L78" i="45"/>
  <c r="D78" i="45"/>
  <c r="D79" i="45" s="1"/>
  <c r="K78" i="45"/>
  <c r="J46" i="45"/>
  <c r="I46" i="45"/>
  <c r="H46" i="45"/>
  <c r="G46" i="45"/>
  <c r="F46" i="45"/>
  <c r="E46" i="45"/>
  <c r="P46" i="45" s="1"/>
  <c r="L46" i="45"/>
  <c r="D46" i="45"/>
  <c r="D47" i="45" s="1"/>
  <c r="K46" i="45"/>
  <c r="J110" i="45"/>
  <c r="I110" i="45"/>
  <c r="H110" i="45"/>
  <c r="G110" i="45"/>
  <c r="F110" i="45"/>
  <c r="E110" i="45"/>
  <c r="L110" i="45"/>
  <c r="D110" i="45"/>
  <c r="D111" i="45" s="1"/>
  <c r="K110" i="45"/>
  <c r="E36" i="45"/>
  <c r="P36" i="45" s="1"/>
  <c r="L36" i="45"/>
  <c r="D36" i="45"/>
  <c r="D37" i="45" s="1"/>
  <c r="K36" i="45"/>
  <c r="J36" i="45"/>
  <c r="I36" i="45"/>
  <c r="H36" i="45"/>
  <c r="G36" i="45"/>
  <c r="F36" i="45"/>
  <c r="K48" i="45"/>
  <c r="J48" i="45"/>
  <c r="I48" i="45"/>
  <c r="H48" i="45"/>
  <c r="G48" i="45"/>
  <c r="F48" i="45"/>
  <c r="E48" i="45"/>
  <c r="P48" i="45" s="1"/>
  <c r="L48" i="45"/>
  <c r="D48" i="45"/>
  <c r="D49" i="45" s="1"/>
  <c r="H90" i="45"/>
  <c r="G90" i="45"/>
  <c r="F90" i="45"/>
  <c r="E90" i="45"/>
  <c r="L90" i="45"/>
  <c r="K90" i="45"/>
  <c r="J90" i="45"/>
  <c r="I90" i="45"/>
  <c r="D90" i="45"/>
  <c r="F102" i="45"/>
  <c r="E102" i="45"/>
  <c r="L102" i="45"/>
  <c r="D102" i="45"/>
  <c r="K102" i="45"/>
  <c r="J102" i="45"/>
  <c r="I102" i="45"/>
  <c r="H102" i="45"/>
  <c r="G102" i="45"/>
  <c r="L114" i="45"/>
  <c r="D114" i="45"/>
  <c r="D115" i="45" s="1"/>
  <c r="K114" i="45"/>
  <c r="J114" i="45"/>
  <c r="I114" i="45"/>
  <c r="H114" i="45"/>
  <c r="G114" i="45"/>
  <c r="F114" i="45"/>
  <c r="E114" i="45"/>
  <c r="J8" i="45"/>
  <c r="K8" i="45"/>
  <c r="I8" i="45"/>
  <c r="H8" i="45"/>
  <c r="G8" i="45"/>
  <c r="F8" i="45"/>
  <c r="E8" i="45"/>
  <c r="L8" i="45"/>
  <c r="D8" i="45"/>
  <c r="D9" i="45" s="1"/>
  <c r="J24" i="45"/>
  <c r="I24" i="45"/>
  <c r="H24" i="45"/>
  <c r="G24" i="45"/>
  <c r="F24" i="45"/>
  <c r="E24" i="45"/>
  <c r="L24" i="45"/>
  <c r="D24" i="45"/>
  <c r="D25" i="45" s="1"/>
  <c r="K24" i="45"/>
  <c r="I44" i="45"/>
  <c r="H44" i="45"/>
  <c r="G44" i="45"/>
  <c r="F44" i="45"/>
  <c r="E44" i="45"/>
  <c r="P44" i="45" s="1"/>
  <c r="L44" i="45"/>
  <c r="D44" i="45"/>
  <c r="D45" i="45" s="1"/>
  <c r="K44" i="45"/>
  <c r="J44" i="45"/>
  <c r="G40" i="45"/>
  <c r="F40" i="45"/>
  <c r="E40" i="45"/>
  <c r="P40" i="45" s="1"/>
  <c r="L40" i="45"/>
  <c r="D40" i="45"/>
  <c r="D41" i="45" s="1"/>
  <c r="K40" i="45"/>
  <c r="J40" i="45"/>
  <c r="I40" i="45"/>
  <c r="H40" i="45"/>
  <c r="E52" i="45"/>
  <c r="P52" i="45" s="1"/>
  <c r="L52" i="45"/>
  <c r="D52" i="45"/>
  <c r="D53" i="45" s="1"/>
  <c r="K52" i="45"/>
  <c r="J52" i="45"/>
  <c r="I52" i="45"/>
  <c r="H52" i="45"/>
  <c r="G52" i="45"/>
  <c r="F52" i="45"/>
  <c r="K64" i="45"/>
  <c r="J64" i="45"/>
  <c r="I64" i="45"/>
  <c r="H64" i="45"/>
  <c r="G64" i="45"/>
  <c r="F64" i="45"/>
  <c r="E64" i="45"/>
  <c r="L64" i="45"/>
  <c r="D64" i="45"/>
  <c r="D65" i="45" s="1"/>
  <c r="H106" i="45"/>
  <c r="G106" i="45"/>
  <c r="F106" i="45"/>
  <c r="E106" i="45"/>
  <c r="L106" i="45"/>
  <c r="D106" i="45"/>
  <c r="D107" i="45" s="1"/>
  <c r="K106" i="45"/>
  <c r="J106" i="45"/>
  <c r="I106" i="45"/>
  <c r="F118" i="45"/>
  <c r="E118" i="45"/>
  <c r="L118" i="45"/>
  <c r="D118" i="45"/>
  <c r="D119" i="45" s="1"/>
  <c r="K118" i="45"/>
  <c r="J118" i="45"/>
  <c r="I118" i="45"/>
  <c r="H118" i="45"/>
  <c r="G118" i="45"/>
  <c r="L130" i="45"/>
  <c r="D130" i="45"/>
  <c r="D131" i="45" s="1"/>
  <c r="K130" i="45"/>
  <c r="J130" i="45"/>
  <c r="I130" i="45"/>
  <c r="H130" i="45"/>
  <c r="G130" i="45"/>
  <c r="F130" i="45"/>
  <c r="E130" i="45"/>
  <c r="L66" i="45"/>
  <c r="D66" i="45"/>
  <c r="D67" i="45" s="1"/>
  <c r="K66" i="45"/>
  <c r="J66" i="45"/>
  <c r="I66" i="45"/>
  <c r="H66" i="45"/>
  <c r="G66" i="45"/>
  <c r="F66" i="45"/>
  <c r="E66" i="45"/>
  <c r="M42" i="42"/>
  <c r="H20" i="45"/>
  <c r="I20" i="45"/>
  <c r="G20" i="45"/>
  <c r="F20" i="45"/>
  <c r="E20" i="45"/>
  <c r="L20" i="45"/>
  <c r="D20" i="45"/>
  <c r="D21" i="45" s="1"/>
  <c r="K20" i="45"/>
  <c r="J20" i="45"/>
  <c r="E5" i="45"/>
  <c r="L5" i="45"/>
  <c r="K5" i="45"/>
  <c r="F5" i="45"/>
  <c r="J5" i="45"/>
  <c r="I5" i="45"/>
  <c r="H5" i="45"/>
  <c r="G5" i="45"/>
  <c r="I60" i="45"/>
  <c r="H60" i="45"/>
  <c r="G60" i="45"/>
  <c r="F60" i="45"/>
  <c r="E60" i="45"/>
  <c r="L60" i="45"/>
  <c r="D60" i="45"/>
  <c r="D61" i="45" s="1"/>
  <c r="K60" i="45"/>
  <c r="J60" i="45"/>
  <c r="G56" i="45"/>
  <c r="F56" i="45"/>
  <c r="E56" i="45"/>
  <c r="L56" i="45"/>
  <c r="D56" i="45"/>
  <c r="D57" i="45" s="1"/>
  <c r="K56" i="45"/>
  <c r="J56" i="45"/>
  <c r="I56" i="45"/>
  <c r="H56" i="45"/>
  <c r="E68" i="45"/>
  <c r="L68" i="45"/>
  <c r="D68" i="45"/>
  <c r="D69" i="45" s="1"/>
  <c r="K68" i="45"/>
  <c r="J68" i="45"/>
  <c r="I68" i="45"/>
  <c r="H68" i="45"/>
  <c r="G68" i="45"/>
  <c r="F68" i="45"/>
  <c r="K80" i="45"/>
  <c r="J80" i="45"/>
  <c r="I80" i="45"/>
  <c r="H80" i="45"/>
  <c r="G80" i="45"/>
  <c r="F80" i="45"/>
  <c r="E80" i="45"/>
  <c r="D80" i="45"/>
  <c r="D81" i="45" s="1"/>
  <c r="L80" i="45"/>
  <c r="D122" i="45"/>
  <c r="D123" i="45" s="1"/>
  <c r="F134" i="45"/>
  <c r="E134" i="45"/>
  <c r="L134" i="45"/>
  <c r="D134" i="45"/>
  <c r="D135" i="45" s="1"/>
  <c r="K134" i="45"/>
  <c r="J134" i="45"/>
  <c r="I134" i="45"/>
  <c r="H134" i="45"/>
  <c r="G134" i="45"/>
  <c r="K96" i="45"/>
  <c r="J96" i="45"/>
  <c r="I96" i="45"/>
  <c r="H96" i="45"/>
  <c r="G96" i="45"/>
  <c r="F96" i="45"/>
  <c r="E96" i="45"/>
  <c r="L96" i="45"/>
  <c r="D96" i="45"/>
  <c r="F38" i="45"/>
  <c r="E38" i="45"/>
  <c r="P38" i="45" s="1"/>
  <c r="L38" i="45"/>
  <c r="D38" i="45"/>
  <c r="D39" i="45" s="1"/>
  <c r="K38" i="45"/>
  <c r="J38" i="45"/>
  <c r="I38" i="45"/>
  <c r="H38" i="45"/>
  <c r="G38" i="45"/>
  <c r="G18" i="45"/>
  <c r="F18" i="45"/>
  <c r="H18" i="45"/>
  <c r="E18" i="45"/>
  <c r="L18" i="45"/>
  <c r="D18" i="45"/>
  <c r="D19" i="45" s="1"/>
  <c r="K18" i="45"/>
  <c r="J18" i="45"/>
  <c r="I18" i="45"/>
  <c r="L12" i="45"/>
  <c r="D12" i="45"/>
  <c r="D13" i="45" s="1"/>
  <c r="K12" i="45"/>
  <c r="J12" i="45"/>
  <c r="I12" i="45"/>
  <c r="H12" i="45"/>
  <c r="G12" i="45"/>
  <c r="F12" i="45"/>
  <c r="E12" i="45"/>
  <c r="I76" i="45"/>
  <c r="H76" i="45"/>
  <c r="G76" i="45"/>
  <c r="F76" i="45"/>
  <c r="E76" i="45"/>
  <c r="L76" i="45"/>
  <c r="D76" i="45"/>
  <c r="D77" i="45" s="1"/>
  <c r="K76" i="45"/>
  <c r="J76" i="45"/>
  <c r="G72" i="45"/>
  <c r="F72" i="45"/>
  <c r="E72" i="45"/>
  <c r="L72" i="45"/>
  <c r="D72" i="45"/>
  <c r="D73" i="45" s="1"/>
  <c r="K72" i="45"/>
  <c r="J72" i="45"/>
  <c r="I72" i="45"/>
  <c r="H72" i="45"/>
  <c r="L34" i="45"/>
  <c r="D34" i="45"/>
  <c r="D35" i="45" s="1"/>
  <c r="K34" i="45"/>
  <c r="J34" i="45"/>
  <c r="I34" i="45"/>
  <c r="H34" i="45"/>
  <c r="G34" i="45"/>
  <c r="F34" i="45"/>
  <c r="E34" i="45"/>
  <c r="G88" i="45"/>
  <c r="F88" i="45"/>
  <c r="E88" i="45"/>
  <c r="L88" i="45"/>
  <c r="D88" i="45"/>
  <c r="J88" i="45"/>
  <c r="I88" i="45"/>
  <c r="K88" i="45"/>
  <c r="H88" i="45"/>
  <c r="H138" i="45"/>
  <c r="G138" i="45"/>
  <c r="F138" i="45"/>
  <c r="E138" i="45"/>
  <c r="L138" i="45"/>
  <c r="D138" i="45"/>
  <c r="D139" i="45" s="1"/>
  <c r="K138" i="45"/>
  <c r="J138" i="45"/>
  <c r="I138" i="45"/>
  <c r="E84" i="45"/>
  <c r="L84" i="45"/>
  <c r="D84" i="45"/>
  <c r="K84" i="45"/>
  <c r="J84" i="45"/>
  <c r="H84" i="45"/>
  <c r="G84" i="45"/>
  <c r="I84" i="45"/>
  <c r="F84" i="45"/>
  <c r="K112" i="45"/>
  <c r="J112" i="45"/>
  <c r="I112" i="45"/>
  <c r="H112" i="45"/>
  <c r="G112" i="45"/>
  <c r="F112" i="45"/>
  <c r="E112" i="45"/>
  <c r="L112" i="45"/>
  <c r="D112" i="45"/>
  <c r="D113" i="45" s="1"/>
  <c r="I108" i="45"/>
  <c r="H108" i="45"/>
  <c r="G108" i="45"/>
  <c r="F108" i="45"/>
  <c r="E108" i="45"/>
  <c r="L108" i="45"/>
  <c r="D108" i="45"/>
  <c r="D109" i="45" s="1"/>
  <c r="K108" i="45"/>
  <c r="J108" i="45"/>
  <c r="F16" i="45"/>
  <c r="E16" i="45"/>
  <c r="L16" i="45"/>
  <c r="D16" i="45"/>
  <c r="D17" i="45" s="1"/>
  <c r="G16" i="45"/>
  <c r="K16" i="45"/>
  <c r="J16" i="45"/>
  <c r="I16" i="45"/>
  <c r="H16" i="45"/>
  <c r="L28" i="45"/>
  <c r="D28" i="45"/>
  <c r="D29" i="45" s="1"/>
  <c r="K28" i="45"/>
  <c r="E28" i="45"/>
  <c r="J28" i="45"/>
  <c r="I28" i="45"/>
  <c r="H28" i="45"/>
  <c r="G28" i="45"/>
  <c r="F28" i="45"/>
  <c r="D126" i="45"/>
  <c r="D127" i="45" s="1"/>
  <c r="J94" i="45"/>
  <c r="I94" i="45"/>
  <c r="H94" i="45"/>
  <c r="G94" i="45"/>
  <c r="F94" i="45"/>
  <c r="E94" i="45"/>
  <c r="L94" i="45"/>
  <c r="D94" i="45"/>
  <c r="K94" i="45"/>
  <c r="L50" i="45"/>
  <c r="D50" i="45"/>
  <c r="D51" i="45" s="1"/>
  <c r="K50" i="45"/>
  <c r="J50" i="45"/>
  <c r="I50" i="45"/>
  <c r="H50" i="45"/>
  <c r="G50" i="45"/>
  <c r="F50" i="45"/>
  <c r="E50" i="45"/>
  <c r="P50" i="45" s="1"/>
  <c r="I92" i="45"/>
  <c r="H92" i="45"/>
  <c r="G92" i="45"/>
  <c r="F92" i="45"/>
  <c r="E92" i="45"/>
  <c r="L92" i="45"/>
  <c r="D92" i="45"/>
  <c r="K92" i="45"/>
  <c r="J92" i="45"/>
  <c r="G104" i="45"/>
  <c r="F104" i="45"/>
  <c r="E104" i="45"/>
  <c r="L104" i="45"/>
  <c r="D104" i="45"/>
  <c r="D105" i="45" s="1"/>
  <c r="K104" i="45"/>
  <c r="J104" i="45"/>
  <c r="I104" i="45"/>
  <c r="H104" i="45"/>
  <c r="E100" i="45"/>
  <c r="L100" i="45"/>
  <c r="D100" i="45"/>
  <c r="K100" i="45"/>
  <c r="J100" i="45"/>
  <c r="I100" i="45"/>
  <c r="H100" i="45"/>
  <c r="G100" i="45"/>
  <c r="F100" i="45"/>
  <c r="D128" i="45"/>
  <c r="D129" i="45" s="1"/>
  <c r="I40" i="42"/>
  <c r="E31" i="30"/>
  <c r="L24" i="42"/>
  <c r="D40" i="42"/>
  <c r="D41" i="42" s="1"/>
  <c r="D24" i="42"/>
  <c r="D25" i="42" s="1"/>
  <c r="M38" i="42"/>
  <c r="M39" i="42" s="1"/>
  <c r="F66" i="31"/>
  <c r="N66" i="31"/>
  <c r="G66" i="31"/>
  <c r="H66" i="31"/>
  <c r="I66" i="31"/>
  <c r="J66" i="31"/>
  <c r="K66" i="31"/>
  <c r="D66" i="31"/>
  <c r="D67" i="31" s="1"/>
  <c r="L66" i="31"/>
  <c r="E66" i="31"/>
  <c r="M66" i="31"/>
  <c r="H60" i="31"/>
  <c r="I60" i="31"/>
  <c r="J60" i="31"/>
  <c r="K60" i="31"/>
  <c r="D60" i="31"/>
  <c r="D61" i="31" s="1"/>
  <c r="L60" i="31"/>
  <c r="E60" i="31"/>
  <c r="M60" i="31"/>
  <c r="F60" i="31"/>
  <c r="N60" i="31"/>
  <c r="G60" i="31"/>
  <c r="D64" i="31"/>
  <c r="D65" i="31" s="1"/>
  <c r="L64" i="31"/>
  <c r="E64" i="31"/>
  <c r="M64" i="31"/>
  <c r="F64" i="31"/>
  <c r="N64" i="31"/>
  <c r="G64" i="31"/>
  <c r="H64" i="31"/>
  <c r="I64" i="31"/>
  <c r="I65" i="31" s="1"/>
  <c r="J64" i="31"/>
  <c r="K64" i="31"/>
  <c r="F58" i="31"/>
  <c r="N58" i="31"/>
  <c r="G58" i="31"/>
  <c r="H58" i="31"/>
  <c r="I58" i="31"/>
  <c r="J58" i="31"/>
  <c r="K58" i="31"/>
  <c r="D58" i="31"/>
  <c r="D59" i="31" s="1"/>
  <c r="L58" i="31"/>
  <c r="E58" i="31"/>
  <c r="M58" i="31"/>
  <c r="D56" i="31"/>
  <c r="D57" i="31" s="1"/>
  <c r="L56" i="31"/>
  <c r="E56" i="31"/>
  <c r="M56" i="31"/>
  <c r="F56" i="31"/>
  <c r="N56" i="31"/>
  <c r="G56" i="31"/>
  <c r="H56" i="31"/>
  <c r="I56" i="31"/>
  <c r="I57" i="31" s="1"/>
  <c r="J56" i="31"/>
  <c r="K56" i="31"/>
  <c r="J62" i="31"/>
  <c r="K62" i="31"/>
  <c r="D62" i="31"/>
  <c r="D63" i="31" s="1"/>
  <c r="L62" i="31"/>
  <c r="E62" i="31"/>
  <c r="M62" i="31"/>
  <c r="F62" i="31"/>
  <c r="N62" i="31"/>
  <c r="G62" i="31"/>
  <c r="H62" i="31"/>
  <c r="I62" i="31"/>
  <c r="I63" i="31" s="1"/>
  <c r="E40" i="42"/>
  <c r="P40" i="42" s="1"/>
  <c r="E38" i="42"/>
  <c r="M40" i="42"/>
  <c r="F40" i="42"/>
  <c r="F41" i="42" s="1"/>
  <c r="J40" i="42"/>
  <c r="G40" i="42"/>
  <c r="K40" i="42"/>
  <c r="I24" i="42"/>
  <c r="E24" i="42"/>
  <c r="F24" i="42"/>
  <c r="G24" i="42"/>
  <c r="F22" i="42"/>
  <c r="F23" i="42" s="1"/>
  <c r="M22" i="42"/>
  <c r="M23" i="42" s="1"/>
  <c r="H22" i="42"/>
  <c r="H23" i="42" s="1"/>
  <c r="E22" i="42"/>
  <c r="L22" i="42"/>
  <c r="L23" i="42" s="1"/>
  <c r="F38" i="42"/>
  <c r="F39" i="42" s="1"/>
  <c r="K24" i="42"/>
  <c r="J24" i="42"/>
  <c r="L38" i="42"/>
  <c r="L39" i="42" s="1"/>
  <c r="M24" i="42"/>
  <c r="G42" i="42"/>
  <c r="K38" i="42"/>
  <c r="K39" i="42" s="1"/>
  <c r="F8" i="42"/>
  <c r="D42" i="42"/>
  <c r="D43" i="42" s="1"/>
  <c r="E12" i="36"/>
  <c r="F42" i="42"/>
  <c r="I42" i="42"/>
  <c r="H56" i="42"/>
  <c r="K42" i="42"/>
  <c r="H42" i="42"/>
  <c r="L42" i="42"/>
  <c r="J42" i="42"/>
  <c r="E42" i="42"/>
  <c r="P42" i="42" s="1"/>
  <c r="I68" i="44"/>
  <c r="H68" i="44"/>
  <c r="G68" i="44"/>
  <c r="N68" i="44"/>
  <c r="F68" i="44"/>
  <c r="M68" i="44"/>
  <c r="E68" i="44"/>
  <c r="L68" i="44"/>
  <c r="D68" i="44"/>
  <c r="D69" i="44" s="1"/>
  <c r="K68" i="44"/>
  <c r="J68" i="44"/>
  <c r="M76" i="44"/>
  <c r="E76" i="44"/>
  <c r="L76" i="44"/>
  <c r="D76" i="44"/>
  <c r="D77" i="44" s="1"/>
  <c r="K76" i="44"/>
  <c r="J76" i="44"/>
  <c r="I76" i="44"/>
  <c r="H76" i="44"/>
  <c r="G76" i="44"/>
  <c r="N76" i="44"/>
  <c r="F76" i="44"/>
  <c r="D56" i="42"/>
  <c r="D57" i="42" s="1"/>
  <c r="I56" i="42"/>
  <c r="H34" i="44"/>
  <c r="G34" i="44"/>
  <c r="N34" i="44"/>
  <c r="F34" i="44"/>
  <c r="M34" i="44"/>
  <c r="E34" i="44"/>
  <c r="L34" i="44"/>
  <c r="D34" i="44"/>
  <c r="D35" i="44" s="1"/>
  <c r="K34" i="44"/>
  <c r="J34" i="44"/>
  <c r="I34" i="44"/>
  <c r="M12" i="44"/>
  <c r="E12" i="44"/>
  <c r="L12" i="44"/>
  <c r="D12" i="44"/>
  <c r="D13" i="44" s="1"/>
  <c r="K12" i="44"/>
  <c r="J12" i="44"/>
  <c r="I12" i="44"/>
  <c r="N12" i="44"/>
  <c r="H12" i="44"/>
  <c r="F12" i="44"/>
  <c r="G12" i="44"/>
  <c r="I92" i="44"/>
  <c r="H92" i="44"/>
  <c r="G92" i="44"/>
  <c r="N92" i="44"/>
  <c r="F92" i="44"/>
  <c r="M92" i="44"/>
  <c r="E92" i="44"/>
  <c r="L92" i="44"/>
  <c r="D92" i="44"/>
  <c r="D93" i="44" s="1"/>
  <c r="K92" i="44"/>
  <c r="J92" i="44"/>
  <c r="I140" i="44"/>
  <c r="H140" i="44"/>
  <c r="G140" i="44"/>
  <c r="N140" i="44"/>
  <c r="F140" i="44"/>
  <c r="M140" i="44"/>
  <c r="E140" i="44"/>
  <c r="L140" i="44"/>
  <c r="D140" i="44"/>
  <c r="D141" i="44" s="1"/>
  <c r="K140" i="44"/>
  <c r="J140" i="44"/>
  <c r="I124" i="44"/>
  <c r="H124" i="44"/>
  <c r="G124" i="44"/>
  <c r="N124" i="44"/>
  <c r="F124" i="44"/>
  <c r="M124" i="44"/>
  <c r="E124" i="44"/>
  <c r="L124" i="44"/>
  <c r="D124" i="44"/>
  <c r="D125" i="44" s="1"/>
  <c r="K124" i="44"/>
  <c r="J124" i="44"/>
  <c r="I108" i="44"/>
  <c r="H108" i="44"/>
  <c r="G108" i="44"/>
  <c r="N108" i="44"/>
  <c r="F108" i="44"/>
  <c r="M108" i="44"/>
  <c r="E108" i="44"/>
  <c r="L108" i="44"/>
  <c r="D108" i="44"/>
  <c r="D109" i="44" s="1"/>
  <c r="K108" i="44"/>
  <c r="J108" i="44"/>
  <c r="G136" i="44"/>
  <c r="N136" i="44"/>
  <c r="F136" i="44"/>
  <c r="M136" i="44"/>
  <c r="E136" i="44"/>
  <c r="L136" i="44"/>
  <c r="D136" i="44"/>
  <c r="D137" i="44" s="1"/>
  <c r="K136" i="44"/>
  <c r="J136" i="44"/>
  <c r="I136" i="44"/>
  <c r="H136" i="44"/>
  <c r="M132" i="44"/>
  <c r="E132" i="44"/>
  <c r="L132" i="44"/>
  <c r="D132" i="44"/>
  <c r="D133" i="44" s="1"/>
  <c r="K132" i="44"/>
  <c r="J132" i="44"/>
  <c r="I132" i="44"/>
  <c r="H132" i="44"/>
  <c r="N132" i="44"/>
  <c r="G132" i="44"/>
  <c r="F132" i="44"/>
  <c r="H18" i="44"/>
  <c r="G18" i="44"/>
  <c r="N18" i="44"/>
  <c r="F18" i="44"/>
  <c r="M18" i="44"/>
  <c r="E18" i="44"/>
  <c r="L18" i="44"/>
  <c r="D18" i="44"/>
  <c r="D19" i="44" s="1"/>
  <c r="K18" i="44"/>
  <c r="J18" i="44"/>
  <c r="I18" i="44"/>
  <c r="G120" i="44"/>
  <c r="N120" i="44"/>
  <c r="F120" i="44"/>
  <c r="M120" i="44"/>
  <c r="E120" i="44"/>
  <c r="L120" i="44"/>
  <c r="D120" i="44"/>
  <c r="D121" i="44" s="1"/>
  <c r="K120" i="44"/>
  <c r="J120" i="44"/>
  <c r="I120" i="44"/>
  <c r="H120" i="44"/>
  <c r="J56" i="42"/>
  <c r="L56" i="42"/>
  <c r="J6" i="44"/>
  <c r="I6" i="44"/>
  <c r="H6" i="44"/>
  <c r="G6" i="44"/>
  <c r="N6" i="44"/>
  <c r="F6" i="44"/>
  <c r="K6" i="44"/>
  <c r="M6" i="44"/>
  <c r="E6" i="44"/>
  <c r="L6" i="44"/>
  <c r="D6" i="44"/>
  <c r="D7" i="44" s="1"/>
  <c r="J22" i="44"/>
  <c r="I22" i="44"/>
  <c r="H22" i="44"/>
  <c r="G22" i="44"/>
  <c r="N22" i="44"/>
  <c r="F22" i="44"/>
  <c r="M22" i="44"/>
  <c r="E22" i="44"/>
  <c r="K22" i="44"/>
  <c r="L22" i="44"/>
  <c r="D22" i="44"/>
  <c r="D23" i="44" s="1"/>
  <c r="M28" i="44"/>
  <c r="E28" i="44"/>
  <c r="L28" i="44"/>
  <c r="D28" i="44"/>
  <c r="D29" i="44" s="1"/>
  <c r="K28" i="44"/>
  <c r="J28" i="44"/>
  <c r="F28" i="44"/>
  <c r="I28" i="44"/>
  <c r="H28" i="44"/>
  <c r="N28" i="44"/>
  <c r="G28" i="44"/>
  <c r="H50" i="44"/>
  <c r="G50" i="44"/>
  <c r="N50" i="44"/>
  <c r="F50" i="44"/>
  <c r="M50" i="44"/>
  <c r="E50" i="44"/>
  <c r="P50" i="44" s="1"/>
  <c r="L50" i="44"/>
  <c r="D50" i="44"/>
  <c r="D51" i="44" s="1"/>
  <c r="K50" i="44"/>
  <c r="J50" i="44"/>
  <c r="I50" i="44"/>
  <c r="N46" i="44"/>
  <c r="F46" i="44"/>
  <c r="M46" i="44"/>
  <c r="E46" i="44"/>
  <c r="P46" i="44" s="1"/>
  <c r="L46" i="44"/>
  <c r="D46" i="44"/>
  <c r="D47" i="44" s="1"/>
  <c r="K46" i="44"/>
  <c r="J46" i="44"/>
  <c r="I46" i="44"/>
  <c r="H46" i="44"/>
  <c r="G46" i="44"/>
  <c r="L42" i="44"/>
  <c r="D42" i="44"/>
  <c r="D43" i="44" s="1"/>
  <c r="K42" i="44"/>
  <c r="J42" i="44"/>
  <c r="I42" i="44"/>
  <c r="H42" i="44"/>
  <c r="G42" i="44"/>
  <c r="N42" i="44"/>
  <c r="F42" i="44"/>
  <c r="E42" i="44"/>
  <c r="M42" i="44"/>
  <c r="H90" i="44"/>
  <c r="G90" i="44"/>
  <c r="N90" i="44"/>
  <c r="F90" i="44"/>
  <c r="M90" i="44"/>
  <c r="E90" i="44"/>
  <c r="L90" i="44"/>
  <c r="D90" i="44"/>
  <c r="D91" i="44" s="1"/>
  <c r="K90" i="44"/>
  <c r="J90" i="44"/>
  <c r="I90" i="44"/>
  <c r="N86" i="44"/>
  <c r="F86" i="44"/>
  <c r="M86" i="44"/>
  <c r="E86" i="44"/>
  <c r="L86" i="44"/>
  <c r="D86" i="44"/>
  <c r="D87" i="44" s="1"/>
  <c r="K86" i="44"/>
  <c r="J86" i="44"/>
  <c r="I86" i="44"/>
  <c r="H86" i="44"/>
  <c r="G86" i="44"/>
  <c r="L98" i="44"/>
  <c r="D98" i="44"/>
  <c r="D99" i="44" s="1"/>
  <c r="K98" i="44"/>
  <c r="J98" i="44"/>
  <c r="I98" i="44"/>
  <c r="H98" i="44"/>
  <c r="G98" i="44"/>
  <c r="N98" i="44"/>
  <c r="M98" i="44"/>
  <c r="F98" i="44"/>
  <c r="E98" i="44"/>
  <c r="N5" i="44"/>
  <c r="F5" i="44"/>
  <c r="M5" i="44"/>
  <c r="E5" i="44"/>
  <c r="L5" i="44"/>
  <c r="K5" i="44"/>
  <c r="J5" i="44"/>
  <c r="I5" i="44"/>
  <c r="G5" i="44"/>
  <c r="H5" i="44"/>
  <c r="M116" i="44"/>
  <c r="E116" i="44"/>
  <c r="L116" i="44"/>
  <c r="D116" i="44"/>
  <c r="D117" i="44" s="1"/>
  <c r="K116" i="44"/>
  <c r="J116" i="44"/>
  <c r="I116" i="44"/>
  <c r="H116" i="44"/>
  <c r="G116" i="44"/>
  <c r="F116" i="44"/>
  <c r="N116" i="44"/>
  <c r="E56" i="42"/>
  <c r="J70" i="44"/>
  <c r="I70" i="44"/>
  <c r="H70" i="44"/>
  <c r="G70" i="44"/>
  <c r="N70" i="44"/>
  <c r="F70" i="44"/>
  <c r="M70" i="44"/>
  <c r="E70" i="44"/>
  <c r="L70" i="44"/>
  <c r="D70" i="44"/>
  <c r="D71" i="44" s="1"/>
  <c r="K70" i="44"/>
  <c r="G16" i="44"/>
  <c r="N16" i="44"/>
  <c r="F16" i="44"/>
  <c r="M16" i="44"/>
  <c r="E16" i="44"/>
  <c r="L16" i="44"/>
  <c r="D16" i="44"/>
  <c r="D17" i="44" s="1"/>
  <c r="K16" i="44"/>
  <c r="H16" i="44"/>
  <c r="J16" i="44"/>
  <c r="I16" i="44"/>
  <c r="L10" i="44"/>
  <c r="D10" i="44"/>
  <c r="D11" i="44" s="1"/>
  <c r="K10" i="44"/>
  <c r="J10" i="44"/>
  <c r="I10" i="44"/>
  <c r="H10" i="44"/>
  <c r="G10" i="44"/>
  <c r="E10" i="44"/>
  <c r="N10" i="44"/>
  <c r="F10" i="44"/>
  <c r="M10" i="44"/>
  <c r="H66" i="44"/>
  <c r="G66" i="44"/>
  <c r="N66" i="44"/>
  <c r="F66" i="44"/>
  <c r="M66" i="44"/>
  <c r="E66" i="44"/>
  <c r="L66" i="44"/>
  <c r="D66" i="44"/>
  <c r="D67" i="44" s="1"/>
  <c r="K66" i="44"/>
  <c r="J66" i="44"/>
  <c r="I66" i="44"/>
  <c r="N62" i="44"/>
  <c r="F62" i="44"/>
  <c r="M62" i="44"/>
  <c r="E62" i="44"/>
  <c r="L62" i="44"/>
  <c r="D62" i="44"/>
  <c r="D63" i="44" s="1"/>
  <c r="K62" i="44"/>
  <c r="J62" i="44"/>
  <c r="I62" i="44"/>
  <c r="H62" i="44"/>
  <c r="G62" i="44"/>
  <c r="L58" i="44"/>
  <c r="D58" i="44"/>
  <c r="D59" i="44" s="1"/>
  <c r="K58" i="44"/>
  <c r="J58" i="44"/>
  <c r="I58" i="44"/>
  <c r="H58" i="44"/>
  <c r="G58" i="44"/>
  <c r="N58" i="44"/>
  <c r="F58" i="44"/>
  <c r="E58" i="44"/>
  <c r="M58" i="44"/>
  <c r="H106" i="44"/>
  <c r="G106" i="44"/>
  <c r="N106" i="44"/>
  <c r="F106" i="44"/>
  <c r="M106" i="44"/>
  <c r="E106" i="44"/>
  <c r="L106" i="44"/>
  <c r="D106" i="44"/>
  <c r="D107" i="44" s="1"/>
  <c r="K106" i="44"/>
  <c r="J106" i="44"/>
  <c r="I106" i="44"/>
  <c r="N102" i="44"/>
  <c r="F102" i="44"/>
  <c r="M102" i="44"/>
  <c r="E102" i="44"/>
  <c r="L102" i="44"/>
  <c r="D102" i="44"/>
  <c r="D103" i="44" s="1"/>
  <c r="K102" i="44"/>
  <c r="J102" i="44"/>
  <c r="I102" i="44"/>
  <c r="H102" i="44"/>
  <c r="G102" i="44"/>
  <c r="L114" i="44"/>
  <c r="D114" i="44"/>
  <c r="D115" i="44" s="1"/>
  <c r="K114" i="44"/>
  <c r="J114" i="44"/>
  <c r="I114" i="44"/>
  <c r="H114" i="44"/>
  <c r="G114" i="44"/>
  <c r="N114" i="44"/>
  <c r="M114" i="44"/>
  <c r="F114" i="44"/>
  <c r="E114" i="44"/>
  <c r="G80" i="44"/>
  <c r="N80" i="44"/>
  <c r="F80" i="44"/>
  <c r="M80" i="44"/>
  <c r="E80" i="44"/>
  <c r="L80" i="44"/>
  <c r="D80" i="44"/>
  <c r="D81" i="44" s="1"/>
  <c r="K80" i="44"/>
  <c r="J80" i="44"/>
  <c r="I80" i="44"/>
  <c r="H80" i="44"/>
  <c r="K72" i="44"/>
  <c r="J72" i="44"/>
  <c r="I72" i="44"/>
  <c r="H72" i="44"/>
  <c r="G72" i="44"/>
  <c r="N72" i="44"/>
  <c r="F72" i="44"/>
  <c r="M72" i="44"/>
  <c r="E72" i="44"/>
  <c r="L72" i="44"/>
  <c r="D72" i="44"/>
  <c r="D73" i="44" s="1"/>
  <c r="K56" i="42"/>
  <c r="M56" i="42"/>
  <c r="I20" i="44"/>
  <c r="H20" i="44"/>
  <c r="G20" i="44"/>
  <c r="N20" i="44"/>
  <c r="F20" i="44"/>
  <c r="M20" i="44"/>
  <c r="E20" i="44"/>
  <c r="L20" i="44"/>
  <c r="D20" i="44"/>
  <c r="D21" i="44" s="1"/>
  <c r="J20" i="44"/>
  <c r="K20" i="44"/>
  <c r="G32" i="44"/>
  <c r="N32" i="44"/>
  <c r="F32" i="44"/>
  <c r="M32" i="44"/>
  <c r="E32" i="44"/>
  <c r="L32" i="44"/>
  <c r="D32" i="44"/>
  <c r="D33" i="44" s="1"/>
  <c r="K32" i="44"/>
  <c r="J32" i="44"/>
  <c r="H32" i="44"/>
  <c r="I32" i="44"/>
  <c r="L26" i="44"/>
  <c r="D26" i="44"/>
  <c r="D27" i="44" s="1"/>
  <c r="K26" i="44"/>
  <c r="J26" i="44"/>
  <c r="I26" i="44"/>
  <c r="H26" i="44"/>
  <c r="G26" i="44"/>
  <c r="M26" i="44"/>
  <c r="N26" i="44"/>
  <c r="F26" i="44"/>
  <c r="E26" i="44"/>
  <c r="H82" i="44"/>
  <c r="G82" i="44"/>
  <c r="N82" i="44"/>
  <c r="F82" i="44"/>
  <c r="M82" i="44"/>
  <c r="E82" i="44"/>
  <c r="L82" i="44"/>
  <c r="D82" i="44"/>
  <c r="D83" i="44" s="1"/>
  <c r="K82" i="44"/>
  <c r="J82" i="44"/>
  <c r="I82" i="44"/>
  <c r="N78" i="44"/>
  <c r="F78" i="44"/>
  <c r="M78" i="44"/>
  <c r="E78" i="44"/>
  <c r="L78" i="44"/>
  <c r="D78" i="44"/>
  <c r="D79" i="44" s="1"/>
  <c r="K78" i="44"/>
  <c r="J78" i="44"/>
  <c r="I78" i="44"/>
  <c r="H78" i="44"/>
  <c r="G78" i="44"/>
  <c r="L74" i="44"/>
  <c r="D74" i="44"/>
  <c r="D75" i="44" s="1"/>
  <c r="K74" i="44"/>
  <c r="J74" i="44"/>
  <c r="I74" i="44"/>
  <c r="H74" i="44"/>
  <c r="G74" i="44"/>
  <c r="N74" i="44"/>
  <c r="F74" i="44"/>
  <c r="M74" i="44"/>
  <c r="M75" i="44" s="1"/>
  <c r="E74" i="44"/>
  <c r="H122" i="44"/>
  <c r="G122" i="44"/>
  <c r="N122" i="44"/>
  <c r="F122" i="44"/>
  <c r="M122" i="44"/>
  <c r="E122" i="44"/>
  <c r="L122" i="44"/>
  <c r="D122" i="44"/>
  <c r="D123" i="44" s="1"/>
  <c r="K122" i="44"/>
  <c r="J122" i="44"/>
  <c r="I122" i="44"/>
  <c r="N118" i="44"/>
  <c r="F118" i="44"/>
  <c r="M118" i="44"/>
  <c r="E118" i="44"/>
  <c r="L118" i="44"/>
  <c r="D118" i="44"/>
  <c r="D119" i="44" s="1"/>
  <c r="K118" i="44"/>
  <c r="J118" i="44"/>
  <c r="I118" i="44"/>
  <c r="H118" i="44"/>
  <c r="G118" i="44"/>
  <c r="L130" i="44"/>
  <c r="D130" i="44"/>
  <c r="D131" i="44" s="1"/>
  <c r="K130" i="44"/>
  <c r="J130" i="44"/>
  <c r="I130" i="44"/>
  <c r="H130" i="44"/>
  <c r="G130" i="44"/>
  <c r="F130" i="44"/>
  <c r="E130" i="44"/>
  <c r="N130" i="44"/>
  <c r="M130" i="44"/>
  <c r="F56" i="42"/>
  <c r="I36" i="44"/>
  <c r="H36" i="44"/>
  <c r="G36" i="44"/>
  <c r="N36" i="44"/>
  <c r="F36" i="44"/>
  <c r="M36" i="44"/>
  <c r="E36" i="44"/>
  <c r="P36" i="44" s="1"/>
  <c r="L36" i="44"/>
  <c r="D36" i="44"/>
  <c r="D37" i="44" s="1"/>
  <c r="J36" i="44"/>
  <c r="K36" i="44"/>
  <c r="K8" i="44"/>
  <c r="J8" i="44"/>
  <c r="I8" i="44"/>
  <c r="H8" i="44"/>
  <c r="G8" i="44"/>
  <c r="N8" i="44"/>
  <c r="F8" i="44"/>
  <c r="D8" i="44"/>
  <c r="D9" i="44" s="1"/>
  <c r="M8" i="44"/>
  <c r="E8" i="44"/>
  <c r="L8" i="44"/>
  <c r="J126" i="44"/>
  <c r="I126" i="44"/>
  <c r="H126" i="44"/>
  <c r="G126" i="44"/>
  <c r="N126" i="44"/>
  <c r="F126" i="44"/>
  <c r="M126" i="44"/>
  <c r="E126" i="44"/>
  <c r="L126" i="44"/>
  <c r="K126" i="44"/>
  <c r="D126" i="44"/>
  <c r="D127" i="44" s="1"/>
  <c r="J110" i="44"/>
  <c r="I110" i="44"/>
  <c r="H110" i="44"/>
  <c r="G110" i="44"/>
  <c r="N110" i="44"/>
  <c r="F110" i="44"/>
  <c r="M110" i="44"/>
  <c r="E110" i="44"/>
  <c r="L110" i="44"/>
  <c r="K110" i="44"/>
  <c r="D110" i="44"/>
  <c r="D111" i="44" s="1"/>
  <c r="J94" i="44"/>
  <c r="I94" i="44"/>
  <c r="H94" i="44"/>
  <c r="G94" i="44"/>
  <c r="N94" i="44"/>
  <c r="F94" i="44"/>
  <c r="M94" i="44"/>
  <c r="E94" i="44"/>
  <c r="D94" i="44"/>
  <c r="D95" i="44" s="1"/>
  <c r="L94" i="44"/>
  <c r="K94" i="44"/>
  <c r="H138" i="44"/>
  <c r="G138" i="44"/>
  <c r="N138" i="44"/>
  <c r="F138" i="44"/>
  <c r="M138" i="44"/>
  <c r="E138" i="44"/>
  <c r="L138" i="44"/>
  <c r="D138" i="44"/>
  <c r="D139" i="44" s="1"/>
  <c r="K138" i="44"/>
  <c r="J138" i="44"/>
  <c r="I138" i="44"/>
  <c r="N134" i="44"/>
  <c r="F134" i="44"/>
  <c r="M134" i="44"/>
  <c r="E134" i="44"/>
  <c r="L134" i="44"/>
  <c r="D134" i="44"/>
  <c r="D135" i="44" s="1"/>
  <c r="K134" i="44"/>
  <c r="J134" i="44"/>
  <c r="I134" i="44"/>
  <c r="H134" i="44"/>
  <c r="G134" i="44"/>
  <c r="K96" i="44"/>
  <c r="J96" i="44"/>
  <c r="I96" i="44"/>
  <c r="H96" i="44"/>
  <c r="G96" i="44"/>
  <c r="N96" i="44"/>
  <c r="F96" i="44"/>
  <c r="M96" i="44"/>
  <c r="L96" i="44"/>
  <c r="E96" i="44"/>
  <c r="D96" i="44"/>
  <c r="D97" i="44" s="1"/>
  <c r="F12" i="36"/>
  <c r="J54" i="44"/>
  <c r="I54" i="44"/>
  <c r="H54" i="44"/>
  <c r="G54" i="44"/>
  <c r="N54" i="44"/>
  <c r="F54" i="44"/>
  <c r="M54" i="44"/>
  <c r="E54" i="44"/>
  <c r="P54" i="44" s="1"/>
  <c r="L54" i="44"/>
  <c r="D54" i="44"/>
  <c r="D55" i="44" s="1"/>
  <c r="K54" i="44"/>
  <c r="N14" i="44"/>
  <c r="F14" i="44"/>
  <c r="M14" i="44"/>
  <c r="E14" i="44"/>
  <c r="L14" i="44"/>
  <c r="D14" i="44"/>
  <c r="D15" i="44" s="1"/>
  <c r="K14" i="44"/>
  <c r="J14" i="44"/>
  <c r="I14" i="44"/>
  <c r="G14" i="44"/>
  <c r="H14" i="44"/>
  <c r="K24" i="44"/>
  <c r="J24" i="44"/>
  <c r="I24" i="44"/>
  <c r="H24" i="44"/>
  <c r="G24" i="44"/>
  <c r="N24" i="44"/>
  <c r="F24" i="44"/>
  <c r="D24" i="44"/>
  <c r="D25" i="44" s="1"/>
  <c r="M24" i="44"/>
  <c r="E24" i="44"/>
  <c r="L24" i="44"/>
  <c r="G48" i="44"/>
  <c r="N48" i="44"/>
  <c r="F48" i="44"/>
  <c r="M48" i="44"/>
  <c r="E48" i="44"/>
  <c r="P48" i="44" s="1"/>
  <c r="L48" i="44"/>
  <c r="D48" i="44"/>
  <c r="D49" i="44" s="1"/>
  <c r="K48" i="44"/>
  <c r="J48" i="44"/>
  <c r="I48" i="44"/>
  <c r="H48" i="44"/>
  <c r="M44" i="44"/>
  <c r="E44" i="44"/>
  <c r="P44" i="44" s="1"/>
  <c r="L44" i="44"/>
  <c r="D44" i="44"/>
  <c r="D45" i="44" s="1"/>
  <c r="K44" i="44"/>
  <c r="J44" i="44"/>
  <c r="I44" i="44"/>
  <c r="H44" i="44"/>
  <c r="G44" i="44"/>
  <c r="N44" i="44"/>
  <c r="F44" i="44"/>
  <c r="K40" i="44"/>
  <c r="J40" i="44"/>
  <c r="I40" i="44"/>
  <c r="H40" i="44"/>
  <c r="N40" i="44"/>
  <c r="F40" i="44"/>
  <c r="M40" i="44"/>
  <c r="E40" i="44"/>
  <c r="P40" i="44" s="1"/>
  <c r="L40" i="44"/>
  <c r="G40" i="44"/>
  <c r="D40" i="44"/>
  <c r="D41" i="44" s="1"/>
  <c r="G88" i="44"/>
  <c r="N88" i="44"/>
  <c r="F88" i="44"/>
  <c r="M88" i="44"/>
  <c r="E88" i="44"/>
  <c r="L88" i="44"/>
  <c r="D88" i="44"/>
  <c r="D89" i="44" s="1"/>
  <c r="K88" i="44"/>
  <c r="J88" i="44"/>
  <c r="I88" i="44"/>
  <c r="H88" i="44"/>
  <c r="M84" i="44"/>
  <c r="E84" i="44"/>
  <c r="L84" i="44"/>
  <c r="D84" i="44"/>
  <c r="D85" i="44" s="1"/>
  <c r="K84" i="44"/>
  <c r="J84" i="44"/>
  <c r="I84" i="44"/>
  <c r="H84" i="44"/>
  <c r="N84" i="44"/>
  <c r="G84" i="44"/>
  <c r="F84" i="44"/>
  <c r="K112" i="44"/>
  <c r="J112" i="44"/>
  <c r="I112" i="44"/>
  <c r="H112" i="44"/>
  <c r="G112" i="44"/>
  <c r="N112" i="44"/>
  <c r="F112" i="44"/>
  <c r="M112" i="44"/>
  <c r="L112" i="44"/>
  <c r="E112" i="44"/>
  <c r="D112" i="44"/>
  <c r="D113" i="44" s="1"/>
  <c r="M38" i="44"/>
  <c r="L38" i="44"/>
  <c r="J38" i="44"/>
  <c r="I38" i="44"/>
  <c r="H38" i="44"/>
  <c r="G38" i="44"/>
  <c r="F38" i="44"/>
  <c r="E38" i="44"/>
  <c r="P38" i="44" s="1"/>
  <c r="N38" i="44"/>
  <c r="D38" i="44"/>
  <c r="D39" i="44" s="1"/>
  <c r="K38" i="44"/>
  <c r="N30" i="44"/>
  <c r="F30" i="44"/>
  <c r="M30" i="44"/>
  <c r="E30" i="44"/>
  <c r="L30" i="44"/>
  <c r="D30" i="44"/>
  <c r="D31" i="44" s="1"/>
  <c r="K30" i="44"/>
  <c r="J30" i="44"/>
  <c r="G30" i="44"/>
  <c r="I30" i="44"/>
  <c r="H30" i="44"/>
  <c r="I52" i="44"/>
  <c r="H52" i="44"/>
  <c r="G52" i="44"/>
  <c r="N52" i="44"/>
  <c r="F52" i="44"/>
  <c r="M52" i="44"/>
  <c r="E52" i="44"/>
  <c r="P52" i="44" s="1"/>
  <c r="L52" i="44"/>
  <c r="D52" i="44"/>
  <c r="D53" i="44" s="1"/>
  <c r="K52" i="44"/>
  <c r="J52" i="44"/>
  <c r="G64" i="44"/>
  <c r="N64" i="44"/>
  <c r="F64" i="44"/>
  <c r="M64" i="44"/>
  <c r="E64" i="44"/>
  <c r="L64" i="44"/>
  <c r="D64" i="44"/>
  <c r="D65" i="44" s="1"/>
  <c r="K64" i="44"/>
  <c r="J64" i="44"/>
  <c r="I64" i="44"/>
  <c r="H64" i="44"/>
  <c r="M60" i="44"/>
  <c r="E60" i="44"/>
  <c r="L60" i="44"/>
  <c r="D60" i="44"/>
  <c r="D61" i="44" s="1"/>
  <c r="K60" i="44"/>
  <c r="J60" i="44"/>
  <c r="I60" i="44"/>
  <c r="H60" i="44"/>
  <c r="G60" i="44"/>
  <c r="N60" i="44"/>
  <c r="F60" i="44"/>
  <c r="K56" i="44"/>
  <c r="J56" i="44"/>
  <c r="I56" i="44"/>
  <c r="H56" i="44"/>
  <c r="G56" i="44"/>
  <c r="N56" i="44"/>
  <c r="F56" i="44"/>
  <c r="M56" i="44"/>
  <c r="E56" i="44"/>
  <c r="L56" i="44"/>
  <c r="D56" i="44"/>
  <c r="D57" i="44" s="1"/>
  <c r="G104" i="44"/>
  <c r="N104" i="44"/>
  <c r="F104" i="44"/>
  <c r="M104" i="44"/>
  <c r="E104" i="44"/>
  <c r="L104" i="44"/>
  <c r="D104" i="44"/>
  <c r="D105" i="44" s="1"/>
  <c r="K104" i="44"/>
  <c r="J104" i="44"/>
  <c r="I104" i="44"/>
  <c r="H104" i="44"/>
  <c r="M100" i="44"/>
  <c r="E100" i="44"/>
  <c r="L100" i="44"/>
  <c r="D100" i="44"/>
  <c r="D101" i="44" s="1"/>
  <c r="K100" i="44"/>
  <c r="J100" i="44"/>
  <c r="I100" i="44"/>
  <c r="H100" i="44"/>
  <c r="N100" i="44"/>
  <c r="G100" i="44"/>
  <c r="F100" i="44"/>
  <c r="K128" i="44"/>
  <c r="J128" i="44"/>
  <c r="I128" i="44"/>
  <c r="H128" i="44"/>
  <c r="G128" i="44"/>
  <c r="N128" i="44"/>
  <c r="F128" i="44"/>
  <c r="M128" i="44"/>
  <c r="L128" i="44"/>
  <c r="E128" i="44"/>
  <c r="D128" i="44"/>
  <c r="D129" i="44" s="1"/>
  <c r="J52" i="43"/>
  <c r="I52" i="43"/>
  <c r="H52" i="43"/>
  <c r="F52" i="43"/>
  <c r="E52" i="43"/>
  <c r="P52" i="43" s="1"/>
  <c r="L52" i="43"/>
  <c r="D52" i="43"/>
  <c r="D53" i="43" s="1"/>
  <c r="K52" i="43"/>
  <c r="G52" i="43"/>
  <c r="G120" i="43"/>
  <c r="F120" i="43"/>
  <c r="E120" i="43"/>
  <c r="L120" i="43"/>
  <c r="D120" i="43"/>
  <c r="D121" i="43" s="1"/>
  <c r="K120" i="43"/>
  <c r="I120" i="43"/>
  <c r="J120" i="43"/>
  <c r="H120" i="43"/>
  <c r="I12" i="36"/>
  <c r="H5" i="43"/>
  <c r="G5" i="43"/>
  <c r="F5" i="43"/>
  <c r="E5" i="43"/>
  <c r="L5" i="43"/>
  <c r="K5" i="43"/>
  <c r="J5" i="43"/>
  <c r="I5" i="43"/>
  <c r="J68" i="43"/>
  <c r="I68" i="43"/>
  <c r="H68" i="43"/>
  <c r="G68" i="43"/>
  <c r="F68" i="43"/>
  <c r="E68" i="43"/>
  <c r="L68" i="43"/>
  <c r="D68" i="43"/>
  <c r="D69" i="43" s="1"/>
  <c r="K68" i="43"/>
  <c r="I66" i="43"/>
  <c r="H66" i="43"/>
  <c r="G66" i="43"/>
  <c r="F66" i="43"/>
  <c r="E66" i="43"/>
  <c r="L66" i="43"/>
  <c r="D66" i="43"/>
  <c r="D67" i="43" s="1"/>
  <c r="K66" i="43"/>
  <c r="J66" i="43"/>
  <c r="G62" i="43"/>
  <c r="F62" i="43"/>
  <c r="E62" i="43"/>
  <c r="L62" i="43"/>
  <c r="D62" i="43"/>
  <c r="D63" i="43" s="1"/>
  <c r="K62" i="43"/>
  <c r="J62" i="43"/>
  <c r="I62" i="43"/>
  <c r="H62" i="43"/>
  <c r="E74" i="43"/>
  <c r="L74" i="43"/>
  <c r="D74" i="43"/>
  <c r="D75" i="43" s="1"/>
  <c r="K74" i="43"/>
  <c r="J74" i="43"/>
  <c r="I74" i="43"/>
  <c r="H74" i="43"/>
  <c r="G74" i="43"/>
  <c r="F74" i="43"/>
  <c r="H122" i="43"/>
  <c r="G122" i="43"/>
  <c r="F122" i="43"/>
  <c r="E122" i="43"/>
  <c r="L122" i="43"/>
  <c r="D122" i="43"/>
  <c r="D123" i="43" s="1"/>
  <c r="J122" i="43"/>
  <c r="K122" i="43"/>
  <c r="I122" i="43"/>
  <c r="G136" i="43"/>
  <c r="F136" i="43"/>
  <c r="E136" i="43"/>
  <c r="L136" i="43"/>
  <c r="D136" i="43"/>
  <c r="D137" i="43" s="1"/>
  <c r="K136" i="43"/>
  <c r="I136" i="43"/>
  <c r="J136" i="43"/>
  <c r="H136" i="43"/>
  <c r="E132" i="43"/>
  <c r="L132" i="43"/>
  <c r="D132" i="43"/>
  <c r="D133" i="43" s="1"/>
  <c r="K132" i="43"/>
  <c r="J132" i="43"/>
  <c r="I132" i="43"/>
  <c r="G132" i="43"/>
  <c r="H132" i="43"/>
  <c r="F132" i="43"/>
  <c r="I22" i="42"/>
  <c r="I23" i="42" s="1"/>
  <c r="J22" i="42"/>
  <c r="J23" i="42" s="1"/>
  <c r="I50" i="43"/>
  <c r="H50" i="43"/>
  <c r="G50" i="43"/>
  <c r="E50" i="43"/>
  <c r="P50" i="43" s="1"/>
  <c r="L50" i="43"/>
  <c r="D50" i="43"/>
  <c r="D51" i="43" s="1"/>
  <c r="K50" i="43"/>
  <c r="J50" i="43"/>
  <c r="F50" i="43"/>
  <c r="E116" i="43"/>
  <c r="L116" i="43"/>
  <c r="D116" i="43"/>
  <c r="D117" i="43" s="1"/>
  <c r="K116" i="43"/>
  <c r="J116" i="43"/>
  <c r="I116" i="43"/>
  <c r="G116" i="43"/>
  <c r="H116" i="43"/>
  <c r="F116" i="43"/>
  <c r="K8" i="42"/>
  <c r="G8" i="42"/>
  <c r="J18" i="43"/>
  <c r="I18" i="43"/>
  <c r="H18" i="43"/>
  <c r="G18" i="43"/>
  <c r="F18" i="43"/>
  <c r="E18" i="43"/>
  <c r="L18" i="43"/>
  <c r="D18" i="43"/>
  <c r="D19" i="43" s="1"/>
  <c r="K18" i="43"/>
  <c r="G12" i="43"/>
  <c r="F12" i="43"/>
  <c r="E12" i="43"/>
  <c r="L12" i="43"/>
  <c r="D12" i="43"/>
  <c r="D13" i="43" s="1"/>
  <c r="K12" i="43"/>
  <c r="J12" i="43"/>
  <c r="I12" i="43"/>
  <c r="H12" i="43"/>
  <c r="L6" i="43"/>
  <c r="D6" i="43"/>
  <c r="D7" i="43" s="1"/>
  <c r="K6" i="43"/>
  <c r="J6" i="43"/>
  <c r="I6" i="43"/>
  <c r="H6" i="43"/>
  <c r="G6" i="43"/>
  <c r="F6" i="43"/>
  <c r="E6" i="43"/>
  <c r="I82" i="43"/>
  <c r="H82" i="43"/>
  <c r="G82" i="43"/>
  <c r="F82" i="43"/>
  <c r="E82" i="43"/>
  <c r="L82" i="43"/>
  <c r="D82" i="43"/>
  <c r="D83" i="43" s="1"/>
  <c r="K82" i="43"/>
  <c r="J82" i="43"/>
  <c r="G78" i="43"/>
  <c r="F78" i="43"/>
  <c r="E78" i="43"/>
  <c r="L78" i="43"/>
  <c r="D78" i="43"/>
  <c r="D79" i="43" s="1"/>
  <c r="K78" i="43"/>
  <c r="J78" i="43"/>
  <c r="I78" i="43"/>
  <c r="H78" i="43"/>
  <c r="H138" i="43"/>
  <c r="G138" i="43"/>
  <c r="F138" i="43"/>
  <c r="E138" i="43"/>
  <c r="L138" i="43"/>
  <c r="D138" i="43"/>
  <c r="D139" i="43" s="1"/>
  <c r="J138" i="43"/>
  <c r="K138" i="43"/>
  <c r="I138" i="43"/>
  <c r="I92" i="43"/>
  <c r="H92" i="43"/>
  <c r="G92" i="43"/>
  <c r="F92" i="43"/>
  <c r="E92" i="43"/>
  <c r="K92" i="43"/>
  <c r="L92" i="43"/>
  <c r="J92" i="43"/>
  <c r="D92" i="43"/>
  <c r="D93" i="43" s="1"/>
  <c r="F86" i="43"/>
  <c r="E86" i="43"/>
  <c r="L86" i="43"/>
  <c r="D86" i="43"/>
  <c r="D87" i="43" s="1"/>
  <c r="K86" i="43"/>
  <c r="J86" i="43"/>
  <c r="H86" i="43"/>
  <c r="I86" i="43"/>
  <c r="G86" i="43"/>
  <c r="L98" i="43"/>
  <c r="D98" i="43"/>
  <c r="D99" i="43" s="1"/>
  <c r="K98" i="43"/>
  <c r="J98" i="43"/>
  <c r="I98" i="43"/>
  <c r="H98" i="43"/>
  <c r="F98" i="43"/>
  <c r="G98" i="43"/>
  <c r="E98" i="43"/>
  <c r="H30" i="43"/>
  <c r="G30" i="43"/>
  <c r="F30" i="43"/>
  <c r="E30" i="43"/>
  <c r="L30" i="43"/>
  <c r="D30" i="43"/>
  <c r="D31" i="43" s="1"/>
  <c r="K30" i="43"/>
  <c r="J30" i="43"/>
  <c r="I30" i="43"/>
  <c r="H8" i="42"/>
  <c r="J34" i="43"/>
  <c r="I34" i="43"/>
  <c r="H34" i="43"/>
  <c r="G34" i="43"/>
  <c r="F34" i="43"/>
  <c r="E34" i="43"/>
  <c r="L34" i="43"/>
  <c r="D34" i="43"/>
  <c r="D35" i="43" s="1"/>
  <c r="K34" i="43"/>
  <c r="G28" i="43"/>
  <c r="F28" i="43"/>
  <c r="E28" i="43"/>
  <c r="L28" i="43"/>
  <c r="D28" i="43"/>
  <c r="D29" i="43" s="1"/>
  <c r="K28" i="43"/>
  <c r="J28" i="43"/>
  <c r="I28" i="43"/>
  <c r="H28" i="43"/>
  <c r="L22" i="43"/>
  <c r="D22" i="43"/>
  <c r="D23" i="43" s="1"/>
  <c r="K22" i="43"/>
  <c r="J22" i="43"/>
  <c r="I22" i="43"/>
  <c r="H22" i="43"/>
  <c r="G22" i="43"/>
  <c r="F22" i="43"/>
  <c r="E22" i="43"/>
  <c r="H106" i="43"/>
  <c r="G106" i="43"/>
  <c r="F106" i="43"/>
  <c r="E106" i="43"/>
  <c r="L106" i="43"/>
  <c r="D106" i="43"/>
  <c r="D107" i="43" s="1"/>
  <c r="J106" i="43"/>
  <c r="K106" i="43"/>
  <c r="I106" i="43"/>
  <c r="H90" i="43"/>
  <c r="G90" i="43"/>
  <c r="F90" i="43"/>
  <c r="E90" i="43"/>
  <c r="L90" i="43"/>
  <c r="D90" i="43"/>
  <c r="D91" i="43" s="1"/>
  <c r="J90" i="43"/>
  <c r="K90" i="43"/>
  <c r="I90" i="43"/>
  <c r="L40" i="43"/>
  <c r="D40" i="43"/>
  <c r="D41" i="43" s="1"/>
  <c r="K40" i="43"/>
  <c r="J40" i="43"/>
  <c r="H40" i="43"/>
  <c r="G40" i="43"/>
  <c r="F40" i="43"/>
  <c r="I40" i="43"/>
  <c r="E40" i="43"/>
  <c r="P40" i="43" s="1"/>
  <c r="I108" i="43"/>
  <c r="H108" i="43"/>
  <c r="G108" i="43"/>
  <c r="F108" i="43"/>
  <c r="E108" i="43"/>
  <c r="K108" i="43"/>
  <c r="D108" i="43"/>
  <c r="D109" i="43" s="1"/>
  <c r="L108" i="43"/>
  <c r="J108" i="43"/>
  <c r="F102" i="43"/>
  <c r="E102" i="43"/>
  <c r="L102" i="43"/>
  <c r="D102" i="43"/>
  <c r="D103" i="43" s="1"/>
  <c r="K102" i="43"/>
  <c r="J102" i="43"/>
  <c r="H102" i="43"/>
  <c r="I102" i="43"/>
  <c r="G102" i="43"/>
  <c r="L114" i="43"/>
  <c r="D114" i="43"/>
  <c r="D115" i="43" s="1"/>
  <c r="K114" i="43"/>
  <c r="J114" i="43"/>
  <c r="I114" i="43"/>
  <c r="H114" i="43"/>
  <c r="F114" i="43"/>
  <c r="G114" i="43"/>
  <c r="E114" i="43"/>
  <c r="K70" i="43"/>
  <c r="J70" i="43"/>
  <c r="I70" i="43"/>
  <c r="H70" i="43"/>
  <c r="G70" i="43"/>
  <c r="F70" i="43"/>
  <c r="E70" i="43"/>
  <c r="L70" i="43"/>
  <c r="D70" i="43"/>
  <c r="D71" i="43" s="1"/>
  <c r="L8" i="42"/>
  <c r="I16" i="43"/>
  <c r="H16" i="43"/>
  <c r="G16" i="43"/>
  <c r="F16" i="43"/>
  <c r="E16" i="43"/>
  <c r="L16" i="43"/>
  <c r="D16" i="43"/>
  <c r="D17" i="43" s="1"/>
  <c r="K16" i="43"/>
  <c r="J16" i="43"/>
  <c r="F10" i="43"/>
  <c r="E10" i="43"/>
  <c r="L10" i="43"/>
  <c r="D10" i="43"/>
  <c r="D11" i="43" s="1"/>
  <c r="K10" i="43"/>
  <c r="J10" i="43"/>
  <c r="I10" i="43"/>
  <c r="H10" i="43"/>
  <c r="G10" i="43"/>
  <c r="J38" i="43"/>
  <c r="D38" i="43"/>
  <c r="D39" i="43" s="1"/>
  <c r="L38" i="43"/>
  <c r="K38" i="43"/>
  <c r="I38" i="43"/>
  <c r="H38" i="43"/>
  <c r="G38" i="43"/>
  <c r="F38" i="43"/>
  <c r="E38" i="43"/>
  <c r="P38" i="43" s="1"/>
  <c r="H48" i="43"/>
  <c r="G48" i="43"/>
  <c r="F48" i="43"/>
  <c r="L48" i="43"/>
  <c r="D48" i="43"/>
  <c r="D49" i="43" s="1"/>
  <c r="K48" i="43"/>
  <c r="J48" i="43"/>
  <c r="I48" i="43"/>
  <c r="E48" i="43"/>
  <c r="P48" i="43" s="1"/>
  <c r="F60" i="43"/>
  <c r="E60" i="43"/>
  <c r="L60" i="43"/>
  <c r="D60" i="43"/>
  <c r="D61" i="43" s="1"/>
  <c r="K60" i="43"/>
  <c r="J60" i="43"/>
  <c r="I60" i="43"/>
  <c r="H60" i="43"/>
  <c r="G60" i="43"/>
  <c r="L56" i="43"/>
  <c r="D56" i="43"/>
  <c r="D57" i="43" s="1"/>
  <c r="K56" i="43"/>
  <c r="J56" i="43"/>
  <c r="I56" i="43"/>
  <c r="H56" i="43"/>
  <c r="G56" i="43"/>
  <c r="F56" i="43"/>
  <c r="E56" i="43"/>
  <c r="I124" i="43"/>
  <c r="H124" i="43"/>
  <c r="G124" i="43"/>
  <c r="F124" i="43"/>
  <c r="E124" i="43"/>
  <c r="K124" i="43"/>
  <c r="L124" i="43"/>
  <c r="J124" i="43"/>
  <c r="D124" i="43"/>
  <c r="D125" i="43" s="1"/>
  <c r="F118" i="43"/>
  <c r="E118" i="43"/>
  <c r="L118" i="43"/>
  <c r="D118" i="43"/>
  <c r="D119" i="43" s="1"/>
  <c r="K118" i="43"/>
  <c r="J118" i="43"/>
  <c r="H118" i="43"/>
  <c r="I118" i="43"/>
  <c r="G118" i="43"/>
  <c r="L130" i="43"/>
  <c r="D130" i="43"/>
  <c r="D131" i="43" s="1"/>
  <c r="K130" i="43"/>
  <c r="J130" i="43"/>
  <c r="I130" i="43"/>
  <c r="H130" i="43"/>
  <c r="F130" i="43"/>
  <c r="G130" i="43"/>
  <c r="E130" i="43"/>
  <c r="G46" i="43"/>
  <c r="F46" i="43"/>
  <c r="E46" i="43"/>
  <c r="P46" i="43" s="1"/>
  <c r="K46" i="43"/>
  <c r="J46" i="43"/>
  <c r="I46" i="43"/>
  <c r="L46" i="43"/>
  <c r="H46" i="43"/>
  <c r="D46" i="43"/>
  <c r="D47" i="43" s="1"/>
  <c r="D12" i="36"/>
  <c r="D13" i="36" s="1"/>
  <c r="D8" i="42"/>
  <c r="D9" i="42" s="1"/>
  <c r="I8" i="42"/>
  <c r="I32" i="43"/>
  <c r="H32" i="43"/>
  <c r="G32" i="43"/>
  <c r="F32" i="43"/>
  <c r="E32" i="43"/>
  <c r="L32" i="43"/>
  <c r="D32" i="43"/>
  <c r="D33" i="43" s="1"/>
  <c r="K32" i="43"/>
  <c r="J32" i="43"/>
  <c r="F26" i="43"/>
  <c r="E26" i="43"/>
  <c r="L26" i="43"/>
  <c r="D26" i="43"/>
  <c r="D27" i="43" s="1"/>
  <c r="K26" i="43"/>
  <c r="J26" i="43"/>
  <c r="I26" i="43"/>
  <c r="H26" i="43"/>
  <c r="G26" i="43"/>
  <c r="F44" i="43"/>
  <c r="E44" i="43"/>
  <c r="P44" i="43" s="1"/>
  <c r="L44" i="43"/>
  <c r="D44" i="43"/>
  <c r="D45" i="43" s="1"/>
  <c r="J44" i="43"/>
  <c r="I44" i="43"/>
  <c r="H44" i="43"/>
  <c r="G44" i="43"/>
  <c r="K44" i="43"/>
  <c r="H64" i="43"/>
  <c r="G64" i="43"/>
  <c r="F64" i="43"/>
  <c r="E64" i="43"/>
  <c r="L64" i="43"/>
  <c r="D64" i="43"/>
  <c r="D65" i="43" s="1"/>
  <c r="K64" i="43"/>
  <c r="J64" i="43"/>
  <c r="I64" i="43"/>
  <c r="F76" i="43"/>
  <c r="E76" i="43"/>
  <c r="L76" i="43"/>
  <c r="D76" i="43"/>
  <c r="D77" i="43" s="1"/>
  <c r="K76" i="43"/>
  <c r="J76" i="43"/>
  <c r="I76" i="43"/>
  <c r="H76" i="43"/>
  <c r="G76" i="43"/>
  <c r="L72" i="43"/>
  <c r="D72" i="43"/>
  <c r="D73" i="43" s="1"/>
  <c r="K72" i="43"/>
  <c r="J72" i="43"/>
  <c r="I72" i="43"/>
  <c r="H72" i="43"/>
  <c r="G72" i="43"/>
  <c r="F72" i="43"/>
  <c r="E72" i="43"/>
  <c r="I140" i="43"/>
  <c r="H140" i="43"/>
  <c r="G140" i="43"/>
  <c r="F140" i="43"/>
  <c r="E140" i="43"/>
  <c r="K140" i="43"/>
  <c r="L140" i="43"/>
  <c r="J140" i="43"/>
  <c r="D140" i="43"/>
  <c r="D141" i="43" s="1"/>
  <c r="F134" i="43"/>
  <c r="E134" i="43"/>
  <c r="L134" i="43"/>
  <c r="D134" i="43"/>
  <c r="D135" i="43" s="1"/>
  <c r="K134" i="43"/>
  <c r="J134" i="43"/>
  <c r="H134" i="43"/>
  <c r="I134" i="43"/>
  <c r="G134" i="43"/>
  <c r="K96" i="43"/>
  <c r="J96" i="43"/>
  <c r="I96" i="43"/>
  <c r="H96" i="43"/>
  <c r="G96" i="43"/>
  <c r="E96" i="43"/>
  <c r="L96" i="43"/>
  <c r="F96" i="43"/>
  <c r="D96" i="43"/>
  <c r="D97" i="43" s="1"/>
  <c r="I6" i="42"/>
  <c r="J6" i="42"/>
  <c r="E58" i="43"/>
  <c r="L58" i="43"/>
  <c r="D58" i="43"/>
  <c r="D59" i="43" s="1"/>
  <c r="K58" i="43"/>
  <c r="J58" i="43"/>
  <c r="I58" i="43"/>
  <c r="H58" i="43"/>
  <c r="G58" i="43"/>
  <c r="F58" i="43"/>
  <c r="L12" i="36"/>
  <c r="E8" i="42"/>
  <c r="J8" i="42"/>
  <c r="E8" i="43"/>
  <c r="L8" i="43"/>
  <c r="D8" i="43"/>
  <c r="D9" i="43" s="1"/>
  <c r="K8" i="43"/>
  <c r="J8" i="43"/>
  <c r="I8" i="43"/>
  <c r="H8" i="43"/>
  <c r="G8" i="43"/>
  <c r="F8" i="43"/>
  <c r="K20" i="43"/>
  <c r="J20" i="43"/>
  <c r="I20" i="43"/>
  <c r="H20" i="43"/>
  <c r="G20" i="43"/>
  <c r="F20" i="43"/>
  <c r="E20" i="43"/>
  <c r="L20" i="43"/>
  <c r="D20" i="43"/>
  <c r="D21" i="43" s="1"/>
  <c r="H80" i="43"/>
  <c r="G80" i="43"/>
  <c r="F80" i="43"/>
  <c r="E80" i="43"/>
  <c r="L80" i="43"/>
  <c r="D80" i="43"/>
  <c r="D81" i="43" s="1"/>
  <c r="K80" i="43"/>
  <c r="J80" i="43"/>
  <c r="I80" i="43"/>
  <c r="J110" i="43"/>
  <c r="I110" i="43"/>
  <c r="H110" i="43"/>
  <c r="G110" i="43"/>
  <c r="F110" i="43"/>
  <c r="L110" i="43"/>
  <c r="D110" i="43"/>
  <c r="D111" i="43" s="1"/>
  <c r="K110" i="43"/>
  <c r="E110" i="43"/>
  <c r="J94" i="43"/>
  <c r="I94" i="43"/>
  <c r="H94" i="43"/>
  <c r="G94" i="43"/>
  <c r="F94" i="43"/>
  <c r="L94" i="43"/>
  <c r="D94" i="43"/>
  <c r="D95" i="43" s="1"/>
  <c r="E94" i="43"/>
  <c r="K94" i="43"/>
  <c r="G88" i="43"/>
  <c r="F88" i="43"/>
  <c r="E88" i="43"/>
  <c r="L88" i="43"/>
  <c r="D88" i="43"/>
  <c r="D89" i="43" s="1"/>
  <c r="K88" i="43"/>
  <c r="I88" i="43"/>
  <c r="J88" i="43"/>
  <c r="H88" i="43"/>
  <c r="E84" i="43"/>
  <c r="L84" i="43"/>
  <c r="D84" i="43"/>
  <c r="D85" i="43" s="1"/>
  <c r="K84" i="43"/>
  <c r="J84" i="43"/>
  <c r="I84" i="43"/>
  <c r="G84" i="43"/>
  <c r="H84" i="43"/>
  <c r="F84" i="43"/>
  <c r="K112" i="43"/>
  <c r="J112" i="43"/>
  <c r="I112" i="43"/>
  <c r="H112" i="43"/>
  <c r="G112" i="43"/>
  <c r="E112" i="43"/>
  <c r="L112" i="43"/>
  <c r="F112" i="43"/>
  <c r="D112" i="43"/>
  <c r="D113" i="43" s="1"/>
  <c r="H14" i="43"/>
  <c r="G14" i="43"/>
  <c r="F14" i="43"/>
  <c r="E14" i="43"/>
  <c r="L14" i="43"/>
  <c r="D14" i="43"/>
  <c r="D15" i="43" s="1"/>
  <c r="K14" i="43"/>
  <c r="J14" i="43"/>
  <c r="I14" i="43"/>
  <c r="E24" i="43"/>
  <c r="L24" i="43"/>
  <c r="D24" i="43"/>
  <c r="D25" i="43" s="1"/>
  <c r="K24" i="43"/>
  <c r="J24" i="43"/>
  <c r="I24" i="43"/>
  <c r="H24" i="43"/>
  <c r="G24" i="43"/>
  <c r="F24" i="43"/>
  <c r="K36" i="43"/>
  <c r="J36" i="43"/>
  <c r="I36" i="43"/>
  <c r="H36" i="43"/>
  <c r="G36" i="43"/>
  <c r="F36" i="43"/>
  <c r="E36" i="43"/>
  <c r="P36" i="43" s="1"/>
  <c r="L36" i="43"/>
  <c r="D36" i="43"/>
  <c r="D37" i="43" s="1"/>
  <c r="J126" i="43"/>
  <c r="I126" i="43"/>
  <c r="H126" i="43"/>
  <c r="G126" i="43"/>
  <c r="F126" i="43"/>
  <c r="L126" i="43"/>
  <c r="D126" i="43"/>
  <c r="D127" i="43" s="1"/>
  <c r="K126" i="43"/>
  <c r="E126" i="43"/>
  <c r="E42" i="43"/>
  <c r="P42" i="43" s="1"/>
  <c r="L42" i="43"/>
  <c r="D42" i="43"/>
  <c r="D43" i="43" s="1"/>
  <c r="K42" i="43"/>
  <c r="I42" i="43"/>
  <c r="H42" i="43"/>
  <c r="G42" i="43"/>
  <c r="J42" i="43"/>
  <c r="F42" i="43"/>
  <c r="K54" i="43"/>
  <c r="J54" i="43"/>
  <c r="I54" i="43"/>
  <c r="H54" i="43"/>
  <c r="G54" i="43"/>
  <c r="F54" i="43"/>
  <c r="E54" i="43"/>
  <c r="P54" i="43" s="1"/>
  <c r="L54" i="43"/>
  <c r="D54" i="43"/>
  <c r="D55" i="43" s="1"/>
  <c r="G104" i="43"/>
  <c r="F104" i="43"/>
  <c r="E104" i="43"/>
  <c r="L104" i="43"/>
  <c r="D104" i="43"/>
  <c r="D105" i="43" s="1"/>
  <c r="K104" i="43"/>
  <c r="I104" i="43"/>
  <c r="J104" i="43"/>
  <c r="H104" i="43"/>
  <c r="E100" i="43"/>
  <c r="L100" i="43"/>
  <c r="D100" i="43"/>
  <c r="D101" i="43" s="1"/>
  <c r="K100" i="43"/>
  <c r="J100" i="43"/>
  <c r="I100" i="43"/>
  <c r="G100" i="43"/>
  <c r="H100" i="43"/>
  <c r="F100" i="43"/>
  <c r="K128" i="43"/>
  <c r="J128" i="43"/>
  <c r="I128" i="43"/>
  <c r="H128" i="43"/>
  <c r="G128" i="43"/>
  <c r="E128" i="43"/>
  <c r="L128" i="43"/>
  <c r="F128" i="43"/>
  <c r="D128" i="43"/>
  <c r="D129" i="43" s="1"/>
  <c r="H76" i="36"/>
  <c r="G52" i="42"/>
  <c r="F52" i="42"/>
  <c r="M52" i="42"/>
  <c r="E52" i="42"/>
  <c r="P52" i="42" s="1"/>
  <c r="L52" i="42"/>
  <c r="D52" i="42"/>
  <c r="D53" i="42" s="1"/>
  <c r="K52" i="42"/>
  <c r="J52" i="42"/>
  <c r="I52" i="42"/>
  <c r="H52" i="42"/>
  <c r="M64" i="42"/>
  <c r="E64" i="42"/>
  <c r="L64" i="42"/>
  <c r="D64" i="42"/>
  <c r="D65" i="42" s="1"/>
  <c r="K64" i="42"/>
  <c r="J64" i="42"/>
  <c r="I64" i="42"/>
  <c r="H64" i="42"/>
  <c r="G64" i="42"/>
  <c r="F64" i="42"/>
  <c r="K60" i="42"/>
  <c r="J60" i="42"/>
  <c r="I60" i="42"/>
  <c r="H60" i="42"/>
  <c r="G60" i="42"/>
  <c r="F60" i="42"/>
  <c r="M60" i="42"/>
  <c r="L60" i="42"/>
  <c r="E60" i="42"/>
  <c r="D60" i="42"/>
  <c r="D61" i="42" s="1"/>
  <c r="G104" i="42"/>
  <c r="F104" i="42"/>
  <c r="M104" i="42"/>
  <c r="E104" i="42"/>
  <c r="L104" i="42"/>
  <c r="D104" i="42"/>
  <c r="D105" i="42" s="1"/>
  <c r="K104" i="42"/>
  <c r="I104" i="42"/>
  <c r="J104" i="42"/>
  <c r="H104" i="42"/>
  <c r="M100" i="42"/>
  <c r="E100" i="42"/>
  <c r="L100" i="42"/>
  <c r="D100" i="42"/>
  <c r="D101" i="42" s="1"/>
  <c r="K100" i="42"/>
  <c r="J100" i="42"/>
  <c r="I100" i="42"/>
  <c r="G100" i="42"/>
  <c r="H100" i="42"/>
  <c r="F100" i="42"/>
  <c r="K128" i="42"/>
  <c r="J128" i="42"/>
  <c r="I128" i="42"/>
  <c r="H128" i="42"/>
  <c r="G128" i="42"/>
  <c r="M128" i="42"/>
  <c r="E128" i="42"/>
  <c r="L128" i="42"/>
  <c r="F128" i="42"/>
  <c r="D128" i="42"/>
  <c r="D129" i="42" s="1"/>
  <c r="L76" i="36"/>
  <c r="I76" i="36"/>
  <c r="G68" i="42"/>
  <c r="F68" i="42"/>
  <c r="M68" i="42"/>
  <c r="E68" i="42"/>
  <c r="L68" i="42"/>
  <c r="D68" i="42"/>
  <c r="D69" i="42" s="1"/>
  <c r="K68" i="42"/>
  <c r="J68" i="42"/>
  <c r="I68" i="42"/>
  <c r="H68" i="42"/>
  <c r="M80" i="42"/>
  <c r="E80" i="42"/>
  <c r="L80" i="42"/>
  <c r="D80" i="42"/>
  <c r="D81" i="42" s="1"/>
  <c r="K80" i="42"/>
  <c r="J80" i="42"/>
  <c r="I80" i="42"/>
  <c r="H80" i="42"/>
  <c r="G80" i="42"/>
  <c r="F80" i="42"/>
  <c r="K76" i="42"/>
  <c r="J76" i="42"/>
  <c r="I76" i="42"/>
  <c r="H76" i="42"/>
  <c r="G76" i="42"/>
  <c r="F76" i="42"/>
  <c r="M76" i="42"/>
  <c r="L76" i="42"/>
  <c r="E76" i="42"/>
  <c r="D76" i="42"/>
  <c r="D77" i="42" s="1"/>
  <c r="G120" i="42"/>
  <c r="F120" i="42"/>
  <c r="M120" i="42"/>
  <c r="E120" i="42"/>
  <c r="L120" i="42"/>
  <c r="D120" i="42"/>
  <c r="D121" i="42" s="1"/>
  <c r="K120" i="42"/>
  <c r="I120" i="42"/>
  <c r="J120" i="42"/>
  <c r="H120" i="42"/>
  <c r="M116" i="42"/>
  <c r="E116" i="42"/>
  <c r="L116" i="42"/>
  <c r="D116" i="42"/>
  <c r="D117" i="42" s="1"/>
  <c r="K116" i="42"/>
  <c r="J116" i="42"/>
  <c r="I116" i="42"/>
  <c r="G116" i="42"/>
  <c r="H116" i="42"/>
  <c r="F116" i="42"/>
  <c r="G76" i="36"/>
  <c r="M12" i="36"/>
  <c r="D76" i="36"/>
  <c r="D77" i="36" s="1"/>
  <c r="J76" i="36"/>
  <c r="H106" i="42"/>
  <c r="G106" i="42"/>
  <c r="F106" i="42"/>
  <c r="M106" i="42"/>
  <c r="E106" i="42"/>
  <c r="L106" i="42"/>
  <c r="D106" i="42"/>
  <c r="D107" i="42" s="1"/>
  <c r="J106" i="42"/>
  <c r="K106" i="42"/>
  <c r="I106" i="42"/>
  <c r="L28" i="42"/>
  <c r="D28" i="42"/>
  <c r="D29" i="42" s="1"/>
  <c r="F28" i="42"/>
  <c r="K28" i="42"/>
  <c r="J28" i="42"/>
  <c r="I28" i="42"/>
  <c r="H28" i="42"/>
  <c r="G28" i="42"/>
  <c r="M28" i="42"/>
  <c r="E28" i="42"/>
  <c r="M14" i="42"/>
  <c r="E14" i="42"/>
  <c r="G14" i="42"/>
  <c r="L14" i="42"/>
  <c r="D14" i="42"/>
  <c r="D15" i="42" s="1"/>
  <c r="K14" i="42"/>
  <c r="J14" i="42"/>
  <c r="I14" i="42"/>
  <c r="H14" i="42"/>
  <c r="F14" i="42"/>
  <c r="F16" i="42"/>
  <c r="M16" i="42"/>
  <c r="E16" i="42"/>
  <c r="L16" i="42"/>
  <c r="D16" i="42"/>
  <c r="D17" i="42" s="1"/>
  <c r="K16" i="42"/>
  <c r="H16" i="42"/>
  <c r="J16" i="42"/>
  <c r="I16" i="42"/>
  <c r="G16" i="42"/>
  <c r="H90" i="42"/>
  <c r="G90" i="42"/>
  <c r="F90" i="42"/>
  <c r="M90" i="42"/>
  <c r="E90" i="42"/>
  <c r="L90" i="42"/>
  <c r="D90" i="42"/>
  <c r="D91" i="42" s="1"/>
  <c r="J90" i="42"/>
  <c r="K90" i="42"/>
  <c r="I90" i="42"/>
  <c r="H138" i="42"/>
  <c r="G138" i="42"/>
  <c r="F138" i="42"/>
  <c r="M138" i="42"/>
  <c r="E138" i="42"/>
  <c r="L138" i="42"/>
  <c r="D138" i="42"/>
  <c r="D139" i="42" s="1"/>
  <c r="J138" i="42"/>
  <c r="K138" i="42"/>
  <c r="I138" i="42"/>
  <c r="H122" i="42"/>
  <c r="G122" i="42"/>
  <c r="F122" i="42"/>
  <c r="M122" i="42"/>
  <c r="E122" i="42"/>
  <c r="L122" i="42"/>
  <c r="D122" i="42"/>
  <c r="D123" i="42" s="1"/>
  <c r="J122" i="42"/>
  <c r="K122" i="42"/>
  <c r="I122" i="42"/>
  <c r="G136" i="42"/>
  <c r="F136" i="42"/>
  <c r="M136" i="42"/>
  <c r="E136" i="42"/>
  <c r="L136" i="42"/>
  <c r="D136" i="42"/>
  <c r="D137" i="42" s="1"/>
  <c r="K136" i="42"/>
  <c r="I136" i="42"/>
  <c r="J136" i="42"/>
  <c r="H136" i="42"/>
  <c r="M132" i="42"/>
  <c r="E132" i="42"/>
  <c r="L132" i="42"/>
  <c r="D132" i="42"/>
  <c r="D133" i="42" s="1"/>
  <c r="K132" i="42"/>
  <c r="J132" i="42"/>
  <c r="I132" i="42"/>
  <c r="G132" i="42"/>
  <c r="H132" i="42"/>
  <c r="F132" i="42"/>
  <c r="F32" i="42"/>
  <c r="M32" i="42"/>
  <c r="E32" i="42"/>
  <c r="H32" i="42"/>
  <c r="L32" i="42"/>
  <c r="D32" i="42"/>
  <c r="D33" i="42" s="1"/>
  <c r="K32" i="42"/>
  <c r="J32" i="42"/>
  <c r="I32" i="42"/>
  <c r="G32" i="42"/>
  <c r="J126" i="42"/>
  <c r="I126" i="42"/>
  <c r="H126" i="42"/>
  <c r="G126" i="42"/>
  <c r="F126" i="42"/>
  <c r="L126" i="42"/>
  <c r="D126" i="42"/>
  <c r="D127" i="42" s="1"/>
  <c r="M126" i="42"/>
  <c r="K126" i="42"/>
  <c r="E126" i="42"/>
  <c r="M48" i="42"/>
  <c r="E48" i="42"/>
  <c r="P48" i="42" s="1"/>
  <c r="L48" i="42"/>
  <c r="D48" i="42"/>
  <c r="D49" i="42" s="1"/>
  <c r="K48" i="42"/>
  <c r="J48" i="42"/>
  <c r="I48" i="42"/>
  <c r="H48" i="42"/>
  <c r="G48" i="42"/>
  <c r="F48" i="42"/>
  <c r="K44" i="42"/>
  <c r="J44" i="42"/>
  <c r="I44" i="42"/>
  <c r="H44" i="42"/>
  <c r="G44" i="42"/>
  <c r="F44" i="42"/>
  <c r="E44" i="42"/>
  <c r="P44" i="42" s="1"/>
  <c r="D44" i="42"/>
  <c r="D45" i="42" s="1"/>
  <c r="M44" i="42"/>
  <c r="L44" i="42"/>
  <c r="G88" i="42"/>
  <c r="F88" i="42"/>
  <c r="M88" i="42"/>
  <c r="E88" i="42"/>
  <c r="L88" i="42"/>
  <c r="D88" i="42"/>
  <c r="D89" i="42" s="1"/>
  <c r="K88" i="42"/>
  <c r="I88" i="42"/>
  <c r="J88" i="42"/>
  <c r="H88" i="42"/>
  <c r="M84" i="42"/>
  <c r="E84" i="42"/>
  <c r="L84" i="42"/>
  <c r="D84" i="42"/>
  <c r="D85" i="42" s="1"/>
  <c r="K84" i="42"/>
  <c r="J84" i="42"/>
  <c r="I84" i="42"/>
  <c r="G84" i="42"/>
  <c r="H84" i="42"/>
  <c r="F84" i="42"/>
  <c r="K112" i="42"/>
  <c r="J112" i="42"/>
  <c r="I112" i="42"/>
  <c r="H112" i="42"/>
  <c r="G112" i="42"/>
  <c r="M112" i="42"/>
  <c r="E112" i="42"/>
  <c r="L112" i="42"/>
  <c r="F112" i="42"/>
  <c r="D112" i="42"/>
  <c r="D113" i="42" s="1"/>
  <c r="J58" i="42"/>
  <c r="I58" i="42"/>
  <c r="H58" i="42"/>
  <c r="G58" i="42"/>
  <c r="F58" i="42"/>
  <c r="M58" i="42"/>
  <c r="E58" i="42"/>
  <c r="D58" i="42"/>
  <c r="D59" i="42" s="1"/>
  <c r="L58" i="42"/>
  <c r="K58" i="42"/>
  <c r="M30" i="42"/>
  <c r="E30" i="42"/>
  <c r="L30" i="42"/>
  <c r="D30" i="42"/>
  <c r="D31" i="42" s="1"/>
  <c r="K30" i="42"/>
  <c r="J30" i="42"/>
  <c r="I30" i="42"/>
  <c r="G30" i="42"/>
  <c r="H30" i="42"/>
  <c r="F30" i="42"/>
  <c r="H36" i="42"/>
  <c r="G36" i="42"/>
  <c r="F36" i="42"/>
  <c r="J36" i="42"/>
  <c r="M36" i="42"/>
  <c r="E36" i="42"/>
  <c r="P36" i="42" s="1"/>
  <c r="L36" i="42"/>
  <c r="D36" i="42"/>
  <c r="D37" i="42" s="1"/>
  <c r="K36" i="42"/>
  <c r="I36" i="42"/>
  <c r="E76" i="36"/>
  <c r="G14" i="36"/>
  <c r="I72" i="42"/>
  <c r="H72" i="42"/>
  <c r="G72" i="42"/>
  <c r="F72" i="42"/>
  <c r="M72" i="42"/>
  <c r="E72" i="42"/>
  <c r="L72" i="42"/>
  <c r="D72" i="42"/>
  <c r="D73" i="42" s="1"/>
  <c r="K72" i="42"/>
  <c r="J72" i="42"/>
  <c r="F50" i="42"/>
  <c r="M50" i="42"/>
  <c r="E50" i="42"/>
  <c r="P50" i="42" s="1"/>
  <c r="L50" i="42"/>
  <c r="D50" i="42"/>
  <c r="D51" i="42" s="1"/>
  <c r="K50" i="42"/>
  <c r="J50" i="42"/>
  <c r="I50" i="42"/>
  <c r="H50" i="42"/>
  <c r="G50" i="42"/>
  <c r="L46" i="42"/>
  <c r="D46" i="42"/>
  <c r="D47" i="42" s="1"/>
  <c r="K46" i="42"/>
  <c r="J46" i="42"/>
  <c r="I46" i="42"/>
  <c r="H46" i="42"/>
  <c r="G46" i="42"/>
  <c r="M46" i="42"/>
  <c r="F46" i="42"/>
  <c r="E46" i="42"/>
  <c r="P46" i="42" s="1"/>
  <c r="I92" i="42"/>
  <c r="H92" i="42"/>
  <c r="G92" i="42"/>
  <c r="F92" i="42"/>
  <c r="M92" i="42"/>
  <c r="E92" i="42"/>
  <c r="K92" i="42"/>
  <c r="L92" i="42"/>
  <c r="J92" i="42"/>
  <c r="D92" i="42"/>
  <c r="D93" i="42" s="1"/>
  <c r="F86" i="42"/>
  <c r="M86" i="42"/>
  <c r="E86" i="42"/>
  <c r="L86" i="42"/>
  <c r="D86" i="42"/>
  <c r="D87" i="42" s="1"/>
  <c r="K86" i="42"/>
  <c r="J86" i="42"/>
  <c r="H86" i="42"/>
  <c r="I86" i="42"/>
  <c r="G86" i="42"/>
  <c r="L98" i="42"/>
  <c r="D98" i="42"/>
  <c r="D99" i="42" s="1"/>
  <c r="K98" i="42"/>
  <c r="J98" i="42"/>
  <c r="I98" i="42"/>
  <c r="H98" i="42"/>
  <c r="F98" i="42"/>
  <c r="M98" i="42"/>
  <c r="G98" i="42"/>
  <c r="E98" i="42"/>
  <c r="G34" i="42"/>
  <c r="I34" i="42"/>
  <c r="F34" i="42"/>
  <c r="M34" i="42"/>
  <c r="E34" i="42"/>
  <c r="L34" i="42"/>
  <c r="D34" i="42"/>
  <c r="D35" i="42" s="1"/>
  <c r="K34" i="42"/>
  <c r="J34" i="42"/>
  <c r="H34" i="42"/>
  <c r="H20" i="42"/>
  <c r="J20" i="42"/>
  <c r="G20" i="42"/>
  <c r="F20" i="42"/>
  <c r="M20" i="42"/>
  <c r="E20" i="42"/>
  <c r="L20" i="42"/>
  <c r="D20" i="42"/>
  <c r="D21" i="42" s="1"/>
  <c r="K20" i="42"/>
  <c r="I20" i="42"/>
  <c r="N12" i="36"/>
  <c r="M76" i="36"/>
  <c r="L12" i="42"/>
  <c r="D12" i="42"/>
  <c r="D13" i="42" s="1"/>
  <c r="F12" i="42"/>
  <c r="K12" i="42"/>
  <c r="J12" i="42"/>
  <c r="I12" i="42"/>
  <c r="H12" i="42"/>
  <c r="G12" i="42"/>
  <c r="E12" i="42"/>
  <c r="M12" i="42"/>
  <c r="F66" i="42"/>
  <c r="M66" i="42"/>
  <c r="E66" i="42"/>
  <c r="L66" i="42"/>
  <c r="D66" i="42"/>
  <c r="D67" i="42" s="1"/>
  <c r="K66" i="42"/>
  <c r="J66" i="42"/>
  <c r="I66" i="42"/>
  <c r="H66" i="42"/>
  <c r="G66" i="42"/>
  <c r="L62" i="42"/>
  <c r="D62" i="42"/>
  <c r="D63" i="42" s="1"/>
  <c r="K62" i="42"/>
  <c r="J62" i="42"/>
  <c r="I62" i="42"/>
  <c r="H62" i="42"/>
  <c r="G62" i="42"/>
  <c r="M62" i="42"/>
  <c r="F62" i="42"/>
  <c r="E62" i="42"/>
  <c r="I108" i="42"/>
  <c r="H108" i="42"/>
  <c r="G108" i="42"/>
  <c r="F108" i="42"/>
  <c r="M108" i="42"/>
  <c r="E108" i="42"/>
  <c r="K108" i="42"/>
  <c r="D108" i="42"/>
  <c r="D109" i="42" s="1"/>
  <c r="L108" i="42"/>
  <c r="J108" i="42"/>
  <c r="F102" i="42"/>
  <c r="M102" i="42"/>
  <c r="E102" i="42"/>
  <c r="L102" i="42"/>
  <c r="D102" i="42"/>
  <c r="D103" i="42" s="1"/>
  <c r="K102" i="42"/>
  <c r="J102" i="42"/>
  <c r="H102" i="42"/>
  <c r="I102" i="42"/>
  <c r="G102" i="42"/>
  <c r="L114" i="42"/>
  <c r="D114" i="42"/>
  <c r="D115" i="42" s="1"/>
  <c r="K114" i="42"/>
  <c r="J114" i="42"/>
  <c r="I114" i="42"/>
  <c r="H114" i="42"/>
  <c r="F114" i="42"/>
  <c r="M114" i="42"/>
  <c r="G114" i="42"/>
  <c r="E114" i="42"/>
  <c r="G12" i="36"/>
  <c r="F76" i="36"/>
  <c r="K26" i="42"/>
  <c r="J26" i="42"/>
  <c r="M26" i="42"/>
  <c r="I26" i="42"/>
  <c r="H26" i="42"/>
  <c r="G26" i="42"/>
  <c r="F26" i="42"/>
  <c r="E26" i="42"/>
  <c r="D26" i="42"/>
  <c r="D27" i="42" s="1"/>
  <c r="L26" i="42"/>
  <c r="J74" i="42"/>
  <c r="I74" i="42"/>
  <c r="H74" i="42"/>
  <c r="G74" i="42"/>
  <c r="F74" i="42"/>
  <c r="M74" i="42"/>
  <c r="E74" i="42"/>
  <c r="L74" i="42"/>
  <c r="K74" i="42"/>
  <c r="D74" i="42"/>
  <c r="D75" i="42" s="1"/>
  <c r="H54" i="42"/>
  <c r="G54" i="42"/>
  <c r="F54" i="42"/>
  <c r="M54" i="42"/>
  <c r="E54" i="42"/>
  <c r="P54" i="42" s="1"/>
  <c r="L54" i="42"/>
  <c r="D54" i="42"/>
  <c r="D55" i="42" s="1"/>
  <c r="K54" i="42"/>
  <c r="J54" i="42"/>
  <c r="I54" i="42"/>
  <c r="F82" i="42"/>
  <c r="M82" i="42"/>
  <c r="E82" i="42"/>
  <c r="L82" i="42"/>
  <c r="D82" i="42"/>
  <c r="D83" i="42" s="1"/>
  <c r="K82" i="42"/>
  <c r="J82" i="42"/>
  <c r="I82" i="42"/>
  <c r="H82" i="42"/>
  <c r="G82" i="42"/>
  <c r="L78" i="42"/>
  <c r="D78" i="42"/>
  <c r="D79" i="42" s="1"/>
  <c r="K78" i="42"/>
  <c r="J78" i="42"/>
  <c r="I78" i="42"/>
  <c r="H78" i="42"/>
  <c r="G78" i="42"/>
  <c r="M78" i="42"/>
  <c r="F78" i="42"/>
  <c r="E78" i="42"/>
  <c r="I124" i="42"/>
  <c r="H124" i="42"/>
  <c r="G124" i="42"/>
  <c r="F124" i="42"/>
  <c r="M124" i="42"/>
  <c r="E124" i="42"/>
  <c r="K124" i="42"/>
  <c r="L124" i="42"/>
  <c r="J124" i="42"/>
  <c r="D124" i="42"/>
  <c r="D125" i="42" s="1"/>
  <c r="F118" i="42"/>
  <c r="M118" i="42"/>
  <c r="E118" i="42"/>
  <c r="L118" i="42"/>
  <c r="D118" i="42"/>
  <c r="D119" i="42" s="1"/>
  <c r="K118" i="42"/>
  <c r="J118" i="42"/>
  <c r="H118" i="42"/>
  <c r="I118" i="42"/>
  <c r="G118" i="42"/>
  <c r="L130" i="42"/>
  <c r="D130" i="42"/>
  <c r="D131" i="42" s="1"/>
  <c r="K130" i="42"/>
  <c r="J130" i="42"/>
  <c r="I130" i="42"/>
  <c r="H130" i="42"/>
  <c r="F130" i="42"/>
  <c r="G130" i="42"/>
  <c r="E130" i="42"/>
  <c r="M130" i="42"/>
  <c r="K76" i="36"/>
  <c r="K12" i="36"/>
  <c r="J12" i="36"/>
  <c r="K10" i="42"/>
  <c r="J10" i="42"/>
  <c r="I10" i="42"/>
  <c r="E10" i="42"/>
  <c r="H10" i="42"/>
  <c r="G10" i="42"/>
  <c r="M10" i="42"/>
  <c r="F10" i="42"/>
  <c r="D10" i="42"/>
  <c r="D11" i="42" s="1"/>
  <c r="L10" i="42"/>
  <c r="M5" i="42"/>
  <c r="E5" i="42"/>
  <c r="L5" i="42"/>
  <c r="K5" i="42"/>
  <c r="J5" i="42"/>
  <c r="I5" i="42"/>
  <c r="H5" i="42"/>
  <c r="G5" i="42"/>
  <c r="F5" i="42"/>
  <c r="H70" i="42"/>
  <c r="G70" i="42"/>
  <c r="F70" i="42"/>
  <c r="M70" i="42"/>
  <c r="E70" i="42"/>
  <c r="L70" i="42"/>
  <c r="D70" i="42"/>
  <c r="D71" i="42" s="1"/>
  <c r="K70" i="42"/>
  <c r="J70" i="42"/>
  <c r="I70" i="42"/>
  <c r="J110" i="42"/>
  <c r="I110" i="42"/>
  <c r="H110" i="42"/>
  <c r="G110" i="42"/>
  <c r="F110" i="42"/>
  <c r="L110" i="42"/>
  <c r="D110" i="42"/>
  <c r="D111" i="42" s="1"/>
  <c r="M110" i="42"/>
  <c r="K110" i="42"/>
  <c r="E110" i="42"/>
  <c r="J94" i="42"/>
  <c r="I94" i="42"/>
  <c r="H94" i="42"/>
  <c r="G94" i="42"/>
  <c r="F94" i="42"/>
  <c r="L94" i="42"/>
  <c r="D94" i="42"/>
  <c r="D95" i="42" s="1"/>
  <c r="E94" i="42"/>
  <c r="M94" i="42"/>
  <c r="K94" i="42"/>
  <c r="I140" i="42"/>
  <c r="H140" i="42"/>
  <c r="G140" i="42"/>
  <c r="F140" i="42"/>
  <c r="M140" i="42"/>
  <c r="E140" i="42"/>
  <c r="K140" i="42"/>
  <c r="L140" i="42"/>
  <c r="J140" i="42"/>
  <c r="D140" i="42"/>
  <c r="D141" i="42" s="1"/>
  <c r="F134" i="42"/>
  <c r="M134" i="42"/>
  <c r="E134" i="42"/>
  <c r="L134" i="42"/>
  <c r="D134" i="42"/>
  <c r="D135" i="42" s="1"/>
  <c r="K134" i="42"/>
  <c r="J134" i="42"/>
  <c r="H134" i="42"/>
  <c r="I134" i="42"/>
  <c r="G134" i="42"/>
  <c r="K96" i="42"/>
  <c r="J96" i="42"/>
  <c r="I96" i="42"/>
  <c r="H96" i="42"/>
  <c r="G96" i="42"/>
  <c r="M96" i="42"/>
  <c r="E96" i="42"/>
  <c r="L96" i="42"/>
  <c r="F96" i="42"/>
  <c r="D96" i="42"/>
  <c r="D97" i="42" s="1"/>
  <c r="G18" i="42"/>
  <c r="F18" i="42"/>
  <c r="I18" i="42"/>
  <c r="M18" i="42"/>
  <c r="E18" i="42"/>
  <c r="L18" i="42"/>
  <c r="D18" i="42"/>
  <c r="D19" i="42" s="1"/>
  <c r="K18" i="42"/>
  <c r="J18" i="42"/>
  <c r="H18" i="42"/>
  <c r="J48" i="41"/>
  <c r="I48" i="41"/>
  <c r="H48" i="41"/>
  <c r="G48" i="41"/>
  <c r="E48" i="41"/>
  <c r="P48" i="41" s="1"/>
  <c r="L48" i="41"/>
  <c r="D48" i="41"/>
  <c r="D49" i="41" s="1"/>
  <c r="K48" i="41"/>
  <c r="F48" i="41"/>
  <c r="E34" i="41"/>
  <c r="L34" i="41"/>
  <c r="D34" i="41"/>
  <c r="D35" i="41" s="1"/>
  <c r="K34" i="41"/>
  <c r="J34" i="41"/>
  <c r="I34" i="41"/>
  <c r="H34" i="41"/>
  <c r="G34" i="41"/>
  <c r="F34" i="41"/>
  <c r="J80" i="41"/>
  <c r="I80" i="41"/>
  <c r="H80" i="41"/>
  <c r="G80" i="41"/>
  <c r="F80" i="41"/>
  <c r="E80" i="41"/>
  <c r="L80" i="41"/>
  <c r="D80" i="41"/>
  <c r="D81" i="41" s="1"/>
  <c r="K80" i="41"/>
  <c r="J110" i="41"/>
  <c r="I110" i="41"/>
  <c r="H110" i="41"/>
  <c r="G110" i="41"/>
  <c r="F110" i="41"/>
  <c r="E110" i="41"/>
  <c r="L110" i="41"/>
  <c r="D110" i="41"/>
  <c r="D111" i="41" s="1"/>
  <c r="K110" i="41"/>
  <c r="E54" i="41"/>
  <c r="P54" i="41" s="1"/>
  <c r="L54" i="41"/>
  <c r="D54" i="41"/>
  <c r="D55" i="41" s="1"/>
  <c r="K54" i="41"/>
  <c r="J54" i="41"/>
  <c r="I54" i="41"/>
  <c r="H54" i="41"/>
  <c r="G54" i="41"/>
  <c r="F54" i="41"/>
  <c r="K66" i="41"/>
  <c r="J66" i="41"/>
  <c r="I66" i="41"/>
  <c r="H66" i="41"/>
  <c r="G66" i="41"/>
  <c r="F66" i="41"/>
  <c r="E66" i="41"/>
  <c r="L66" i="41"/>
  <c r="D66" i="41"/>
  <c r="D67" i="41" s="1"/>
  <c r="H122" i="41"/>
  <c r="G122" i="41"/>
  <c r="F122" i="41"/>
  <c r="E122" i="41"/>
  <c r="L122" i="41"/>
  <c r="D122" i="41"/>
  <c r="D123" i="41" s="1"/>
  <c r="K122" i="41"/>
  <c r="J122" i="41"/>
  <c r="I122" i="41"/>
  <c r="F134" i="41"/>
  <c r="E134" i="41"/>
  <c r="L134" i="41"/>
  <c r="D134" i="41"/>
  <c r="D135" i="41" s="1"/>
  <c r="K134" i="41"/>
  <c r="J134" i="41"/>
  <c r="I134" i="41"/>
  <c r="H134" i="41"/>
  <c r="G134" i="41"/>
  <c r="G6" i="41"/>
  <c r="F6" i="41"/>
  <c r="E6" i="41"/>
  <c r="L6" i="41"/>
  <c r="D6" i="41"/>
  <c r="D7" i="41" s="1"/>
  <c r="K6" i="41"/>
  <c r="J6" i="41"/>
  <c r="I6" i="41"/>
  <c r="H6" i="41"/>
  <c r="K5" i="41"/>
  <c r="J5" i="41"/>
  <c r="I5" i="41"/>
  <c r="H5" i="41"/>
  <c r="G5" i="41"/>
  <c r="F5" i="41"/>
  <c r="L5" i="41"/>
  <c r="E5" i="41"/>
  <c r="I46" i="41"/>
  <c r="H46" i="41"/>
  <c r="G46" i="41"/>
  <c r="F46" i="41"/>
  <c r="L46" i="41"/>
  <c r="D46" i="41"/>
  <c r="D47" i="41" s="1"/>
  <c r="K46" i="41"/>
  <c r="J46" i="41"/>
  <c r="E46" i="41"/>
  <c r="P46" i="41" s="1"/>
  <c r="G58" i="41"/>
  <c r="F58" i="41"/>
  <c r="E58" i="41"/>
  <c r="L58" i="41"/>
  <c r="D58" i="41"/>
  <c r="D59" i="41" s="1"/>
  <c r="K58" i="41"/>
  <c r="J58" i="41"/>
  <c r="I58" i="41"/>
  <c r="H58" i="41"/>
  <c r="E70" i="41"/>
  <c r="L70" i="41"/>
  <c r="D70" i="41"/>
  <c r="D71" i="41" s="1"/>
  <c r="K70" i="41"/>
  <c r="J70" i="41"/>
  <c r="I70" i="41"/>
  <c r="H70" i="41"/>
  <c r="G70" i="41"/>
  <c r="F70" i="41"/>
  <c r="K82" i="41"/>
  <c r="J82" i="41"/>
  <c r="I82" i="41"/>
  <c r="H82" i="41"/>
  <c r="G82" i="41"/>
  <c r="F82" i="41"/>
  <c r="E82" i="41"/>
  <c r="L82" i="41"/>
  <c r="D82" i="41"/>
  <c r="D83" i="41" s="1"/>
  <c r="H138" i="41"/>
  <c r="G138" i="41"/>
  <c r="F138" i="41"/>
  <c r="E138" i="41"/>
  <c r="L138" i="41"/>
  <c r="D138" i="41"/>
  <c r="D139" i="41" s="1"/>
  <c r="K138" i="41"/>
  <c r="J138" i="41"/>
  <c r="I138" i="41"/>
  <c r="E116" i="41"/>
  <c r="L116" i="41"/>
  <c r="D116" i="41"/>
  <c r="D117" i="41" s="1"/>
  <c r="K116" i="41"/>
  <c r="J116" i="41"/>
  <c r="I116" i="41"/>
  <c r="H116" i="41"/>
  <c r="G116" i="41"/>
  <c r="F116" i="41"/>
  <c r="E9" i="40"/>
  <c r="J64" i="41"/>
  <c r="I64" i="41"/>
  <c r="H64" i="41"/>
  <c r="G64" i="41"/>
  <c r="F64" i="41"/>
  <c r="E64" i="41"/>
  <c r="L64" i="41"/>
  <c r="D64" i="41"/>
  <c r="D65" i="41" s="1"/>
  <c r="K64" i="41"/>
  <c r="G22" i="41"/>
  <c r="F22" i="41"/>
  <c r="E22" i="41"/>
  <c r="L22" i="41"/>
  <c r="D22" i="41"/>
  <c r="D23" i="41" s="1"/>
  <c r="K22" i="41"/>
  <c r="J22" i="41"/>
  <c r="H22" i="41"/>
  <c r="I22" i="41"/>
  <c r="L16" i="41"/>
  <c r="D16" i="41"/>
  <c r="D17" i="41" s="1"/>
  <c r="K16" i="41"/>
  <c r="J16" i="41"/>
  <c r="I16" i="41"/>
  <c r="H16" i="41"/>
  <c r="E16" i="41"/>
  <c r="G16" i="41"/>
  <c r="F16" i="41"/>
  <c r="I62" i="41"/>
  <c r="H62" i="41"/>
  <c r="G62" i="41"/>
  <c r="F62" i="41"/>
  <c r="E62" i="41"/>
  <c r="L62" i="41"/>
  <c r="D62" i="41"/>
  <c r="D63" i="41" s="1"/>
  <c r="K62" i="41"/>
  <c r="J62" i="41"/>
  <c r="G74" i="41"/>
  <c r="F74" i="41"/>
  <c r="E74" i="41"/>
  <c r="L74" i="41"/>
  <c r="D74" i="41"/>
  <c r="D75" i="41" s="1"/>
  <c r="K74" i="41"/>
  <c r="J74" i="41"/>
  <c r="I74" i="41"/>
  <c r="H74" i="41"/>
  <c r="J94" i="41"/>
  <c r="G94" i="41"/>
  <c r="F94" i="41"/>
  <c r="E94" i="41"/>
  <c r="L94" i="41"/>
  <c r="D94" i="41"/>
  <c r="D95" i="41" s="1"/>
  <c r="I94" i="41"/>
  <c r="H94" i="41"/>
  <c r="K94" i="41"/>
  <c r="I92" i="41"/>
  <c r="E92" i="41"/>
  <c r="L92" i="41"/>
  <c r="D92" i="41"/>
  <c r="D93" i="41" s="1"/>
  <c r="K92" i="41"/>
  <c r="J92" i="41"/>
  <c r="H92" i="41"/>
  <c r="G92" i="41"/>
  <c r="F92" i="41"/>
  <c r="G88" i="41"/>
  <c r="K88" i="41"/>
  <c r="J88" i="41"/>
  <c r="I88" i="41"/>
  <c r="H88" i="41"/>
  <c r="F88" i="41"/>
  <c r="E88" i="41"/>
  <c r="D88" i="41"/>
  <c r="D89" i="41" s="1"/>
  <c r="L88" i="41"/>
  <c r="E132" i="41"/>
  <c r="L132" i="41"/>
  <c r="D132" i="41"/>
  <c r="D133" i="41" s="1"/>
  <c r="K132" i="41"/>
  <c r="J132" i="41"/>
  <c r="I132" i="41"/>
  <c r="H132" i="41"/>
  <c r="G132" i="41"/>
  <c r="F132" i="41"/>
  <c r="I10" i="41"/>
  <c r="H10" i="41"/>
  <c r="G10" i="41"/>
  <c r="F10" i="41"/>
  <c r="E10" i="41"/>
  <c r="L10" i="41"/>
  <c r="D10" i="41"/>
  <c r="D11" i="41" s="1"/>
  <c r="J10" i="41"/>
  <c r="K10" i="41"/>
  <c r="L38" i="41"/>
  <c r="K38" i="41"/>
  <c r="J38" i="41"/>
  <c r="G38" i="41"/>
  <c r="H38" i="41"/>
  <c r="F38" i="41"/>
  <c r="E38" i="41"/>
  <c r="P38" i="41" s="1"/>
  <c r="D38" i="41"/>
  <c r="D39" i="41" s="1"/>
  <c r="I38" i="41"/>
  <c r="L32" i="41"/>
  <c r="D32" i="41"/>
  <c r="D33" i="41" s="1"/>
  <c r="K32" i="41"/>
  <c r="E32" i="41"/>
  <c r="J32" i="41"/>
  <c r="I32" i="41"/>
  <c r="H32" i="41"/>
  <c r="G32" i="41"/>
  <c r="F32" i="41"/>
  <c r="I78" i="41"/>
  <c r="H78" i="41"/>
  <c r="G78" i="41"/>
  <c r="F78" i="41"/>
  <c r="E78" i="41"/>
  <c r="L78" i="41"/>
  <c r="D78" i="41"/>
  <c r="D79" i="41" s="1"/>
  <c r="K78" i="41"/>
  <c r="J78" i="41"/>
  <c r="E84" i="41"/>
  <c r="I84" i="41"/>
  <c r="H84" i="41"/>
  <c r="G84" i="41"/>
  <c r="F84" i="41"/>
  <c r="D84" i="41"/>
  <c r="D85" i="41" s="1"/>
  <c r="L84" i="41"/>
  <c r="K84" i="41"/>
  <c r="J84" i="41"/>
  <c r="L52" i="41"/>
  <c r="D52" i="41"/>
  <c r="D53" i="41" s="1"/>
  <c r="K52" i="41"/>
  <c r="J52" i="41"/>
  <c r="I52" i="41"/>
  <c r="G52" i="41"/>
  <c r="F52" i="41"/>
  <c r="H52" i="41"/>
  <c r="E52" i="41"/>
  <c r="I108" i="41"/>
  <c r="H108" i="41"/>
  <c r="G108" i="41"/>
  <c r="F108" i="41"/>
  <c r="E108" i="41"/>
  <c r="L108" i="41"/>
  <c r="D108" i="41"/>
  <c r="D109" i="41" s="1"/>
  <c r="K108" i="41"/>
  <c r="J108" i="41"/>
  <c r="G104" i="41"/>
  <c r="F104" i="41"/>
  <c r="E104" i="41"/>
  <c r="L104" i="41"/>
  <c r="D104" i="41"/>
  <c r="D105" i="41" s="1"/>
  <c r="K104" i="41"/>
  <c r="J104" i="41"/>
  <c r="I104" i="41"/>
  <c r="H104" i="41"/>
  <c r="L114" i="41"/>
  <c r="D114" i="41"/>
  <c r="D115" i="41" s="1"/>
  <c r="K114" i="41"/>
  <c r="J114" i="41"/>
  <c r="I114" i="41"/>
  <c r="H114" i="41"/>
  <c r="G114" i="41"/>
  <c r="F114" i="41"/>
  <c r="E114" i="41"/>
  <c r="I26" i="41"/>
  <c r="H26" i="41"/>
  <c r="J26" i="41"/>
  <c r="G26" i="41"/>
  <c r="F26" i="41"/>
  <c r="E26" i="41"/>
  <c r="L26" i="41"/>
  <c r="D26" i="41"/>
  <c r="D27" i="41" s="1"/>
  <c r="K26" i="41"/>
  <c r="J12" i="41"/>
  <c r="I12" i="41"/>
  <c r="K12" i="41"/>
  <c r="H12" i="41"/>
  <c r="G12" i="41"/>
  <c r="F12" i="41"/>
  <c r="E12" i="41"/>
  <c r="L12" i="41"/>
  <c r="D12" i="41"/>
  <c r="D13" i="41" s="1"/>
  <c r="J126" i="41"/>
  <c r="I126" i="41"/>
  <c r="H126" i="41"/>
  <c r="G126" i="41"/>
  <c r="F126" i="41"/>
  <c r="E126" i="41"/>
  <c r="L126" i="41"/>
  <c r="D126" i="41"/>
  <c r="D127" i="41" s="1"/>
  <c r="K126" i="41"/>
  <c r="F40" i="41"/>
  <c r="E40" i="41"/>
  <c r="P40" i="41" s="1"/>
  <c r="L40" i="41"/>
  <c r="D40" i="41"/>
  <c r="D41" i="41" s="1"/>
  <c r="K40" i="41"/>
  <c r="H40" i="41"/>
  <c r="G40" i="41"/>
  <c r="J40" i="41"/>
  <c r="I40" i="41"/>
  <c r="L68" i="41"/>
  <c r="D68" i="41"/>
  <c r="D69" i="41" s="1"/>
  <c r="K68" i="41"/>
  <c r="J68" i="41"/>
  <c r="I68" i="41"/>
  <c r="H68" i="41"/>
  <c r="G68" i="41"/>
  <c r="F68" i="41"/>
  <c r="E68" i="41"/>
  <c r="I124" i="41"/>
  <c r="H124" i="41"/>
  <c r="G124" i="41"/>
  <c r="F124" i="41"/>
  <c r="E124" i="41"/>
  <c r="L124" i="41"/>
  <c r="D124" i="41"/>
  <c r="D125" i="41" s="1"/>
  <c r="K124" i="41"/>
  <c r="J124" i="41"/>
  <c r="G120" i="41"/>
  <c r="F120" i="41"/>
  <c r="E120" i="41"/>
  <c r="L120" i="41"/>
  <c r="D120" i="41"/>
  <c r="D121" i="41" s="1"/>
  <c r="K120" i="41"/>
  <c r="J120" i="41"/>
  <c r="I120" i="41"/>
  <c r="H120" i="41"/>
  <c r="L130" i="41"/>
  <c r="D130" i="41"/>
  <c r="D131" i="41" s="1"/>
  <c r="K130" i="41"/>
  <c r="J130" i="41"/>
  <c r="I130" i="41"/>
  <c r="H130" i="41"/>
  <c r="G130" i="41"/>
  <c r="F130" i="41"/>
  <c r="E130" i="41"/>
  <c r="J28" i="41"/>
  <c r="I28" i="41"/>
  <c r="H28" i="41"/>
  <c r="G28" i="41"/>
  <c r="F28" i="41"/>
  <c r="E28" i="41"/>
  <c r="L28" i="41"/>
  <c r="D28" i="41"/>
  <c r="D29" i="41" s="1"/>
  <c r="K28" i="41"/>
  <c r="F20" i="41"/>
  <c r="E20" i="41"/>
  <c r="L20" i="41"/>
  <c r="D20" i="41"/>
  <c r="D21" i="41" s="1"/>
  <c r="K20" i="41"/>
  <c r="J20" i="41"/>
  <c r="I20" i="41"/>
  <c r="H20" i="41"/>
  <c r="G20" i="41"/>
  <c r="K14" i="41"/>
  <c r="J14" i="41"/>
  <c r="L14" i="41"/>
  <c r="I14" i="41"/>
  <c r="H14" i="41"/>
  <c r="G14" i="41"/>
  <c r="F14" i="41"/>
  <c r="E14" i="41"/>
  <c r="D14" i="41"/>
  <c r="D15" i="41" s="1"/>
  <c r="H44" i="41"/>
  <c r="G44" i="41"/>
  <c r="F44" i="41"/>
  <c r="E44" i="41"/>
  <c r="P44" i="41" s="1"/>
  <c r="K44" i="41"/>
  <c r="J44" i="41"/>
  <c r="D44" i="41"/>
  <c r="D45" i="41" s="1"/>
  <c r="I44" i="41"/>
  <c r="L44" i="41"/>
  <c r="F56" i="41"/>
  <c r="E56" i="41"/>
  <c r="L56" i="41"/>
  <c r="D56" i="41"/>
  <c r="D57" i="41" s="1"/>
  <c r="K56" i="41"/>
  <c r="J56" i="41"/>
  <c r="I56" i="41"/>
  <c r="H56" i="41"/>
  <c r="G56" i="41"/>
  <c r="L98" i="41"/>
  <c r="D98" i="41"/>
  <c r="D99" i="41" s="1"/>
  <c r="I98" i="41"/>
  <c r="H98" i="41"/>
  <c r="G98" i="41"/>
  <c r="F98" i="41"/>
  <c r="E98" i="41"/>
  <c r="K98" i="41"/>
  <c r="J98" i="41"/>
  <c r="I140" i="41"/>
  <c r="H140" i="41"/>
  <c r="G140" i="41"/>
  <c r="F140" i="41"/>
  <c r="E140" i="41"/>
  <c r="L140" i="41"/>
  <c r="D140" i="41"/>
  <c r="D141" i="41" s="1"/>
  <c r="K140" i="41"/>
  <c r="J140" i="41"/>
  <c r="G136" i="41"/>
  <c r="F136" i="41"/>
  <c r="E136" i="41"/>
  <c r="L136" i="41"/>
  <c r="D136" i="41"/>
  <c r="D137" i="41" s="1"/>
  <c r="K136" i="41"/>
  <c r="J136" i="41"/>
  <c r="I136" i="41"/>
  <c r="H136" i="41"/>
  <c r="K96" i="41"/>
  <c r="H96" i="41"/>
  <c r="G96" i="41"/>
  <c r="F96" i="41"/>
  <c r="E96" i="41"/>
  <c r="I96" i="41"/>
  <c r="D96" i="41"/>
  <c r="D97" i="41" s="1"/>
  <c r="L96" i="41"/>
  <c r="J96" i="41"/>
  <c r="H8" i="41"/>
  <c r="G8" i="41"/>
  <c r="F8" i="41"/>
  <c r="E8" i="41"/>
  <c r="L8" i="41"/>
  <c r="D8" i="41"/>
  <c r="D9" i="41" s="1"/>
  <c r="K8" i="41"/>
  <c r="I8" i="41"/>
  <c r="J8" i="41"/>
  <c r="F36" i="41"/>
  <c r="E36" i="41"/>
  <c r="P36" i="41" s="1"/>
  <c r="L36" i="41"/>
  <c r="D36" i="41"/>
  <c r="D37" i="41" s="1"/>
  <c r="K36" i="41"/>
  <c r="J36" i="41"/>
  <c r="I36" i="41"/>
  <c r="H36" i="41"/>
  <c r="G36" i="41"/>
  <c r="K30" i="41"/>
  <c r="J30" i="41"/>
  <c r="I30" i="41"/>
  <c r="H30" i="41"/>
  <c r="D30" i="41"/>
  <c r="D31" i="41" s="1"/>
  <c r="G30" i="41"/>
  <c r="F30" i="41"/>
  <c r="L30" i="41"/>
  <c r="E30" i="41"/>
  <c r="H60" i="41"/>
  <c r="G60" i="41"/>
  <c r="F60" i="41"/>
  <c r="E60" i="41"/>
  <c r="L60" i="41"/>
  <c r="D60" i="41"/>
  <c r="D61" i="41" s="1"/>
  <c r="K60" i="41"/>
  <c r="J60" i="41"/>
  <c r="I60" i="41"/>
  <c r="F72" i="41"/>
  <c r="E72" i="41"/>
  <c r="L72" i="41"/>
  <c r="D72" i="41"/>
  <c r="D73" i="41" s="1"/>
  <c r="K72" i="41"/>
  <c r="J72" i="41"/>
  <c r="I72" i="41"/>
  <c r="H72" i="41"/>
  <c r="G72" i="41"/>
  <c r="E100" i="41"/>
  <c r="J100" i="41"/>
  <c r="I100" i="41"/>
  <c r="H100" i="41"/>
  <c r="G100" i="41"/>
  <c r="D100" i="41"/>
  <c r="D101" i="41" s="1"/>
  <c r="L100" i="41"/>
  <c r="K100" i="41"/>
  <c r="F100" i="41"/>
  <c r="H90" i="41"/>
  <c r="L90" i="41"/>
  <c r="D90" i="41"/>
  <c r="D91" i="41" s="1"/>
  <c r="K90" i="41"/>
  <c r="J90" i="41"/>
  <c r="I90" i="41"/>
  <c r="G90" i="41"/>
  <c r="F90" i="41"/>
  <c r="E90" i="41"/>
  <c r="F102" i="41"/>
  <c r="E102" i="41"/>
  <c r="L102" i="41"/>
  <c r="D102" i="41"/>
  <c r="D103" i="41" s="1"/>
  <c r="K102" i="41"/>
  <c r="J102" i="41"/>
  <c r="I102" i="41"/>
  <c r="H102" i="41"/>
  <c r="G102" i="41"/>
  <c r="K112" i="41"/>
  <c r="J112" i="41"/>
  <c r="I112" i="41"/>
  <c r="H112" i="41"/>
  <c r="G112" i="41"/>
  <c r="F112" i="41"/>
  <c r="E112" i="41"/>
  <c r="L112" i="41"/>
  <c r="D112" i="41"/>
  <c r="D113" i="41" s="1"/>
  <c r="H24" i="41"/>
  <c r="G24" i="41"/>
  <c r="I24" i="41"/>
  <c r="F24" i="41"/>
  <c r="E24" i="41"/>
  <c r="L24" i="41"/>
  <c r="D24" i="41"/>
  <c r="D25" i="41" s="1"/>
  <c r="K24" i="41"/>
  <c r="J24" i="41"/>
  <c r="E18" i="41"/>
  <c r="L18" i="41"/>
  <c r="D18" i="41"/>
  <c r="D19" i="41" s="1"/>
  <c r="F18" i="41"/>
  <c r="K18" i="41"/>
  <c r="J18" i="41"/>
  <c r="I18" i="41"/>
  <c r="H18" i="41"/>
  <c r="G18" i="41"/>
  <c r="G42" i="41"/>
  <c r="F42" i="41"/>
  <c r="E42" i="41"/>
  <c r="P42" i="41" s="1"/>
  <c r="L42" i="41"/>
  <c r="D42" i="41"/>
  <c r="D43" i="41" s="1"/>
  <c r="I42" i="41"/>
  <c r="H42" i="41"/>
  <c r="K42" i="41"/>
  <c r="J42" i="41"/>
  <c r="H76" i="41"/>
  <c r="G76" i="41"/>
  <c r="F76" i="41"/>
  <c r="E76" i="41"/>
  <c r="L76" i="41"/>
  <c r="D76" i="41"/>
  <c r="D77" i="41" s="1"/>
  <c r="K76" i="41"/>
  <c r="J76" i="41"/>
  <c r="I76" i="41"/>
  <c r="F86" i="41"/>
  <c r="J86" i="41"/>
  <c r="G86" i="41"/>
  <c r="E86" i="41"/>
  <c r="D86" i="41"/>
  <c r="D87" i="41" s="1"/>
  <c r="L86" i="41"/>
  <c r="K86" i="41"/>
  <c r="I86" i="41"/>
  <c r="H86" i="41"/>
  <c r="K50" i="41"/>
  <c r="J50" i="41"/>
  <c r="I50" i="41"/>
  <c r="H50" i="41"/>
  <c r="F50" i="41"/>
  <c r="E50" i="41"/>
  <c r="P50" i="41" s="1"/>
  <c r="D50" i="41"/>
  <c r="D51" i="41" s="1"/>
  <c r="L50" i="41"/>
  <c r="G50" i="41"/>
  <c r="H106" i="41"/>
  <c r="G106" i="41"/>
  <c r="F106" i="41"/>
  <c r="E106" i="41"/>
  <c r="L106" i="41"/>
  <c r="D106" i="41"/>
  <c r="D107" i="41" s="1"/>
  <c r="K106" i="41"/>
  <c r="J106" i="41"/>
  <c r="I106" i="41"/>
  <c r="F118" i="41"/>
  <c r="E118" i="41"/>
  <c r="L118" i="41"/>
  <c r="D118" i="41"/>
  <c r="D119" i="41" s="1"/>
  <c r="K118" i="41"/>
  <c r="J118" i="41"/>
  <c r="I118" i="41"/>
  <c r="H118" i="41"/>
  <c r="G118" i="41"/>
  <c r="K128" i="41"/>
  <c r="J128" i="41"/>
  <c r="I128" i="41"/>
  <c r="H128" i="41"/>
  <c r="G128" i="41"/>
  <c r="F128" i="41"/>
  <c r="E128" i="41"/>
  <c r="L128" i="41"/>
  <c r="D128" i="41"/>
  <c r="D129" i="41" s="1"/>
  <c r="G68" i="40"/>
  <c r="F68" i="40"/>
  <c r="E68" i="40"/>
  <c r="D68" i="40"/>
  <c r="D69" i="40" s="1"/>
  <c r="G34" i="40"/>
  <c r="F34" i="40"/>
  <c r="E34" i="40"/>
  <c r="D34" i="40"/>
  <c r="D35" i="40" s="1"/>
  <c r="D12" i="40"/>
  <c r="D13" i="40" s="1"/>
  <c r="G12" i="40"/>
  <c r="E12" i="40"/>
  <c r="F12" i="40"/>
  <c r="G48" i="40"/>
  <c r="F48" i="40"/>
  <c r="E48" i="40"/>
  <c r="P48" i="40" s="1"/>
  <c r="D48" i="40"/>
  <c r="D49" i="40" s="1"/>
  <c r="F94" i="40"/>
  <c r="D94" i="40"/>
  <c r="D95" i="40" s="1"/>
  <c r="G94" i="40"/>
  <c r="E94" i="40"/>
  <c r="D56" i="40"/>
  <c r="D57" i="40" s="1"/>
  <c r="G56" i="40"/>
  <c r="F56" i="40"/>
  <c r="E56" i="40"/>
  <c r="G124" i="40"/>
  <c r="F124" i="40"/>
  <c r="E124" i="40"/>
  <c r="D124" i="40"/>
  <c r="D125" i="40" s="1"/>
  <c r="F102" i="40"/>
  <c r="E102" i="40"/>
  <c r="D102" i="40"/>
  <c r="D103" i="40" s="1"/>
  <c r="G102" i="40"/>
  <c r="D114" i="40"/>
  <c r="D115" i="40" s="1"/>
  <c r="G114" i="40"/>
  <c r="F114" i="40"/>
  <c r="E114" i="40"/>
  <c r="G6" i="40"/>
  <c r="F6" i="40"/>
  <c r="E6" i="40"/>
  <c r="D6" i="40"/>
  <c r="D7" i="40" s="1"/>
  <c r="F16" i="40"/>
  <c r="E16" i="40"/>
  <c r="D16" i="40"/>
  <c r="D17" i="40" s="1"/>
  <c r="G16" i="40"/>
  <c r="D28" i="40"/>
  <c r="D29" i="40" s="1"/>
  <c r="G28" i="40"/>
  <c r="F28" i="40"/>
  <c r="E28" i="40"/>
  <c r="G64" i="40"/>
  <c r="F64" i="40"/>
  <c r="E64" i="40"/>
  <c r="D64" i="40"/>
  <c r="D65" i="40" s="1"/>
  <c r="F44" i="40"/>
  <c r="E44" i="40"/>
  <c r="P44" i="40" s="1"/>
  <c r="G44" i="40"/>
  <c r="D44" i="40"/>
  <c r="D45" i="40" s="1"/>
  <c r="D72" i="40"/>
  <c r="D73" i="40" s="1"/>
  <c r="G72" i="40"/>
  <c r="F72" i="40"/>
  <c r="E72" i="40"/>
  <c r="G140" i="40"/>
  <c r="F140" i="40"/>
  <c r="E140" i="40"/>
  <c r="D140" i="40"/>
  <c r="D141" i="40" s="1"/>
  <c r="F118" i="40"/>
  <c r="E118" i="40"/>
  <c r="D118" i="40"/>
  <c r="D119" i="40" s="1"/>
  <c r="G118" i="40"/>
  <c r="D130" i="40"/>
  <c r="D131" i="40" s="1"/>
  <c r="G130" i="40"/>
  <c r="F130" i="40"/>
  <c r="E130" i="40"/>
  <c r="G22" i="40"/>
  <c r="F22" i="40"/>
  <c r="E22" i="40"/>
  <c r="D22" i="40"/>
  <c r="D23" i="40" s="1"/>
  <c r="F32" i="40"/>
  <c r="E32" i="40"/>
  <c r="D32" i="40"/>
  <c r="D33" i="40" s="1"/>
  <c r="G32" i="40"/>
  <c r="G10" i="40"/>
  <c r="F10" i="40"/>
  <c r="E10" i="40"/>
  <c r="D10" i="40"/>
  <c r="D11" i="40" s="1"/>
  <c r="G80" i="40"/>
  <c r="F80" i="40"/>
  <c r="E80" i="40"/>
  <c r="D80" i="40"/>
  <c r="D81" i="40" s="1"/>
  <c r="F60" i="40"/>
  <c r="E60" i="40"/>
  <c r="D60" i="40"/>
  <c r="D61" i="40" s="1"/>
  <c r="G60" i="40"/>
  <c r="G38" i="40"/>
  <c r="E38" i="40"/>
  <c r="P38" i="40" s="1"/>
  <c r="F38" i="40"/>
  <c r="D38" i="40"/>
  <c r="D39" i="40" s="1"/>
  <c r="G106" i="40"/>
  <c r="F106" i="40"/>
  <c r="E106" i="40"/>
  <c r="D106" i="40"/>
  <c r="D107" i="40" s="1"/>
  <c r="F134" i="40"/>
  <c r="E134" i="40"/>
  <c r="D134" i="40"/>
  <c r="D135" i="40" s="1"/>
  <c r="G134" i="40"/>
  <c r="G96" i="40"/>
  <c r="E96" i="40"/>
  <c r="F96" i="40"/>
  <c r="D96" i="40"/>
  <c r="D97" i="40" s="1"/>
  <c r="F9" i="40"/>
  <c r="G52" i="40"/>
  <c r="F52" i="40"/>
  <c r="E52" i="40"/>
  <c r="P52" i="40" s="1"/>
  <c r="D52" i="40"/>
  <c r="D53" i="40" s="1"/>
  <c r="E42" i="40"/>
  <c r="P42" i="40" s="1"/>
  <c r="D42" i="40"/>
  <c r="D43" i="40" s="1"/>
  <c r="G42" i="40"/>
  <c r="F42" i="40"/>
  <c r="G26" i="40"/>
  <c r="F26" i="40"/>
  <c r="E26" i="40"/>
  <c r="D26" i="40"/>
  <c r="D27" i="40" s="1"/>
  <c r="G88" i="40"/>
  <c r="F88" i="40"/>
  <c r="E88" i="40"/>
  <c r="D88" i="40"/>
  <c r="D89" i="40" s="1"/>
  <c r="F76" i="40"/>
  <c r="E76" i="40"/>
  <c r="D76" i="40"/>
  <c r="D77" i="40" s="1"/>
  <c r="G76" i="40"/>
  <c r="G54" i="40"/>
  <c r="F54" i="40"/>
  <c r="E54" i="40"/>
  <c r="P54" i="40" s="1"/>
  <c r="D54" i="40"/>
  <c r="D55" i="40" s="1"/>
  <c r="G122" i="40"/>
  <c r="F122" i="40"/>
  <c r="E122" i="40"/>
  <c r="D122" i="40"/>
  <c r="D123" i="40" s="1"/>
  <c r="E84" i="40"/>
  <c r="D84" i="40"/>
  <c r="D85" i="40" s="1"/>
  <c r="G84" i="40"/>
  <c r="F84" i="40"/>
  <c r="G112" i="40"/>
  <c r="F112" i="40"/>
  <c r="E112" i="40"/>
  <c r="D112" i="40"/>
  <c r="D113" i="40" s="1"/>
  <c r="G24" i="40"/>
  <c r="F24" i="40"/>
  <c r="E24" i="40"/>
  <c r="D24" i="40"/>
  <c r="D25" i="40" s="1"/>
  <c r="G50" i="40"/>
  <c r="F50" i="40"/>
  <c r="E50" i="40"/>
  <c r="P50" i="40" s="1"/>
  <c r="D50" i="40"/>
  <c r="D51" i="40" s="1"/>
  <c r="G110" i="40"/>
  <c r="F110" i="40"/>
  <c r="E110" i="40"/>
  <c r="D110" i="40"/>
  <c r="D111" i="40" s="1"/>
  <c r="E58" i="40"/>
  <c r="D58" i="40"/>
  <c r="D59" i="40" s="1"/>
  <c r="G58" i="40"/>
  <c r="F58" i="40"/>
  <c r="G70" i="40"/>
  <c r="F70" i="40"/>
  <c r="E70" i="40"/>
  <c r="D70" i="40"/>
  <c r="D71" i="40" s="1"/>
  <c r="G138" i="40"/>
  <c r="F138" i="40"/>
  <c r="E138" i="40"/>
  <c r="D138" i="40"/>
  <c r="D139" i="40" s="1"/>
  <c r="E100" i="40"/>
  <c r="D100" i="40"/>
  <c r="D101" i="40" s="1"/>
  <c r="G100" i="40"/>
  <c r="F100" i="40"/>
  <c r="G128" i="40"/>
  <c r="F128" i="40"/>
  <c r="E128" i="40"/>
  <c r="D128" i="40"/>
  <c r="D129" i="40" s="1"/>
  <c r="G9" i="40"/>
  <c r="G20" i="40"/>
  <c r="F20" i="40"/>
  <c r="E20" i="40"/>
  <c r="D20" i="40"/>
  <c r="D21" i="40" s="1"/>
  <c r="E14" i="40"/>
  <c r="D14" i="40"/>
  <c r="D15" i="40" s="1"/>
  <c r="G14" i="40"/>
  <c r="F14" i="40"/>
  <c r="G66" i="40"/>
  <c r="F66" i="40"/>
  <c r="E66" i="40"/>
  <c r="D66" i="40"/>
  <c r="D67" i="40" s="1"/>
  <c r="G46" i="40"/>
  <c r="F46" i="40"/>
  <c r="D46" i="40"/>
  <c r="D47" i="40" s="1"/>
  <c r="E46" i="40"/>
  <c r="P46" i="40" s="1"/>
  <c r="E74" i="40"/>
  <c r="D74" i="40"/>
  <c r="D75" i="40" s="1"/>
  <c r="G74" i="40"/>
  <c r="F74" i="40"/>
  <c r="F86" i="40"/>
  <c r="E86" i="40"/>
  <c r="D86" i="40"/>
  <c r="D87" i="40" s="1"/>
  <c r="G86" i="40"/>
  <c r="G104" i="40"/>
  <c r="F104" i="40"/>
  <c r="E104" i="40"/>
  <c r="D104" i="40"/>
  <c r="D105" i="40" s="1"/>
  <c r="E116" i="40"/>
  <c r="D116" i="40"/>
  <c r="D117" i="40" s="1"/>
  <c r="G116" i="40"/>
  <c r="F116" i="40"/>
  <c r="G36" i="40"/>
  <c r="F36" i="40"/>
  <c r="E36" i="40"/>
  <c r="P36" i="40" s="1"/>
  <c r="D36" i="40"/>
  <c r="D37" i="40" s="1"/>
  <c r="E30" i="40"/>
  <c r="D30" i="40"/>
  <c r="D31" i="40" s="1"/>
  <c r="G30" i="40"/>
  <c r="F30" i="40"/>
  <c r="G82" i="40"/>
  <c r="F82" i="40"/>
  <c r="E82" i="40"/>
  <c r="D82" i="40"/>
  <c r="D83" i="40" s="1"/>
  <c r="G62" i="40"/>
  <c r="F62" i="40"/>
  <c r="E62" i="40"/>
  <c r="D62" i="40"/>
  <c r="D63" i="40" s="1"/>
  <c r="G90" i="40"/>
  <c r="F90" i="40"/>
  <c r="E90" i="40"/>
  <c r="D90" i="40"/>
  <c r="D91" i="40" s="1"/>
  <c r="G92" i="40"/>
  <c r="F92" i="40"/>
  <c r="E92" i="40"/>
  <c r="D92" i="40"/>
  <c r="D93" i="40" s="1"/>
  <c r="G120" i="40"/>
  <c r="F120" i="40"/>
  <c r="E120" i="40"/>
  <c r="D120" i="40"/>
  <c r="D121" i="40" s="1"/>
  <c r="E132" i="40"/>
  <c r="D132" i="40"/>
  <c r="D133" i="40" s="1"/>
  <c r="G132" i="40"/>
  <c r="F132" i="40"/>
  <c r="G18" i="40"/>
  <c r="F18" i="40"/>
  <c r="E18" i="40"/>
  <c r="D18" i="40"/>
  <c r="D19" i="40" s="1"/>
  <c r="E5" i="40"/>
  <c r="G5" i="40"/>
  <c r="F5" i="40"/>
  <c r="G126" i="40"/>
  <c r="F126" i="40"/>
  <c r="E126" i="40"/>
  <c r="D126" i="40"/>
  <c r="D127" i="40" s="1"/>
  <c r="G78" i="40"/>
  <c r="F78" i="40"/>
  <c r="E78" i="40"/>
  <c r="D78" i="40"/>
  <c r="D79" i="40" s="1"/>
  <c r="D40" i="40"/>
  <c r="D41" i="40" s="1"/>
  <c r="F40" i="40"/>
  <c r="G40" i="40"/>
  <c r="E40" i="40"/>
  <c r="P40" i="40" s="1"/>
  <c r="G108" i="40"/>
  <c r="F108" i="40"/>
  <c r="E108" i="40"/>
  <c r="D108" i="40"/>
  <c r="D109" i="40" s="1"/>
  <c r="G136" i="40"/>
  <c r="F136" i="40"/>
  <c r="E136" i="40"/>
  <c r="D136" i="40"/>
  <c r="D137" i="40" s="1"/>
  <c r="D98" i="40"/>
  <c r="D99" i="40" s="1"/>
  <c r="F98" i="40"/>
  <c r="G98" i="40"/>
  <c r="E98" i="40"/>
  <c r="H5" i="39"/>
  <c r="G5" i="39"/>
  <c r="N5" i="39"/>
  <c r="F5" i="39"/>
  <c r="M5" i="39"/>
  <c r="E5" i="39"/>
  <c r="L5" i="39"/>
  <c r="K5" i="39"/>
  <c r="J5" i="39"/>
  <c r="I5" i="39"/>
  <c r="M8" i="39"/>
  <c r="E8" i="39"/>
  <c r="L8" i="39"/>
  <c r="D8" i="39"/>
  <c r="D9" i="39" s="1"/>
  <c r="K8" i="39"/>
  <c r="J8" i="39"/>
  <c r="I8" i="39"/>
  <c r="H8" i="39"/>
  <c r="G8" i="39"/>
  <c r="N8" i="39"/>
  <c r="F8" i="39"/>
  <c r="G88" i="39"/>
  <c r="N88" i="39"/>
  <c r="F88" i="39"/>
  <c r="M88" i="39"/>
  <c r="E88" i="39"/>
  <c r="L88" i="39"/>
  <c r="D88" i="39"/>
  <c r="D89" i="39" s="1"/>
  <c r="K88" i="39"/>
  <c r="J88" i="39"/>
  <c r="I88" i="39"/>
  <c r="H88" i="39"/>
  <c r="G12" i="39"/>
  <c r="N12" i="39"/>
  <c r="F12" i="39"/>
  <c r="M12" i="39"/>
  <c r="E12" i="39"/>
  <c r="L12" i="39"/>
  <c r="D12" i="39"/>
  <c r="D13" i="39" s="1"/>
  <c r="K12" i="39"/>
  <c r="J12" i="39"/>
  <c r="I12" i="39"/>
  <c r="H12" i="39"/>
  <c r="M24" i="39"/>
  <c r="E24" i="39"/>
  <c r="L24" i="39"/>
  <c r="D24" i="39"/>
  <c r="D25" i="39" s="1"/>
  <c r="K24" i="39"/>
  <c r="J24" i="39"/>
  <c r="I24" i="39"/>
  <c r="H24" i="39"/>
  <c r="N24" i="39"/>
  <c r="G24" i="39"/>
  <c r="F24" i="39"/>
  <c r="J126" i="39"/>
  <c r="I126" i="39"/>
  <c r="H126" i="39"/>
  <c r="G126" i="39"/>
  <c r="N126" i="39"/>
  <c r="F126" i="39"/>
  <c r="M126" i="39"/>
  <c r="E126" i="39"/>
  <c r="L126" i="39"/>
  <c r="D126" i="39"/>
  <c r="D127" i="39" s="1"/>
  <c r="K126" i="39"/>
  <c r="G82" i="39"/>
  <c r="N82" i="39"/>
  <c r="F82" i="39"/>
  <c r="M82" i="39"/>
  <c r="E82" i="39"/>
  <c r="L82" i="39"/>
  <c r="D82" i="39"/>
  <c r="D83" i="39" s="1"/>
  <c r="K82" i="39"/>
  <c r="J82" i="39"/>
  <c r="I82" i="39"/>
  <c r="H82" i="39"/>
  <c r="L44" i="39"/>
  <c r="D44" i="39"/>
  <c r="D45" i="39" s="1"/>
  <c r="K44" i="39"/>
  <c r="J44" i="39"/>
  <c r="I44" i="39"/>
  <c r="H44" i="39"/>
  <c r="G44" i="39"/>
  <c r="N44" i="39"/>
  <c r="F44" i="39"/>
  <c r="M44" i="39"/>
  <c r="E44" i="39"/>
  <c r="P44" i="39" s="1"/>
  <c r="I108" i="39"/>
  <c r="H108" i="39"/>
  <c r="G108" i="39"/>
  <c r="N108" i="39"/>
  <c r="F108" i="39"/>
  <c r="M108" i="39"/>
  <c r="E108" i="39"/>
  <c r="L108" i="39"/>
  <c r="D108" i="39"/>
  <c r="D109" i="39" s="1"/>
  <c r="K108" i="39"/>
  <c r="J108" i="39"/>
  <c r="G104" i="39"/>
  <c r="N104" i="39"/>
  <c r="F104" i="39"/>
  <c r="M104" i="39"/>
  <c r="E104" i="39"/>
  <c r="L104" i="39"/>
  <c r="D104" i="39"/>
  <c r="D105" i="39" s="1"/>
  <c r="K104" i="39"/>
  <c r="J104" i="39"/>
  <c r="I104" i="39"/>
  <c r="H104" i="39"/>
  <c r="M132" i="39"/>
  <c r="E132" i="39"/>
  <c r="L132" i="39"/>
  <c r="D132" i="39"/>
  <c r="D133" i="39" s="1"/>
  <c r="K132" i="39"/>
  <c r="J132" i="39"/>
  <c r="I132" i="39"/>
  <c r="H132" i="39"/>
  <c r="G132" i="39"/>
  <c r="N132" i="39"/>
  <c r="F132" i="39"/>
  <c r="I70" i="39"/>
  <c r="H70" i="39"/>
  <c r="G70" i="39"/>
  <c r="N70" i="39"/>
  <c r="F70" i="39"/>
  <c r="M70" i="39"/>
  <c r="E70" i="39"/>
  <c r="L70" i="39"/>
  <c r="D70" i="39"/>
  <c r="D71" i="39" s="1"/>
  <c r="K70" i="39"/>
  <c r="J70" i="39"/>
  <c r="M116" i="39"/>
  <c r="E116" i="39"/>
  <c r="L116" i="39"/>
  <c r="D116" i="39"/>
  <c r="D117" i="39" s="1"/>
  <c r="K116" i="39"/>
  <c r="J116" i="39"/>
  <c r="I116" i="39"/>
  <c r="H116" i="39"/>
  <c r="G116" i="39"/>
  <c r="N116" i="39"/>
  <c r="F116" i="39"/>
  <c r="I16" i="39"/>
  <c r="H16" i="39"/>
  <c r="G16" i="39"/>
  <c r="N16" i="39"/>
  <c r="F16" i="39"/>
  <c r="J16" i="39"/>
  <c r="M16" i="39"/>
  <c r="E16" i="39"/>
  <c r="L16" i="39"/>
  <c r="D16" i="39"/>
  <c r="D17" i="39" s="1"/>
  <c r="K16" i="39"/>
  <c r="G28" i="39"/>
  <c r="N28" i="39"/>
  <c r="F28" i="39"/>
  <c r="M28" i="39"/>
  <c r="E28" i="39"/>
  <c r="L28" i="39"/>
  <c r="D28" i="39"/>
  <c r="D29" i="39" s="1"/>
  <c r="K28" i="39"/>
  <c r="J28" i="39"/>
  <c r="H28" i="39"/>
  <c r="I28" i="39"/>
  <c r="J40" i="39"/>
  <c r="I40" i="39"/>
  <c r="H40" i="39"/>
  <c r="G40" i="39"/>
  <c r="N40" i="39"/>
  <c r="F40" i="39"/>
  <c r="M40" i="39"/>
  <c r="E40" i="39"/>
  <c r="P40" i="39" s="1"/>
  <c r="L40" i="39"/>
  <c r="D40" i="39"/>
  <c r="D41" i="39" s="1"/>
  <c r="K40" i="39"/>
  <c r="H36" i="39"/>
  <c r="G36" i="39"/>
  <c r="N36" i="39"/>
  <c r="F36" i="39"/>
  <c r="M36" i="39"/>
  <c r="L36" i="39"/>
  <c r="D36" i="39"/>
  <c r="D37" i="39" s="1"/>
  <c r="K36" i="39"/>
  <c r="J36" i="39"/>
  <c r="E36" i="39"/>
  <c r="P36" i="39" s="1"/>
  <c r="I36" i="39"/>
  <c r="J94" i="39"/>
  <c r="I94" i="39"/>
  <c r="H94" i="39"/>
  <c r="G94" i="39"/>
  <c r="N94" i="39"/>
  <c r="F94" i="39"/>
  <c r="M94" i="39"/>
  <c r="E94" i="39"/>
  <c r="L94" i="39"/>
  <c r="D94" i="39"/>
  <c r="D95" i="39" s="1"/>
  <c r="K94" i="39"/>
  <c r="L60" i="39"/>
  <c r="D60" i="39"/>
  <c r="D61" i="39" s="1"/>
  <c r="K60" i="39"/>
  <c r="J60" i="39"/>
  <c r="I60" i="39"/>
  <c r="H60" i="39"/>
  <c r="G60" i="39"/>
  <c r="N60" i="39"/>
  <c r="F60" i="39"/>
  <c r="M60" i="39"/>
  <c r="E60" i="39"/>
  <c r="I124" i="39"/>
  <c r="H124" i="39"/>
  <c r="G124" i="39"/>
  <c r="N124" i="39"/>
  <c r="F124" i="39"/>
  <c r="M124" i="39"/>
  <c r="E124" i="39"/>
  <c r="L124" i="39"/>
  <c r="D124" i="39"/>
  <c r="D125" i="39" s="1"/>
  <c r="K124" i="39"/>
  <c r="J124" i="39"/>
  <c r="G120" i="39"/>
  <c r="N120" i="39"/>
  <c r="F120" i="39"/>
  <c r="M120" i="39"/>
  <c r="E120" i="39"/>
  <c r="L120" i="39"/>
  <c r="D120" i="39"/>
  <c r="D121" i="39" s="1"/>
  <c r="K120" i="39"/>
  <c r="J120" i="39"/>
  <c r="I120" i="39"/>
  <c r="H120" i="39"/>
  <c r="L98" i="39"/>
  <c r="D98" i="39"/>
  <c r="D99" i="39" s="1"/>
  <c r="K98" i="39"/>
  <c r="J98" i="39"/>
  <c r="I98" i="39"/>
  <c r="H98" i="39"/>
  <c r="G98" i="39"/>
  <c r="N98" i="39"/>
  <c r="F98" i="39"/>
  <c r="M98" i="39"/>
  <c r="E98" i="39"/>
  <c r="I92" i="39"/>
  <c r="H92" i="39"/>
  <c r="G92" i="39"/>
  <c r="N92" i="39"/>
  <c r="F92" i="39"/>
  <c r="M92" i="39"/>
  <c r="E92" i="39"/>
  <c r="L92" i="39"/>
  <c r="D92" i="39"/>
  <c r="D93" i="39" s="1"/>
  <c r="K92" i="39"/>
  <c r="J92" i="39"/>
  <c r="I32" i="39"/>
  <c r="H32" i="39"/>
  <c r="G32" i="39"/>
  <c r="N32" i="39"/>
  <c r="F32" i="39"/>
  <c r="M32" i="39"/>
  <c r="E32" i="39"/>
  <c r="L32" i="39"/>
  <c r="D32" i="39"/>
  <c r="D33" i="39" s="1"/>
  <c r="J32" i="39"/>
  <c r="K32" i="39"/>
  <c r="J72" i="39"/>
  <c r="I72" i="39"/>
  <c r="H72" i="39"/>
  <c r="G72" i="39"/>
  <c r="N72" i="39"/>
  <c r="F72" i="39"/>
  <c r="M72" i="39"/>
  <c r="E72" i="39"/>
  <c r="L72" i="39"/>
  <c r="D72" i="39"/>
  <c r="D73" i="39" s="1"/>
  <c r="K72" i="39"/>
  <c r="L6" i="39"/>
  <c r="D6" i="39"/>
  <c r="D7" i="39" s="1"/>
  <c r="K6" i="39"/>
  <c r="J6" i="39"/>
  <c r="I6" i="39"/>
  <c r="H6" i="39"/>
  <c r="G6" i="39"/>
  <c r="N6" i="39"/>
  <c r="F6" i="39"/>
  <c r="M6" i="39"/>
  <c r="E6" i="39"/>
  <c r="H52" i="39"/>
  <c r="G52" i="39"/>
  <c r="N52" i="39"/>
  <c r="F52" i="39"/>
  <c r="M52" i="39"/>
  <c r="E52" i="39"/>
  <c r="P52" i="39" s="1"/>
  <c r="L52" i="39"/>
  <c r="D52" i="39"/>
  <c r="D53" i="39" s="1"/>
  <c r="K52" i="39"/>
  <c r="J52" i="39"/>
  <c r="I52" i="39"/>
  <c r="N48" i="39"/>
  <c r="F48" i="39"/>
  <c r="M48" i="39"/>
  <c r="E48" i="39"/>
  <c r="P48" i="39" s="1"/>
  <c r="L48" i="39"/>
  <c r="D48" i="39"/>
  <c r="D49" i="39" s="1"/>
  <c r="K48" i="39"/>
  <c r="J48" i="39"/>
  <c r="I48" i="39"/>
  <c r="H48" i="39"/>
  <c r="G48" i="39"/>
  <c r="L76" i="39"/>
  <c r="D76" i="39"/>
  <c r="D77" i="39" s="1"/>
  <c r="K76" i="39"/>
  <c r="J76" i="39"/>
  <c r="I76" i="39"/>
  <c r="H76" i="39"/>
  <c r="G76" i="39"/>
  <c r="N76" i="39"/>
  <c r="F76" i="39"/>
  <c r="M76" i="39"/>
  <c r="E76" i="39"/>
  <c r="I140" i="39"/>
  <c r="H140" i="39"/>
  <c r="G140" i="39"/>
  <c r="N140" i="39"/>
  <c r="F140" i="39"/>
  <c r="M140" i="39"/>
  <c r="E140" i="39"/>
  <c r="L140" i="39"/>
  <c r="D140" i="39"/>
  <c r="D141" i="39" s="1"/>
  <c r="K140" i="39"/>
  <c r="J140" i="39"/>
  <c r="G136" i="39"/>
  <c r="N136" i="39"/>
  <c r="F136" i="39"/>
  <c r="M136" i="39"/>
  <c r="E136" i="39"/>
  <c r="L136" i="39"/>
  <c r="D136" i="39"/>
  <c r="D137" i="39" s="1"/>
  <c r="K136" i="39"/>
  <c r="J136" i="39"/>
  <c r="I136" i="39"/>
  <c r="H136" i="39"/>
  <c r="L114" i="39"/>
  <c r="D114" i="39"/>
  <c r="D115" i="39" s="1"/>
  <c r="K114" i="39"/>
  <c r="J114" i="39"/>
  <c r="I114" i="39"/>
  <c r="H114" i="39"/>
  <c r="G114" i="39"/>
  <c r="N114" i="39"/>
  <c r="F114" i="39"/>
  <c r="M114" i="39"/>
  <c r="E114" i="39"/>
  <c r="M78" i="39"/>
  <c r="E78" i="39"/>
  <c r="L78" i="39"/>
  <c r="D78" i="39"/>
  <c r="D79" i="39" s="1"/>
  <c r="K78" i="39"/>
  <c r="J78" i="39"/>
  <c r="I78" i="39"/>
  <c r="H78" i="39"/>
  <c r="G78" i="39"/>
  <c r="N78" i="39"/>
  <c r="F78" i="39"/>
  <c r="J18" i="39"/>
  <c r="I18" i="39"/>
  <c r="H18" i="39"/>
  <c r="G18" i="39"/>
  <c r="N18" i="39"/>
  <c r="F18" i="39"/>
  <c r="M18" i="39"/>
  <c r="E18" i="39"/>
  <c r="K18" i="39"/>
  <c r="L18" i="39"/>
  <c r="D18" i="39"/>
  <c r="D19" i="39" s="1"/>
  <c r="N10" i="39"/>
  <c r="F10" i="39"/>
  <c r="M10" i="39"/>
  <c r="E10" i="39"/>
  <c r="L10" i="39"/>
  <c r="D10" i="39"/>
  <c r="D11" i="39" s="1"/>
  <c r="K10" i="39"/>
  <c r="J10" i="39"/>
  <c r="I10" i="39"/>
  <c r="H10" i="39"/>
  <c r="G10" i="39"/>
  <c r="L22" i="39"/>
  <c r="D22" i="39"/>
  <c r="D23" i="39" s="1"/>
  <c r="K22" i="39"/>
  <c r="J22" i="39"/>
  <c r="I22" i="39"/>
  <c r="H22" i="39"/>
  <c r="G22" i="39"/>
  <c r="N22" i="39"/>
  <c r="F22" i="39"/>
  <c r="M22" i="39"/>
  <c r="E22" i="39"/>
  <c r="H68" i="39"/>
  <c r="G68" i="39"/>
  <c r="N68" i="39"/>
  <c r="F68" i="39"/>
  <c r="M68" i="39"/>
  <c r="E68" i="39"/>
  <c r="L68" i="39"/>
  <c r="D68" i="39"/>
  <c r="D69" i="39" s="1"/>
  <c r="K68" i="39"/>
  <c r="J68" i="39"/>
  <c r="I68" i="39"/>
  <c r="N64" i="39"/>
  <c r="F64" i="39"/>
  <c r="M64" i="39"/>
  <c r="E64" i="39"/>
  <c r="L64" i="39"/>
  <c r="D64" i="39"/>
  <c r="D65" i="39" s="1"/>
  <c r="K64" i="39"/>
  <c r="J64" i="39"/>
  <c r="I64" i="39"/>
  <c r="H64" i="39"/>
  <c r="G64" i="39"/>
  <c r="N86" i="39"/>
  <c r="F86" i="39"/>
  <c r="M86" i="39"/>
  <c r="E86" i="39"/>
  <c r="L86" i="39"/>
  <c r="D86" i="39"/>
  <c r="D87" i="39" s="1"/>
  <c r="J86" i="39"/>
  <c r="I86" i="39"/>
  <c r="H86" i="39"/>
  <c r="G86" i="39"/>
  <c r="K86" i="39"/>
  <c r="H90" i="39"/>
  <c r="G90" i="39"/>
  <c r="N90" i="39"/>
  <c r="F90" i="39"/>
  <c r="M90" i="39"/>
  <c r="E90" i="39"/>
  <c r="L90" i="39"/>
  <c r="D90" i="39"/>
  <c r="D91" i="39" s="1"/>
  <c r="K90" i="39"/>
  <c r="J90" i="39"/>
  <c r="I90" i="39"/>
  <c r="N102" i="39"/>
  <c r="F102" i="39"/>
  <c r="M102" i="39"/>
  <c r="E102" i="39"/>
  <c r="L102" i="39"/>
  <c r="D102" i="39"/>
  <c r="D103" i="39" s="1"/>
  <c r="K102" i="39"/>
  <c r="J102" i="39"/>
  <c r="I102" i="39"/>
  <c r="H102" i="39"/>
  <c r="G102" i="39"/>
  <c r="L130" i="39"/>
  <c r="D130" i="39"/>
  <c r="D131" i="39" s="1"/>
  <c r="K130" i="39"/>
  <c r="J130" i="39"/>
  <c r="I130" i="39"/>
  <c r="H130" i="39"/>
  <c r="G130" i="39"/>
  <c r="N130" i="39"/>
  <c r="F130" i="39"/>
  <c r="E130" i="39"/>
  <c r="M130" i="39"/>
  <c r="G66" i="39"/>
  <c r="N66" i="39"/>
  <c r="F66" i="39"/>
  <c r="M66" i="39"/>
  <c r="E66" i="39"/>
  <c r="L66" i="39"/>
  <c r="D66" i="39"/>
  <c r="D67" i="39" s="1"/>
  <c r="K66" i="39"/>
  <c r="J66" i="39"/>
  <c r="I66" i="39"/>
  <c r="H66" i="39"/>
  <c r="N26" i="39"/>
  <c r="F26" i="39"/>
  <c r="M26" i="39"/>
  <c r="E26" i="39"/>
  <c r="L26" i="39"/>
  <c r="D26" i="39"/>
  <c r="D27" i="39" s="1"/>
  <c r="K26" i="39"/>
  <c r="J26" i="39"/>
  <c r="I26" i="39"/>
  <c r="G26" i="39"/>
  <c r="H26" i="39"/>
  <c r="K20" i="39"/>
  <c r="J20" i="39"/>
  <c r="I20" i="39"/>
  <c r="H20" i="39"/>
  <c r="G20" i="39"/>
  <c r="N20" i="39"/>
  <c r="F20" i="39"/>
  <c r="L20" i="39"/>
  <c r="D20" i="39"/>
  <c r="D21" i="39" s="1"/>
  <c r="M20" i="39"/>
  <c r="E20" i="39"/>
  <c r="J110" i="39"/>
  <c r="I110" i="39"/>
  <c r="H110" i="39"/>
  <c r="G110" i="39"/>
  <c r="N110" i="39"/>
  <c r="F110" i="39"/>
  <c r="M110" i="39"/>
  <c r="E110" i="39"/>
  <c r="L110" i="39"/>
  <c r="D110" i="39"/>
  <c r="D111" i="39" s="1"/>
  <c r="K110" i="39"/>
  <c r="N80" i="39"/>
  <c r="F80" i="39"/>
  <c r="M80" i="39"/>
  <c r="E80" i="39"/>
  <c r="L80" i="39"/>
  <c r="D80" i="39"/>
  <c r="D81" i="39" s="1"/>
  <c r="K80" i="39"/>
  <c r="J80" i="39"/>
  <c r="I80" i="39"/>
  <c r="H80" i="39"/>
  <c r="G80" i="39"/>
  <c r="K42" i="39"/>
  <c r="J42" i="39"/>
  <c r="I42" i="39"/>
  <c r="H42" i="39"/>
  <c r="G42" i="39"/>
  <c r="N42" i="39"/>
  <c r="F42" i="39"/>
  <c r="M42" i="39"/>
  <c r="E42" i="39"/>
  <c r="P42" i="39" s="1"/>
  <c r="D42" i="39"/>
  <c r="D43" i="39" s="1"/>
  <c r="L42" i="39"/>
  <c r="H106" i="39"/>
  <c r="G106" i="39"/>
  <c r="N106" i="39"/>
  <c r="F106" i="39"/>
  <c r="M106" i="39"/>
  <c r="E106" i="39"/>
  <c r="L106" i="39"/>
  <c r="D106" i="39"/>
  <c r="D107" i="39" s="1"/>
  <c r="K106" i="39"/>
  <c r="J106" i="39"/>
  <c r="I106" i="39"/>
  <c r="N118" i="39"/>
  <c r="F118" i="39"/>
  <c r="M118" i="39"/>
  <c r="E118" i="39"/>
  <c r="L118" i="39"/>
  <c r="D118" i="39"/>
  <c r="D119" i="39" s="1"/>
  <c r="K118" i="39"/>
  <c r="J118" i="39"/>
  <c r="I118" i="39"/>
  <c r="H118" i="39"/>
  <c r="G118" i="39"/>
  <c r="K96" i="39"/>
  <c r="J96" i="39"/>
  <c r="I96" i="39"/>
  <c r="H96" i="39"/>
  <c r="G96" i="39"/>
  <c r="N96" i="39"/>
  <c r="F96" i="39"/>
  <c r="M96" i="39"/>
  <c r="E96" i="39"/>
  <c r="L96" i="39"/>
  <c r="D96" i="39"/>
  <c r="D97" i="39" s="1"/>
  <c r="H14" i="39"/>
  <c r="G14" i="39"/>
  <c r="N14" i="39"/>
  <c r="F14" i="39"/>
  <c r="M14" i="39"/>
  <c r="E14" i="39"/>
  <c r="L14" i="39"/>
  <c r="D14" i="39"/>
  <c r="D15" i="39" s="1"/>
  <c r="K14" i="39"/>
  <c r="I14" i="39"/>
  <c r="J14" i="39"/>
  <c r="J56" i="39"/>
  <c r="I56" i="39"/>
  <c r="H56" i="39"/>
  <c r="G56" i="39"/>
  <c r="N56" i="39"/>
  <c r="F56" i="39"/>
  <c r="M56" i="39"/>
  <c r="E56" i="39"/>
  <c r="L56" i="39"/>
  <c r="D56" i="39"/>
  <c r="D57" i="39" s="1"/>
  <c r="K56" i="39"/>
  <c r="I38" i="39"/>
  <c r="H38" i="39"/>
  <c r="G38" i="39"/>
  <c r="N38" i="39"/>
  <c r="F38" i="39"/>
  <c r="M38" i="39"/>
  <c r="E38" i="39"/>
  <c r="P38" i="39" s="1"/>
  <c r="L38" i="39"/>
  <c r="D38" i="39"/>
  <c r="D39" i="39" s="1"/>
  <c r="K38" i="39"/>
  <c r="J38" i="39"/>
  <c r="G34" i="39"/>
  <c r="N34" i="39"/>
  <c r="F34" i="39"/>
  <c r="M34" i="39"/>
  <c r="E34" i="39"/>
  <c r="K34" i="39"/>
  <c r="J34" i="39"/>
  <c r="I34" i="39"/>
  <c r="L34" i="39"/>
  <c r="H34" i="39"/>
  <c r="D34" i="39"/>
  <c r="D35" i="39" s="1"/>
  <c r="M46" i="39"/>
  <c r="E46" i="39"/>
  <c r="P46" i="39" s="1"/>
  <c r="L46" i="39"/>
  <c r="D46" i="39"/>
  <c r="D47" i="39" s="1"/>
  <c r="K46" i="39"/>
  <c r="J46" i="39"/>
  <c r="I46" i="39"/>
  <c r="H46" i="39"/>
  <c r="G46" i="39"/>
  <c r="N46" i="39"/>
  <c r="F46" i="39"/>
  <c r="K58" i="39"/>
  <c r="J58" i="39"/>
  <c r="I58" i="39"/>
  <c r="H58" i="39"/>
  <c r="G58" i="39"/>
  <c r="N58" i="39"/>
  <c r="F58" i="39"/>
  <c r="M58" i="39"/>
  <c r="E58" i="39"/>
  <c r="D58" i="39"/>
  <c r="D59" i="39" s="1"/>
  <c r="L58" i="39"/>
  <c r="H122" i="39"/>
  <c r="G122" i="39"/>
  <c r="N122" i="39"/>
  <c r="F122" i="39"/>
  <c r="M122" i="39"/>
  <c r="E122" i="39"/>
  <c r="L122" i="39"/>
  <c r="D122" i="39"/>
  <c r="D123" i="39" s="1"/>
  <c r="K122" i="39"/>
  <c r="J122" i="39"/>
  <c r="I122" i="39"/>
  <c r="N134" i="39"/>
  <c r="F134" i="39"/>
  <c r="M134" i="39"/>
  <c r="E134" i="39"/>
  <c r="L134" i="39"/>
  <c r="D134" i="39"/>
  <c r="D135" i="39" s="1"/>
  <c r="K134" i="39"/>
  <c r="J134" i="39"/>
  <c r="I134" i="39"/>
  <c r="H134" i="39"/>
  <c r="G134" i="39"/>
  <c r="K112" i="39"/>
  <c r="J112" i="39"/>
  <c r="I112" i="39"/>
  <c r="H112" i="39"/>
  <c r="G112" i="39"/>
  <c r="N112" i="39"/>
  <c r="F112" i="39"/>
  <c r="M112" i="39"/>
  <c r="E112" i="39"/>
  <c r="L112" i="39"/>
  <c r="D112" i="39"/>
  <c r="D113" i="39" s="1"/>
  <c r="H30" i="39"/>
  <c r="G30" i="39"/>
  <c r="N30" i="39"/>
  <c r="F30" i="39"/>
  <c r="M30" i="39"/>
  <c r="E30" i="39"/>
  <c r="L30" i="39"/>
  <c r="D30" i="39"/>
  <c r="D31" i="39" s="1"/>
  <c r="K30" i="39"/>
  <c r="I30" i="39"/>
  <c r="J30" i="39"/>
  <c r="L84" i="39"/>
  <c r="D84" i="39"/>
  <c r="D85" i="39" s="1"/>
  <c r="I84" i="39"/>
  <c r="M84" i="39"/>
  <c r="K84" i="39"/>
  <c r="J84" i="39"/>
  <c r="H84" i="39"/>
  <c r="G84" i="39"/>
  <c r="F84" i="39"/>
  <c r="E84" i="39"/>
  <c r="N84" i="39"/>
  <c r="I54" i="39"/>
  <c r="H54" i="39"/>
  <c r="G54" i="39"/>
  <c r="N54" i="39"/>
  <c r="F54" i="39"/>
  <c r="M54" i="39"/>
  <c r="E54" i="39"/>
  <c r="P54" i="39" s="1"/>
  <c r="L54" i="39"/>
  <c r="D54" i="39"/>
  <c r="D55" i="39" s="1"/>
  <c r="K54" i="39"/>
  <c r="J54" i="39"/>
  <c r="G50" i="39"/>
  <c r="N50" i="39"/>
  <c r="F50" i="39"/>
  <c r="M50" i="39"/>
  <c r="E50" i="39"/>
  <c r="P50" i="39" s="1"/>
  <c r="L50" i="39"/>
  <c r="D50" i="39"/>
  <c r="D51" i="39" s="1"/>
  <c r="K50" i="39"/>
  <c r="J50" i="39"/>
  <c r="I50" i="39"/>
  <c r="H50" i="39"/>
  <c r="M62" i="39"/>
  <c r="E62" i="39"/>
  <c r="L62" i="39"/>
  <c r="D62" i="39"/>
  <c r="D63" i="39" s="1"/>
  <c r="K62" i="39"/>
  <c r="J62" i="39"/>
  <c r="I62" i="39"/>
  <c r="H62" i="39"/>
  <c r="G62" i="39"/>
  <c r="N62" i="39"/>
  <c r="F62" i="39"/>
  <c r="K74" i="39"/>
  <c r="J74" i="39"/>
  <c r="I74" i="39"/>
  <c r="H74" i="39"/>
  <c r="G74" i="39"/>
  <c r="N74" i="39"/>
  <c r="F74" i="39"/>
  <c r="M74" i="39"/>
  <c r="E74" i="39"/>
  <c r="L74" i="39"/>
  <c r="D74" i="39"/>
  <c r="D75" i="39" s="1"/>
  <c r="H138" i="39"/>
  <c r="G138" i="39"/>
  <c r="N138" i="39"/>
  <c r="F138" i="39"/>
  <c r="M138" i="39"/>
  <c r="E138" i="39"/>
  <c r="L138" i="39"/>
  <c r="D138" i="39"/>
  <c r="D139" i="39" s="1"/>
  <c r="K138" i="39"/>
  <c r="J138" i="39"/>
  <c r="I138" i="39"/>
  <c r="M100" i="39"/>
  <c r="E100" i="39"/>
  <c r="L100" i="39"/>
  <c r="D100" i="39"/>
  <c r="D101" i="39" s="1"/>
  <c r="K100" i="39"/>
  <c r="J100" i="39"/>
  <c r="I100" i="39"/>
  <c r="H100" i="39"/>
  <c r="G100" i="39"/>
  <c r="N100" i="39"/>
  <c r="F100" i="39"/>
  <c r="K128" i="39"/>
  <c r="J128" i="39"/>
  <c r="I128" i="39"/>
  <c r="H128" i="39"/>
  <c r="G128" i="39"/>
  <c r="N128" i="39"/>
  <c r="F128" i="39"/>
  <c r="M128" i="39"/>
  <c r="E128" i="39"/>
  <c r="L128" i="39"/>
  <c r="D128" i="39"/>
  <c r="D129" i="39" s="1"/>
  <c r="I10" i="38"/>
  <c r="H10" i="38"/>
  <c r="G10" i="38"/>
  <c r="N10" i="38"/>
  <c r="F10" i="38"/>
  <c r="M10" i="38"/>
  <c r="E10" i="38"/>
  <c r="L10" i="38"/>
  <c r="D10" i="38"/>
  <c r="D11" i="38" s="1"/>
  <c r="K10" i="38"/>
  <c r="J10" i="38"/>
  <c r="M52" i="38"/>
  <c r="E52" i="38"/>
  <c r="P52" i="38" s="1"/>
  <c r="K52" i="38"/>
  <c r="J52" i="38"/>
  <c r="I52" i="38"/>
  <c r="L52" i="38"/>
  <c r="H52" i="38"/>
  <c r="G52" i="38"/>
  <c r="F52" i="38"/>
  <c r="D52" i="38"/>
  <c r="D53" i="38" s="1"/>
  <c r="N52" i="38"/>
  <c r="I26" i="38"/>
  <c r="H26" i="38"/>
  <c r="G26" i="38"/>
  <c r="N26" i="38"/>
  <c r="F26" i="38"/>
  <c r="M26" i="38"/>
  <c r="E26" i="38"/>
  <c r="L26" i="38"/>
  <c r="D26" i="38"/>
  <c r="D27" i="38" s="1"/>
  <c r="K26" i="38"/>
  <c r="J26" i="38"/>
  <c r="L66" i="38"/>
  <c r="D66" i="38"/>
  <c r="D67" i="38" s="1"/>
  <c r="J66" i="38"/>
  <c r="I66" i="38"/>
  <c r="H66" i="38"/>
  <c r="K66" i="38"/>
  <c r="G66" i="38"/>
  <c r="F66" i="38"/>
  <c r="E66" i="38"/>
  <c r="N66" i="38"/>
  <c r="M66" i="38"/>
  <c r="L34" i="38"/>
  <c r="D34" i="38"/>
  <c r="D35" i="38" s="1"/>
  <c r="H34" i="38"/>
  <c r="E34" i="38"/>
  <c r="N34" i="38"/>
  <c r="M34" i="38"/>
  <c r="K34" i="38"/>
  <c r="J34" i="38"/>
  <c r="I34" i="38"/>
  <c r="G34" i="38"/>
  <c r="F34" i="38"/>
  <c r="G56" i="38"/>
  <c r="M56" i="38"/>
  <c r="E56" i="38"/>
  <c r="L56" i="38"/>
  <c r="D56" i="38"/>
  <c r="D57" i="38" s="1"/>
  <c r="K56" i="38"/>
  <c r="N56" i="38"/>
  <c r="J56" i="38"/>
  <c r="I56" i="38"/>
  <c r="H56" i="38"/>
  <c r="F56" i="38"/>
  <c r="M68" i="38"/>
  <c r="E68" i="38"/>
  <c r="K68" i="38"/>
  <c r="J68" i="38"/>
  <c r="I68" i="38"/>
  <c r="D68" i="38"/>
  <c r="D69" i="38" s="1"/>
  <c r="N68" i="38"/>
  <c r="L68" i="38"/>
  <c r="H68" i="38"/>
  <c r="G68" i="38"/>
  <c r="F68" i="38"/>
  <c r="I140" i="38"/>
  <c r="H140" i="38"/>
  <c r="G140" i="38"/>
  <c r="N140" i="38"/>
  <c r="F140" i="38"/>
  <c r="M140" i="38"/>
  <c r="E140" i="38"/>
  <c r="L140" i="38"/>
  <c r="D140" i="38"/>
  <c r="D141" i="38" s="1"/>
  <c r="K140" i="38"/>
  <c r="J140" i="38"/>
  <c r="G136" i="38"/>
  <c r="N136" i="38"/>
  <c r="F136" i="38"/>
  <c r="M136" i="38"/>
  <c r="E136" i="38"/>
  <c r="L136" i="38"/>
  <c r="D136" i="38"/>
  <c r="D137" i="38" s="1"/>
  <c r="K136" i="38"/>
  <c r="J136" i="38"/>
  <c r="I136" i="38"/>
  <c r="H136" i="38"/>
  <c r="M132" i="38"/>
  <c r="E132" i="38"/>
  <c r="L132" i="38"/>
  <c r="D132" i="38"/>
  <c r="D133" i="38" s="1"/>
  <c r="K132" i="38"/>
  <c r="J132" i="38"/>
  <c r="I132" i="38"/>
  <c r="H132" i="38"/>
  <c r="G132" i="38"/>
  <c r="N132" i="38"/>
  <c r="F132" i="38"/>
  <c r="G120" i="38"/>
  <c r="N120" i="38"/>
  <c r="F120" i="38"/>
  <c r="M120" i="38"/>
  <c r="E120" i="38"/>
  <c r="L120" i="38"/>
  <c r="D120" i="38"/>
  <c r="D121" i="38" s="1"/>
  <c r="K120" i="38"/>
  <c r="J120" i="38"/>
  <c r="I120" i="38"/>
  <c r="H120" i="38"/>
  <c r="J46" i="38"/>
  <c r="H46" i="38"/>
  <c r="G46" i="38"/>
  <c r="N46" i="38"/>
  <c r="F46" i="38"/>
  <c r="M46" i="38"/>
  <c r="L46" i="38"/>
  <c r="K46" i="38"/>
  <c r="I46" i="38"/>
  <c r="E46" i="38"/>
  <c r="P46" i="38" s="1"/>
  <c r="D46" i="38"/>
  <c r="D47" i="38" s="1"/>
  <c r="I60" i="38"/>
  <c r="G60" i="38"/>
  <c r="N60" i="38"/>
  <c r="F60" i="38"/>
  <c r="M60" i="38"/>
  <c r="E60" i="38"/>
  <c r="L60" i="38"/>
  <c r="K60" i="38"/>
  <c r="J60" i="38"/>
  <c r="H60" i="38"/>
  <c r="D60" i="38"/>
  <c r="D61" i="38" s="1"/>
  <c r="N20" i="38"/>
  <c r="F20" i="38"/>
  <c r="M20" i="38"/>
  <c r="E20" i="38"/>
  <c r="L20" i="38"/>
  <c r="D20" i="38"/>
  <c r="D21" i="38" s="1"/>
  <c r="K20" i="38"/>
  <c r="J20" i="38"/>
  <c r="I20" i="38"/>
  <c r="H20" i="38"/>
  <c r="G20" i="38"/>
  <c r="H58" i="38"/>
  <c r="N58" i="38"/>
  <c r="F58" i="38"/>
  <c r="M58" i="38"/>
  <c r="E58" i="38"/>
  <c r="L58" i="38"/>
  <c r="D58" i="38"/>
  <c r="D59" i="38" s="1"/>
  <c r="G58" i="38"/>
  <c r="K58" i="38"/>
  <c r="J58" i="38"/>
  <c r="I58" i="38"/>
  <c r="G72" i="38"/>
  <c r="M72" i="38"/>
  <c r="E72" i="38"/>
  <c r="L72" i="38"/>
  <c r="D72" i="38"/>
  <c r="D73" i="38" s="1"/>
  <c r="K72" i="38"/>
  <c r="F72" i="38"/>
  <c r="N72" i="38"/>
  <c r="J72" i="38"/>
  <c r="I72" i="38"/>
  <c r="H72" i="38"/>
  <c r="K32" i="38"/>
  <c r="G32" i="38"/>
  <c r="F32" i="38"/>
  <c r="E32" i="38"/>
  <c r="N32" i="38"/>
  <c r="D32" i="38"/>
  <c r="D33" i="38" s="1"/>
  <c r="M32" i="38"/>
  <c r="L32" i="38"/>
  <c r="J32" i="38"/>
  <c r="I32" i="38"/>
  <c r="H32" i="38"/>
  <c r="H90" i="38"/>
  <c r="G90" i="38"/>
  <c r="N90" i="38"/>
  <c r="F90" i="38"/>
  <c r="M90" i="38"/>
  <c r="E90" i="38"/>
  <c r="L90" i="38"/>
  <c r="D90" i="38"/>
  <c r="D91" i="38" s="1"/>
  <c r="K90" i="38"/>
  <c r="J90" i="38"/>
  <c r="I90" i="38"/>
  <c r="N86" i="38"/>
  <c r="F86" i="38"/>
  <c r="M86" i="38"/>
  <c r="E86" i="38"/>
  <c r="L86" i="38"/>
  <c r="D86" i="38"/>
  <c r="D87" i="38" s="1"/>
  <c r="K86" i="38"/>
  <c r="J86" i="38"/>
  <c r="I86" i="38"/>
  <c r="H86" i="38"/>
  <c r="G86" i="38"/>
  <c r="L98" i="38"/>
  <c r="D98" i="38"/>
  <c r="D99" i="38" s="1"/>
  <c r="K98" i="38"/>
  <c r="J98" i="38"/>
  <c r="I98" i="38"/>
  <c r="H98" i="38"/>
  <c r="G98" i="38"/>
  <c r="N98" i="38"/>
  <c r="F98" i="38"/>
  <c r="M98" i="38"/>
  <c r="E98" i="38"/>
  <c r="G22" i="38"/>
  <c r="N22" i="38"/>
  <c r="F22" i="38"/>
  <c r="M22" i="38"/>
  <c r="E22" i="38"/>
  <c r="L22" i="38"/>
  <c r="D22" i="38"/>
  <c r="D23" i="38" s="1"/>
  <c r="K22" i="38"/>
  <c r="J22" i="38"/>
  <c r="I22" i="38"/>
  <c r="H22" i="38"/>
  <c r="J12" i="38"/>
  <c r="I12" i="38"/>
  <c r="H12" i="38"/>
  <c r="G12" i="38"/>
  <c r="N12" i="38"/>
  <c r="F12" i="38"/>
  <c r="M12" i="38"/>
  <c r="E12" i="38"/>
  <c r="L12" i="38"/>
  <c r="D12" i="38"/>
  <c r="D13" i="38" s="1"/>
  <c r="K12" i="38"/>
  <c r="H8" i="38"/>
  <c r="G8" i="38"/>
  <c r="N8" i="38"/>
  <c r="F8" i="38"/>
  <c r="M8" i="38"/>
  <c r="E8" i="38"/>
  <c r="L8" i="38"/>
  <c r="D8" i="38"/>
  <c r="D9" i="38" s="1"/>
  <c r="K8" i="38"/>
  <c r="J8" i="38"/>
  <c r="I8" i="38"/>
  <c r="J62" i="38"/>
  <c r="H62" i="38"/>
  <c r="G62" i="38"/>
  <c r="N62" i="38"/>
  <c r="F62" i="38"/>
  <c r="I62" i="38"/>
  <c r="E62" i="38"/>
  <c r="D62" i="38"/>
  <c r="D63" i="38" s="1"/>
  <c r="M62" i="38"/>
  <c r="L62" i="38"/>
  <c r="K62" i="38"/>
  <c r="J110" i="38"/>
  <c r="I110" i="38"/>
  <c r="H110" i="38"/>
  <c r="G110" i="38"/>
  <c r="N110" i="38"/>
  <c r="F110" i="38"/>
  <c r="M110" i="38"/>
  <c r="E110" i="38"/>
  <c r="L110" i="38"/>
  <c r="D110" i="38"/>
  <c r="D111" i="38" s="1"/>
  <c r="K110" i="38"/>
  <c r="K48" i="38"/>
  <c r="I48" i="38"/>
  <c r="H48" i="38"/>
  <c r="G48" i="38"/>
  <c r="J48" i="38"/>
  <c r="F48" i="38"/>
  <c r="E48" i="38"/>
  <c r="P48" i="38" s="1"/>
  <c r="D48" i="38"/>
  <c r="D49" i="38" s="1"/>
  <c r="N48" i="38"/>
  <c r="M48" i="38"/>
  <c r="L48" i="38"/>
  <c r="H106" i="38"/>
  <c r="G106" i="38"/>
  <c r="N106" i="38"/>
  <c r="F106" i="38"/>
  <c r="M106" i="38"/>
  <c r="E106" i="38"/>
  <c r="L106" i="38"/>
  <c r="D106" i="38"/>
  <c r="D107" i="38" s="1"/>
  <c r="K106" i="38"/>
  <c r="J106" i="38"/>
  <c r="I106" i="38"/>
  <c r="N102" i="38"/>
  <c r="F102" i="38"/>
  <c r="M102" i="38"/>
  <c r="E102" i="38"/>
  <c r="L102" i="38"/>
  <c r="D102" i="38"/>
  <c r="D103" i="38" s="1"/>
  <c r="K102" i="38"/>
  <c r="J102" i="38"/>
  <c r="I102" i="38"/>
  <c r="H102" i="38"/>
  <c r="G102" i="38"/>
  <c r="L114" i="38"/>
  <c r="D114" i="38"/>
  <c r="D115" i="38" s="1"/>
  <c r="K114" i="38"/>
  <c r="J114" i="38"/>
  <c r="I114" i="38"/>
  <c r="H114" i="38"/>
  <c r="G114" i="38"/>
  <c r="N114" i="38"/>
  <c r="F114" i="38"/>
  <c r="M114" i="38"/>
  <c r="E114" i="38"/>
  <c r="G40" i="38"/>
  <c r="M40" i="38"/>
  <c r="E40" i="38"/>
  <c r="P40" i="38" s="1"/>
  <c r="L40" i="38"/>
  <c r="D40" i="38"/>
  <c r="D41" i="38" s="1"/>
  <c r="K40" i="38"/>
  <c r="F40" i="38"/>
  <c r="N40" i="38"/>
  <c r="J40" i="38"/>
  <c r="I40" i="38"/>
  <c r="H40" i="38"/>
  <c r="J28" i="38"/>
  <c r="I28" i="38"/>
  <c r="H28" i="38"/>
  <c r="G28" i="38"/>
  <c r="N28" i="38"/>
  <c r="F28" i="38"/>
  <c r="M28" i="38"/>
  <c r="E28" i="38"/>
  <c r="L28" i="38"/>
  <c r="D28" i="38"/>
  <c r="D29" i="38" s="1"/>
  <c r="K28" i="38"/>
  <c r="H24" i="38"/>
  <c r="G24" i="38"/>
  <c r="N24" i="38"/>
  <c r="F24" i="38"/>
  <c r="M24" i="38"/>
  <c r="E24" i="38"/>
  <c r="L24" i="38"/>
  <c r="D24" i="38"/>
  <c r="D25" i="38" s="1"/>
  <c r="K24" i="38"/>
  <c r="J24" i="38"/>
  <c r="I24" i="38"/>
  <c r="M18" i="38"/>
  <c r="E18" i="38"/>
  <c r="L18" i="38"/>
  <c r="D18" i="38"/>
  <c r="D19" i="38" s="1"/>
  <c r="K18" i="38"/>
  <c r="J18" i="38"/>
  <c r="I18" i="38"/>
  <c r="H18" i="38"/>
  <c r="G18" i="38"/>
  <c r="F18" i="38"/>
  <c r="N18" i="38"/>
  <c r="K14" i="38"/>
  <c r="J14" i="38"/>
  <c r="I14" i="38"/>
  <c r="H14" i="38"/>
  <c r="G14" i="38"/>
  <c r="N14" i="38"/>
  <c r="F14" i="38"/>
  <c r="M14" i="38"/>
  <c r="E14" i="38"/>
  <c r="L14" i="38"/>
  <c r="D14" i="38"/>
  <c r="D15" i="38" s="1"/>
  <c r="N38" i="38"/>
  <c r="F38" i="38"/>
  <c r="L38" i="38"/>
  <c r="D38" i="38"/>
  <c r="D39" i="38" s="1"/>
  <c r="K38" i="38"/>
  <c r="J38" i="38"/>
  <c r="M38" i="38"/>
  <c r="I38" i="38"/>
  <c r="H38" i="38"/>
  <c r="G38" i="38"/>
  <c r="E38" i="38"/>
  <c r="P38" i="38" s="1"/>
  <c r="K64" i="38"/>
  <c r="I64" i="38"/>
  <c r="H64" i="38"/>
  <c r="G64" i="38"/>
  <c r="N64" i="38"/>
  <c r="M64" i="38"/>
  <c r="L64" i="38"/>
  <c r="J64" i="38"/>
  <c r="F64" i="38"/>
  <c r="E64" i="38"/>
  <c r="D64" i="38"/>
  <c r="D65" i="38" s="1"/>
  <c r="H122" i="38"/>
  <c r="G122" i="38"/>
  <c r="N122" i="38"/>
  <c r="F122" i="38"/>
  <c r="M122" i="38"/>
  <c r="E122" i="38"/>
  <c r="L122" i="38"/>
  <c r="D122" i="38"/>
  <c r="D123" i="38" s="1"/>
  <c r="K122" i="38"/>
  <c r="J122" i="38"/>
  <c r="I122" i="38"/>
  <c r="N118" i="38"/>
  <c r="F118" i="38"/>
  <c r="M118" i="38"/>
  <c r="E118" i="38"/>
  <c r="L118" i="38"/>
  <c r="D118" i="38"/>
  <c r="D119" i="38" s="1"/>
  <c r="K118" i="38"/>
  <c r="J118" i="38"/>
  <c r="I118" i="38"/>
  <c r="H118" i="38"/>
  <c r="G118" i="38"/>
  <c r="L130" i="38"/>
  <c r="D130" i="38"/>
  <c r="D131" i="38" s="1"/>
  <c r="K130" i="38"/>
  <c r="J130" i="38"/>
  <c r="I130" i="38"/>
  <c r="H130" i="38"/>
  <c r="G130" i="38"/>
  <c r="N130" i="38"/>
  <c r="F130" i="38"/>
  <c r="E130" i="38"/>
  <c r="M130" i="38"/>
  <c r="I124" i="38"/>
  <c r="H124" i="38"/>
  <c r="G124" i="38"/>
  <c r="N124" i="38"/>
  <c r="F124" i="38"/>
  <c r="M124" i="38"/>
  <c r="E124" i="38"/>
  <c r="L124" i="38"/>
  <c r="D124" i="38"/>
  <c r="D125" i="38" s="1"/>
  <c r="K124" i="38"/>
  <c r="J124" i="38"/>
  <c r="K5" i="38"/>
  <c r="J5" i="38"/>
  <c r="I5" i="38"/>
  <c r="H5" i="38"/>
  <c r="F5" i="38"/>
  <c r="M5" i="38"/>
  <c r="E5" i="38"/>
  <c r="L5" i="38"/>
  <c r="H42" i="38"/>
  <c r="N42" i="38"/>
  <c r="F42" i="38"/>
  <c r="M42" i="38"/>
  <c r="E42" i="38"/>
  <c r="P42" i="38" s="1"/>
  <c r="L42" i="38"/>
  <c r="D42" i="38"/>
  <c r="D43" i="38" s="1"/>
  <c r="K42" i="38"/>
  <c r="J42" i="38"/>
  <c r="I42" i="38"/>
  <c r="G42" i="38"/>
  <c r="M36" i="38"/>
  <c r="E36" i="38"/>
  <c r="P36" i="38" s="1"/>
  <c r="J36" i="38"/>
  <c r="I36" i="38"/>
  <c r="F36" i="38"/>
  <c r="D36" i="38"/>
  <c r="D37" i="38" s="1"/>
  <c r="N36" i="38"/>
  <c r="L36" i="38"/>
  <c r="K36" i="38"/>
  <c r="H36" i="38"/>
  <c r="G36" i="38"/>
  <c r="K30" i="38"/>
  <c r="J30" i="38"/>
  <c r="I30" i="38"/>
  <c r="H30" i="38"/>
  <c r="G30" i="38"/>
  <c r="N30" i="38"/>
  <c r="F30" i="38"/>
  <c r="M30" i="38"/>
  <c r="E30" i="38"/>
  <c r="L30" i="38"/>
  <c r="D30" i="38"/>
  <c r="D31" i="38" s="1"/>
  <c r="N54" i="38"/>
  <c r="F54" i="38"/>
  <c r="L54" i="38"/>
  <c r="D54" i="38"/>
  <c r="D55" i="38" s="1"/>
  <c r="K54" i="38"/>
  <c r="J54" i="38"/>
  <c r="E54" i="38"/>
  <c r="P54" i="38" s="1"/>
  <c r="M54" i="38"/>
  <c r="I54" i="38"/>
  <c r="H54" i="38"/>
  <c r="G54" i="38"/>
  <c r="K80" i="38"/>
  <c r="I80" i="38"/>
  <c r="H80" i="38"/>
  <c r="G80" i="38"/>
  <c r="J80" i="38"/>
  <c r="F80" i="38"/>
  <c r="E80" i="38"/>
  <c r="D80" i="38"/>
  <c r="D81" i="38" s="1"/>
  <c r="L80" i="38"/>
  <c r="N80" i="38"/>
  <c r="M80" i="38"/>
  <c r="H138" i="38"/>
  <c r="G138" i="38"/>
  <c r="N138" i="38"/>
  <c r="F138" i="38"/>
  <c r="M138" i="38"/>
  <c r="E138" i="38"/>
  <c r="L138" i="38"/>
  <c r="D138" i="38"/>
  <c r="D139" i="38" s="1"/>
  <c r="K138" i="38"/>
  <c r="J138" i="38"/>
  <c r="I138" i="38"/>
  <c r="N134" i="38"/>
  <c r="F134" i="38"/>
  <c r="M134" i="38"/>
  <c r="E134" i="38"/>
  <c r="L134" i="38"/>
  <c r="D134" i="38"/>
  <c r="D135" i="38" s="1"/>
  <c r="K134" i="38"/>
  <c r="J134" i="38"/>
  <c r="I134" i="38"/>
  <c r="H134" i="38"/>
  <c r="G134" i="38"/>
  <c r="K96" i="38"/>
  <c r="J96" i="38"/>
  <c r="I96" i="38"/>
  <c r="H96" i="38"/>
  <c r="G96" i="38"/>
  <c r="N96" i="38"/>
  <c r="F96" i="38"/>
  <c r="M96" i="38"/>
  <c r="E96" i="38"/>
  <c r="L96" i="38"/>
  <c r="D96" i="38"/>
  <c r="D97" i="38" s="1"/>
  <c r="M116" i="38"/>
  <c r="E116" i="38"/>
  <c r="L116" i="38"/>
  <c r="D116" i="38"/>
  <c r="D117" i="38" s="1"/>
  <c r="K116" i="38"/>
  <c r="J116" i="38"/>
  <c r="I116" i="38"/>
  <c r="H116" i="38"/>
  <c r="G116" i="38"/>
  <c r="N116" i="38"/>
  <c r="F116" i="38"/>
  <c r="J78" i="38"/>
  <c r="H78" i="38"/>
  <c r="G78" i="38"/>
  <c r="N78" i="38"/>
  <c r="F78" i="38"/>
  <c r="M78" i="38"/>
  <c r="L78" i="38"/>
  <c r="K78" i="38"/>
  <c r="I78" i="38"/>
  <c r="E78" i="38"/>
  <c r="D78" i="38"/>
  <c r="D79" i="38" s="1"/>
  <c r="H74" i="38"/>
  <c r="N74" i="38"/>
  <c r="F74" i="38"/>
  <c r="M74" i="38"/>
  <c r="E74" i="38"/>
  <c r="L74" i="38"/>
  <c r="D74" i="38"/>
  <c r="D75" i="38" s="1"/>
  <c r="K74" i="38"/>
  <c r="J74" i="38"/>
  <c r="I74" i="38"/>
  <c r="G74" i="38"/>
  <c r="I44" i="38"/>
  <c r="G44" i="38"/>
  <c r="N44" i="38"/>
  <c r="F44" i="38"/>
  <c r="M44" i="38"/>
  <c r="E44" i="38"/>
  <c r="P44" i="38" s="1"/>
  <c r="H44" i="38"/>
  <c r="D44" i="38"/>
  <c r="D45" i="38" s="1"/>
  <c r="L44" i="38"/>
  <c r="K44" i="38"/>
  <c r="J44" i="38"/>
  <c r="L50" i="38"/>
  <c r="D50" i="38"/>
  <c r="D51" i="38" s="1"/>
  <c r="J50" i="38"/>
  <c r="I50" i="38"/>
  <c r="H50" i="38"/>
  <c r="N50" i="38"/>
  <c r="M50" i="38"/>
  <c r="K50" i="38"/>
  <c r="G50" i="38"/>
  <c r="F50" i="38"/>
  <c r="E50" i="38"/>
  <c r="P50" i="38" s="1"/>
  <c r="N70" i="38"/>
  <c r="F70" i="38"/>
  <c r="L70" i="38"/>
  <c r="D70" i="38"/>
  <c r="D71" i="38" s="1"/>
  <c r="K70" i="38"/>
  <c r="J70" i="38"/>
  <c r="M70" i="38"/>
  <c r="I70" i="38"/>
  <c r="H70" i="38"/>
  <c r="G70" i="38"/>
  <c r="E70" i="38"/>
  <c r="I92" i="38"/>
  <c r="H92" i="38"/>
  <c r="G92" i="38"/>
  <c r="N92" i="38"/>
  <c r="F92" i="38"/>
  <c r="M92" i="38"/>
  <c r="E92" i="38"/>
  <c r="L92" i="38"/>
  <c r="D92" i="38"/>
  <c r="D93" i="38" s="1"/>
  <c r="K92" i="38"/>
  <c r="J92" i="38"/>
  <c r="G88" i="38"/>
  <c r="N88" i="38"/>
  <c r="F88" i="38"/>
  <c r="M88" i="38"/>
  <c r="E88" i="38"/>
  <c r="L88" i="38"/>
  <c r="D88" i="38"/>
  <c r="D89" i="38" s="1"/>
  <c r="K88" i="38"/>
  <c r="J88" i="38"/>
  <c r="I88" i="38"/>
  <c r="H88" i="38"/>
  <c r="M84" i="38"/>
  <c r="E84" i="38"/>
  <c r="L84" i="38"/>
  <c r="D84" i="38"/>
  <c r="D85" i="38" s="1"/>
  <c r="K84" i="38"/>
  <c r="J84" i="38"/>
  <c r="I84" i="38"/>
  <c r="H84" i="38"/>
  <c r="G84" i="38"/>
  <c r="N84" i="38"/>
  <c r="F84" i="38"/>
  <c r="K112" i="38"/>
  <c r="J112" i="38"/>
  <c r="I112" i="38"/>
  <c r="H112" i="38"/>
  <c r="G112" i="38"/>
  <c r="N112" i="38"/>
  <c r="F112" i="38"/>
  <c r="M112" i="38"/>
  <c r="E112" i="38"/>
  <c r="L112" i="38"/>
  <c r="D112" i="38"/>
  <c r="D113" i="38" s="1"/>
  <c r="L16" i="38"/>
  <c r="D16" i="38"/>
  <c r="D17" i="38" s="1"/>
  <c r="K16" i="38"/>
  <c r="J16" i="38"/>
  <c r="I16" i="38"/>
  <c r="H16" i="38"/>
  <c r="G16" i="38"/>
  <c r="N16" i="38"/>
  <c r="F16" i="38"/>
  <c r="M16" i="38"/>
  <c r="E16" i="38"/>
  <c r="J126" i="38"/>
  <c r="I126" i="38"/>
  <c r="H126" i="38"/>
  <c r="G126" i="38"/>
  <c r="N126" i="38"/>
  <c r="F126" i="38"/>
  <c r="M126" i="38"/>
  <c r="E126" i="38"/>
  <c r="L126" i="38"/>
  <c r="D126" i="38"/>
  <c r="D127" i="38" s="1"/>
  <c r="K126" i="38"/>
  <c r="G6" i="38"/>
  <c r="N6" i="38"/>
  <c r="F6" i="38"/>
  <c r="M6" i="38"/>
  <c r="E6" i="38"/>
  <c r="L6" i="38"/>
  <c r="D6" i="38"/>
  <c r="D7" i="38" s="1"/>
  <c r="K6" i="38"/>
  <c r="J6" i="38"/>
  <c r="I6" i="38"/>
  <c r="H6" i="38"/>
  <c r="I76" i="38"/>
  <c r="G76" i="38"/>
  <c r="N76" i="38"/>
  <c r="F76" i="38"/>
  <c r="M76" i="38"/>
  <c r="E76" i="38"/>
  <c r="H76" i="38"/>
  <c r="D76" i="38"/>
  <c r="D77" i="38" s="1"/>
  <c r="L76" i="38"/>
  <c r="J76" i="38"/>
  <c r="K76" i="38"/>
  <c r="L82" i="38"/>
  <c r="D82" i="38"/>
  <c r="D83" i="38" s="1"/>
  <c r="J82" i="38"/>
  <c r="I82" i="38"/>
  <c r="H82" i="38"/>
  <c r="N82" i="38"/>
  <c r="M82" i="38"/>
  <c r="K82" i="38"/>
  <c r="G82" i="38"/>
  <c r="E82" i="38"/>
  <c r="F82" i="38"/>
  <c r="J94" i="38"/>
  <c r="I94" i="38"/>
  <c r="H94" i="38"/>
  <c r="G94" i="38"/>
  <c r="N94" i="38"/>
  <c r="F94" i="38"/>
  <c r="M94" i="38"/>
  <c r="E94" i="38"/>
  <c r="L94" i="38"/>
  <c r="D94" i="38"/>
  <c r="D95" i="38" s="1"/>
  <c r="K94" i="38"/>
  <c r="I108" i="38"/>
  <c r="H108" i="38"/>
  <c r="G108" i="38"/>
  <c r="N108" i="38"/>
  <c r="F108" i="38"/>
  <c r="M108" i="38"/>
  <c r="E108" i="38"/>
  <c r="L108" i="38"/>
  <c r="D108" i="38"/>
  <c r="D109" i="38" s="1"/>
  <c r="K108" i="38"/>
  <c r="J108" i="38"/>
  <c r="G104" i="38"/>
  <c r="N104" i="38"/>
  <c r="F104" i="38"/>
  <c r="M104" i="38"/>
  <c r="E104" i="38"/>
  <c r="L104" i="38"/>
  <c r="D104" i="38"/>
  <c r="D105" i="38" s="1"/>
  <c r="K104" i="38"/>
  <c r="J104" i="38"/>
  <c r="I104" i="38"/>
  <c r="H104" i="38"/>
  <c r="M100" i="38"/>
  <c r="E100" i="38"/>
  <c r="L100" i="38"/>
  <c r="D100" i="38"/>
  <c r="D101" i="38" s="1"/>
  <c r="K100" i="38"/>
  <c r="J100" i="38"/>
  <c r="I100" i="38"/>
  <c r="H100" i="38"/>
  <c r="G100" i="38"/>
  <c r="F100" i="38"/>
  <c r="N100" i="38"/>
  <c r="K128" i="38"/>
  <c r="J128" i="38"/>
  <c r="I128" i="38"/>
  <c r="H128" i="38"/>
  <c r="G128" i="38"/>
  <c r="N128" i="38"/>
  <c r="F128" i="38"/>
  <c r="M128" i="38"/>
  <c r="E128" i="38"/>
  <c r="D128" i="38"/>
  <c r="D129" i="38" s="1"/>
  <c r="L128" i="38"/>
  <c r="H14" i="36"/>
  <c r="I50" i="37"/>
  <c r="H50" i="37"/>
  <c r="G50" i="37"/>
  <c r="N50" i="37"/>
  <c r="F50" i="37"/>
  <c r="M50" i="37"/>
  <c r="E50" i="37"/>
  <c r="P50" i="37" s="1"/>
  <c r="L50" i="37"/>
  <c r="D50" i="37"/>
  <c r="D51" i="37" s="1"/>
  <c r="K50" i="37"/>
  <c r="J50" i="37"/>
  <c r="I34" i="37"/>
  <c r="H34" i="37"/>
  <c r="G34" i="37"/>
  <c r="N34" i="37"/>
  <c r="F34" i="37"/>
  <c r="M34" i="37"/>
  <c r="E34" i="37"/>
  <c r="L34" i="37"/>
  <c r="D34" i="37"/>
  <c r="D35" i="37" s="1"/>
  <c r="K34" i="37"/>
  <c r="J34" i="37"/>
  <c r="I80" i="37"/>
  <c r="H80" i="37"/>
  <c r="G80" i="37"/>
  <c r="N80" i="37"/>
  <c r="F80" i="37"/>
  <c r="M80" i="37"/>
  <c r="E80" i="37"/>
  <c r="L80" i="37"/>
  <c r="D80" i="37"/>
  <c r="D81" i="37" s="1"/>
  <c r="K80" i="37"/>
  <c r="J80" i="37"/>
  <c r="G60" i="37"/>
  <c r="N60" i="37"/>
  <c r="F60" i="37"/>
  <c r="M60" i="37"/>
  <c r="E60" i="37"/>
  <c r="L60" i="37"/>
  <c r="D60" i="37"/>
  <c r="D61" i="37" s="1"/>
  <c r="K60" i="37"/>
  <c r="J60" i="37"/>
  <c r="I60" i="37"/>
  <c r="H60" i="37"/>
  <c r="M72" i="37"/>
  <c r="E72" i="37"/>
  <c r="L72" i="37"/>
  <c r="D72" i="37"/>
  <c r="D73" i="37" s="1"/>
  <c r="K72" i="37"/>
  <c r="J72" i="37"/>
  <c r="I72" i="37"/>
  <c r="H72" i="37"/>
  <c r="G72" i="37"/>
  <c r="N72" i="37"/>
  <c r="F72" i="37"/>
  <c r="I124" i="37"/>
  <c r="H124" i="37"/>
  <c r="G124" i="37"/>
  <c r="N124" i="37"/>
  <c r="F124" i="37"/>
  <c r="M124" i="37"/>
  <c r="E124" i="37"/>
  <c r="L124" i="37"/>
  <c r="D124" i="37"/>
  <c r="D125" i="37" s="1"/>
  <c r="K124" i="37"/>
  <c r="J124" i="37"/>
  <c r="G120" i="37"/>
  <c r="N120" i="37"/>
  <c r="F120" i="37"/>
  <c r="M120" i="37"/>
  <c r="E120" i="37"/>
  <c r="L120" i="37"/>
  <c r="D120" i="37"/>
  <c r="D121" i="37" s="1"/>
  <c r="K120" i="37"/>
  <c r="J120" i="37"/>
  <c r="I120" i="37"/>
  <c r="H120" i="37"/>
  <c r="M132" i="37"/>
  <c r="E132" i="37"/>
  <c r="L132" i="37"/>
  <c r="D132" i="37"/>
  <c r="D133" i="37" s="1"/>
  <c r="K132" i="37"/>
  <c r="J132" i="37"/>
  <c r="I132" i="37"/>
  <c r="H132" i="37"/>
  <c r="G132" i="37"/>
  <c r="N132" i="37"/>
  <c r="F132" i="37"/>
  <c r="M56" i="37"/>
  <c r="E56" i="37"/>
  <c r="L56" i="37"/>
  <c r="D56" i="37"/>
  <c r="D57" i="37" s="1"/>
  <c r="K56" i="37"/>
  <c r="J56" i="37"/>
  <c r="I56" i="37"/>
  <c r="H56" i="37"/>
  <c r="G56" i="37"/>
  <c r="N56" i="37"/>
  <c r="F56" i="37"/>
  <c r="I14" i="36"/>
  <c r="I16" i="37"/>
  <c r="H16" i="37"/>
  <c r="J16" i="37"/>
  <c r="G16" i="37"/>
  <c r="N16" i="37"/>
  <c r="F16" i="37"/>
  <c r="M16" i="37"/>
  <c r="E16" i="37"/>
  <c r="L16" i="37"/>
  <c r="D16" i="37"/>
  <c r="D17" i="37" s="1"/>
  <c r="K16" i="37"/>
  <c r="N82" i="37"/>
  <c r="J82" i="37"/>
  <c r="I82" i="37"/>
  <c r="H82" i="37"/>
  <c r="G82" i="37"/>
  <c r="F82" i="37"/>
  <c r="M82" i="37"/>
  <c r="E82" i="37"/>
  <c r="L82" i="37"/>
  <c r="D82" i="37"/>
  <c r="D83" i="37" s="1"/>
  <c r="K82" i="37"/>
  <c r="M8" i="37"/>
  <c r="E8" i="37"/>
  <c r="L8" i="37"/>
  <c r="D8" i="37"/>
  <c r="D9" i="37" s="1"/>
  <c r="K8" i="37"/>
  <c r="F8" i="37"/>
  <c r="J8" i="37"/>
  <c r="I8" i="37"/>
  <c r="H8" i="37"/>
  <c r="G8" i="37"/>
  <c r="N8" i="37"/>
  <c r="J126" i="37"/>
  <c r="I126" i="37"/>
  <c r="H126" i="37"/>
  <c r="G126" i="37"/>
  <c r="N126" i="37"/>
  <c r="F126" i="37"/>
  <c r="M126" i="37"/>
  <c r="E126" i="37"/>
  <c r="L126" i="37"/>
  <c r="D126" i="37"/>
  <c r="D127" i="37" s="1"/>
  <c r="K126" i="37"/>
  <c r="G76" i="37"/>
  <c r="N76" i="37"/>
  <c r="F76" i="37"/>
  <c r="M76" i="37"/>
  <c r="E76" i="37"/>
  <c r="L76" i="37"/>
  <c r="D76" i="37"/>
  <c r="D77" i="37" s="1"/>
  <c r="K76" i="37"/>
  <c r="J76" i="37"/>
  <c r="I76" i="37"/>
  <c r="H76" i="37"/>
  <c r="K38" i="37"/>
  <c r="J38" i="37"/>
  <c r="I38" i="37"/>
  <c r="H38" i="37"/>
  <c r="G38" i="37"/>
  <c r="N38" i="37"/>
  <c r="F38" i="37"/>
  <c r="D38" i="37"/>
  <c r="D39" i="37" s="1"/>
  <c r="E38" i="37"/>
  <c r="P38" i="37" s="1"/>
  <c r="M38" i="37"/>
  <c r="L38" i="37"/>
  <c r="I140" i="37"/>
  <c r="H140" i="37"/>
  <c r="G140" i="37"/>
  <c r="N140" i="37"/>
  <c r="F140" i="37"/>
  <c r="M140" i="37"/>
  <c r="E140" i="37"/>
  <c r="L140" i="37"/>
  <c r="D140" i="37"/>
  <c r="D141" i="37" s="1"/>
  <c r="K140" i="37"/>
  <c r="J140" i="37"/>
  <c r="G136" i="37"/>
  <c r="N136" i="37"/>
  <c r="F136" i="37"/>
  <c r="M136" i="37"/>
  <c r="E136" i="37"/>
  <c r="L136" i="37"/>
  <c r="D136" i="37"/>
  <c r="D137" i="37" s="1"/>
  <c r="K136" i="37"/>
  <c r="J136" i="37"/>
  <c r="I136" i="37"/>
  <c r="H136" i="37"/>
  <c r="L98" i="37"/>
  <c r="D98" i="37"/>
  <c r="D99" i="37" s="1"/>
  <c r="K98" i="37"/>
  <c r="J98" i="37"/>
  <c r="I98" i="37"/>
  <c r="H98" i="37"/>
  <c r="G98" i="37"/>
  <c r="N98" i="37"/>
  <c r="F98" i="37"/>
  <c r="M98" i="37"/>
  <c r="E98" i="37"/>
  <c r="D14" i="36"/>
  <c r="J14" i="36"/>
  <c r="N32" i="37"/>
  <c r="M32" i="37"/>
  <c r="L32" i="37"/>
  <c r="K32" i="37"/>
  <c r="I32" i="37"/>
  <c r="H32" i="37"/>
  <c r="G32" i="37"/>
  <c r="F32" i="37"/>
  <c r="E32" i="37"/>
  <c r="D32" i="37"/>
  <c r="D33" i="37" s="1"/>
  <c r="J32" i="37"/>
  <c r="H5" i="37"/>
  <c r="G5" i="37"/>
  <c r="N5" i="37"/>
  <c r="F5" i="37"/>
  <c r="M5" i="37"/>
  <c r="E5" i="37"/>
  <c r="L5" i="37"/>
  <c r="K5" i="37"/>
  <c r="J5" i="37"/>
  <c r="I5" i="37"/>
  <c r="M24" i="37"/>
  <c r="E24" i="37"/>
  <c r="L24" i="37"/>
  <c r="D24" i="37"/>
  <c r="D25" i="37" s="1"/>
  <c r="K24" i="37"/>
  <c r="J24" i="37"/>
  <c r="I24" i="37"/>
  <c r="H24" i="37"/>
  <c r="N24" i="37"/>
  <c r="G24" i="37"/>
  <c r="F24" i="37"/>
  <c r="G46" i="37"/>
  <c r="N46" i="37"/>
  <c r="F46" i="37"/>
  <c r="M46" i="37"/>
  <c r="E46" i="37"/>
  <c r="P46" i="37" s="1"/>
  <c r="L46" i="37"/>
  <c r="D46" i="37"/>
  <c r="D47" i="37" s="1"/>
  <c r="K46" i="37"/>
  <c r="J46" i="37"/>
  <c r="H46" i="37"/>
  <c r="I46" i="37"/>
  <c r="N86" i="37"/>
  <c r="F86" i="37"/>
  <c r="M86" i="37"/>
  <c r="E86" i="37"/>
  <c r="L86" i="37"/>
  <c r="D86" i="37"/>
  <c r="D87" i="37" s="1"/>
  <c r="J86" i="37"/>
  <c r="I86" i="37"/>
  <c r="H86" i="37"/>
  <c r="K86" i="37"/>
  <c r="G86" i="37"/>
  <c r="L54" i="37"/>
  <c r="D54" i="37"/>
  <c r="D55" i="37" s="1"/>
  <c r="K54" i="37"/>
  <c r="J54" i="37"/>
  <c r="I54" i="37"/>
  <c r="H54" i="37"/>
  <c r="G54" i="37"/>
  <c r="N54" i="37"/>
  <c r="F54" i="37"/>
  <c r="M54" i="37"/>
  <c r="E54" i="37"/>
  <c r="P54" i="37" s="1"/>
  <c r="H90" i="37"/>
  <c r="G90" i="37"/>
  <c r="N90" i="37"/>
  <c r="F90" i="37"/>
  <c r="L90" i="37"/>
  <c r="D90" i="37"/>
  <c r="D91" i="37" s="1"/>
  <c r="K90" i="37"/>
  <c r="J90" i="37"/>
  <c r="E90" i="37"/>
  <c r="M90" i="37"/>
  <c r="I90" i="37"/>
  <c r="N102" i="37"/>
  <c r="F102" i="37"/>
  <c r="M102" i="37"/>
  <c r="E102" i="37"/>
  <c r="L102" i="37"/>
  <c r="D102" i="37"/>
  <c r="D103" i="37" s="1"/>
  <c r="K102" i="37"/>
  <c r="J102" i="37"/>
  <c r="I102" i="37"/>
  <c r="H102" i="37"/>
  <c r="G102" i="37"/>
  <c r="L114" i="37"/>
  <c r="D114" i="37"/>
  <c r="D115" i="37" s="1"/>
  <c r="K114" i="37"/>
  <c r="J114" i="37"/>
  <c r="I114" i="37"/>
  <c r="H114" i="37"/>
  <c r="G114" i="37"/>
  <c r="N114" i="37"/>
  <c r="F114" i="37"/>
  <c r="M114" i="37"/>
  <c r="E114" i="37"/>
  <c r="I108" i="37"/>
  <c r="H108" i="37"/>
  <c r="G108" i="37"/>
  <c r="N108" i="37"/>
  <c r="F108" i="37"/>
  <c r="M108" i="37"/>
  <c r="E108" i="37"/>
  <c r="L108" i="37"/>
  <c r="D108" i="37"/>
  <c r="D109" i="37" s="1"/>
  <c r="K108" i="37"/>
  <c r="J108" i="37"/>
  <c r="E14" i="36"/>
  <c r="J36" i="37"/>
  <c r="I36" i="37"/>
  <c r="H36" i="37"/>
  <c r="G36" i="37"/>
  <c r="N36" i="37"/>
  <c r="F36" i="37"/>
  <c r="M36" i="37"/>
  <c r="E36" i="37"/>
  <c r="P36" i="37" s="1"/>
  <c r="L36" i="37"/>
  <c r="K36" i="37"/>
  <c r="D36" i="37"/>
  <c r="D37" i="37" s="1"/>
  <c r="G12" i="37"/>
  <c r="N12" i="37"/>
  <c r="F12" i="37"/>
  <c r="M12" i="37"/>
  <c r="E12" i="37"/>
  <c r="H12" i="37"/>
  <c r="L12" i="37"/>
  <c r="D12" i="37"/>
  <c r="D13" i="37" s="1"/>
  <c r="K12" i="37"/>
  <c r="J12" i="37"/>
  <c r="I12" i="37"/>
  <c r="L6" i="37"/>
  <c r="D6" i="37"/>
  <c r="D7" i="37" s="1"/>
  <c r="M6" i="37"/>
  <c r="K6" i="37"/>
  <c r="J6" i="37"/>
  <c r="E6" i="37"/>
  <c r="I6" i="37"/>
  <c r="H6" i="37"/>
  <c r="G6" i="37"/>
  <c r="N6" i="37"/>
  <c r="F6" i="37"/>
  <c r="H62" i="37"/>
  <c r="G62" i="37"/>
  <c r="N62" i="37"/>
  <c r="F62" i="37"/>
  <c r="M62" i="37"/>
  <c r="E62" i="37"/>
  <c r="L62" i="37"/>
  <c r="D62" i="37"/>
  <c r="D63" i="37" s="1"/>
  <c r="K62" i="37"/>
  <c r="J62" i="37"/>
  <c r="I62" i="37"/>
  <c r="M42" i="37"/>
  <c r="E42" i="37"/>
  <c r="P42" i="37" s="1"/>
  <c r="L42" i="37"/>
  <c r="D42" i="37"/>
  <c r="D43" i="37" s="1"/>
  <c r="K42" i="37"/>
  <c r="J42" i="37"/>
  <c r="I42" i="37"/>
  <c r="H42" i="37"/>
  <c r="N42" i="37"/>
  <c r="G42" i="37"/>
  <c r="F42" i="37"/>
  <c r="L70" i="37"/>
  <c r="D70" i="37"/>
  <c r="D71" i="37" s="1"/>
  <c r="K70" i="37"/>
  <c r="J70" i="37"/>
  <c r="I70" i="37"/>
  <c r="H70" i="37"/>
  <c r="G70" i="37"/>
  <c r="N70" i="37"/>
  <c r="F70" i="37"/>
  <c r="M70" i="37"/>
  <c r="E70" i="37"/>
  <c r="H106" i="37"/>
  <c r="G106" i="37"/>
  <c r="N106" i="37"/>
  <c r="F106" i="37"/>
  <c r="M106" i="37"/>
  <c r="E106" i="37"/>
  <c r="L106" i="37"/>
  <c r="D106" i="37"/>
  <c r="D107" i="37" s="1"/>
  <c r="K106" i="37"/>
  <c r="J106" i="37"/>
  <c r="I106" i="37"/>
  <c r="N118" i="37"/>
  <c r="F118" i="37"/>
  <c r="M118" i="37"/>
  <c r="E118" i="37"/>
  <c r="L118" i="37"/>
  <c r="D118" i="37"/>
  <c r="D119" i="37" s="1"/>
  <c r="K118" i="37"/>
  <c r="J118" i="37"/>
  <c r="I118" i="37"/>
  <c r="H118" i="37"/>
  <c r="G118" i="37"/>
  <c r="L130" i="37"/>
  <c r="D130" i="37"/>
  <c r="D131" i="37" s="1"/>
  <c r="K130" i="37"/>
  <c r="J130" i="37"/>
  <c r="I130" i="37"/>
  <c r="H130" i="37"/>
  <c r="G130" i="37"/>
  <c r="N130" i="37"/>
  <c r="F130" i="37"/>
  <c r="E130" i="37"/>
  <c r="M130" i="37"/>
  <c r="L14" i="36"/>
  <c r="M14" i="36"/>
  <c r="K29" i="36"/>
  <c r="J18" i="37"/>
  <c r="I18" i="37"/>
  <c r="H18" i="37"/>
  <c r="K18" i="37"/>
  <c r="G18" i="37"/>
  <c r="N18" i="37"/>
  <c r="F18" i="37"/>
  <c r="M18" i="37"/>
  <c r="E18" i="37"/>
  <c r="L18" i="37"/>
  <c r="D18" i="37"/>
  <c r="D19" i="37" s="1"/>
  <c r="G28" i="37"/>
  <c r="N28" i="37"/>
  <c r="F28" i="37"/>
  <c r="M28" i="37"/>
  <c r="E28" i="37"/>
  <c r="L28" i="37"/>
  <c r="D28" i="37"/>
  <c r="D29" i="37" s="1"/>
  <c r="K28" i="37"/>
  <c r="J28" i="37"/>
  <c r="H28" i="37"/>
  <c r="I28" i="37"/>
  <c r="L22" i="37"/>
  <c r="D22" i="37"/>
  <c r="D23" i="37" s="1"/>
  <c r="K22" i="37"/>
  <c r="M22" i="37"/>
  <c r="J22" i="37"/>
  <c r="I22" i="37"/>
  <c r="E22" i="37"/>
  <c r="H22" i="37"/>
  <c r="G22" i="37"/>
  <c r="N22" i="37"/>
  <c r="F22" i="37"/>
  <c r="H78" i="37"/>
  <c r="G78" i="37"/>
  <c r="N78" i="37"/>
  <c r="F78" i="37"/>
  <c r="M78" i="37"/>
  <c r="E78" i="37"/>
  <c r="L78" i="37"/>
  <c r="D78" i="37"/>
  <c r="D79" i="37" s="1"/>
  <c r="K78" i="37"/>
  <c r="J78" i="37"/>
  <c r="I78" i="37"/>
  <c r="N58" i="37"/>
  <c r="F58" i="37"/>
  <c r="M58" i="37"/>
  <c r="E58" i="37"/>
  <c r="L58" i="37"/>
  <c r="D58" i="37"/>
  <c r="D59" i="37" s="1"/>
  <c r="K58" i="37"/>
  <c r="J58" i="37"/>
  <c r="I58" i="37"/>
  <c r="H58" i="37"/>
  <c r="G58" i="37"/>
  <c r="K52" i="37"/>
  <c r="J52" i="37"/>
  <c r="I52" i="37"/>
  <c r="H52" i="37"/>
  <c r="G52" i="37"/>
  <c r="N52" i="37"/>
  <c r="F52" i="37"/>
  <c r="M52" i="37"/>
  <c r="E52" i="37"/>
  <c r="P52" i="37" s="1"/>
  <c r="D52" i="37"/>
  <c r="D53" i="37" s="1"/>
  <c r="L52" i="37"/>
  <c r="H122" i="37"/>
  <c r="G122" i="37"/>
  <c r="N122" i="37"/>
  <c r="F122" i="37"/>
  <c r="M122" i="37"/>
  <c r="E122" i="37"/>
  <c r="L122" i="37"/>
  <c r="D122" i="37"/>
  <c r="D123" i="37" s="1"/>
  <c r="K122" i="37"/>
  <c r="J122" i="37"/>
  <c r="I122" i="37"/>
  <c r="N134" i="37"/>
  <c r="F134" i="37"/>
  <c r="M134" i="37"/>
  <c r="E134" i="37"/>
  <c r="L134" i="37"/>
  <c r="D134" i="37"/>
  <c r="D135" i="37" s="1"/>
  <c r="K134" i="37"/>
  <c r="J134" i="37"/>
  <c r="I134" i="37"/>
  <c r="H134" i="37"/>
  <c r="G134" i="37"/>
  <c r="K96" i="37"/>
  <c r="J96" i="37"/>
  <c r="I96" i="37"/>
  <c r="H96" i="37"/>
  <c r="G96" i="37"/>
  <c r="N96" i="37"/>
  <c r="F96" i="37"/>
  <c r="M96" i="37"/>
  <c r="E96" i="37"/>
  <c r="L96" i="37"/>
  <c r="D96" i="37"/>
  <c r="D97" i="37" s="1"/>
  <c r="H30" i="37"/>
  <c r="G30" i="37"/>
  <c r="I30" i="37"/>
  <c r="N30" i="37"/>
  <c r="F30" i="37"/>
  <c r="M30" i="37"/>
  <c r="E30" i="37"/>
  <c r="L30" i="37"/>
  <c r="D30" i="37"/>
  <c r="D31" i="37" s="1"/>
  <c r="K30" i="37"/>
  <c r="J30" i="37"/>
  <c r="I64" i="37"/>
  <c r="H64" i="37"/>
  <c r="G64" i="37"/>
  <c r="N64" i="37"/>
  <c r="F64" i="37"/>
  <c r="M64" i="37"/>
  <c r="E64" i="37"/>
  <c r="L64" i="37"/>
  <c r="D64" i="37"/>
  <c r="D65" i="37" s="1"/>
  <c r="K64" i="37"/>
  <c r="J64" i="37"/>
  <c r="G104" i="37"/>
  <c r="N104" i="37"/>
  <c r="F104" i="37"/>
  <c r="M104" i="37"/>
  <c r="E104" i="37"/>
  <c r="L104" i="37"/>
  <c r="D104" i="37"/>
  <c r="D105" i="37" s="1"/>
  <c r="K104" i="37"/>
  <c r="J104" i="37"/>
  <c r="I104" i="37"/>
  <c r="H104" i="37"/>
  <c r="F14" i="36"/>
  <c r="J66" i="37"/>
  <c r="I66" i="37"/>
  <c r="H66" i="37"/>
  <c r="G66" i="37"/>
  <c r="N66" i="37"/>
  <c r="F66" i="37"/>
  <c r="M66" i="37"/>
  <c r="E66" i="37"/>
  <c r="L66" i="37"/>
  <c r="D66" i="37"/>
  <c r="D67" i="37" s="1"/>
  <c r="K66" i="37"/>
  <c r="K20" i="37"/>
  <c r="J20" i="37"/>
  <c r="I20" i="37"/>
  <c r="H20" i="37"/>
  <c r="G20" i="37"/>
  <c r="N20" i="37"/>
  <c r="F20" i="37"/>
  <c r="L20" i="37"/>
  <c r="M20" i="37"/>
  <c r="E20" i="37"/>
  <c r="D20" i="37"/>
  <c r="D21" i="37" s="1"/>
  <c r="J94" i="37"/>
  <c r="I94" i="37"/>
  <c r="H94" i="37"/>
  <c r="N94" i="37"/>
  <c r="F94" i="37"/>
  <c r="M94" i="37"/>
  <c r="E94" i="37"/>
  <c r="L94" i="37"/>
  <c r="D94" i="37"/>
  <c r="D95" i="37" s="1"/>
  <c r="K94" i="37"/>
  <c r="G94" i="37"/>
  <c r="N74" i="37"/>
  <c r="F74" i="37"/>
  <c r="M74" i="37"/>
  <c r="E74" i="37"/>
  <c r="L74" i="37"/>
  <c r="D74" i="37"/>
  <c r="D75" i="37" s="1"/>
  <c r="K74" i="37"/>
  <c r="J74" i="37"/>
  <c r="I74" i="37"/>
  <c r="H74" i="37"/>
  <c r="G74" i="37"/>
  <c r="K68" i="37"/>
  <c r="J68" i="37"/>
  <c r="I68" i="37"/>
  <c r="H68" i="37"/>
  <c r="G68" i="37"/>
  <c r="N68" i="37"/>
  <c r="F68" i="37"/>
  <c r="M68" i="37"/>
  <c r="E68" i="37"/>
  <c r="L68" i="37"/>
  <c r="D68" i="37"/>
  <c r="D69" i="37" s="1"/>
  <c r="H138" i="37"/>
  <c r="G138" i="37"/>
  <c r="N138" i="37"/>
  <c r="F138" i="37"/>
  <c r="M138" i="37"/>
  <c r="E138" i="37"/>
  <c r="L138" i="37"/>
  <c r="D138" i="37"/>
  <c r="D139" i="37" s="1"/>
  <c r="K138" i="37"/>
  <c r="J138" i="37"/>
  <c r="I138" i="37"/>
  <c r="M84" i="37"/>
  <c r="E84" i="37"/>
  <c r="L84" i="37"/>
  <c r="D84" i="37"/>
  <c r="D85" i="37" s="1"/>
  <c r="K84" i="37"/>
  <c r="I84" i="37"/>
  <c r="H84" i="37"/>
  <c r="G84" i="37"/>
  <c r="J84" i="37"/>
  <c r="F84" i="37"/>
  <c r="N84" i="37"/>
  <c r="K112" i="37"/>
  <c r="J112" i="37"/>
  <c r="I112" i="37"/>
  <c r="H112" i="37"/>
  <c r="G112" i="37"/>
  <c r="N112" i="37"/>
  <c r="F112" i="37"/>
  <c r="M112" i="37"/>
  <c r="E112" i="37"/>
  <c r="L112" i="37"/>
  <c r="D112" i="37"/>
  <c r="D113" i="37" s="1"/>
  <c r="N26" i="37"/>
  <c r="F26" i="37"/>
  <c r="M26" i="37"/>
  <c r="E26" i="37"/>
  <c r="L26" i="37"/>
  <c r="D26" i="37"/>
  <c r="D27" i="37" s="1"/>
  <c r="K26" i="37"/>
  <c r="J26" i="37"/>
  <c r="I26" i="37"/>
  <c r="H26" i="37"/>
  <c r="G26" i="37"/>
  <c r="N44" i="37"/>
  <c r="F44" i="37"/>
  <c r="M44" i="37"/>
  <c r="E44" i="37"/>
  <c r="P44" i="37" s="1"/>
  <c r="L44" i="37"/>
  <c r="D44" i="37"/>
  <c r="D45" i="37" s="1"/>
  <c r="K44" i="37"/>
  <c r="J44" i="37"/>
  <c r="I44" i="37"/>
  <c r="H44" i="37"/>
  <c r="G44" i="37"/>
  <c r="M116" i="37"/>
  <c r="E116" i="37"/>
  <c r="L116" i="37"/>
  <c r="D116" i="37"/>
  <c r="D117" i="37" s="1"/>
  <c r="K116" i="37"/>
  <c r="J116" i="37"/>
  <c r="I116" i="37"/>
  <c r="H116" i="37"/>
  <c r="G116" i="37"/>
  <c r="N116" i="37"/>
  <c r="F116" i="37"/>
  <c r="K14" i="36"/>
  <c r="H14" i="37"/>
  <c r="G14" i="37"/>
  <c r="N14" i="37"/>
  <c r="F14" i="37"/>
  <c r="M14" i="37"/>
  <c r="E14" i="37"/>
  <c r="L14" i="37"/>
  <c r="D14" i="37"/>
  <c r="D15" i="37" s="1"/>
  <c r="K14" i="37"/>
  <c r="I14" i="37"/>
  <c r="J14" i="37"/>
  <c r="N10" i="37"/>
  <c r="F10" i="37"/>
  <c r="M10" i="37"/>
  <c r="E10" i="37"/>
  <c r="L10" i="37"/>
  <c r="D10" i="37"/>
  <c r="D11" i="37" s="1"/>
  <c r="G10" i="37"/>
  <c r="K10" i="37"/>
  <c r="J10" i="37"/>
  <c r="I10" i="37"/>
  <c r="H10" i="37"/>
  <c r="H48" i="37"/>
  <c r="G48" i="37"/>
  <c r="N48" i="37"/>
  <c r="F48" i="37"/>
  <c r="M48" i="37"/>
  <c r="E48" i="37"/>
  <c r="P48" i="37" s="1"/>
  <c r="L48" i="37"/>
  <c r="D48" i="37"/>
  <c r="D49" i="37" s="1"/>
  <c r="K48" i="37"/>
  <c r="J48" i="37"/>
  <c r="I48" i="37"/>
  <c r="J110" i="37"/>
  <c r="I110" i="37"/>
  <c r="H110" i="37"/>
  <c r="G110" i="37"/>
  <c r="N110" i="37"/>
  <c r="F110" i="37"/>
  <c r="M110" i="37"/>
  <c r="E110" i="37"/>
  <c r="L110" i="37"/>
  <c r="D110" i="37"/>
  <c r="D111" i="37" s="1"/>
  <c r="K110" i="37"/>
  <c r="L40" i="37"/>
  <c r="D40" i="37"/>
  <c r="D41" i="37" s="1"/>
  <c r="K40" i="37"/>
  <c r="J40" i="37"/>
  <c r="I40" i="37"/>
  <c r="H40" i="37"/>
  <c r="G40" i="37"/>
  <c r="M40" i="37"/>
  <c r="F40" i="37"/>
  <c r="N40" i="37"/>
  <c r="E40" i="37"/>
  <c r="P40" i="37" s="1"/>
  <c r="I92" i="37"/>
  <c r="H92" i="37"/>
  <c r="G92" i="37"/>
  <c r="M92" i="37"/>
  <c r="E92" i="37"/>
  <c r="L92" i="37"/>
  <c r="D92" i="37"/>
  <c r="D93" i="37" s="1"/>
  <c r="K92" i="37"/>
  <c r="N92" i="37"/>
  <c r="J92" i="37"/>
  <c r="F92" i="37"/>
  <c r="G88" i="37"/>
  <c r="N88" i="37"/>
  <c r="F88" i="37"/>
  <c r="M88" i="37"/>
  <c r="E88" i="37"/>
  <c r="K88" i="37"/>
  <c r="J88" i="37"/>
  <c r="I88" i="37"/>
  <c r="L88" i="37"/>
  <c r="H88" i="37"/>
  <c r="D88" i="37"/>
  <c r="D89" i="37" s="1"/>
  <c r="M100" i="37"/>
  <c r="E100" i="37"/>
  <c r="L100" i="37"/>
  <c r="D100" i="37"/>
  <c r="D101" i="37" s="1"/>
  <c r="K100" i="37"/>
  <c r="J100" i="37"/>
  <c r="I100" i="37"/>
  <c r="H100" i="37"/>
  <c r="G100" i="37"/>
  <c r="N100" i="37"/>
  <c r="F100" i="37"/>
  <c r="K128" i="37"/>
  <c r="J128" i="37"/>
  <c r="I128" i="37"/>
  <c r="H128" i="37"/>
  <c r="G128" i="37"/>
  <c r="N128" i="37"/>
  <c r="F128" i="37"/>
  <c r="M128" i="37"/>
  <c r="E128" i="37"/>
  <c r="L128" i="37"/>
  <c r="D128" i="37"/>
  <c r="D129" i="37" s="1"/>
  <c r="L29" i="36"/>
  <c r="I42" i="36"/>
  <c r="H42" i="36"/>
  <c r="N42" i="36"/>
  <c r="L42" i="36"/>
  <c r="J42" i="36"/>
  <c r="G42" i="36"/>
  <c r="F42" i="36"/>
  <c r="M42" i="36"/>
  <c r="E42" i="36"/>
  <c r="P42" i="36" s="1"/>
  <c r="D42" i="36"/>
  <c r="D43" i="36" s="1"/>
  <c r="K42" i="36"/>
  <c r="H106" i="36"/>
  <c r="G106" i="36"/>
  <c r="N106" i="36"/>
  <c r="F106" i="36"/>
  <c r="M106" i="36"/>
  <c r="E106" i="36"/>
  <c r="L106" i="36"/>
  <c r="D106" i="36"/>
  <c r="D107" i="36" s="1"/>
  <c r="K106" i="36"/>
  <c r="J106" i="36"/>
  <c r="I106" i="36"/>
  <c r="J60" i="36"/>
  <c r="I60" i="36"/>
  <c r="H60" i="36"/>
  <c r="G60" i="36"/>
  <c r="N60" i="36"/>
  <c r="F60" i="36"/>
  <c r="M60" i="36"/>
  <c r="E60" i="36"/>
  <c r="L60" i="36"/>
  <c r="K60" i="36"/>
  <c r="D60" i="36"/>
  <c r="D61" i="36" s="1"/>
  <c r="M20" i="36"/>
  <c r="E20" i="36"/>
  <c r="L20" i="36"/>
  <c r="D20" i="36"/>
  <c r="D21" i="36" s="1"/>
  <c r="K20" i="36"/>
  <c r="J20" i="36"/>
  <c r="I20" i="36"/>
  <c r="H20" i="36"/>
  <c r="N20" i="36"/>
  <c r="G20" i="36"/>
  <c r="F20" i="36"/>
  <c r="K32" i="36"/>
  <c r="M32" i="36"/>
  <c r="J32" i="36"/>
  <c r="I32" i="36"/>
  <c r="H32" i="36"/>
  <c r="G32" i="36"/>
  <c r="N32" i="36"/>
  <c r="F32" i="36"/>
  <c r="L32" i="36"/>
  <c r="E32" i="36"/>
  <c r="D32" i="36"/>
  <c r="D33" i="36" s="1"/>
  <c r="N68" i="36"/>
  <c r="F68" i="36"/>
  <c r="M68" i="36"/>
  <c r="E68" i="36"/>
  <c r="L68" i="36"/>
  <c r="D68" i="36"/>
  <c r="D69" i="36" s="1"/>
  <c r="K68" i="36"/>
  <c r="J68" i="36"/>
  <c r="I68" i="36"/>
  <c r="H68" i="36"/>
  <c r="G68" i="36"/>
  <c r="L80" i="36"/>
  <c r="D80" i="36"/>
  <c r="D81" i="36" s="1"/>
  <c r="K80" i="36"/>
  <c r="J80" i="36"/>
  <c r="I80" i="36"/>
  <c r="H80" i="36"/>
  <c r="G80" i="36"/>
  <c r="N80" i="36"/>
  <c r="M80" i="36"/>
  <c r="F80" i="36"/>
  <c r="E80" i="36"/>
  <c r="H122" i="36"/>
  <c r="G122" i="36"/>
  <c r="N122" i="36"/>
  <c r="F122" i="36"/>
  <c r="M122" i="36"/>
  <c r="E122" i="36"/>
  <c r="L122" i="36"/>
  <c r="D122" i="36"/>
  <c r="D123" i="36" s="1"/>
  <c r="K122" i="36"/>
  <c r="J122" i="36"/>
  <c r="I122" i="36"/>
  <c r="N118" i="36"/>
  <c r="F118" i="36"/>
  <c r="M118" i="36"/>
  <c r="E118" i="36"/>
  <c r="L118" i="36"/>
  <c r="D118" i="36"/>
  <c r="D119" i="36" s="1"/>
  <c r="K118" i="36"/>
  <c r="J118" i="36"/>
  <c r="I118" i="36"/>
  <c r="H118" i="36"/>
  <c r="G118" i="36"/>
  <c r="L130" i="36"/>
  <c r="D130" i="36"/>
  <c r="D131" i="36" s="1"/>
  <c r="K130" i="36"/>
  <c r="J130" i="36"/>
  <c r="I130" i="36"/>
  <c r="H130" i="36"/>
  <c r="G130" i="36"/>
  <c r="F130" i="36"/>
  <c r="E130" i="36"/>
  <c r="N130" i="36"/>
  <c r="M130" i="36"/>
  <c r="E29" i="36"/>
  <c r="J5" i="36"/>
  <c r="I5" i="36"/>
  <c r="H5" i="36"/>
  <c r="G5" i="36"/>
  <c r="N5" i="36"/>
  <c r="F5" i="36"/>
  <c r="M5" i="36"/>
  <c r="E5" i="36"/>
  <c r="L5" i="36"/>
  <c r="K5" i="36"/>
  <c r="G8" i="36"/>
  <c r="N8" i="36"/>
  <c r="F8" i="36"/>
  <c r="M8" i="36"/>
  <c r="E8" i="36"/>
  <c r="L8" i="36"/>
  <c r="D8" i="36"/>
  <c r="D9" i="36" s="1"/>
  <c r="K8" i="36"/>
  <c r="J8" i="36"/>
  <c r="H8" i="36"/>
  <c r="I8" i="36"/>
  <c r="M36" i="36"/>
  <c r="E36" i="36"/>
  <c r="P36" i="36" s="1"/>
  <c r="L36" i="36"/>
  <c r="D36" i="36"/>
  <c r="D37" i="36" s="1"/>
  <c r="K36" i="36"/>
  <c r="J36" i="36"/>
  <c r="I36" i="36"/>
  <c r="G36" i="36"/>
  <c r="H36" i="36"/>
  <c r="N36" i="36"/>
  <c r="F36" i="36"/>
  <c r="H56" i="36"/>
  <c r="G56" i="36"/>
  <c r="N56" i="36"/>
  <c r="F56" i="36"/>
  <c r="M56" i="36"/>
  <c r="E56" i="36"/>
  <c r="L56" i="36"/>
  <c r="D56" i="36"/>
  <c r="D57" i="36" s="1"/>
  <c r="K56" i="36"/>
  <c r="J56" i="36"/>
  <c r="I56" i="36"/>
  <c r="J110" i="36"/>
  <c r="I110" i="36"/>
  <c r="H110" i="36"/>
  <c r="G110" i="36"/>
  <c r="N110" i="36"/>
  <c r="F110" i="36"/>
  <c r="M110" i="36"/>
  <c r="E110" i="36"/>
  <c r="L110" i="36"/>
  <c r="K110" i="36"/>
  <c r="D110" i="36"/>
  <c r="D111" i="36" s="1"/>
  <c r="J94" i="36"/>
  <c r="I94" i="36"/>
  <c r="H94" i="36"/>
  <c r="G94" i="36"/>
  <c r="N94" i="36"/>
  <c r="F94" i="36"/>
  <c r="M94" i="36"/>
  <c r="E94" i="36"/>
  <c r="D94" i="36"/>
  <c r="D95" i="36" s="1"/>
  <c r="L94" i="36"/>
  <c r="K94" i="36"/>
  <c r="H138" i="36"/>
  <c r="G138" i="36"/>
  <c r="N138" i="36"/>
  <c r="F138" i="36"/>
  <c r="M138" i="36"/>
  <c r="E138" i="36"/>
  <c r="L138" i="36"/>
  <c r="D138" i="36"/>
  <c r="D139" i="36" s="1"/>
  <c r="K138" i="36"/>
  <c r="J138" i="36"/>
  <c r="I138" i="36"/>
  <c r="N134" i="36"/>
  <c r="F134" i="36"/>
  <c r="M134" i="36"/>
  <c r="E134" i="36"/>
  <c r="L134" i="36"/>
  <c r="D134" i="36"/>
  <c r="D135" i="36" s="1"/>
  <c r="K134" i="36"/>
  <c r="J134" i="36"/>
  <c r="I134" i="36"/>
  <c r="H134" i="36"/>
  <c r="G134" i="36"/>
  <c r="K96" i="36"/>
  <c r="J96" i="36"/>
  <c r="I96" i="36"/>
  <c r="H96" i="36"/>
  <c r="G96" i="36"/>
  <c r="N96" i="36"/>
  <c r="F96" i="36"/>
  <c r="M96" i="36"/>
  <c r="L96" i="36"/>
  <c r="E96" i="36"/>
  <c r="D96" i="36"/>
  <c r="D97" i="36" s="1"/>
  <c r="M29" i="36"/>
  <c r="J30" i="36"/>
  <c r="I30" i="36"/>
  <c r="H30" i="36"/>
  <c r="G30" i="36"/>
  <c r="N30" i="36"/>
  <c r="F30" i="36"/>
  <c r="M30" i="36"/>
  <c r="E30" i="36"/>
  <c r="D30" i="36"/>
  <c r="D31" i="36" s="1"/>
  <c r="L30" i="36"/>
  <c r="K30" i="36"/>
  <c r="G24" i="36"/>
  <c r="N24" i="36"/>
  <c r="F24" i="36"/>
  <c r="M24" i="36"/>
  <c r="E24" i="36"/>
  <c r="L24" i="36"/>
  <c r="D24" i="36"/>
  <c r="D25" i="36" s="1"/>
  <c r="K24" i="36"/>
  <c r="J24" i="36"/>
  <c r="I24" i="36"/>
  <c r="H24" i="36"/>
  <c r="I58" i="36"/>
  <c r="H58" i="36"/>
  <c r="G58" i="36"/>
  <c r="N58" i="36"/>
  <c r="F58" i="36"/>
  <c r="M58" i="36"/>
  <c r="E58" i="36"/>
  <c r="L58" i="36"/>
  <c r="D58" i="36"/>
  <c r="D59" i="36" s="1"/>
  <c r="K58" i="36"/>
  <c r="J58" i="36"/>
  <c r="H72" i="36"/>
  <c r="G72" i="36"/>
  <c r="N72" i="36"/>
  <c r="F72" i="36"/>
  <c r="M72" i="36"/>
  <c r="E72" i="36"/>
  <c r="L72" i="36"/>
  <c r="D72" i="36"/>
  <c r="D73" i="36" s="1"/>
  <c r="K72" i="36"/>
  <c r="J72" i="36"/>
  <c r="I72" i="36"/>
  <c r="M50" i="36"/>
  <c r="E50" i="36"/>
  <c r="P50" i="36" s="1"/>
  <c r="L50" i="36"/>
  <c r="D50" i="36"/>
  <c r="D51" i="36" s="1"/>
  <c r="K50" i="36"/>
  <c r="J50" i="36"/>
  <c r="I50" i="36"/>
  <c r="H50" i="36"/>
  <c r="G50" i="36"/>
  <c r="F50" i="36"/>
  <c r="N50" i="36"/>
  <c r="K46" i="36"/>
  <c r="J46" i="36"/>
  <c r="I46" i="36"/>
  <c r="H46" i="36"/>
  <c r="G46" i="36"/>
  <c r="N46" i="36"/>
  <c r="F46" i="36"/>
  <c r="M46" i="36"/>
  <c r="L46" i="36"/>
  <c r="E46" i="36"/>
  <c r="P46" i="36" s="1"/>
  <c r="D46" i="36"/>
  <c r="D47" i="36" s="1"/>
  <c r="G88" i="36"/>
  <c r="N88" i="36"/>
  <c r="F88" i="36"/>
  <c r="M88" i="36"/>
  <c r="E88" i="36"/>
  <c r="L88" i="36"/>
  <c r="D88" i="36"/>
  <c r="D89" i="36" s="1"/>
  <c r="K88" i="36"/>
  <c r="J88" i="36"/>
  <c r="I88" i="36"/>
  <c r="H88" i="36"/>
  <c r="M84" i="36"/>
  <c r="E84" i="36"/>
  <c r="L84" i="36"/>
  <c r="D84" i="36"/>
  <c r="D85" i="36" s="1"/>
  <c r="K84" i="36"/>
  <c r="J84" i="36"/>
  <c r="H84" i="36"/>
  <c r="I84" i="36"/>
  <c r="G84" i="36"/>
  <c r="F84" i="36"/>
  <c r="N84" i="36"/>
  <c r="K112" i="36"/>
  <c r="J112" i="36"/>
  <c r="I112" i="36"/>
  <c r="H112" i="36"/>
  <c r="G112" i="36"/>
  <c r="N112" i="36"/>
  <c r="F112" i="36"/>
  <c r="M112" i="36"/>
  <c r="L112" i="36"/>
  <c r="E112" i="36"/>
  <c r="D112" i="36"/>
  <c r="D113" i="36" s="1"/>
  <c r="F29" i="36"/>
  <c r="I74" i="36"/>
  <c r="H74" i="36"/>
  <c r="G74" i="36"/>
  <c r="N74" i="36"/>
  <c r="F74" i="36"/>
  <c r="M74" i="36"/>
  <c r="E74" i="36"/>
  <c r="L74" i="36"/>
  <c r="D74" i="36"/>
  <c r="D75" i="36" s="1"/>
  <c r="K74" i="36"/>
  <c r="J74" i="36"/>
  <c r="I92" i="36"/>
  <c r="H92" i="36"/>
  <c r="G92" i="36"/>
  <c r="N92" i="36"/>
  <c r="F92" i="36"/>
  <c r="M92" i="36"/>
  <c r="E92" i="36"/>
  <c r="L92" i="36"/>
  <c r="D92" i="36"/>
  <c r="D93" i="36" s="1"/>
  <c r="K92" i="36"/>
  <c r="J92" i="36"/>
  <c r="J126" i="36"/>
  <c r="I126" i="36"/>
  <c r="H126" i="36"/>
  <c r="G126" i="36"/>
  <c r="N126" i="36"/>
  <c r="F126" i="36"/>
  <c r="M126" i="36"/>
  <c r="E126" i="36"/>
  <c r="L126" i="36"/>
  <c r="K126" i="36"/>
  <c r="D126" i="36"/>
  <c r="D127" i="36" s="1"/>
  <c r="M66" i="36"/>
  <c r="E66" i="36"/>
  <c r="L66" i="36"/>
  <c r="D66" i="36"/>
  <c r="D67" i="36" s="1"/>
  <c r="K66" i="36"/>
  <c r="J66" i="36"/>
  <c r="I66" i="36"/>
  <c r="H66" i="36"/>
  <c r="N66" i="36"/>
  <c r="G66" i="36"/>
  <c r="F66" i="36"/>
  <c r="K62" i="36"/>
  <c r="J62" i="36"/>
  <c r="I62" i="36"/>
  <c r="H62" i="36"/>
  <c r="G62" i="36"/>
  <c r="N62" i="36"/>
  <c r="F62" i="36"/>
  <c r="E62" i="36"/>
  <c r="M62" i="36"/>
  <c r="L62" i="36"/>
  <c r="D62" i="36"/>
  <c r="D63" i="36" s="1"/>
  <c r="G104" i="36"/>
  <c r="N104" i="36"/>
  <c r="F104" i="36"/>
  <c r="M104" i="36"/>
  <c r="E104" i="36"/>
  <c r="L104" i="36"/>
  <c r="D104" i="36"/>
  <c r="D105" i="36" s="1"/>
  <c r="K104" i="36"/>
  <c r="J104" i="36"/>
  <c r="I104" i="36"/>
  <c r="H104" i="36"/>
  <c r="M100" i="36"/>
  <c r="E100" i="36"/>
  <c r="L100" i="36"/>
  <c r="D100" i="36"/>
  <c r="D101" i="36" s="1"/>
  <c r="K100" i="36"/>
  <c r="J100" i="36"/>
  <c r="I100" i="36"/>
  <c r="H100" i="36"/>
  <c r="N100" i="36"/>
  <c r="G100" i="36"/>
  <c r="F100" i="36"/>
  <c r="K128" i="36"/>
  <c r="J128" i="36"/>
  <c r="I128" i="36"/>
  <c r="H128" i="36"/>
  <c r="G128" i="36"/>
  <c r="N128" i="36"/>
  <c r="F128" i="36"/>
  <c r="M128" i="36"/>
  <c r="L128" i="36"/>
  <c r="E128" i="36"/>
  <c r="D128" i="36"/>
  <c r="D129" i="36" s="1"/>
  <c r="N29" i="36"/>
  <c r="N6" i="36"/>
  <c r="F6" i="36"/>
  <c r="M6" i="36"/>
  <c r="E6" i="36"/>
  <c r="L6" i="36"/>
  <c r="D6" i="36"/>
  <c r="D7" i="36" s="1"/>
  <c r="K6" i="36"/>
  <c r="J6" i="36"/>
  <c r="I6" i="36"/>
  <c r="H6" i="36"/>
  <c r="G6" i="36"/>
  <c r="L18" i="36"/>
  <c r="D18" i="36"/>
  <c r="D19" i="36" s="1"/>
  <c r="K18" i="36"/>
  <c r="J18" i="36"/>
  <c r="I18" i="36"/>
  <c r="H18" i="36"/>
  <c r="G18" i="36"/>
  <c r="N18" i="36"/>
  <c r="M18" i="36"/>
  <c r="F18" i="36"/>
  <c r="E18" i="36"/>
  <c r="G54" i="36"/>
  <c r="N54" i="36"/>
  <c r="F54" i="36"/>
  <c r="M54" i="36"/>
  <c r="E54" i="36"/>
  <c r="P54" i="36" s="1"/>
  <c r="L54" i="36"/>
  <c r="D54" i="36"/>
  <c r="D55" i="36" s="1"/>
  <c r="K54" i="36"/>
  <c r="J54" i="36"/>
  <c r="I54" i="36"/>
  <c r="H54" i="36"/>
  <c r="M82" i="36"/>
  <c r="E82" i="36"/>
  <c r="L82" i="36"/>
  <c r="D82" i="36"/>
  <c r="D83" i="36" s="1"/>
  <c r="K82" i="36"/>
  <c r="J82" i="36"/>
  <c r="I82" i="36"/>
  <c r="H82" i="36"/>
  <c r="N82" i="36"/>
  <c r="G82" i="36"/>
  <c r="F82" i="36"/>
  <c r="K78" i="36"/>
  <c r="J78" i="36"/>
  <c r="I78" i="36"/>
  <c r="H78" i="36"/>
  <c r="G78" i="36"/>
  <c r="N78" i="36"/>
  <c r="F78" i="36"/>
  <c r="E78" i="36"/>
  <c r="M78" i="36"/>
  <c r="D78" i="36"/>
  <c r="D79" i="36" s="1"/>
  <c r="L78" i="36"/>
  <c r="G120" i="36"/>
  <c r="N120" i="36"/>
  <c r="F120" i="36"/>
  <c r="M120" i="36"/>
  <c r="E120" i="36"/>
  <c r="L120" i="36"/>
  <c r="D120" i="36"/>
  <c r="D121" i="36" s="1"/>
  <c r="K120" i="36"/>
  <c r="J120" i="36"/>
  <c r="I120" i="36"/>
  <c r="H120" i="36"/>
  <c r="M116" i="36"/>
  <c r="E116" i="36"/>
  <c r="L116" i="36"/>
  <c r="D116" i="36"/>
  <c r="D117" i="36" s="1"/>
  <c r="K116" i="36"/>
  <c r="J116" i="36"/>
  <c r="I116" i="36"/>
  <c r="H116" i="36"/>
  <c r="G116" i="36"/>
  <c r="F116" i="36"/>
  <c r="N116" i="36"/>
  <c r="J29" i="36"/>
  <c r="G29" i="36"/>
  <c r="J44" i="36"/>
  <c r="I44" i="36"/>
  <c r="H44" i="36"/>
  <c r="G44" i="36"/>
  <c r="N44" i="36"/>
  <c r="F44" i="36"/>
  <c r="M44" i="36"/>
  <c r="E44" i="36"/>
  <c r="P44" i="36" s="1"/>
  <c r="L44" i="36"/>
  <c r="K44" i="36"/>
  <c r="D44" i="36"/>
  <c r="D45" i="36" s="1"/>
  <c r="N52" i="36"/>
  <c r="F52" i="36"/>
  <c r="M52" i="36"/>
  <c r="E52" i="36"/>
  <c r="P52" i="36" s="1"/>
  <c r="L52" i="36"/>
  <c r="D52" i="36"/>
  <c r="D53" i="36" s="1"/>
  <c r="K52" i="36"/>
  <c r="J52" i="36"/>
  <c r="I52" i="36"/>
  <c r="H52" i="36"/>
  <c r="G52" i="36"/>
  <c r="L114" i="36"/>
  <c r="D114" i="36"/>
  <c r="D115" i="36" s="1"/>
  <c r="K114" i="36"/>
  <c r="J114" i="36"/>
  <c r="I114" i="36"/>
  <c r="H114" i="36"/>
  <c r="G114" i="36"/>
  <c r="N114" i="36"/>
  <c r="M114" i="36"/>
  <c r="F114" i="36"/>
  <c r="E114" i="36"/>
  <c r="H10" i="36"/>
  <c r="G10" i="36"/>
  <c r="N10" i="36"/>
  <c r="F10" i="36"/>
  <c r="M10" i="36"/>
  <c r="E10" i="36"/>
  <c r="L10" i="36"/>
  <c r="D10" i="36"/>
  <c r="D11" i="36" s="1"/>
  <c r="K10" i="36"/>
  <c r="J10" i="36"/>
  <c r="I10" i="36"/>
  <c r="N22" i="36"/>
  <c r="F22" i="36"/>
  <c r="M22" i="36"/>
  <c r="E22" i="36"/>
  <c r="L22" i="36"/>
  <c r="D22" i="36"/>
  <c r="D23" i="36" s="1"/>
  <c r="K22" i="36"/>
  <c r="J22" i="36"/>
  <c r="I22" i="36"/>
  <c r="H22" i="36"/>
  <c r="G22" i="36"/>
  <c r="L34" i="36"/>
  <c r="D34" i="36"/>
  <c r="D35" i="36" s="1"/>
  <c r="N34" i="36"/>
  <c r="K34" i="36"/>
  <c r="J34" i="36"/>
  <c r="I34" i="36"/>
  <c r="H34" i="36"/>
  <c r="G34" i="36"/>
  <c r="M34" i="36"/>
  <c r="F34" i="36"/>
  <c r="E34" i="36"/>
  <c r="G70" i="36"/>
  <c r="N70" i="36"/>
  <c r="F70" i="36"/>
  <c r="M70" i="36"/>
  <c r="E70" i="36"/>
  <c r="L70" i="36"/>
  <c r="D70" i="36"/>
  <c r="D71" i="36" s="1"/>
  <c r="K70" i="36"/>
  <c r="J70" i="36"/>
  <c r="I70" i="36"/>
  <c r="H70" i="36"/>
  <c r="I124" i="36"/>
  <c r="H124" i="36"/>
  <c r="G124" i="36"/>
  <c r="N124" i="36"/>
  <c r="F124" i="36"/>
  <c r="M124" i="36"/>
  <c r="E124" i="36"/>
  <c r="L124" i="36"/>
  <c r="D124" i="36"/>
  <c r="D125" i="36" s="1"/>
  <c r="K124" i="36"/>
  <c r="J124" i="36"/>
  <c r="I108" i="36"/>
  <c r="H108" i="36"/>
  <c r="G108" i="36"/>
  <c r="N108" i="36"/>
  <c r="F108" i="36"/>
  <c r="M108" i="36"/>
  <c r="E108" i="36"/>
  <c r="L108" i="36"/>
  <c r="D108" i="36"/>
  <c r="D109" i="36" s="1"/>
  <c r="K108" i="36"/>
  <c r="J108" i="36"/>
  <c r="G136" i="36"/>
  <c r="N136" i="36"/>
  <c r="F136" i="36"/>
  <c r="M136" i="36"/>
  <c r="E136" i="36"/>
  <c r="L136" i="36"/>
  <c r="D136" i="36"/>
  <c r="D137" i="36" s="1"/>
  <c r="K136" i="36"/>
  <c r="J136" i="36"/>
  <c r="I136" i="36"/>
  <c r="H136" i="36"/>
  <c r="M132" i="36"/>
  <c r="E132" i="36"/>
  <c r="L132" i="36"/>
  <c r="D132" i="36"/>
  <c r="D133" i="36" s="1"/>
  <c r="K132" i="36"/>
  <c r="J132" i="36"/>
  <c r="I132" i="36"/>
  <c r="H132" i="36"/>
  <c r="N132" i="36"/>
  <c r="G132" i="36"/>
  <c r="F132" i="36"/>
  <c r="H29" i="36"/>
  <c r="K16" i="36"/>
  <c r="J16" i="36"/>
  <c r="I16" i="36"/>
  <c r="H16" i="36"/>
  <c r="G16" i="36"/>
  <c r="N16" i="36"/>
  <c r="F16" i="36"/>
  <c r="E16" i="36"/>
  <c r="D16" i="36"/>
  <c r="D17" i="36" s="1"/>
  <c r="M16" i="36"/>
  <c r="L16" i="36"/>
  <c r="L64" i="36"/>
  <c r="D64" i="36"/>
  <c r="D65" i="36" s="1"/>
  <c r="K64" i="36"/>
  <c r="J64" i="36"/>
  <c r="I64" i="36"/>
  <c r="H64" i="36"/>
  <c r="G64" i="36"/>
  <c r="F64" i="36"/>
  <c r="E64" i="36"/>
  <c r="N64" i="36"/>
  <c r="M64" i="36"/>
  <c r="N102" i="36"/>
  <c r="F102" i="36"/>
  <c r="M102" i="36"/>
  <c r="E102" i="36"/>
  <c r="L102" i="36"/>
  <c r="D102" i="36"/>
  <c r="D103" i="36" s="1"/>
  <c r="K102" i="36"/>
  <c r="J102" i="36"/>
  <c r="I102" i="36"/>
  <c r="H102" i="36"/>
  <c r="G102" i="36"/>
  <c r="H26" i="36"/>
  <c r="G26" i="36"/>
  <c r="N26" i="36"/>
  <c r="F26" i="36"/>
  <c r="M26" i="36"/>
  <c r="E26" i="36"/>
  <c r="L26" i="36"/>
  <c r="D26" i="36"/>
  <c r="D27" i="36" s="1"/>
  <c r="K26" i="36"/>
  <c r="J26" i="36"/>
  <c r="I26" i="36"/>
  <c r="N38" i="36"/>
  <c r="F38" i="36"/>
  <c r="M38" i="36"/>
  <c r="E38" i="36"/>
  <c r="P38" i="36" s="1"/>
  <c r="L38" i="36"/>
  <c r="D38" i="36"/>
  <c r="D39" i="36" s="1"/>
  <c r="H38" i="36"/>
  <c r="K38" i="36"/>
  <c r="J38" i="36"/>
  <c r="I38" i="36"/>
  <c r="G38" i="36"/>
  <c r="H40" i="36"/>
  <c r="G40" i="36"/>
  <c r="K40" i="36"/>
  <c r="J40" i="36"/>
  <c r="M40" i="36"/>
  <c r="I40" i="36"/>
  <c r="F40" i="36"/>
  <c r="E40" i="36"/>
  <c r="P40" i="36" s="1"/>
  <c r="N40" i="36"/>
  <c r="D40" i="36"/>
  <c r="D41" i="36" s="1"/>
  <c r="L40" i="36"/>
  <c r="I140" i="36"/>
  <c r="H140" i="36"/>
  <c r="G140" i="36"/>
  <c r="N140" i="36"/>
  <c r="F140" i="36"/>
  <c r="M140" i="36"/>
  <c r="E140" i="36"/>
  <c r="L140" i="36"/>
  <c r="D140" i="36"/>
  <c r="D141" i="36" s="1"/>
  <c r="K140" i="36"/>
  <c r="J140" i="36"/>
  <c r="L48" i="36"/>
  <c r="D48" i="36"/>
  <c r="D49" i="36" s="1"/>
  <c r="K48" i="36"/>
  <c r="J48" i="36"/>
  <c r="I48" i="36"/>
  <c r="H48" i="36"/>
  <c r="G48" i="36"/>
  <c r="F48" i="36"/>
  <c r="N48" i="36"/>
  <c r="M48" i="36"/>
  <c r="E48" i="36"/>
  <c r="P48" i="36" s="1"/>
  <c r="H90" i="36"/>
  <c r="G90" i="36"/>
  <c r="N90" i="36"/>
  <c r="F90" i="36"/>
  <c r="M90" i="36"/>
  <c r="E90" i="36"/>
  <c r="L90" i="36"/>
  <c r="D90" i="36"/>
  <c r="D91" i="36" s="1"/>
  <c r="K90" i="36"/>
  <c r="J90" i="36"/>
  <c r="I90" i="36"/>
  <c r="N86" i="36"/>
  <c r="F86" i="36"/>
  <c r="M86" i="36"/>
  <c r="E86" i="36"/>
  <c r="L86" i="36"/>
  <c r="D86" i="36"/>
  <c r="D87" i="36" s="1"/>
  <c r="K86" i="36"/>
  <c r="I86" i="36"/>
  <c r="H86" i="36"/>
  <c r="G86" i="36"/>
  <c r="J86" i="36"/>
  <c r="L98" i="36"/>
  <c r="D98" i="36"/>
  <c r="D99" i="36" s="1"/>
  <c r="K98" i="36"/>
  <c r="J98" i="36"/>
  <c r="I98" i="36"/>
  <c r="H98" i="36"/>
  <c r="G98" i="36"/>
  <c r="N98" i="36"/>
  <c r="M98" i="36"/>
  <c r="F98" i="36"/>
  <c r="E98" i="36"/>
  <c r="I29" i="36"/>
  <c r="I124" i="35"/>
  <c r="H124" i="35"/>
  <c r="G124" i="35"/>
  <c r="N124" i="35"/>
  <c r="F124" i="35"/>
  <c r="M124" i="35"/>
  <c r="E124" i="35"/>
  <c r="L124" i="35"/>
  <c r="D124" i="35"/>
  <c r="D125" i="35" s="1"/>
  <c r="K124" i="35"/>
  <c r="J124" i="35"/>
  <c r="G5" i="35"/>
  <c r="N5" i="35"/>
  <c r="F5" i="35"/>
  <c r="M5" i="35"/>
  <c r="E5" i="35"/>
  <c r="L5" i="35"/>
  <c r="K5" i="35"/>
  <c r="I5" i="35"/>
  <c r="J5" i="35"/>
  <c r="H5" i="35"/>
  <c r="L24" i="35"/>
  <c r="D24" i="35"/>
  <c r="D25" i="35" s="1"/>
  <c r="K24" i="35"/>
  <c r="E24" i="35"/>
  <c r="J24" i="35"/>
  <c r="M24" i="35"/>
  <c r="I24" i="35"/>
  <c r="H24" i="35"/>
  <c r="F24" i="35"/>
  <c r="G24" i="35"/>
  <c r="N24" i="35"/>
  <c r="H56" i="35"/>
  <c r="G56" i="35"/>
  <c r="N56" i="35"/>
  <c r="F56" i="35"/>
  <c r="M56" i="35"/>
  <c r="E56" i="35"/>
  <c r="L56" i="35"/>
  <c r="D56" i="35"/>
  <c r="D57" i="35" s="1"/>
  <c r="K56" i="35"/>
  <c r="J56" i="35"/>
  <c r="I56" i="35"/>
  <c r="N52" i="35"/>
  <c r="F52" i="35"/>
  <c r="M52" i="35"/>
  <c r="E52" i="35"/>
  <c r="P52" i="35" s="1"/>
  <c r="L52" i="35"/>
  <c r="D52" i="35"/>
  <c r="D53" i="35" s="1"/>
  <c r="K52" i="35"/>
  <c r="J52" i="35"/>
  <c r="I52" i="35"/>
  <c r="H52" i="35"/>
  <c r="G52" i="35"/>
  <c r="L64" i="35"/>
  <c r="D64" i="35"/>
  <c r="D65" i="35" s="1"/>
  <c r="K64" i="35"/>
  <c r="J64" i="35"/>
  <c r="I64" i="35"/>
  <c r="H64" i="35"/>
  <c r="G64" i="35"/>
  <c r="N64" i="35"/>
  <c r="F64" i="35"/>
  <c r="M64" i="35"/>
  <c r="E64" i="35"/>
  <c r="I140" i="35"/>
  <c r="H140" i="35"/>
  <c r="G140" i="35"/>
  <c r="N140" i="35"/>
  <c r="F140" i="35"/>
  <c r="M140" i="35"/>
  <c r="E140" i="35"/>
  <c r="L140" i="35"/>
  <c r="D140" i="35"/>
  <c r="D141" i="35" s="1"/>
  <c r="K140" i="35"/>
  <c r="J140" i="35"/>
  <c r="G136" i="35"/>
  <c r="N136" i="35"/>
  <c r="F136" i="35"/>
  <c r="M136" i="35"/>
  <c r="E136" i="35"/>
  <c r="L136" i="35"/>
  <c r="D136" i="35"/>
  <c r="D137" i="35" s="1"/>
  <c r="K136" i="35"/>
  <c r="J136" i="35"/>
  <c r="I136" i="35"/>
  <c r="H136" i="35"/>
  <c r="M132" i="35"/>
  <c r="E132" i="35"/>
  <c r="L132" i="35"/>
  <c r="D132" i="35"/>
  <c r="D133" i="35" s="1"/>
  <c r="K132" i="35"/>
  <c r="J132" i="35"/>
  <c r="I132" i="35"/>
  <c r="H132" i="35"/>
  <c r="G132" i="35"/>
  <c r="N132" i="35"/>
  <c r="F132" i="35"/>
  <c r="L8" i="35"/>
  <c r="D8" i="35"/>
  <c r="D9" i="35" s="1"/>
  <c r="K8" i="35"/>
  <c r="E8" i="35"/>
  <c r="J8" i="35"/>
  <c r="M8" i="35"/>
  <c r="I8" i="35"/>
  <c r="H8" i="35"/>
  <c r="F8" i="35"/>
  <c r="G8" i="35"/>
  <c r="N8" i="35"/>
  <c r="H40" i="35"/>
  <c r="G40" i="35"/>
  <c r="N40" i="35"/>
  <c r="F40" i="35"/>
  <c r="M40" i="35"/>
  <c r="E40" i="35"/>
  <c r="P40" i="35" s="1"/>
  <c r="L40" i="35"/>
  <c r="D40" i="35"/>
  <c r="D41" i="35" s="1"/>
  <c r="K40" i="35"/>
  <c r="J40" i="35"/>
  <c r="I40" i="35"/>
  <c r="G120" i="35"/>
  <c r="N120" i="35"/>
  <c r="F120" i="35"/>
  <c r="M120" i="35"/>
  <c r="E120" i="35"/>
  <c r="L120" i="35"/>
  <c r="D120" i="35"/>
  <c r="D121" i="35" s="1"/>
  <c r="K120" i="35"/>
  <c r="J120" i="35"/>
  <c r="I120" i="35"/>
  <c r="H120" i="35"/>
  <c r="K25" i="32"/>
  <c r="H16" i="35"/>
  <c r="G16" i="35"/>
  <c r="N16" i="35"/>
  <c r="F16" i="35"/>
  <c r="M16" i="35"/>
  <c r="E16" i="35"/>
  <c r="I16" i="35"/>
  <c r="L16" i="35"/>
  <c r="D16" i="35"/>
  <c r="D17" i="35" s="1"/>
  <c r="J16" i="35"/>
  <c r="K16" i="35"/>
  <c r="N12" i="35"/>
  <c r="F12" i="35"/>
  <c r="M12" i="35"/>
  <c r="E12" i="35"/>
  <c r="G12" i="35"/>
  <c r="L12" i="35"/>
  <c r="D12" i="35"/>
  <c r="D13" i="35" s="1"/>
  <c r="K12" i="35"/>
  <c r="J12" i="35"/>
  <c r="H12" i="35"/>
  <c r="I12" i="35"/>
  <c r="K6" i="35"/>
  <c r="D6" i="35"/>
  <c r="D7" i="35" s="1"/>
  <c r="J6" i="35"/>
  <c r="I6" i="35"/>
  <c r="H6" i="35"/>
  <c r="L6" i="35"/>
  <c r="G6" i="35"/>
  <c r="M6" i="35"/>
  <c r="N6" i="35"/>
  <c r="F6" i="35"/>
  <c r="E6" i="35"/>
  <c r="H72" i="35"/>
  <c r="G72" i="35"/>
  <c r="N72" i="35"/>
  <c r="F72" i="35"/>
  <c r="M72" i="35"/>
  <c r="E72" i="35"/>
  <c r="L72" i="35"/>
  <c r="D72" i="35"/>
  <c r="D73" i="35" s="1"/>
  <c r="K72" i="35"/>
  <c r="J72" i="35"/>
  <c r="I72" i="35"/>
  <c r="N68" i="35"/>
  <c r="F68" i="35"/>
  <c r="M68" i="35"/>
  <c r="E68" i="35"/>
  <c r="L68" i="35"/>
  <c r="D68" i="35"/>
  <c r="D69" i="35" s="1"/>
  <c r="K68" i="35"/>
  <c r="J68" i="35"/>
  <c r="I68" i="35"/>
  <c r="H68" i="35"/>
  <c r="G68" i="35"/>
  <c r="L80" i="35"/>
  <c r="D80" i="35"/>
  <c r="D81" i="35" s="1"/>
  <c r="K80" i="35"/>
  <c r="J80" i="35"/>
  <c r="I80" i="35"/>
  <c r="H80" i="35"/>
  <c r="G80" i="35"/>
  <c r="N80" i="35"/>
  <c r="F80" i="35"/>
  <c r="E80" i="35"/>
  <c r="M80" i="35"/>
  <c r="H90" i="35"/>
  <c r="G90" i="35"/>
  <c r="N90" i="35"/>
  <c r="F90" i="35"/>
  <c r="M90" i="35"/>
  <c r="E90" i="35"/>
  <c r="L90" i="35"/>
  <c r="D90" i="35"/>
  <c r="D91" i="35" s="1"/>
  <c r="K90" i="35"/>
  <c r="J90" i="35"/>
  <c r="I90" i="35"/>
  <c r="N86" i="35"/>
  <c r="F86" i="35"/>
  <c r="M86" i="35"/>
  <c r="E86" i="35"/>
  <c r="L86" i="35"/>
  <c r="D86" i="35"/>
  <c r="D87" i="35" s="1"/>
  <c r="K86" i="35"/>
  <c r="J86" i="35"/>
  <c r="I86" i="35"/>
  <c r="H86" i="35"/>
  <c r="G86" i="35"/>
  <c r="L98" i="35"/>
  <c r="D98" i="35"/>
  <c r="D99" i="35" s="1"/>
  <c r="K98" i="35"/>
  <c r="J98" i="35"/>
  <c r="I98" i="35"/>
  <c r="H98" i="35"/>
  <c r="G98" i="35"/>
  <c r="N98" i="35"/>
  <c r="F98" i="35"/>
  <c r="M98" i="35"/>
  <c r="E98" i="35"/>
  <c r="J20" i="35"/>
  <c r="I20" i="35"/>
  <c r="K20" i="35"/>
  <c r="H20" i="35"/>
  <c r="G20" i="35"/>
  <c r="N20" i="35"/>
  <c r="F20" i="35"/>
  <c r="D20" i="35"/>
  <c r="D21" i="35" s="1"/>
  <c r="M20" i="35"/>
  <c r="E20" i="35"/>
  <c r="L20" i="35"/>
  <c r="M116" i="35"/>
  <c r="E116" i="35"/>
  <c r="L116" i="35"/>
  <c r="D116" i="35"/>
  <c r="D117" i="35" s="1"/>
  <c r="K116" i="35"/>
  <c r="J116" i="35"/>
  <c r="I116" i="35"/>
  <c r="H116" i="35"/>
  <c r="G116" i="35"/>
  <c r="N116" i="35"/>
  <c r="F116" i="35"/>
  <c r="I18" i="35"/>
  <c r="H18" i="35"/>
  <c r="G18" i="35"/>
  <c r="J18" i="35"/>
  <c r="N18" i="35"/>
  <c r="F18" i="35"/>
  <c r="M18" i="35"/>
  <c r="E18" i="35"/>
  <c r="L18" i="35"/>
  <c r="D18" i="35"/>
  <c r="D19" i="35" s="1"/>
  <c r="K18" i="35"/>
  <c r="N28" i="35"/>
  <c r="F28" i="35"/>
  <c r="M28" i="35"/>
  <c r="E28" i="35"/>
  <c r="G28" i="35"/>
  <c r="L28" i="35"/>
  <c r="D28" i="35"/>
  <c r="D29" i="35" s="1"/>
  <c r="K28" i="35"/>
  <c r="J28" i="35"/>
  <c r="H28" i="35"/>
  <c r="I28" i="35"/>
  <c r="K22" i="35"/>
  <c r="J22" i="35"/>
  <c r="I22" i="35"/>
  <c r="H22" i="35"/>
  <c r="L22" i="35"/>
  <c r="D22" i="35"/>
  <c r="D23" i="35" s="1"/>
  <c r="G22" i="35"/>
  <c r="M22" i="35"/>
  <c r="N22" i="35"/>
  <c r="F22" i="35"/>
  <c r="E22" i="35"/>
  <c r="J110" i="35"/>
  <c r="I110" i="35"/>
  <c r="H110" i="35"/>
  <c r="G110" i="35"/>
  <c r="N110" i="35"/>
  <c r="F110" i="35"/>
  <c r="M110" i="35"/>
  <c r="E110" i="35"/>
  <c r="L110" i="35"/>
  <c r="D110" i="35"/>
  <c r="D111" i="35" s="1"/>
  <c r="K110" i="35"/>
  <c r="M34" i="35"/>
  <c r="E34" i="35"/>
  <c r="L34" i="35"/>
  <c r="D34" i="35"/>
  <c r="D35" i="35" s="1"/>
  <c r="K34" i="35"/>
  <c r="J34" i="35"/>
  <c r="I34" i="35"/>
  <c r="H34" i="35"/>
  <c r="G34" i="35"/>
  <c r="F34" i="35"/>
  <c r="N34" i="35"/>
  <c r="K46" i="35"/>
  <c r="J46" i="35"/>
  <c r="I46" i="35"/>
  <c r="H46" i="35"/>
  <c r="G46" i="35"/>
  <c r="N46" i="35"/>
  <c r="F46" i="35"/>
  <c r="M46" i="35"/>
  <c r="E46" i="35"/>
  <c r="P46" i="35" s="1"/>
  <c r="D46" i="35"/>
  <c r="D47" i="35" s="1"/>
  <c r="L46" i="35"/>
  <c r="H106" i="35"/>
  <c r="G106" i="35"/>
  <c r="N106" i="35"/>
  <c r="F106" i="35"/>
  <c r="M106" i="35"/>
  <c r="E106" i="35"/>
  <c r="L106" i="35"/>
  <c r="D106" i="35"/>
  <c r="D107" i="35" s="1"/>
  <c r="K106" i="35"/>
  <c r="J106" i="35"/>
  <c r="I106" i="35"/>
  <c r="N102" i="35"/>
  <c r="F102" i="35"/>
  <c r="M102" i="35"/>
  <c r="E102" i="35"/>
  <c r="L102" i="35"/>
  <c r="D102" i="35"/>
  <c r="D103" i="35" s="1"/>
  <c r="K102" i="35"/>
  <c r="J102" i="35"/>
  <c r="I102" i="35"/>
  <c r="H102" i="35"/>
  <c r="G102" i="35"/>
  <c r="L114" i="35"/>
  <c r="D114" i="35"/>
  <c r="D115" i="35" s="1"/>
  <c r="K114" i="35"/>
  <c r="J114" i="35"/>
  <c r="I114" i="35"/>
  <c r="H114" i="35"/>
  <c r="G114" i="35"/>
  <c r="N114" i="35"/>
  <c r="F114" i="35"/>
  <c r="M114" i="35"/>
  <c r="E114" i="35"/>
  <c r="J60" i="35"/>
  <c r="I60" i="35"/>
  <c r="H60" i="35"/>
  <c r="G60" i="35"/>
  <c r="N60" i="35"/>
  <c r="F60" i="35"/>
  <c r="M60" i="35"/>
  <c r="E60" i="35"/>
  <c r="L60" i="35"/>
  <c r="D60" i="35"/>
  <c r="D61" i="35" s="1"/>
  <c r="K60" i="35"/>
  <c r="I42" i="35"/>
  <c r="H42" i="35"/>
  <c r="G42" i="35"/>
  <c r="N42" i="35"/>
  <c r="F42" i="35"/>
  <c r="M42" i="35"/>
  <c r="E42" i="35"/>
  <c r="P42" i="35" s="1"/>
  <c r="L42" i="35"/>
  <c r="D42" i="35"/>
  <c r="D43" i="35" s="1"/>
  <c r="K42" i="35"/>
  <c r="J42" i="35"/>
  <c r="G38" i="35"/>
  <c r="N38" i="35"/>
  <c r="F38" i="35"/>
  <c r="M38" i="35"/>
  <c r="E38" i="35"/>
  <c r="P38" i="35" s="1"/>
  <c r="L38" i="35"/>
  <c r="D38" i="35"/>
  <c r="D39" i="35" s="1"/>
  <c r="K38" i="35"/>
  <c r="J38" i="35"/>
  <c r="I38" i="35"/>
  <c r="H38" i="35"/>
  <c r="M50" i="35"/>
  <c r="E50" i="35"/>
  <c r="P50" i="35" s="1"/>
  <c r="L50" i="35"/>
  <c r="D50" i="35"/>
  <c r="D51" i="35" s="1"/>
  <c r="K50" i="35"/>
  <c r="J50" i="35"/>
  <c r="I50" i="35"/>
  <c r="H50" i="35"/>
  <c r="G50" i="35"/>
  <c r="N50" i="35"/>
  <c r="F50" i="35"/>
  <c r="K62" i="35"/>
  <c r="J62" i="35"/>
  <c r="I62" i="35"/>
  <c r="H62" i="35"/>
  <c r="G62" i="35"/>
  <c r="N62" i="35"/>
  <c r="F62" i="35"/>
  <c r="M62" i="35"/>
  <c r="E62" i="35"/>
  <c r="D62" i="35"/>
  <c r="D63" i="35" s="1"/>
  <c r="L62" i="35"/>
  <c r="H122" i="35"/>
  <c r="G122" i="35"/>
  <c r="N122" i="35"/>
  <c r="F122" i="35"/>
  <c r="M122" i="35"/>
  <c r="E122" i="35"/>
  <c r="L122" i="35"/>
  <c r="D122" i="35"/>
  <c r="D123" i="35" s="1"/>
  <c r="K122" i="35"/>
  <c r="J122" i="35"/>
  <c r="I122" i="35"/>
  <c r="N118" i="35"/>
  <c r="F118" i="35"/>
  <c r="M118" i="35"/>
  <c r="E118" i="35"/>
  <c r="L118" i="35"/>
  <c r="D118" i="35"/>
  <c r="D119" i="35" s="1"/>
  <c r="K118" i="35"/>
  <c r="J118" i="35"/>
  <c r="I118" i="35"/>
  <c r="H118" i="35"/>
  <c r="G118" i="35"/>
  <c r="L130" i="35"/>
  <c r="D130" i="35"/>
  <c r="D131" i="35" s="1"/>
  <c r="K130" i="35"/>
  <c r="J130" i="35"/>
  <c r="I130" i="35"/>
  <c r="H130" i="35"/>
  <c r="G130" i="35"/>
  <c r="N130" i="35"/>
  <c r="F130" i="35"/>
  <c r="E130" i="35"/>
  <c r="M130" i="35"/>
  <c r="G14" i="35"/>
  <c r="N14" i="35"/>
  <c r="F14" i="35"/>
  <c r="M14" i="35"/>
  <c r="E14" i="35"/>
  <c r="L14" i="35"/>
  <c r="D14" i="35"/>
  <c r="D15" i="35" s="1"/>
  <c r="K14" i="35"/>
  <c r="H14" i="35"/>
  <c r="J14" i="35"/>
  <c r="I14" i="35"/>
  <c r="M10" i="35"/>
  <c r="E10" i="35"/>
  <c r="F10" i="35"/>
  <c r="L10" i="35"/>
  <c r="D10" i="35"/>
  <c r="D11" i="35" s="1"/>
  <c r="K10" i="35"/>
  <c r="J10" i="35"/>
  <c r="N10" i="35"/>
  <c r="I10" i="35"/>
  <c r="H10" i="35"/>
  <c r="G10" i="35"/>
  <c r="I58" i="35"/>
  <c r="H58" i="35"/>
  <c r="G58" i="35"/>
  <c r="N58" i="35"/>
  <c r="F58" i="35"/>
  <c r="M58" i="35"/>
  <c r="E58" i="35"/>
  <c r="L58" i="35"/>
  <c r="D58" i="35"/>
  <c r="D59" i="35" s="1"/>
  <c r="K58" i="35"/>
  <c r="J58" i="35"/>
  <c r="G54" i="35"/>
  <c r="N54" i="35"/>
  <c r="F54" i="35"/>
  <c r="M54" i="35"/>
  <c r="E54" i="35"/>
  <c r="P54" i="35" s="1"/>
  <c r="L54" i="35"/>
  <c r="D54" i="35"/>
  <c r="D55" i="35" s="1"/>
  <c r="K54" i="35"/>
  <c r="J54" i="35"/>
  <c r="I54" i="35"/>
  <c r="H54" i="35"/>
  <c r="M66" i="35"/>
  <c r="E66" i="35"/>
  <c r="L66" i="35"/>
  <c r="D66" i="35"/>
  <c r="D67" i="35" s="1"/>
  <c r="K66" i="35"/>
  <c r="J66" i="35"/>
  <c r="I66" i="35"/>
  <c r="H66" i="35"/>
  <c r="G66" i="35"/>
  <c r="N66" i="35"/>
  <c r="F66" i="35"/>
  <c r="K78" i="35"/>
  <c r="J78" i="35"/>
  <c r="I78" i="35"/>
  <c r="H78" i="35"/>
  <c r="G78" i="35"/>
  <c r="N78" i="35"/>
  <c r="F78" i="35"/>
  <c r="M78" i="35"/>
  <c r="E78" i="35"/>
  <c r="L78" i="35"/>
  <c r="D78" i="35"/>
  <c r="D79" i="35" s="1"/>
  <c r="H138" i="35"/>
  <c r="G138" i="35"/>
  <c r="N138" i="35"/>
  <c r="F138" i="35"/>
  <c r="M138" i="35"/>
  <c r="E138" i="35"/>
  <c r="L138" i="35"/>
  <c r="D138" i="35"/>
  <c r="D139" i="35" s="1"/>
  <c r="K138" i="35"/>
  <c r="J138" i="35"/>
  <c r="I138" i="35"/>
  <c r="N134" i="35"/>
  <c r="F134" i="35"/>
  <c r="M134" i="35"/>
  <c r="E134" i="35"/>
  <c r="L134" i="35"/>
  <c r="D134" i="35"/>
  <c r="D135" i="35" s="1"/>
  <c r="K134" i="35"/>
  <c r="J134" i="35"/>
  <c r="I134" i="35"/>
  <c r="H134" i="35"/>
  <c r="G134" i="35"/>
  <c r="K96" i="35"/>
  <c r="J96" i="35"/>
  <c r="I96" i="35"/>
  <c r="H96" i="35"/>
  <c r="G96" i="35"/>
  <c r="N96" i="35"/>
  <c r="F96" i="35"/>
  <c r="M96" i="35"/>
  <c r="E96" i="35"/>
  <c r="L96" i="35"/>
  <c r="D96" i="35"/>
  <c r="D97" i="35" s="1"/>
  <c r="N36" i="35"/>
  <c r="F36" i="35"/>
  <c r="M36" i="35"/>
  <c r="E36" i="35"/>
  <c r="P36" i="35" s="1"/>
  <c r="L36" i="35"/>
  <c r="D36" i="35"/>
  <c r="D37" i="35" s="1"/>
  <c r="K36" i="35"/>
  <c r="J36" i="35"/>
  <c r="I36" i="35"/>
  <c r="H36" i="35"/>
  <c r="G36" i="35"/>
  <c r="G30" i="35"/>
  <c r="N30" i="35"/>
  <c r="F30" i="35"/>
  <c r="H30" i="35"/>
  <c r="M30" i="35"/>
  <c r="E30" i="35"/>
  <c r="L30" i="35"/>
  <c r="D30" i="35"/>
  <c r="D31" i="35" s="1"/>
  <c r="K30" i="35"/>
  <c r="J30" i="35"/>
  <c r="I30" i="35"/>
  <c r="M26" i="35"/>
  <c r="E26" i="35"/>
  <c r="F26" i="35"/>
  <c r="L26" i="35"/>
  <c r="D26" i="35"/>
  <c r="D27" i="35" s="1"/>
  <c r="N26" i="35"/>
  <c r="K26" i="35"/>
  <c r="J26" i="35"/>
  <c r="I26" i="35"/>
  <c r="H26" i="35"/>
  <c r="G26" i="35"/>
  <c r="I74" i="35"/>
  <c r="H74" i="35"/>
  <c r="G74" i="35"/>
  <c r="N74" i="35"/>
  <c r="F74" i="35"/>
  <c r="M74" i="35"/>
  <c r="E74" i="35"/>
  <c r="L74" i="35"/>
  <c r="D74" i="35"/>
  <c r="D75" i="35" s="1"/>
  <c r="K74" i="35"/>
  <c r="J74" i="35"/>
  <c r="G70" i="35"/>
  <c r="N70" i="35"/>
  <c r="F70" i="35"/>
  <c r="M70" i="35"/>
  <c r="E70" i="35"/>
  <c r="L70" i="35"/>
  <c r="D70" i="35"/>
  <c r="D71" i="35" s="1"/>
  <c r="K70" i="35"/>
  <c r="J70" i="35"/>
  <c r="I70" i="35"/>
  <c r="H70" i="35"/>
  <c r="M82" i="35"/>
  <c r="E82" i="35"/>
  <c r="L82" i="35"/>
  <c r="D82" i="35"/>
  <c r="D83" i="35" s="1"/>
  <c r="K82" i="35"/>
  <c r="J82" i="35"/>
  <c r="I82" i="35"/>
  <c r="H82" i="35"/>
  <c r="G82" i="35"/>
  <c r="N82" i="35"/>
  <c r="F82" i="35"/>
  <c r="I92" i="35"/>
  <c r="H92" i="35"/>
  <c r="G92" i="35"/>
  <c r="N92" i="35"/>
  <c r="F92" i="35"/>
  <c r="M92" i="35"/>
  <c r="E92" i="35"/>
  <c r="L92" i="35"/>
  <c r="D92" i="35"/>
  <c r="D93" i="35" s="1"/>
  <c r="K92" i="35"/>
  <c r="J92" i="35"/>
  <c r="G88" i="35"/>
  <c r="N88" i="35"/>
  <c r="F88" i="35"/>
  <c r="M88" i="35"/>
  <c r="E88" i="35"/>
  <c r="L88" i="35"/>
  <c r="D88" i="35"/>
  <c r="D89" i="35" s="1"/>
  <c r="K88" i="35"/>
  <c r="J88" i="35"/>
  <c r="I88" i="35"/>
  <c r="H88" i="35"/>
  <c r="M84" i="35"/>
  <c r="E84" i="35"/>
  <c r="L84" i="35"/>
  <c r="D84" i="35"/>
  <c r="D85" i="35" s="1"/>
  <c r="K84" i="35"/>
  <c r="J84" i="35"/>
  <c r="I84" i="35"/>
  <c r="H84" i="35"/>
  <c r="G84" i="35"/>
  <c r="N84" i="35"/>
  <c r="F84" i="35"/>
  <c r="K112" i="35"/>
  <c r="J112" i="35"/>
  <c r="I112" i="35"/>
  <c r="H112" i="35"/>
  <c r="G112" i="35"/>
  <c r="N112" i="35"/>
  <c r="F112" i="35"/>
  <c r="M112" i="35"/>
  <c r="E112" i="35"/>
  <c r="L112" i="35"/>
  <c r="D112" i="35"/>
  <c r="D113" i="35" s="1"/>
  <c r="L48" i="35"/>
  <c r="D48" i="35"/>
  <c r="D49" i="35" s="1"/>
  <c r="K48" i="35"/>
  <c r="J48" i="35"/>
  <c r="I48" i="35"/>
  <c r="H48" i="35"/>
  <c r="G48" i="35"/>
  <c r="N48" i="35"/>
  <c r="F48" i="35"/>
  <c r="M48" i="35"/>
  <c r="E48" i="35"/>
  <c r="P48" i="35" s="1"/>
  <c r="J76" i="35"/>
  <c r="I76" i="35"/>
  <c r="H76" i="35"/>
  <c r="G76" i="35"/>
  <c r="N76" i="35"/>
  <c r="F76" i="35"/>
  <c r="M76" i="35"/>
  <c r="E76" i="35"/>
  <c r="L76" i="35"/>
  <c r="D76" i="35"/>
  <c r="D77" i="35" s="1"/>
  <c r="K76" i="35"/>
  <c r="J44" i="35"/>
  <c r="I44" i="35"/>
  <c r="H44" i="35"/>
  <c r="G44" i="35"/>
  <c r="N44" i="35"/>
  <c r="F44" i="35"/>
  <c r="M44" i="35"/>
  <c r="E44" i="35"/>
  <c r="P44" i="35" s="1"/>
  <c r="L44" i="35"/>
  <c r="D44" i="35"/>
  <c r="D45" i="35" s="1"/>
  <c r="K44" i="35"/>
  <c r="J126" i="35"/>
  <c r="I126" i="35"/>
  <c r="H126" i="35"/>
  <c r="G126" i="35"/>
  <c r="N126" i="35"/>
  <c r="F126" i="35"/>
  <c r="M126" i="35"/>
  <c r="E126" i="35"/>
  <c r="L126" i="35"/>
  <c r="D126" i="35"/>
  <c r="D127" i="35" s="1"/>
  <c r="K126" i="35"/>
  <c r="J94" i="35"/>
  <c r="I94" i="35"/>
  <c r="H94" i="35"/>
  <c r="G94" i="35"/>
  <c r="N94" i="35"/>
  <c r="F94" i="35"/>
  <c r="M94" i="35"/>
  <c r="E94" i="35"/>
  <c r="L94" i="35"/>
  <c r="D94" i="35"/>
  <c r="D95" i="35" s="1"/>
  <c r="K94" i="35"/>
  <c r="L32" i="35"/>
  <c r="D32" i="35"/>
  <c r="D33" i="35" s="1"/>
  <c r="K32" i="35"/>
  <c r="J32" i="35"/>
  <c r="I32" i="35"/>
  <c r="H32" i="35"/>
  <c r="G32" i="35"/>
  <c r="N32" i="35"/>
  <c r="F32" i="35"/>
  <c r="M32" i="35"/>
  <c r="E32" i="35"/>
  <c r="I108" i="35"/>
  <c r="H108" i="35"/>
  <c r="G108" i="35"/>
  <c r="N108" i="35"/>
  <c r="F108" i="35"/>
  <c r="M108" i="35"/>
  <c r="E108" i="35"/>
  <c r="L108" i="35"/>
  <c r="D108" i="35"/>
  <c r="D109" i="35" s="1"/>
  <c r="K108" i="35"/>
  <c r="J108" i="35"/>
  <c r="G104" i="35"/>
  <c r="N104" i="35"/>
  <c r="F104" i="35"/>
  <c r="M104" i="35"/>
  <c r="E104" i="35"/>
  <c r="L104" i="35"/>
  <c r="D104" i="35"/>
  <c r="D105" i="35" s="1"/>
  <c r="K104" i="35"/>
  <c r="J104" i="35"/>
  <c r="I104" i="35"/>
  <c r="H104" i="35"/>
  <c r="M100" i="35"/>
  <c r="E100" i="35"/>
  <c r="L100" i="35"/>
  <c r="D100" i="35"/>
  <c r="D101" i="35" s="1"/>
  <c r="K100" i="35"/>
  <c r="J100" i="35"/>
  <c r="I100" i="35"/>
  <c r="H100" i="35"/>
  <c r="G100" i="35"/>
  <c r="N100" i="35"/>
  <c r="F100" i="35"/>
  <c r="K128" i="35"/>
  <c r="J128" i="35"/>
  <c r="I128" i="35"/>
  <c r="H128" i="35"/>
  <c r="G128" i="35"/>
  <c r="N128" i="35"/>
  <c r="F128" i="35"/>
  <c r="M128" i="35"/>
  <c r="E128" i="35"/>
  <c r="L128" i="35"/>
  <c r="D128" i="35"/>
  <c r="D129" i="35" s="1"/>
  <c r="H6" i="34"/>
  <c r="G6" i="34"/>
  <c r="N6" i="34"/>
  <c r="F6" i="34"/>
  <c r="M6" i="34"/>
  <c r="E6" i="34"/>
  <c r="L6" i="34"/>
  <c r="D6" i="34"/>
  <c r="D7" i="34" s="1"/>
  <c r="K6" i="34"/>
  <c r="J6" i="34"/>
  <c r="I6" i="34"/>
  <c r="M116" i="34"/>
  <c r="E116" i="34"/>
  <c r="L116" i="34"/>
  <c r="D116" i="34"/>
  <c r="D117" i="34" s="1"/>
  <c r="K116" i="34"/>
  <c r="J116" i="34"/>
  <c r="I116" i="34"/>
  <c r="G116" i="34"/>
  <c r="N116" i="34"/>
  <c r="H116" i="34"/>
  <c r="F116" i="34"/>
  <c r="H22" i="34"/>
  <c r="G22" i="34"/>
  <c r="N22" i="34"/>
  <c r="F22" i="34"/>
  <c r="M22" i="34"/>
  <c r="E22" i="34"/>
  <c r="L22" i="34"/>
  <c r="D22" i="34"/>
  <c r="D23" i="34" s="1"/>
  <c r="K22" i="34"/>
  <c r="J22" i="34"/>
  <c r="I22" i="34"/>
  <c r="I46" i="34"/>
  <c r="H46" i="34"/>
  <c r="G46" i="34"/>
  <c r="N46" i="34"/>
  <c r="F46" i="34"/>
  <c r="M46" i="34"/>
  <c r="E46" i="34"/>
  <c r="P46" i="34" s="1"/>
  <c r="L46" i="34"/>
  <c r="D46" i="34"/>
  <c r="D47" i="34" s="1"/>
  <c r="K46" i="34"/>
  <c r="J46" i="34"/>
  <c r="G42" i="34"/>
  <c r="N42" i="34"/>
  <c r="F42" i="34"/>
  <c r="M42" i="34"/>
  <c r="E42" i="34"/>
  <c r="P42" i="34" s="1"/>
  <c r="L42" i="34"/>
  <c r="D42" i="34"/>
  <c r="D43" i="34" s="1"/>
  <c r="K42" i="34"/>
  <c r="J42" i="34"/>
  <c r="I42" i="34"/>
  <c r="H42" i="34"/>
  <c r="M70" i="34"/>
  <c r="E70" i="34"/>
  <c r="L70" i="34"/>
  <c r="D70" i="34"/>
  <c r="D71" i="34" s="1"/>
  <c r="K70" i="34"/>
  <c r="J70" i="34"/>
  <c r="I70" i="34"/>
  <c r="H70" i="34"/>
  <c r="G70" i="34"/>
  <c r="N70" i="34"/>
  <c r="F70" i="34"/>
  <c r="J110" i="34"/>
  <c r="I110" i="34"/>
  <c r="H110" i="34"/>
  <c r="G110" i="34"/>
  <c r="N110" i="34"/>
  <c r="F110" i="34"/>
  <c r="L110" i="34"/>
  <c r="D110" i="34"/>
  <c r="D111" i="34" s="1"/>
  <c r="M110" i="34"/>
  <c r="K110" i="34"/>
  <c r="E110" i="34"/>
  <c r="G136" i="34"/>
  <c r="N136" i="34"/>
  <c r="F136" i="34"/>
  <c r="M136" i="34"/>
  <c r="E136" i="34"/>
  <c r="L136" i="34"/>
  <c r="D136" i="34"/>
  <c r="D137" i="34" s="1"/>
  <c r="K136" i="34"/>
  <c r="I136" i="34"/>
  <c r="J136" i="34"/>
  <c r="H136" i="34"/>
  <c r="M132" i="34"/>
  <c r="E132" i="34"/>
  <c r="L132" i="34"/>
  <c r="D132" i="34"/>
  <c r="D133" i="34" s="1"/>
  <c r="K132" i="34"/>
  <c r="J132" i="34"/>
  <c r="I132" i="34"/>
  <c r="G132" i="34"/>
  <c r="F132" i="34"/>
  <c r="N132" i="34"/>
  <c r="H132" i="34"/>
  <c r="M54" i="34"/>
  <c r="E54" i="34"/>
  <c r="P54" i="34" s="1"/>
  <c r="L54" i="34"/>
  <c r="D54" i="34"/>
  <c r="D55" i="34" s="1"/>
  <c r="K54" i="34"/>
  <c r="J54" i="34"/>
  <c r="I54" i="34"/>
  <c r="H54" i="34"/>
  <c r="G54" i="34"/>
  <c r="N54" i="34"/>
  <c r="F54" i="34"/>
  <c r="J10" i="34"/>
  <c r="I10" i="34"/>
  <c r="H10" i="34"/>
  <c r="G10" i="34"/>
  <c r="N10" i="34"/>
  <c r="F10" i="34"/>
  <c r="M10" i="34"/>
  <c r="E10" i="34"/>
  <c r="L10" i="34"/>
  <c r="D10" i="34"/>
  <c r="D11" i="34" s="1"/>
  <c r="K10" i="34"/>
  <c r="M38" i="34"/>
  <c r="E38" i="34"/>
  <c r="P38" i="34" s="1"/>
  <c r="L38" i="34"/>
  <c r="K38" i="34"/>
  <c r="J38" i="34"/>
  <c r="I38" i="34"/>
  <c r="H38" i="34"/>
  <c r="G38" i="34"/>
  <c r="F38" i="34"/>
  <c r="D38" i="34"/>
  <c r="D39" i="34" s="1"/>
  <c r="N38" i="34"/>
  <c r="L14" i="34"/>
  <c r="D14" i="34"/>
  <c r="D15" i="34" s="1"/>
  <c r="K14" i="34"/>
  <c r="J14" i="34"/>
  <c r="I14" i="34"/>
  <c r="H14" i="34"/>
  <c r="G14" i="34"/>
  <c r="N14" i="34"/>
  <c r="F14" i="34"/>
  <c r="M14" i="34"/>
  <c r="E14" i="34"/>
  <c r="I62" i="34"/>
  <c r="H62" i="34"/>
  <c r="G62" i="34"/>
  <c r="N62" i="34"/>
  <c r="F62" i="34"/>
  <c r="M62" i="34"/>
  <c r="E62" i="34"/>
  <c r="L62" i="34"/>
  <c r="D62" i="34"/>
  <c r="D63" i="34" s="1"/>
  <c r="K62" i="34"/>
  <c r="J62" i="34"/>
  <c r="G58" i="34"/>
  <c r="N58" i="34"/>
  <c r="F58" i="34"/>
  <c r="M58" i="34"/>
  <c r="E58" i="34"/>
  <c r="L58" i="34"/>
  <c r="D58" i="34"/>
  <c r="D59" i="34" s="1"/>
  <c r="K58" i="34"/>
  <c r="J58" i="34"/>
  <c r="I58" i="34"/>
  <c r="H58" i="34"/>
  <c r="J126" i="34"/>
  <c r="I126" i="34"/>
  <c r="H126" i="34"/>
  <c r="G126" i="34"/>
  <c r="N126" i="34"/>
  <c r="F126" i="34"/>
  <c r="L126" i="34"/>
  <c r="D126" i="34"/>
  <c r="D127" i="34" s="1"/>
  <c r="K126" i="34"/>
  <c r="E126" i="34"/>
  <c r="M126" i="34"/>
  <c r="I92" i="34"/>
  <c r="H92" i="34"/>
  <c r="G92" i="34"/>
  <c r="N92" i="34"/>
  <c r="F92" i="34"/>
  <c r="M92" i="34"/>
  <c r="E92" i="34"/>
  <c r="K92" i="34"/>
  <c r="L92" i="34"/>
  <c r="J92" i="34"/>
  <c r="D92" i="34"/>
  <c r="D93" i="34" s="1"/>
  <c r="N86" i="34"/>
  <c r="F86" i="34"/>
  <c r="M86" i="34"/>
  <c r="E86" i="34"/>
  <c r="L86" i="34"/>
  <c r="D86" i="34"/>
  <c r="D87" i="34" s="1"/>
  <c r="K86" i="34"/>
  <c r="J86" i="34"/>
  <c r="H86" i="34"/>
  <c r="I86" i="34"/>
  <c r="G86" i="34"/>
  <c r="L98" i="34"/>
  <c r="D98" i="34"/>
  <c r="D99" i="34" s="1"/>
  <c r="K98" i="34"/>
  <c r="J98" i="34"/>
  <c r="I98" i="34"/>
  <c r="H98" i="34"/>
  <c r="N98" i="34"/>
  <c r="F98" i="34"/>
  <c r="M98" i="34"/>
  <c r="G98" i="34"/>
  <c r="E98" i="34"/>
  <c r="H138" i="34"/>
  <c r="G138" i="34"/>
  <c r="N138" i="34"/>
  <c r="F138" i="34"/>
  <c r="M138" i="34"/>
  <c r="E138" i="34"/>
  <c r="L138" i="34"/>
  <c r="D138" i="34"/>
  <c r="D139" i="34" s="1"/>
  <c r="J138" i="34"/>
  <c r="K138" i="34"/>
  <c r="I138" i="34"/>
  <c r="J26" i="34"/>
  <c r="I26" i="34"/>
  <c r="H26" i="34"/>
  <c r="G26" i="34"/>
  <c r="N26" i="34"/>
  <c r="F26" i="34"/>
  <c r="M26" i="34"/>
  <c r="E26" i="34"/>
  <c r="L26" i="34"/>
  <c r="D26" i="34"/>
  <c r="D27" i="34" s="1"/>
  <c r="K26" i="34"/>
  <c r="G20" i="34"/>
  <c r="N20" i="34"/>
  <c r="F20" i="34"/>
  <c r="M20" i="34"/>
  <c r="E20" i="34"/>
  <c r="L20" i="34"/>
  <c r="D20" i="34"/>
  <c r="D21" i="34" s="1"/>
  <c r="K20" i="34"/>
  <c r="J20" i="34"/>
  <c r="I20" i="34"/>
  <c r="H20" i="34"/>
  <c r="L30" i="34"/>
  <c r="D30" i="34"/>
  <c r="D31" i="34" s="1"/>
  <c r="K30" i="34"/>
  <c r="J30" i="34"/>
  <c r="I30" i="34"/>
  <c r="H30" i="34"/>
  <c r="G30" i="34"/>
  <c r="N30" i="34"/>
  <c r="F30" i="34"/>
  <c r="M30" i="34"/>
  <c r="E30" i="34"/>
  <c r="I78" i="34"/>
  <c r="H78" i="34"/>
  <c r="G78" i="34"/>
  <c r="N78" i="34"/>
  <c r="F78" i="34"/>
  <c r="M78" i="34"/>
  <c r="E78" i="34"/>
  <c r="L78" i="34"/>
  <c r="D78" i="34"/>
  <c r="D79" i="34" s="1"/>
  <c r="K78" i="34"/>
  <c r="J78" i="34"/>
  <c r="G74" i="34"/>
  <c r="N74" i="34"/>
  <c r="F74" i="34"/>
  <c r="M74" i="34"/>
  <c r="E74" i="34"/>
  <c r="L74" i="34"/>
  <c r="D74" i="34"/>
  <c r="D75" i="34" s="1"/>
  <c r="K74" i="34"/>
  <c r="J74" i="34"/>
  <c r="I74" i="34"/>
  <c r="H74" i="34"/>
  <c r="L52" i="34"/>
  <c r="D52" i="34"/>
  <c r="D53" i="34" s="1"/>
  <c r="K52" i="34"/>
  <c r="J52" i="34"/>
  <c r="I52" i="34"/>
  <c r="H52" i="34"/>
  <c r="G52" i="34"/>
  <c r="N52" i="34"/>
  <c r="F52" i="34"/>
  <c r="E52" i="34"/>
  <c r="P52" i="34" s="1"/>
  <c r="M52" i="34"/>
  <c r="I108" i="34"/>
  <c r="H108" i="34"/>
  <c r="G108" i="34"/>
  <c r="N108" i="34"/>
  <c r="F108" i="34"/>
  <c r="M108" i="34"/>
  <c r="E108" i="34"/>
  <c r="K108" i="34"/>
  <c r="L108" i="34"/>
  <c r="J108" i="34"/>
  <c r="D108" i="34"/>
  <c r="D109" i="34" s="1"/>
  <c r="N102" i="34"/>
  <c r="F102" i="34"/>
  <c r="M102" i="34"/>
  <c r="E102" i="34"/>
  <c r="L102" i="34"/>
  <c r="D102" i="34"/>
  <c r="D103" i="34" s="1"/>
  <c r="K102" i="34"/>
  <c r="J102" i="34"/>
  <c r="H102" i="34"/>
  <c r="I102" i="34"/>
  <c r="G102" i="34"/>
  <c r="L114" i="34"/>
  <c r="D114" i="34"/>
  <c r="D115" i="34" s="1"/>
  <c r="K114" i="34"/>
  <c r="J114" i="34"/>
  <c r="I114" i="34"/>
  <c r="H114" i="34"/>
  <c r="N114" i="34"/>
  <c r="F114" i="34"/>
  <c r="M114" i="34"/>
  <c r="G114" i="34"/>
  <c r="E114" i="34"/>
  <c r="N82" i="34"/>
  <c r="K82" i="34"/>
  <c r="J82" i="34"/>
  <c r="I82" i="34"/>
  <c r="H82" i="34"/>
  <c r="G82" i="34"/>
  <c r="F82" i="34"/>
  <c r="M82" i="34"/>
  <c r="E82" i="34"/>
  <c r="L82" i="34"/>
  <c r="D82" i="34"/>
  <c r="D83" i="34" s="1"/>
  <c r="J64" i="34"/>
  <c r="I64" i="34"/>
  <c r="H64" i="34"/>
  <c r="G64" i="34"/>
  <c r="N64" i="34"/>
  <c r="F64" i="34"/>
  <c r="M64" i="34"/>
  <c r="E64" i="34"/>
  <c r="L64" i="34"/>
  <c r="D64" i="34"/>
  <c r="D65" i="34" s="1"/>
  <c r="K64" i="34"/>
  <c r="G36" i="34"/>
  <c r="N36" i="34"/>
  <c r="F36" i="34"/>
  <c r="M36" i="34"/>
  <c r="E36" i="34"/>
  <c r="P36" i="34" s="1"/>
  <c r="L36" i="34"/>
  <c r="D36" i="34"/>
  <c r="D37" i="34" s="1"/>
  <c r="K36" i="34"/>
  <c r="J36" i="34"/>
  <c r="I36" i="34"/>
  <c r="H36" i="34"/>
  <c r="L5" i="34"/>
  <c r="K5" i="34"/>
  <c r="J5" i="34"/>
  <c r="I5" i="34"/>
  <c r="H5" i="34"/>
  <c r="G5" i="34"/>
  <c r="N5" i="34"/>
  <c r="F5" i="34"/>
  <c r="M5" i="34"/>
  <c r="E5" i="34"/>
  <c r="J94" i="34"/>
  <c r="I94" i="34"/>
  <c r="H94" i="34"/>
  <c r="G94" i="34"/>
  <c r="N94" i="34"/>
  <c r="F94" i="34"/>
  <c r="L94" i="34"/>
  <c r="D94" i="34"/>
  <c r="D95" i="34" s="1"/>
  <c r="M94" i="34"/>
  <c r="K94" i="34"/>
  <c r="E94" i="34"/>
  <c r="N40" i="34"/>
  <c r="F40" i="34"/>
  <c r="M40" i="34"/>
  <c r="E40" i="34"/>
  <c r="P40" i="34" s="1"/>
  <c r="L40" i="34"/>
  <c r="D40" i="34"/>
  <c r="D41" i="34" s="1"/>
  <c r="K40" i="34"/>
  <c r="J40" i="34"/>
  <c r="H40" i="34"/>
  <c r="I40" i="34"/>
  <c r="G40" i="34"/>
  <c r="L68" i="34"/>
  <c r="D68" i="34"/>
  <c r="D69" i="34" s="1"/>
  <c r="K68" i="34"/>
  <c r="J68" i="34"/>
  <c r="I68" i="34"/>
  <c r="H68" i="34"/>
  <c r="G68" i="34"/>
  <c r="N68" i="34"/>
  <c r="F68" i="34"/>
  <c r="M68" i="34"/>
  <c r="E68" i="34"/>
  <c r="I124" i="34"/>
  <c r="H124" i="34"/>
  <c r="G124" i="34"/>
  <c r="N124" i="34"/>
  <c r="F124" i="34"/>
  <c r="M124" i="34"/>
  <c r="E124" i="34"/>
  <c r="K124" i="34"/>
  <c r="L124" i="34"/>
  <c r="J124" i="34"/>
  <c r="D124" i="34"/>
  <c r="D125" i="34" s="1"/>
  <c r="N118" i="34"/>
  <c r="F118" i="34"/>
  <c r="M118" i="34"/>
  <c r="E118" i="34"/>
  <c r="L118" i="34"/>
  <c r="D118" i="34"/>
  <c r="D119" i="34" s="1"/>
  <c r="K118" i="34"/>
  <c r="J118" i="34"/>
  <c r="H118" i="34"/>
  <c r="G118" i="34"/>
  <c r="I118" i="34"/>
  <c r="L130" i="34"/>
  <c r="D130" i="34"/>
  <c r="D131" i="34" s="1"/>
  <c r="K130" i="34"/>
  <c r="J130" i="34"/>
  <c r="I130" i="34"/>
  <c r="H130" i="34"/>
  <c r="N130" i="34"/>
  <c r="F130" i="34"/>
  <c r="M130" i="34"/>
  <c r="G130" i="34"/>
  <c r="E130" i="34"/>
  <c r="H122" i="34"/>
  <c r="G122" i="34"/>
  <c r="N122" i="34"/>
  <c r="F122" i="34"/>
  <c r="M122" i="34"/>
  <c r="E122" i="34"/>
  <c r="L122" i="34"/>
  <c r="D122" i="34"/>
  <c r="D123" i="34" s="1"/>
  <c r="J122" i="34"/>
  <c r="K122" i="34"/>
  <c r="I122" i="34"/>
  <c r="I8" i="34"/>
  <c r="H8" i="34"/>
  <c r="G8" i="34"/>
  <c r="N8" i="34"/>
  <c r="F8" i="34"/>
  <c r="M8" i="34"/>
  <c r="E8" i="34"/>
  <c r="L8" i="34"/>
  <c r="D8" i="34"/>
  <c r="D9" i="34" s="1"/>
  <c r="K8" i="34"/>
  <c r="J8" i="34"/>
  <c r="N18" i="34"/>
  <c r="F18" i="34"/>
  <c r="M18" i="34"/>
  <c r="E18" i="34"/>
  <c r="L18" i="34"/>
  <c r="D18" i="34"/>
  <c r="D19" i="34" s="1"/>
  <c r="K18" i="34"/>
  <c r="J18" i="34"/>
  <c r="I18" i="34"/>
  <c r="H18" i="34"/>
  <c r="G18" i="34"/>
  <c r="K12" i="34"/>
  <c r="J12" i="34"/>
  <c r="I12" i="34"/>
  <c r="H12" i="34"/>
  <c r="G12" i="34"/>
  <c r="N12" i="34"/>
  <c r="F12" i="34"/>
  <c r="M12" i="34"/>
  <c r="E12" i="34"/>
  <c r="L12" i="34"/>
  <c r="D12" i="34"/>
  <c r="D13" i="34" s="1"/>
  <c r="H44" i="34"/>
  <c r="G44" i="34"/>
  <c r="N44" i="34"/>
  <c r="F44" i="34"/>
  <c r="M44" i="34"/>
  <c r="E44" i="34"/>
  <c r="P44" i="34" s="1"/>
  <c r="L44" i="34"/>
  <c r="D44" i="34"/>
  <c r="D45" i="34" s="1"/>
  <c r="K44" i="34"/>
  <c r="J44" i="34"/>
  <c r="I44" i="34"/>
  <c r="N56" i="34"/>
  <c r="F56" i="34"/>
  <c r="M56" i="34"/>
  <c r="E56" i="34"/>
  <c r="L56" i="34"/>
  <c r="D56" i="34"/>
  <c r="D57" i="34" s="1"/>
  <c r="K56" i="34"/>
  <c r="J56" i="34"/>
  <c r="I56" i="34"/>
  <c r="H56" i="34"/>
  <c r="G56" i="34"/>
  <c r="H90" i="34"/>
  <c r="G90" i="34"/>
  <c r="N90" i="34"/>
  <c r="F90" i="34"/>
  <c r="M90" i="34"/>
  <c r="E90" i="34"/>
  <c r="L90" i="34"/>
  <c r="D90" i="34"/>
  <c r="D91" i="34" s="1"/>
  <c r="J90" i="34"/>
  <c r="I90" i="34"/>
  <c r="K90" i="34"/>
  <c r="I140" i="34"/>
  <c r="H140" i="34"/>
  <c r="G140" i="34"/>
  <c r="N140" i="34"/>
  <c r="F140" i="34"/>
  <c r="M140" i="34"/>
  <c r="E140" i="34"/>
  <c r="L140" i="34"/>
  <c r="D140" i="34"/>
  <c r="D141" i="34" s="1"/>
  <c r="K140" i="34"/>
  <c r="J140" i="34"/>
  <c r="N134" i="34"/>
  <c r="F134" i="34"/>
  <c r="M134" i="34"/>
  <c r="E134" i="34"/>
  <c r="L134" i="34"/>
  <c r="D134" i="34"/>
  <c r="D135" i="34" s="1"/>
  <c r="K134" i="34"/>
  <c r="J134" i="34"/>
  <c r="H134" i="34"/>
  <c r="I134" i="34"/>
  <c r="G134" i="34"/>
  <c r="K96" i="34"/>
  <c r="J96" i="34"/>
  <c r="I96" i="34"/>
  <c r="H96" i="34"/>
  <c r="G96" i="34"/>
  <c r="M96" i="34"/>
  <c r="E96" i="34"/>
  <c r="D96" i="34"/>
  <c r="D97" i="34" s="1"/>
  <c r="N96" i="34"/>
  <c r="L96" i="34"/>
  <c r="F96" i="34"/>
  <c r="G120" i="34"/>
  <c r="N120" i="34"/>
  <c r="F120" i="34"/>
  <c r="M120" i="34"/>
  <c r="E120" i="34"/>
  <c r="L120" i="34"/>
  <c r="D120" i="34"/>
  <c r="D121" i="34" s="1"/>
  <c r="K120" i="34"/>
  <c r="I120" i="34"/>
  <c r="J120" i="34"/>
  <c r="H120" i="34"/>
  <c r="I24" i="34"/>
  <c r="H24" i="34"/>
  <c r="G24" i="34"/>
  <c r="N24" i="34"/>
  <c r="F24" i="34"/>
  <c r="M24" i="34"/>
  <c r="E24" i="34"/>
  <c r="L24" i="34"/>
  <c r="D24" i="34"/>
  <c r="D25" i="34" s="1"/>
  <c r="K24" i="34"/>
  <c r="J24" i="34"/>
  <c r="N34" i="34"/>
  <c r="F34" i="34"/>
  <c r="M34" i="34"/>
  <c r="E34" i="34"/>
  <c r="L34" i="34"/>
  <c r="D34" i="34"/>
  <c r="D35" i="34" s="1"/>
  <c r="K34" i="34"/>
  <c r="J34" i="34"/>
  <c r="I34" i="34"/>
  <c r="H34" i="34"/>
  <c r="G34" i="34"/>
  <c r="K28" i="34"/>
  <c r="J28" i="34"/>
  <c r="I28" i="34"/>
  <c r="H28" i="34"/>
  <c r="G28" i="34"/>
  <c r="N28" i="34"/>
  <c r="F28" i="34"/>
  <c r="M28" i="34"/>
  <c r="E28" i="34"/>
  <c r="L28" i="34"/>
  <c r="D28" i="34"/>
  <c r="D29" i="34" s="1"/>
  <c r="H60" i="34"/>
  <c r="G60" i="34"/>
  <c r="N60" i="34"/>
  <c r="F60" i="34"/>
  <c r="M60" i="34"/>
  <c r="E60" i="34"/>
  <c r="L60" i="34"/>
  <c r="D60" i="34"/>
  <c r="D61" i="34" s="1"/>
  <c r="K60" i="34"/>
  <c r="J60" i="34"/>
  <c r="I60" i="34"/>
  <c r="N72" i="34"/>
  <c r="F72" i="34"/>
  <c r="M72" i="34"/>
  <c r="E72" i="34"/>
  <c r="L72" i="34"/>
  <c r="D72" i="34"/>
  <c r="D73" i="34" s="1"/>
  <c r="K72" i="34"/>
  <c r="J72" i="34"/>
  <c r="I72" i="34"/>
  <c r="H72" i="34"/>
  <c r="G72" i="34"/>
  <c r="K50" i="34"/>
  <c r="J50" i="34"/>
  <c r="I50" i="34"/>
  <c r="H50" i="34"/>
  <c r="G50" i="34"/>
  <c r="N50" i="34"/>
  <c r="F50" i="34"/>
  <c r="M50" i="34"/>
  <c r="E50" i="34"/>
  <c r="P50" i="34" s="1"/>
  <c r="L50" i="34"/>
  <c r="D50" i="34"/>
  <c r="D51" i="34" s="1"/>
  <c r="G88" i="34"/>
  <c r="N88" i="34"/>
  <c r="F88" i="34"/>
  <c r="M88" i="34"/>
  <c r="E88" i="34"/>
  <c r="L88" i="34"/>
  <c r="D88" i="34"/>
  <c r="D89" i="34" s="1"/>
  <c r="K88" i="34"/>
  <c r="I88" i="34"/>
  <c r="J88" i="34"/>
  <c r="H88" i="34"/>
  <c r="M84" i="34"/>
  <c r="E84" i="34"/>
  <c r="L84" i="34"/>
  <c r="D84" i="34"/>
  <c r="D85" i="34" s="1"/>
  <c r="K84" i="34"/>
  <c r="J84" i="34"/>
  <c r="I84" i="34"/>
  <c r="G84" i="34"/>
  <c r="N84" i="34"/>
  <c r="H84" i="34"/>
  <c r="F84" i="34"/>
  <c r="K112" i="34"/>
  <c r="J112" i="34"/>
  <c r="I112" i="34"/>
  <c r="H112" i="34"/>
  <c r="G112" i="34"/>
  <c r="M112" i="34"/>
  <c r="E112" i="34"/>
  <c r="L112" i="34"/>
  <c r="F112" i="34"/>
  <c r="D112" i="34"/>
  <c r="D113" i="34" s="1"/>
  <c r="N112" i="34"/>
  <c r="M32" i="34"/>
  <c r="E32" i="34"/>
  <c r="L32" i="34"/>
  <c r="D32" i="34"/>
  <c r="D33" i="34" s="1"/>
  <c r="K32" i="34"/>
  <c r="J32" i="34"/>
  <c r="I32" i="34"/>
  <c r="H32" i="34"/>
  <c r="G32" i="34"/>
  <c r="N32" i="34"/>
  <c r="F32" i="34"/>
  <c r="J48" i="34"/>
  <c r="I48" i="34"/>
  <c r="H48" i="34"/>
  <c r="G48" i="34"/>
  <c r="N48" i="34"/>
  <c r="F48" i="34"/>
  <c r="M48" i="34"/>
  <c r="E48" i="34"/>
  <c r="P48" i="34" s="1"/>
  <c r="L48" i="34"/>
  <c r="D48" i="34"/>
  <c r="D49" i="34" s="1"/>
  <c r="K48" i="34"/>
  <c r="M16" i="34"/>
  <c r="E16" i="34"/>
  <c r="L16" i="34"/>
  <c r="D16" i="34"/>
  <c r="D17" i="34" s="1"/>
  <c r="K16" i="34"/>
  <c r="J16" i="34"/>
  <c r="I16" i="34"/>
  <c r="H16" i="34"/>
  <c r="G16" i="34"/>
  <c r="N16" i="34"/>
  <c r="F16" i="34"/>
  <c r="J80" i="34"/>
  <c r="I80" i="34"/>
  <c r="H80" i="34"/>
  <c r="G80" i="34"/>
  <c r="N80" i="34"/>
  <c r="F80" i="34"/>
  <c r="M80" i="34"/>
  <c r="E80" i="34"/>
  <c r="L80" i="34"/>
  <c r="D80" i="34"/>
  <c r="D81" i="34" s="1"/>
  <c r="K80" i="34"/>
  <c r="H76" i="34"/>
  <c r="G76" i="34"/>
  <c r="N76" i="34"/>
  <c r="F76" i="34"/>
  <c r="M76" i="34"/>
  <c r="E76" i="34"/>
  <c r="L76" i="34"/>
  <c r="D76" i="34"/>
  <c r="D77" i="34" s="1"/>
  <c r="K76" i="34"/>
  <c r="J76" i="34"/>
  <c r="I76" i="34"/>
  <c r="H106" i="34"/>
  <c r="G106" i="34"/>
  <c r="N106" i="34"/>
  <c r="F106" i="34"/>
  <c r="M106" i="34"/>
  <c r="E106" i="34"/>
  <c r="L106" i="34"/>
  <c r="D106" i="34"/>
  <c r="D107" i="34" s="1"/>
  <c r="J106" i="34"/>
  <c r="K106" i="34"/>
  <c r="I106" i="34"/>
  <c r="K66" i="34"/>
  <c r="J66" i="34"/>
  <c r="I66" i="34"/>
  <c r="H66" i="34"/>
  <c r="G66" i="34"/>
  <c r="N66" i="34"/>
  <c r="F66" i="34"/>
  <c r="M66" i="34"/>
  <c r="E66" i="34"/>
  <c r="L66" i="34"/>
  <c r="D66" i="34"/>
  <c r="D67" i="34" s="1"/>
  <c r="G104" i="34"/>
  <c r="N104" i="34"/>
  <c r="F104" i="34"/>
  <c r="M104" i="34"/>
  <c r="E104" i="34"/>
  <c r="L104" i="34"/>
  <c r="D104" i="34"/>
  <c r="D105" i="34" s="1"/>
  <c r="K104" i="34"/>
  <c r="I104" i="34"/>
  <c r="H104" i="34"/>
  <c r="J104" i="34"/>
  <c r="M100" i="34"/>
  <c r="E100" i="34"/>
  <c r="L100" i="34"/>
  <c r="D100" i="34"/>
  <c r="D101" i="34" s="1"/>
  <c r="K100" i="34"/>
  <c r="J100" i="34"/>
  <c r="I100" i="34"/>
  <c r="G100" i="34"/>
  <c r="N100" i="34"/>
  <c r="H100" i="34"/>
  <c r="F100" i="34"/>
  <c r="K128" i="34"/>
  <c r="J128" i="34"/>
  <c r="I128" i="34"/>
  <c r="H128" i="34"/>
  <c r="G128" i="34"/>
  <c r="M128" i="34"/>
  <c r="E128" i="34"/>
  <c r="N128" i="34"/>
  <c r="L128" i="34"/>
  <c r="F128" i="34"/>
  <c r="D128" i="34"/>
  <c r="D129" i="34" s="1"/>
  <c r="M8" i="32"/>
  <c r="F8" i="32"/>
  <c r="K8" i="32"/>
  <c r="G8" i="32"/>
  <c r="H8" i="32"/>
  <c r="D8" i="32"/>
  <c r="D9" i="32" s="1"/>
  <c r="I8" i="32"/>
  <c r="L8" i="32"/>
  <c r="J8" i="32"/>
  <c r="G18" i="33"/>
  <c r="F18" i="33"/>
  <c r="E18" i="33"/>
  <c r="D18" i="33"/>
  <c r="D19" i="33" s="1"/>
  <c r="H18" i="33"/>
  <c r="H78" i="33"/>
  <c r="G78" i="33"/>
  <c r="F78" i="33"/>
  <c r="E78" i="33"/>
  <c r="D78" i="33"/>
  <c r="D79" i="33" s="1"/>
  <c r="E116" i="33"/>
  <c r="D116" i="33"/>
  <c r="D117" i="33" s="1"/>
  <c r="H116" i="33"/>
  <c r="G116" i="33"/>
  <c r="F116" i="33"/>
  <c r="F16" i="33"/>
  <c r="E16" i="33"/>
  <c r="D16" i="33"/>
  <c r="D17" i="33" s="1"/>
  <c r="H16" i="33"/>
  <c r="G16" i="33"/>
  <c r="H10" i="33"/>
  <c r="G10" i="33"/>
  <c r="F10" i="33"/>
  <c r="E10" i="33"/>
  <c r="D10" i="33"/>
  <c r="D11" i="33" s="1"/>
  <c r="H58" i="33"/>
  <c r="G58" i="33"/>
  <c r="F58" i="33"/>
  <c r="E58" i="33"/>
  <c r="D58" i="33"/>
  <c r="D59" i="33" s="1"/>
  <c r="F54" i="33"/>
  <c r="E54" i="33"/>
  <c r="P54" i="33" s="1"/>
  <c r="D54" i="33"/>
  <c r="D55" i="33" s="1"/>
  <c r="H54" i="33"/>
  <c r="G54" i="33"/>
  <c r="D82" i="33"/>
  <c r="D83" i="33" s="1"/>
  <c r="H82" i="33"/>
  <c r="G82" i="33"/>
  <c r="F82" i="33"/>
  <c r="E82" i="33"/>
  <c r="H140" i="33"/>
  <c r="G140" i="33"/>
  <c r="F140" i="33"/>
  <c r="E140" i="33"/>
  <c r="D140" i="33"/>
  <c r="D141" i="33" s="1"/>
  <c r="G136" i="33"/>
  <c r="F136" i="33"/>
  <c r="E136" i="33"/>
  <c r="D136" i="33"/>
  <c r="D137" i="33" s="1"/>
  <c r="H136" i="33"/>
  <c r="E132" i="33"/>
  <c r="D132" i="33"/>
  <c r="D133" i="33" s="1"/>
  <c r="H132" i="33"/>
  <c r="G132" i="33"/>
  <c r="F132" i="33"/>
  <c r="D66" i="33"/>
  <c r="D67" i="33" s="1"/>
  <c r="H66" i="33"/>
  <c r="G66" i="33"/>
  <c r="F66" i="33"/>
  <c r="E66" i="33"/>
  <c r="H8" i="33"/>
  <c r="G8" i="33"/>
  <c r="F8" i="33"/>
  <c r="E8" i="33"/>
  <c r="D8" i="33"/>
  <c r="D9" i="33" s="1"/>
  <c r="H26" i="33"/>
  <c r="G26" i="33"/>
  <c r="F26" i="33"/>
  <c r="E26" i="33"/>
  <c r="D26" i="33"/>
  <c r="D27" i="33" s="1"/>
  <c r="H74" i="33"/>
  <c r="G74" i="33"/>
  <c r="F74" i="33"/>
  <c r="E74" i="33"/>
  <c r="D74" i="33"/>
  <c r="D75" i="33" s="1"/>
  <c r="F70" i="33"/>
  <c r="E70" i="33"/>
  <c r="D70" i="33"/>
  <c r="D71" i="33" s="1"/>
  <c r="H70" i="33"/>
  <c r="G70" i="33"/>
  <c r="H32" i="33"/>
  <c r="G32" i="33"/>
  <c r="E32" i="33"/>
  <c r="F32" i="33"/>
  <c r="D32" i="33"/>
  <c r="D33" i="33" s="1"/>
  <c r="H90" i="33"/>
  <c r="G90" i="33"/>
  <c r="F90" i="33"/>
  <c r="E90" i="33"/>
  <c r="D90" i="33"/>
  <c r="D91" i="33" s="1"/>
  <c r="F86" i="33"/>
  <c r="E86" i="33"/>
  <c r="D86" i="33"/>
  <c r="D87" i="33" s="1"/>
  <c r="H86" i="33"/>
  <c r="G86" i="33"/>
  <c r="D98" i="33"/>
  <c r="D99" i="33" s="1"/>
  <c r="H98" i="33"/>
  <c r="G98" i="33"/>
  <c r="F98" i="33"/>
  <c r="E98" i="33"/>
  <c r="H124" i="33"/>
  <c r="G124" i="33"/>
  <c r="F124" i="33"/>
  <c r="E124" i="33"/>
  <c r="D124" i="33"/>
  <c r="D125" i="33" s="1"/>
  <c r="H24" i="33"/>
  <c r="G24" i="33"/>
  <c r="F24" i="33"/>
  <c r="E24" i="33"/>
  <c r="D24" i="33"/>
  <c r="D25" i="33" s="1"/>
  <c r="E14" i="33"/>
  <c r="D14" i="33"/>
  <c r="D15" i="33" s="1"/>
  <c r="H14" i="33"/>
  <c r="G14" i="33"/>
  <c r="F14" i="33"/>
  <c r="H62" i="33"/>
  <c r="G62" i="33"/>
  <c r="F62" i="33"/>
  <c r="E62" i="33"/>
  <c r="D62" i="33"/>
  <c r="D63" i="33" s="1"/>
  <c r="H110" i="33"/>
  <c r="G110" i="33"/>
  <c r="F110" i="33"/>
  <c r="E110" i="33"/>
  <c r="D110" i="33"/>
  <c r="D111" i="33" s="1"/>
  <c r="E36" i="33"/>
  <c r="P36" i="33" s="1"/>
  <c r="D36" i="33"/>
  <c r="D37" i="33" s="1"/>
  <c r="H36" i="33"/>
  <c r="G36" i="33"/>
  <c r="F36" i="33"/>
  <c r="H48" i="33"/>
  <c r="G48" i="33"/>
  <c r="F48" i="33"/>
  <c r="E48" i="33"/>
  <c r="P48" i="33" s="1"/>
  <c r="D48" i="33"/>
  <c r="D49" i="33" s="1"/>
  <c r="H106" i="33"/>
  <c r="G106" i="33"/>
  <c r="F106" i="33"/>
  <c r="E106" i="33"/>
  <c r="D106" i="33"/>
  <c r="D107" i="33" s="1"/>
  <c r="F102" i="33"/>
  <c r="E102" i="33"/>
  <c r="D102" i="33"/>
  <c r="D103" i="33" s="1"/>
  <c r="H102" i="33"/>
  <c r="G102" i="33"/>
  <c r="D114" i="33"/>
  <c r="D115" i="33" s="1"/>
  <c r="H114" i="33"/>
  <c r="G114" i="33"/>
  <c r="F114" i="33"/>
  <c r="E114" i="33"/>
  <c r="G120" i="33"/>
  <c r="F120" i="33"/>
  <c r="E120" i="33"/>
  <c r="D120" i="33"/>
  <c r="D121" i="33" s="1"/>
  <c r="H120" i="33"/>
  <c r="H46" i="33"/>
  <c r="G46" i="33"/>
  <c r="F46" i="33"/>
  <c r="E46" i="33"/>
  <c r="P46" i="33" s="1"/>
  <c r="D46" i="33"/>
  <c r="D47" i="33" s="1"/>
  <c r="E30" i="33"/>
  <c r="D30" i="33"/>
  <c r="D31" i="33" s="1"/>
  <c r="H30" i="33"/>
  <c r="G30" i="33"/>
  <c r="F30" i="33"/>
  <c r="H44" i="33"/>
  <c r="G44" i="33"/>
  <c r="F44" i="33"/>
  <c r="E44" i="33"/>
  <c r="P44" i="33" s="1"/>
  <c r="D44" i="33"/>
  <c r="D45" i="33" s="1"/>
  <c r="G40" i="33"/>
  <c r="F40" i="33"/>
  <c r="E40" i="33"/>
  <c r="P40" i="33" s="1"/>
  <c r="D40" i="33"/>
  <c r="D41" i="33" s="1"/>
  <c r="H40" i="33"/>
  <c r="E52" i="33"/>
  <c r="P52" i="33" s="1"/>
  <c r="D52" i="33"/>
  <c r="D53" i="33" s="1"/>
  <c r="H52" i="33"/>
  <c r="G52" i="33"/>
  <c r="F52" i="33"/>
  <c r="H64" i="33"/>
  <c r="G64" i="33"/>
  <c r="F64" i="33"/>
  <c r="E64" i="33"/>
  <c r="D64" i="33"/>
  <c r="D65" i="33" s="1"/>
  <c r="H122" i="33"/>
  <c r="G122" i="33"/>
  <c r="F122" i="33"/>
  <c r="E122" i="33"/>
  <c r="D122" i="33"/>
  <c r="D123" i="33" s="1"/>
  <c r="F118" i="33"/>
  <c r="E118" i="33"/>
  <c r="D118" i="33"/>
  <c r="D119" i="33" s="1"/>
  <c r="H118" i="33"/>
  <c r="G118" i="33"/>
  <c r="D130" i="33"/>
  <c r="D131" i="33" s="1"/>
  <c r="H130" i="33"/>
  <c r="G130" i="33"/>
  <c r="F130" i="33"/>
  <c r="E130" i="33"/>
  <c r="H42" i="33"/>
  <c r="G42" i="33"/>
  <c r="F42" i="33"/>
  <c r="E42" i="33"/>
  <c r="P42" i="33" s="1"/>
  <c r="D42" i="33"/>
  <c r="D43" i="33" s="1"/>
  <c r="H6" i="33"/>
  <c r="G6" i="33"/>
  <c r="F6" i="33"/>
  <c r="E6" i="33"/>
  <c r="D6" i="33"/>
  <c r="D7" i="33" s="1"/>
  <c r="H60" i="33"/>
  <c r="G60" i="33"/>
  <c r="F60" i="33"/>
  <c r="E60" i="33"/>
  <c r="D60" i="33"/>
  <c r="D61" i="33" s="1"/>
  <c r="G56" i="33"/>
  <c r="F56" i="33"/>
  <c r="E56" i="33"/>
  <c r="D56" i="33"/>
  <c r="D57" i="33" s="1"/>
  <c r="H56" i="33"/>
  <c r="E68" i="33"/>
  <c r="D68" i="33"/>
  <c r="D69" i="33" s="1"/>
  <c r="H68" i="33"/>
  <c r="G68" i="33"/>
  <c r="F68" i="33"/>
  <c r="H80" i="33"/>
  <c r="G80" i="33"/>
  <c r="F80" i="33"/>
  <c r="E80" i="33"/>
  <c r="D80" i="33"/>
  <c r="D81" i="33" s="1"/>
  <c r="H138" i="33"/>
  <c r="G138" i="33"/>
  <c r="F138" i="33"/>
  <c r="E138" i="33"/>
  <c r="D138" i="33"/>
  <c r="D139" i="33" s="1"/>
  <c r="F134" i="33"/>
  <c r="E134" i="33"/>
  <c r="D134" i="33"/>
  <c r="D135" i="33" s="1"/>
  <c r="H134" i="33"/>
  <c r="G134" i="33"/>
  <c r="H96" i="33"/>
  <c r="G96" i="33"/>
  <c r="F96" i="33"/>
  <c r="E96" i="33"/>
  <c r="D96" i="33"/>
  <c r="D97" i="33" s="1"/>
  <c r="I31" i="30"/>
  <c r="H22" i="33"/>
  <c r="G22" i="33"/>
  <c r="F22" i="33"/>
  <c r="E22" i="33"/>
  <c r="D22" i="33"/>
  <c r="D23" i="33" s="1"/>
  <c r="D12" i="33"/>
  <c r="D13" i="33" s="1"/>
  <c r="H12" i="33"/>
  <c r="G12" i="33"/>
  <c r="F12" i="33"/>
  <c r="E12" i="33"/>
  <c r="H76" i="33"/>
  <c r="G76" i="33"/>
  <c r="F76" i="33"/>
  <c r="E76" i="33"/>
  <c r="D76" i="33"/>
  <c r="D77" i="33" s="1"/>
  <c r="G72" i="33"/>
  <c r="F72" i="33"/>
  <c r="E72" i="33"/>
  <c r="D72" i="33"/>
  <c r="D73" i="33" s="1"/>
  <c r="H72" i="33"/>
  <c r="D34" i="33"/>
  <c r="D35" i="33" s="1"/>
  <c r="H34" i="33"/>
  <c r="F34" i="33"/>
  <c r="G34" i="33"/>
  <c r="E34" i="33"/>
  <c r="H92" i="33"/>
  <c r="G92" i="33"/>
  <c r="F92" i="33"/>
  <c r="E92" i="33"/>
  <c r="D92" i="33"/>
  <c r="D93" i="33" s="1"/>
  <c r="G88" i="33"/>
  <c r="F88" i="33"/>
  <c r="E88" i="33"/>
  <c r="D88" i="33"/>
  <c r="D89" i="33" s="1"/>
  <c r="H88" i="33"/>
  <c r="E84" i="33"/>
  <c r="D84" i="33"/>
  <c r="D85" i="33" s="1"/>
  <c r="H84" i="33"/>
  <c r="G84" i="33"/>
  <c r="F84" i="33"/>
  <c r="H112" i="33"/>
  <c r="G112" i="33"/>
  <c r="F112" i="33"/>
  <c r="E112" i="33"/>
  <c r="D112" i="33"/>
  <c r="D113" i="33" s="1"/>
  <c r="F38" i="33"/>
  <c r="E38" i="33"/>
  <c r="P38" i="33" s="1"/>
  <c r="D38" i="33"/>
  <c r="D39" i="33" s="1"/>
  <c r="H38" i="33"/>
  <c r="G38" i="33"/>
  <c r="H20" i="33"/>
  <c r="G20" i="33"/>
  <c r="F20" i="33"/>
  <c r="E20" i="33"/>
  <c r="D20" i="33"/>
  <c r="D21" i="33" s="1"/>
  <c r="D28" i="33"/>
  <c r="D29" i="33" s="1"/>
  <c r="H28" i="33"/>
  <c r="G28" i="33"/>
  <c r="F28" i="33"/>
  <c r="E28" i="33"/>
  <c r="H126" i="33"/>
  <c r="G126" i="33"/>
  <c r="F126" i="33"/>
  <c r="E126" i="33"/>
  <c r="D126" i="33"/>
  <c r="D127" i="33" s="1"/>
  <c r="H94" i="33"/>
  <c r="G94" i="33"/>
  <c r="F94" i="33"/>
  <c r="E94" i="33"/>
  <c r="D94" i="33"/>
  <c r="D95" i="33" s="1"/>
  <c r="D50" i="33"/>
  <c r="D51" i="33" s="1"/>
  <c r="H50" i="33"/>
  <c r="G50" i="33"/>
  <c r="F50" i="33"/>
  <c r="E50" i="33"/>
  <c r="P50" i="33" s="1"/>
  <c r="H108" i="33"/>
  <c r="G108" i="33"/>
  <c r="F108" i="33"/>
  <c r="E108" i="33"/>
  <c r="D108" i="33"/>
  <c r="D109" i="33" s="1"/>
  <c r="G104" i="33"/>
  <c r="F104" i="33"/>
  <c r="E104" i="33"/>
  <c r="D104" i="33"/>
  <c r="D105" i="33" s="1"/>
  <c r="H104" i="33"/>
  <c r="E100" i="33"/>
  <c r="D100" i="33"/>
  <c r="D101" i="33" s="1"/>
  <c r="H100" i="33"/>
  <c r="G100" i="33"/>
  <c r="F100" i="33"/>
  <c r="H128" i="33"/>
  <c r="G128" i="33"/>
  <c r="F128" i="33"/>
  <c r="E128" i="33"/>
  <c r="D128" i="33"/>
  <c r="D129" i="33" s="1"/>
  <c r="E25" i="32"/>
  <c r="I64" i="32"/>
  <c r="H64" i="32"/>
  <c r="G64" i="32"/>
  <c r="F64" i="32"/>
  <c r="M64" i="32"/>
  <c r="E64" i="32"/>
  <c r="L64" i="32"/>
  <c r="D64" i="32"/>
  <c r="D65" i="32" s="1"/>
  <c r="K64" i="32"/>
  <c r="J64" i="32"/>
  <c r="I80" i="32"/>
  <c r="H80" i="32"/>
  <c r="G80" i="32"/>
  <c r="F80" i="32"/>
  <c r="M80" i="32"/>
  <c r="E80" i="32"/>
  <c r="L80" i="32"/>
  <c r="D80" i="32"/>
  <c r="D81" i="32" s="1"/>
  <c r="K80" i="32"/>
  <c r="J80" i="32"/>
  <c r="H90" i="32"/>
  <c r="G90" i="32"/>
  <c r="M90" i="32"/>
  <c r="E90" i="32"/>
  <c r="L90" i="32"/>
  <c r="D90" i="32"/>
  <c r="D91" i="32" s="1"/>
  <c r="J90" i="32"/>
  <c r="K90" i="32"/>
  <c r="I90" i="32"/>
  <c r="F90" i="32"/>
  <c r="M30" i="32"/>
  <c r="E30" i="32"/>
  <c r="L30" i="32"/>
  <c r="D30" i="32"/>
  <c r="D31" i="32" s="1"/>
  <c r="K30" i="32"/>
  <c r="J30" i="32"/>
  <c r="I30" i="32"/>
  <c r="H30" i="32"/>
  <c r="F30" i="32"/>
  <c r="G30" i="32"/>
  <c r="M116" i="32"/>
  <c r="E116" i="32"/>
  <c r="L116" i="32"/>
  <c r="D116" i="32"/>
  <c r="D117" i="32" s="1"/>
  <c r="J116" i="32"/>
  <c r="I116" i="32"/>
  <c r="H116" i="32"/>
  <c r="G116" i="32"/>
  <c r="K116" i="32"/>
  <c r="F116" i="32"/>
  <c r="M100" i="32"/>
  <c r="E100" i="32"/>
  <c r="L100" i="32"/>
  <c r="D100" i="32"/>
  <c r="D101" i="32" s="1"/>
  <c r="J100" i="32"/>
  <c r="I100" i="32"/>
  <c r="H100" i="32"/>
  <c r="G100" i="32"/>
  <c r="K100" i="32"/>
  <c r="F100" i="32"/>
  <c r="L54" i="32"/>
  <c r="D54" i="32"/>
  <c r="D55" i="32" s="1"/>
  <c r="K54" i="32"/>
  <c r="J54" i="32"/>
  <c r="I54" i="32"/>
  <c r="H54" i="32"/>
  <c r="G54" i="32"/>
  <c r="F54" i="32"/>
  <c r="E54" i="32"/>
  <c r="P54" i="32" s="1"/>
  <c r="M54" i="32"/>
  <c r="H106" i="32"/>
  <c r="G106" i="32"/>
  <c r="M106" i="32"/>
  <c r="E106" i="32"/>
  <c r="L106" i="32"/>
  <c r="D106" i="32"/>
  <c r="D107" i="32" s="1"/>
  <c r="K106" i="32"/>
  <c r="J106" i="32"/>
  <c r="I106" i="32"/>
  <c r="F106" i="32"/>
  <c r="F118" i="32"/>
  <c r="M118" i="32"/>
  <c r="E118" i="32"/>
  <c r="L118" i="32"/>
  <c r="D118" i="32"/>
  <c r="D119" i="32" s="1"/>
  <c r="K118" i="32"/>
  <c r="J118" i="32"/>
  <c r="I118" i="32"/>
  <c r="H118" i="32"/>
  <c r="G118" i="32"/>
  <c r="K128" i="32"/>
  <c r="J128" i="32"/>
  <c r="I128" i="32"/>
  <c r="H128" i="32"/>
  <c r="G128" i="32"/>
  <c r="F128" i="32"/>
  <c r="M128" i="32"/>
  <c r="E128" i="32"/>
  <c r="L128" i="32"/>
  <c r="D128" i="32"/>
  <c r="D129" i="32" s="1"/>
  <c r="M25" i="32"/>
  <c r="G44" i="32"/>
  <c r="F44" i="32"/>
  <c r="M44" i="32"/>
  <c r="E44" i="32"/>
  <c r="P44" i="32" s="1"/>
  <c r="J44" i="32"/>
  <c r="L44" i="32"/>
  <c r="K44" i="32"/>
  <c r="I44" i="32"/>
  <c r="H44" i="32"/>
  <c r="D44" i="32"/>
  <c r="D45" i="32" s="1"/>
  <c r="M14" i="32"/>
  <c r="E14" i="32"/>
  <c r="L14" i="32"/>
  <c r="D14" i="32"/>
  <c r="D15" i="32" s="1"/>
  <c r="K14" i="32"/>
  <c r="J14" i="32"/>
  <c r="I14" i="32"/>
  <c r="H14" i="32"/>
  <c r="G14" i="32"/>
  <c r="F14" i="32"/>
  <c r="K26" i="32"/>
  <c r="J26" i="32"/>
  <c r="I26" i="32"/>
  <c r="H26" i="32"/>
  <c r="G26" i="32"/>
  <c r="F26" i="32"/>
  <c r="L26" i="32"/>
  <c r="M26" i="32"/>
  <c r="E26" i="32"/>
  <c r="D26" i="32"/>
  <c r="D27" i="32" s="1"/>
  <c r="H20" i="32"/>
  <c r="G20" i="32"/>
  <c r="F20" i="32"/>
  <c r="M20" i="32"/>
  <c r="E20" i="32"/>
  <c r="L20" i="32"/>
  <c r="D20" i="32"/>
  <c r="D21" i="32" s="1"/>
  <c r="K20" i="32"/>
  <c r="J20" i="32"/>
  <c r="I20" i="32"/>
  <c r="J126" i="32"/>
  <c r="I126" i="32"/>
  <c r="H126" i="32"/>
  <c r="G126" i="32"/>
  <c r="F126" i="32"/>
  <c r="M126" i="32"/>
  <c r="E126" i="32"/>
  <c r="L126" i="32"/>
  <c r="D126" i="32"/>
  <c r="D127" i="32" s="1"/>
  <c r="K126" i="32"/>
  <c r="M5" i="32"/>
  <c r="E5" i="32"/>
  <c r="L5" i="32"/>
  <c r="K5" i="32"/>
  <c r="J5" i="32"/>
  <c r="I5" i="32"/>
  <c r="H5" i="32"/>
  <c r="G5" i="32"/>
  <c r="F5" i="32"/>
  <c r="H46" i="32"/>
  <c r="G46" i="32"/>
  <c r="F46" i="32"/>
  <c r="L46" i="32"/>
  <c r="D46" i="32"/>
  <c r="D47" i="32" s="1"/>
  <c r="K46" i="32"/>
  <c r="M46" i="32"/>
  <c r="J46" i="32"/>
  <c r="I46" i="32"/>
  <c r="E46" i="32"/>
  <c r="P46" i="32" s="1"/>
  <c r="F58" i="32"/>
  <c r="M58" i="32"/>
  <c r="E58" i="32"/>
  <c r="L58" i="32"/>
  <c r="D58" i="32"/>
  <c r="D59" i="32" s="1"/>
  <c r="K58" i="32"/>
  <c r="J58" i="32"/>
  <c r="I58" i="32"/>
  <c r="H58" i="32"/>
  <c r="G58" i="32"/>
  <c r="L70" i="32"/>
  <c r="D70" i="32"/>
  <c r="D71" i="32" s="1"/>
  <c r="K70" i="32"/>
  <c r="J70" i="32"/>
  <c r="I70" i="32"/>
  <c r="H70" i="32"/>
  <c r="G70" i="32"/>
  <c r="M70" i="32"/>
  <c r="F70" i="32"/>
  <c r="E70" i="32"/>
  <c r="H122" i="32"/>
  <c r="G122" i="32"/>
  <c r="F122" i="32"/>
  <c r="M122" i="32"/>
  <c r="E122" i="32"/>
  <c r="L122" i="32"/>
  <c r="D122" i="32"/>
  <c r="D123" i="32" s="1"/>
  <c r="K122" i="32"/>
  <c r="J122" i="32"/>
  <c r="I122" i="32"/>
  <c r="F134" i="32"/>
  <c r="M134" i="32"/>
  <c r="E134" i="32"/>
  <c r="L134" i="32"/>
  <c r="D134" i="32"/>
  <c r="D135" i="32" s="1"/>
  <c r="K134" i="32"/>
  <c r="J134" i="32"/>
  <c r="I134" i="32"/>
  <c r="H134" i="32"/>
  <c r="G134" i="32"/>
  <c r="F25" i="32"/>
  <c r="F102" i="32"/>
  <c r="M102" i="32"/>
  <c r="E102" i="32"/>
  <c r="K102" i="32"/>
  <c r="J102" i="32"/>
  <c r="I102" i="32"/>
  <c r="H102" i="32"/>
  <c r="L102" i="32"/>
  <c r="G102" i="32"/>
  <c r="D102" i="32"/>
  <c r="D103" i="32" s="1"/>
  <c r="H36" i="32"/>
  <c r="G36" i="32"/>
  <c r="F36" i="32"/>
  <c r="M36" i="32"/>
  <c r="E36" i="32"/>
  <c r="P36" i="32" s="1"/>
  <c r="I36" i="32"/>
  <c r="L36" i="32"/>
  <c r="D36" i="32"/>
  <c r="D37" i="32" s="1"/>
  <c r="K36" i="32"/>
  <c r="J36" i="32"/>
  <c r="F16" i="32"/>
  <c r="M16" i="32"/>
  <c r="E16" i="32"/>
  <c r="L16" i="32"/>
  <c r="D16" i="32"/>
  <c r="D17" i="32" s="1"/>
  <c r="K16" i="32"/>
  <c r="J16" i="32"/>
  <c r="I16" i="32"/>
  <c r="H16" i="32"/>
  <c r="G16" i="32"/>
  <c r="L12" i="32"/>
  <c r="D12" i="32"/>
  <c r="D13" i="32" s="1"/>
  <c r="K12" i="32"/>
  <c r="J12" i="32"/>
  <c r="I12" i="32"/>
  <c r="H12" i="32"/>
  <c r="G12" i="32"/>
  <c r="F12" i="32"/>
  <c r="M12" i="32"/>
  <c r="E12" i="32"/>
  <c r="H62" i="32"/>
  <c r="G62" i="32"/>
  <c r="F62" i="32"/>
  <c r="M62" i="32"/>
  <c r="E62" i="32"/>
  <c r="L62" i="32"/>
  <c r="D62" i="32"/>
  <c r="D63" i="32" s="1"/>
  <c r="K62" i="32"/>
  <c r="J62" i="32"/>
  <c r="I62" i="32"/>
  <c r="F74" i="32"/>
  <c r="M74" i="32"/>
  <c r="E74" i="32"/>
  <c r="L74" i="32"/>
  <c r="D74" i="32"/>
  <c r="D75" i="32" s="1"/>
  <c r="K74" i="32"/>
  <c r="J74" i="32"/>
  <c r="I74" i="32"/>
  <c r="G74" i="32"/>
  <c r="H74" i="32"/>
  <c r="K52" i="32"/>
  <c r="J52" i="32"/>
  <c r="I52" i="32"/>
  <c r="H52" i="32"/>
  <c r="G52" i="32"/>
  <c r="F52" i="32"/>
  <c r="D52" i="32"/>
  <c r="D53" i="32" s="1"/>
  <c r="M52" i="32"/>
  <c r="L52" i="32"/>
  <c r="E52" i="32"/>
  <c r="P52" i="32" s="1"/>
  <c r="H138" i="32"/>
  <c r="G138" i="32"/>
  <c r="F138" i="32"/>
  <c r="M138" i="32"/>
  <c r="E138" i="32"/>
  <c r="L138" i="32"/>
  <c r="D138" i="32"/>
  <c r="D139" i="32" s="1"/>
  <c r="K138" i="32"/>
  <c r="J138" i="32"/>
  <c r="I138" i="32"/>
  <c r="M132" i="32"/>
  <c r="E132" i="32"/>
  <c r="L132" i="32"/>
  <c r="D132" i="32"/>
  <c r="D133" i="32" s="1"/>
  <c r="K132" i="32"/>
  <c r="J132" i="32"/>
  <c r="I132" i="32"/>
  <c r="H132" i="32"/>
  <c r="G132" i="32"/>
  <c r="F132" i="32"/>
  <c r="G76" i="32"/>
  <c r="F76" i="32"/>
  <c r="M76" i="32"/>
  <c r="E76" i="32"/>
  <c r="L76" i="32"/>
  <c r="D76" i="32"/>
  <c r="D77" i="32" s="1"/>
  <c r="K76" i="32"/>
  <c r="J76" i="32"/>
  <c r="I76" i="32"/>
  <c r="H76" i="32"/>
  <c r="J50" i="32"/>
  <c r="I50" i="32"/>
  <c r="H50" i="32"/>
  <c r="G50" i="32"/>
  <c r="F50" i="32"/>
  <c r="M50" i="32"/>
  <c r="E50" i="32"/>
  <c r="P50" i="32" s="1"/>
  <c r="L50" i="32"/>
  <c r="K50" i="32"/>
  <c r="D50" i="32"/>
  <c r="D51" i="32" s="1"/>
  <c r="F32" i="32"/>
  <c r="M32" i="32"/>
  <c r="E32" i="32"/>
  <c r="L32" i="32"/>
  <c r="D32" i="32"/>
  <c r="D33" i="32" s="1"/>
  <c r="K32" i="32"/>
  <c r="G32" i="32"/>
  <c r="J32" i="32"/>
  <c r="I32" i="32"/>
  <c r="H32" i="32"/>
  <c r="L28" i="32"/>
  <c r="D28" i="32"/>
  <c r="D29" i="32" s="1"/>
  <c r="K28" i="32"/>
  <c r="J28" i="32"/>
  <c r="E28" i="32"/>
  <c r="I28" i="32"/>
  <c r="M28" i="32"/>
  <c r="H28" i="32"/>
  <c r="G28" i="32"/>
  <c r="F28" i="32"/>
  <c r="H78" i="32"/>
  <c r="G78" i="32"/>
  <c r="F78" i="32"/>
  <c r="M78" i="32"/>
  <c r="E78" i="32"/>
  <c r="L78" i="32"/>
  <c r="D78" i="32"/>
  <c r="D79" i="32" s="1"/>
  <c r="K78" i="32"/>
  <c r="J78" i="32"/>
  <c r="I78" i="32"/>
  <c r="M40" i="32"/>
  <c r="E40" i="32"/>
  <c r="P40" i="32" s="1"/>
  <c r="L40" i="32"/>
  <c r="D40" i="32"/>
  <c r="D41" i="32" s="1"/>
  <c r="K40" i="32"/>
  <c r="H40" i="32"/>
  <c r="J40" i="32"/>
  <c r="I40" i="32"/>
  <c r="G40" i="32"/>
  <c r="F40" i="32"/>
  <c r="K68" i="32"/>
  <c r="J68" i="32"/>
  <c r="I68" i="32"/>
  <c r="H68" i="32"/>
  <c r="G68" i="32"/>
  <c r="F68" i="32"/>
  <c r="E68" i="32"/>
  <c r="D68" i="32"/>
  <c r="D69" i="32" s="1"/>
  <c r="L68" i="32"/>
  <c r="M68" i="32"/>
  <c r="G88" i="32"/>
  <c r="F88" i="32"/>
  <c r="L88" i="32"/>
  <c r="D88" i="32"/>
  <c r="D89" i="32" s="1"/>
  <c r="K88" i="32"/>
  <c r="I88" i="32"/>
  <c r="M88" i="32"/>
  <c r="J88" i="32"/>
  <c r="H88" i="32"/>
  <c r="E88" i="32"/>
  <c r="L98" i="32"/>
  <c r="D98" i="32"/>
  <c r="D99" i="32" s="1"/>
  <c r="K98" i="32"/>
  <c r="I98" i="32"/>
  <c r="H98" i="32"/>
  <c r="G98" i="32"/>
  <c r="F98" i="32"/>
  <c r="J98" i="32"/>
  <c r="E98" i="32"/>
  <c r="M98" i="32"/>
  <c r="G25" i="32"/>
  <c r="L38" i="32"/>
  <c r="D38" i="32"/>
  <c r="D39" i="32" s="1"/>
  <c r="K38" i="32"/>
  <c r="J38" i="32"/>
  <c r="G38" i="32"/>
  <c r="E38" i="32"/>
  <c r="P38" i="32" s="1"/>
  <c r="M38" i="32"/>
  <c r="I38" i="32"/>
  <c r="F38" i="32"/>
  <c r="H38" i="32"/>
  <c r="J110" i="32"/>
  <c r="I110" i="32"/>
  <c r="G110" i="32"/>
  <c r="F110" i="32"/>
  <c r="M110" i="32"/>
  <c r="E110" i="32"/>
  <c r="L110" i="32"/>
  <c r="D110" i="32"/>
  <c r="D111" i="32" s="1"/>
  <c r="K110" i="32"/>
  <c r="H110" i="32"/>
  <c r="I48" i="32"/>
  <c r="H48" i="32"/>
  <c r="G48" i="32"/>
  <c r="M48" i="32"/>
  <c r="E48" i="32"/>
  <c r="P48" i="32" s="1"/>
  <c r="L48" i="32"/>
  <c r="D48" i="32"/>
  <c r="D49" i="32" s="1"/>
  <c r="K48" i="32"/>
  <c r="J48" i="32"/>
  <c r="F48" i="32"/>
  <c r="F42" i="32"/>
  <c r="M42" i="32"/>
  <c r="E42" i="32"/>
  <c r="P42" i="32" s="1"/>
  <c r="L42" i="32"/>
  <c r="D42" i="32"/>
  <c r="D43" i="32" s="1"/>
  <c r="I42" i="32"/>
  <c r="G42" i="32"/>
  <c r="H42" i="32"/>
  <c r="K42" i="32"/>
  <c r="J42" i="32"/>
  <c r="M84" i="32"/>
  <c r="E84" i="32"/>
  <c r="L84" i="32"/>
  <c r="D84" i="32"/>
  <c r="D85" i="32" s="1"/>
  <c r="I84" i="32"/>
  <c r="G84" i="32"/>
  <c r="K84" i="32"/>
  <c r="J84" i="32"/>
  <c r="H84" i="32"/>
  <c r="F84" i="32"/>
  <c r="M56" i="32"/>
  <c r="E56" i="32"/>
  <c r="L56" i="32"/>
  <c r="D56" i="32"/>
  <c r="D57" i="32" s="1"/>
  <c r="K56" i="32"/>
  <c r="J56" i="32"/>
  <c r="I56" i="32"/>
  <c r="H56" i="32"/>
  <c r="G56" i="32"/>
  <c r="F56" i="32"/>
  <c r="I92" i="32"/>
  <c r="H92" i="32"/>
  <c r="F92" i="32"/>
  <c r="M92" i="32"/>
  <c r="E92" i="32"/>
  <c r="K92" i="32"/>
  <c r="L92" i="32"/>
  <c r="J92" i="32"/>
  <c r="G92" i="32"/>
  <c r="D92" i="32"/>
  <c r="D93" i="32" s="1"/>
  <c r="G104" i="32"/>
  <c r="F104" i="32"/>
  <c r="L104" i="32"/>
  <c r="D104" i="32"/>
  <c r="D105" i="32" s="1"/>
  <c r="K104" i="32"/>
  <c r="J104" i="32"/>
  <c r="I104" i="32"/>
  <c r="E104" i="32"/>
  <c r="M104" i="32"/>
  <c r="H104" i="32"/>
  <c r="L114" i="32"/>
  <c r="D114" i="32"/>
  <c r="D115" i="32" s="1"/>
  <c r="K114" i="32"/>
  <c r="I114" i="32"/>
  <c r="H114" i="32"/>
  <c r="G114" i="32"/>
  <c r="F114" i="32"/>
  <c r="M114" i="32"/>
  <c r="J114" i="32"/>
  <c r="E114" i="32"/>
  <c r="H25" i="32"/>
  <c r="I140" i="32"/>
  <c r="H140" i="32"/>
  <c r="G140" i="32"/>
  <c r="F140" i="32"/>
  <c r="M140" i="32"/>
  <c r="E140" i="32"/>
  <c r="L140" i="32"/>
  <c r="D140" i="32"/>
  <c r="D141" i="32" s="1"/>
  <c r="K140" i="32"/>
  <c r="J140" i="32"/>
  <c r="H12" i="30"/>
  <c r="I6" i="32"/>
  <c r="H6" i="32"/>
  <c r="G6" i="32"/>
  <c r="F6" i="32"/>
  <c r="M6" i="32"/>
  <c r="E6" i="32"/>
  <c r="L6" i="32"/>
  <c r="D6" i="32"/>
  <c r="D7" i="32" s="1"/>
  <c r="K6" i="32"/>
  <c r="J6" i="32"/>
  <c r="G18" i="32"/>
  <c r="F18" i="32"/>
  <c r="M18" i="32"/>
  <c r="E18" i="32"/>
  <c r="L18" i="32"/>
  <c r="D18" i="32"/>
  <c r="D19" i="32" s="1"/>
  <c r="K18" i="32"/>
  <c r="J18" i="32"/>
  <c r="I18" i="32"/>
  <c r="H18" i="32"/>
  <c r="J66" i="32"/>
  <c r="I66" i="32"/>
  <c r="H66" i="32"/>
  <c r="G66" i="32"/>
  <c r="F66" i="32"/>
  <c r="M66" i="32"/>
  <c r="E66" i="32"/>
  <c r="L66" i="32"/>
  <c r="K66" i="32"/>
  <c r="D66" i="32"/>
  <c r="D67" i="32" s="1"/>
  <c r="J82" i="32"/>
  <c r="I82" i="32"/>
  <c r="H82" i="32"/>
  <c r="G82" i="32"/>
  <c r="F82" i="32"/>
  <c r="M82" i="32"/>
  <c r="E82" i="32"/>
  <c r="D82" i="32"/>
  <c r="D83" i="32" s="1"/>
  <c r="K82" i="32"/>
  <c r="L82" i="32"/>
  <c r="J94" i="32"/>
  <c r="I94" i="32"/>
  <c r="G94" i="32"/>
  <c r="F94" i="32"/>
  <c r="M94" i="32"/>
  <c r="E94" i="32"/>
  <c r="L94" i="32"/>
  <c r="D94" i="32"/>
  <c r="D95" i="32" s="1"/>
  <c r="K94" i="32"/>
  <c r="H94" i="32"/>
  <c r="M72" i="32"/>
  <c r="E72" i="32"/>
  <c r="L72" i="32"/>
  <c r="D72" i="32"/>
  <c r="D73" i="32" s="1"/>
  <c r="K72" i="32"/>
  <c r="J72" i="32"/>
  <c r="I72" i="32"/>
  <c r="H72" i="32"/>
  <c r="G72" i="32"/>
  <c r="F72" i="32"/>
  <c r="I108" i="32"/>
  <c r="H108" i="32"/>
  <c r="F108" i="32"/>
  <c r="M108" i="32"/>
  <c r="E108" i="32"/>
  <c r="L108" i="32"/>
  <c r="D108" i="32"/>
  <c r="D109" i="32" s="1"/>
  <c r="K108" i="32"/>
  <c r="J108" i="32"/>
  <c r="G108" i="32"/>
  <c r="G120" i="32"/>
  <c r="F120" i="32"/>
  <c r="M120" i="32"/>
  <c r="E120" i="32"/>
  <c r="L120" i="32"/>
  <c r="D120" i="32"/>
  <c r="D121" i="32" s="1"/>
  <c r="K120" i="32"/>
  <c r="J120" i="32"/>
  <c r="I120" i="32"/>
  <c r="H120" i="32"/>
  <c r="L130" i="32"/>
  <c r="D130" i="32"/>
  <c r="D131" i="32" s="1"/>
  <c r="K130" i="32"/>
  <c r="J130" i="32"/>
  <c r="I130" i="32"/>
  <c r="H130" i="32"/>
  <c r="G130" i="32"/>
  <c r="F130" i="32"/>
  <c r="E130" i="32"/>
  <c r="M130" i="32"/>
  <c r="I25" i="32"/>
  <c r="K112" i="32"/>
  <c r="J112" i="32"/>
  <c r="H112" i="32"/>
  <c r="G112" i="32"/>
  <c r="F112" i="32"/>
  <c r="M112" i="32"/>
  <c r="E112" i="32"/>
  <c r="I112" i="32"/>
  <c r="D112" i="32"/>
  <c r="D113" i="32" s="1"/>
  <c r="L112" i="32"/>
  <c r="I22" i="32"/>
  <c r="H22" i="32"/>
  <c r="G22" i="32"/>
  <c r="F22" i="32"/>
  <c r="M22" i="32"/>
  <c r="E22" i="32"/>
  <c r="L22" i="32"/>
  <c r="D22" i="32"/>
  <c r="D23" i="32" s="1"/>
  <c r="K22" i="32"/>
  <c r="J22" i="32"/>
  <c r="G34" i="32"/>
  <c r="F34" i="32"/>
  <c r="H34" i="32"/>
  <c r="M34" i="32"/>
  <c r="E34" i="32"/>
  <c r="L34" i="32"/>
  <c r="D34" i="32"/>
  <c r="D35" i="32" s="1"/>
  <c r="K34" i="32"/>
  <c r="J34" i="32"/>
  <c r="I34" i="32"/>
  <c r="K10" i="32"/>
  <c r="J10" i="32"/>
  <c r="I10" i="32"/>
  <c r="H10" i="32"/>
  <c r="G10" i="32"/>
  <c r="F10" i="32"/>
  <c r="M10" i="32"/>
  <c r="E10" i="32"/>
  <c r="D10" i="32"/>
  <c r="D11" i="32" s="1"/>
  <c r="L10" i="32"/>
  <c r="G60" i="32"/>
  <c r="F60" i="32"/>
  <c r="M60" i="32"/>
  <c r="E60" i="32"/>
  <c r="L60" i="32"/>
  <c r="D60" i="32"/>
  <c r="D61" i="32" s="1"/>
  <c r="K60" i="32"/>
  <c r="J60" i="32"/>
  <c r="H60" i="32"/>
  <c r="I60" i="32"/>
  <c r="F86" i="32"/>
  <c r="M86" i="32"/>
  <c r="E86" i="32"/>
  <c r="J86" i="32"/>
  <c r="H86" i="32"/>
  <c r="G86" i="32"/>
  <c r="D86" i="32"/>
  <c r="D87" i="32" s="1"/>
  <c r="L86" i="32"/>
  <c r="K86" i="32"/>
  <c r="I86" i="32"/>
  <c r="I124" i="32"/>
  <c r="H124" i="32"/>
  <c r="G124" i="32"/>
  <c r="F124" i="32"/>
  <c r="M124" i="32"/>
  <c r="E124" i="32"/>
  <c r="L124" i="32"/>
  <c r="D124" i="32"/>
  <c r="D125" i="32" s="1"/>
  <c r="K124" i="32"/>
  <c r="J124" i="32"/>
  <c r="G136" i="32"/>
  <c r="F136" i="32"/>
  <c r="M136" i="32"/>
  <c r="E136" i="32"/>
  <c r="L136" i="32"/>
  <c r="D136" i="32"/>
  <c r="D137" i="32" s="1"/>
  <c r="K136" i="32"/>
  <c r="J136" i="32"/>
  <c r="I136" i="32"/>
  <c r="H136" i="32"/>
  <c r="K96" i="32"/>
  <c r="J96" i="32"/>
  <c r="H96" i="32"/>
  <c r="G96" i="32"/>
  <c r="F96" i="32"/>
  <c r="M96" i="32"/>
  <c r="E96" i="32"/>
  <c r="L96" i="32"/>
  <c r="D96" i="32"/>
  <c r="D97" i="32" s="1"/>
  <c r="I96" i="32"/>
  <c r="L25" i="32"/>
  <c r="J25" i="32"/>
  <c r="M31" i="30"/>
  <c r="F31" i="30"/>
  <c r="K12" i="30"/>
  <c r="J12" i="30"/>
  <c r="N31" i="30"/>
  <c r="D12" i="30"/>
  <c r="D13" i="30" s="1"/>
  <c r="G31" i="30"/>
  <c r="L12" i="30"/>
  <c r="H31" i="30"/>
  <c r="M12" i="30"/>
  <c r="L31" i="30"/>
  <c r="F12" i="30"/>
  <c r="I92" i="31"/>
  <c r="H92" i="31"/>
  <c r="G92" i="31"/>
  <c r="N92" i="31"/>
  <c r="F92" i="31"/>
  <c r="M92" i="31"/>
  <c r="E92" i="31"/>
  <c r="K92" i="31"/>
  <c r="L92" i="31"/>
  <c r="J92" i="31"/>
  <c r="D92" i="31"/>
  <c r="D93" i="31" s="1"/>
  <c r="G6" i="31"/>
  <c r="N6" i="31"/>
  <c r="F6" i="31"/>
  <c r="M6" i="31"/>
  <c r="E6" i="31"/>
  <c r="L6" i="31"/>
  <c r="D6" i="31"/>
  <c r="D7" i="31" s="1"/>
  <c r="K6" i="31"/>
  <c r="H6" i="31"/>
  <c r="J6" i="31"/>
  <c r="I6" i="31"/>
  <c r="L16" i="31"/>
  <c r="D16" i="31"/>
  <c r="D17" i="31" s="1"/>
  <c r="K16" i="31"/>
  <c r="J16" i="31"/>
  <c r="I16" i="31"/>
  <c r="H16" i="31"/>
  <c r="M16" i="31"/>
  <c r="G16" i="31"/>
  <c r="E16" i="31"/>
  <c r="N16" i="31"/>
  <c r="F16" i="31"/>
  <c r="G52" i="31"/>
  <c r="N52" i="31"/>
  <c r="F52" i="31"/>
  <c r="M52" i="31"/>
  <c r="E52" i="31"/>
  <c r="P52" i="31" s="1"/>
  <c r="L52" i="31"/>
  <c r="D52" i="31"/>
  <c r="D53" i="31" s="1"/>
  <c r="K52" i="31"/>
  <c r="J52" i="31"/>
  <c r="I52" i="31"/>
  <c r="H52" i="31"/>
  <c r="L46" i="31"/>
  <c r="D46" i="31"/>
  <c r="D47" i="31" s="1"/>
  <c r="K46" i="31"/>
  <c r="J46" i="31"/>
  <c r="I46" i="31"/>
  <c r="H46" i="31"/>
  <c r="G46" i="31"/>
  <c r="N46" i="31"/>
  <c r="F46" i="31"/>
  <c r="M46" i="31"/>
  <c r="E46" i="31"/>
  <c r="P46" i="31" s="1"/>
  <c r="I108" i="31"/>
  <c r="H108" i="31"/>
  <c r="G108" i="31"/>
  <c r="N108" i="31"/>
  <c r="F108" i="31"/>
  <c r="M108" i="31"/>
  <c r="E108" i="31"/>
  <c r="L108" i="31"/>
  <c r="D108" i="31"/>
  <c r="D109" i="31" s="1"/>
  <c r="K108" i="31"/>
  <c r="J108" i="31"/>
  <c r="G120" i="31"/>
  <c r="N120" i="31"/>
  <c r="F120" i="31"/>
  <c r="M120" i="31"/>
  <c r="E120" i="31"/>
  <c r="L120" i="31"/>
  <c r="D120" i="31"/>
  <c r="D121" i="31" s="1"/>
  <c r="K120" i="31"/>
  <c r="J120" i="31"/>
  <c r="I120" i="31"/>
  <c r="H120" i="31"/>
  <c r="M132" i="31"/>
  <c r="E132" i="31"/>
  <c r="L132" i="31"/>
  <c r="D132" i="31"/>
  <c r="D133" i="31" s="1"/>
  <c r="K132" i="31"/>
  <c r="J132" i="31"/>
  <c r="I132" i="31"/>
  <c r="H132" i="31"/>
  <c r="G132" i="31"/>
  <c r="N132" i="31"/>
  <c r="F132" i="31"/>
  <c r="G104" i="31"/>
  <c r="N104" i="31"/>
  <c r="F104" i="31"/>
  <c r="M104" i="31"/>
  <c r="E104" i="31"/>
  <c r="L104" i="31"/>
  <c r="D104" i="31"/>
  <c r="D105" i="31" s="1"/>
  <c r="K104" i="31"/>
  <c r="J104" i="31"/>
  <c r="I104" i="31"/>
  <c r="H104" i="31"/>
  <c r="K5" i="31"/>
  <c r="J5" i="31"/>
  <c r="I5" i="31"/>
  <c r="H5" i="31"/>
  <c r="G5" i="31"/>
  <c r="N5" i="31"/>
  <c r="F5" i="31"/>
  <c r="L5" i="31"/>
  <c r="M5" i="31"/>
  <c r="E5" i="31"/>
  <c r="G22" i="31"/>
  <c r="N22" i="31"/>
  <c r="F22" i="31"/>
  <c r="M22" i="31"/>
  <c r="E22" i="31"/>
  <c r="L22" i="31"/>
  <c r="D22" i="31"/>
  <c r="D23" i="31" s="1"/>
  <c r="K22" i="31"/>
  <c r="J22" i="31"/>
  <c r="I22" i="31"/>
  <c r="H22" i="31"/>
  <c r="L32" i="31"/>
  <c r="D32" i="31"/>
  <c r="D33" i="31" s="1"/>
  <c r="K32" i="31"/>
  <c r="J32" i="31"/>
  <c r="I32" i="31"/>
  <c r="H32" i="31"/>
  <c r="M32" i="31"/>
  <c r="G32" i="31"/>
  <c r="N32" i="31"/>
  <c r="F32" i="31"/>
  <c r="E32" i="31"/>
  <c r="I72" i="31"/>
  <c r="H72" i="31"/>
  <c r="G72" i="31"/>
  <c r="N72" i="31"/>
  <c r="F72" i="31"/>
  <c r="M72" i="31"/>
  <c r="E72" i="31"/>
  <c r="L72" i="31"/>
  <c r="D72" i="31"/>
  <c r="D73" i="31" s="1"/>
  <c r="K72" i="31"/>
  <c r="J72" i="31"/>
  <c r="G68" i="31"/>
  <c r="N68" i="31"/>
  <c r="F68" i="31"/>
  <c r="M68" i="31"/>
  <c r="E68" i="31"/>
  <c r="L68" i="31"/>
  <c r="D68" i="31"/>
  <c r="D69" i="31" s="1"/>
  <c r="K68" i="31"/>
  <c r="J68" i="31"/>
  <c r="I68" i="31"/>
  <c r="H68" i="31"/>
  <c r="I124" i="31"/>
  <c r="H124" i="31"/>
  <c r="G124" i="31"/>
  <c r="N124" i="31"/>
  <c r="F124" i="31"/>
  <c r="M124" i="31"/>
  <c r="E124" i="31"/>
  <c r="L124" i="31"/>
  <c r="D124" i="31"/>
  <c r="D125" i="31" s="1"/>
  <c r="K124" i="31"/>
  <c r="J124" i="31"/>
  <c r="G136" i="31"/>
  <c r="N136" i="31"/>
  <c r="F136" i="31"/>
  <c r="M136" i="31"/>
  <c r="E136" i="31"/>
  <c r="L136" i="31"/>
  <c r="D136" i="31"/>
  <c r="D137" i="31" s="1"/>
  <c r="K136" i="31"/>
  <c r="J136" i="31"/>
  <c r="I136" i="31"/>
  <c r="H136" i="31"/>
  <c r="L98" i="31"/>
  <c r="D98" i="31"/>
  <c r="D99" i="31" s="1"/>
  <c r="K98" i="31"/>
  <c r="J98" i="31"/>
  <c r="I98" i="31"/>
  <c r="H98" i="31"/>
  <c r="N98" i="31"/>
  <c r="F98" i="31"/>
  <c r="M98" i="31"/>
  <c r="G98" i="31"/>
  <c r="E98" i="31"/>
  <c r="J110" i="31"/>
  <c r="I110" i="31"/>
  <c r="H110" i="31"/>
  <c r="G110" i="31"/>
  <c r="N110" i="31"/>
  <c r="F110" i="31"/>
  <c r="M110" i="31"/>
  <c r="E110" i="31"/>
  <c r="L110" i="31"/>
  <c r="D110" i="31"/>
  <c r="D111" i="31" s="1"/>
  <c r="K110" i="31"/>
  <c r="M80" i="31"/>
  <c r="E80" i="31"/>
  <c r="L80" i="31"/>
  <c r="D80" i="31"/>
  <c r="D81" i="31" s="1"/>
  <c r="K80" i="31"/>
  <c r="J80" i="31"/>
  <c r="I80" i="31"/>
  <c r="H80" i="31"/>
  <c r="G80" i="31"/>
  <c r="N80" i="31"/>
  <c r="F80" i="31"/>
  <c r="M116" i="31"/>
  <c r="E116" i="31"/>
  <c r="L116" i="31"/>
  <c r="D116" i="31"/>
  <c r="D117" i="31" s="1"/>
  <c r="K116" i="31"/>
  <c r="J116" i="31"/>
  <c r="I116" i="31"/>
  <c r="H116" i="31"/>
  <c r="G116" i="31"/>
  <c r="N116" i="31"/>
  <c r="F116" i="31"/>
  <c r="E12" i="30"/>
  <c r="J12" i="31"/>
  <c r="I12" i="31"/>
  <c r="H12" i="31"/>
  <c r="G12" i="31"/>
  <c r="N12" i="31"/>
  <c r="F12" i="31"/>
  <c r="M12" i="31"/>
  <c r="E12" i="31"/>
  <c r="K12" i="31"/>
  <c r="L12" i="31"/>
  <c r="D12" i="31"/>
  <c r="D13" i="31" s="1"/>
  <c r="N20" i="31"/>
  <c r="F20" i="31"/>
  <c r="M20" i="31"/>
  <c r="E20" i="31"/>
  <c r="L20" i="31"/>
  <c r="D20" i="31"/>
  <c r="D21" i="31" s="1"/>
  <c r="K20" i="31"/>
  <c r="J20" i="31"/>
  <c r="G20" i="31"/>
  <c r="I20" i="31"/>
  <c r="H20" i="31"/>
  <c r="J42" i="31"/>
  <c r="I42" i="31"/>
  <c r="H42" i="31"/>
  <c r="G42" i="31"/>
  <c r="N42" i="31"/>
  <c r="F42" i="31"/>
  <c r="M42" i="31"/>
  <c r="E42" i="31"/>
  <c r="P42" i="31" s="1"/>
  <c r="L42" i="31"/>
  <c r="D42" i="31"/>
  <c r="D43" i="31" s="1"/>
  <c r="K42" i="31"/>
  <c r="J94" i="31"/>
  <c r="I94" i="31"/>
  <c r="H94" i="31"/>
  <c r="G94" i="31"/>
  <c r="N94" i="31"/>
  <c r="F94" i="31"/>
  <c r="L94" i="31"/>
  <c r="D94" i="31"/>
  <c r="D95" i="31" s="1"/>
  <c r="M94" i="31"/>
  <c r="K94" i="31"/>
  <c r="E94" i="31"/>
  <c r="N50" i="31"/>
  <c r="F50" i="31"/>
  <c r="M50" i="31"/>
  <c r="E50" i="31"/>
  <c r="P50" i="31" s="1"/>
  <c r="L50" i="31"/>
  <c r="D50" i="31"/>
  <c r="D51" i="31" s="1"/>
  <c r="K50" i="31"/>
  <c r="J50" i="31"/>
  <c r="I50" i="31"/>
  <c r="H50" i="31"/>
  <c r="G50" i="31"/>
  <c r="L78" i="31"/>
  <c r="D78" i="31"/>
  <c r="D79" i="31" s="1"/>
  <c r="K78" i="31"/>
  <c r="J78" i="31"/>
  <c r="I78" i="31"/>
  <c r="H78" i="31"/>
  <c r="G78" i="31"/>
  <c r="N78" i="31"/>
  <c r="F78" i="31"/>
  <c r="M78" i="31"/>
  <c r="E78" i="31"/>
  <c r="I140" i="31"/>
  <c r="H140" i="31"/>
  <c r="G140" i="31"/>
  <c r="N140" i="31"/>
  <c r="F140" i="31"/>
  <c r="M140" i="31"/>
  <c r="E140" i="31"/>
  <c r="L140" i="31"/>
  <c r="D140" i="31"/>
  <c r="D141" i="31" s="1"/>
  <c r="K140" i="31"/>
  <c r="J140" i="31"/>
  <c r="N86" i="31"/>
  <c r="F86" i="31"/>
  <c r="M86" i="31"/>
  <c r="E86" i="31"/>
  <c r="L86" i="31"/>
  <c r="D86" i="31"/>
  <c r="D87" i="31" s="1"/>
  <c r="K86" i="31"/>
  <c r="J86" i="31"/>
  <c r="H86" i="31"/>
  <c r="I86" i="31"/>
  <c r="G86" i="31"/>
  <c r="L114" i="31"/>
  <c r="D114" i="31"/>
  <c r="D115" i="31" s="1"/>
  <c r="K114" i="31"/>
  <c r="J114" i="31"/>
  <c r="I114" i="31"/>
  <c r="H114" i="31"/>
  <c r="G114" i="31"/>
  <c r="N114" i="31"/>
  <c r="F114" i="31"/>
  <c r="M114" i="31"/>
  <c r="E114" i="31"/>
  <c r="J28" i="31"/>
  <c r="I28" i="31"/>
  <c r="H28" i="31"/>
  <c r="G28" i="31"/>
  <c r="N28" i="31"/>
  <c r="F28" i="31"/>
  <c r="M28" i="31"/>
  <c r="E28" i="31"/>
  <c r="K28" i="31"/>
  <c r="L28" i="31"/>
  <c r="D28" i="31"/>
  <c r="D29" i="31" s="1"/>
  <c r="I10" i="31"/>
  <c r="H10" i="31"/>
  <c r="G10" i="31"/>
  <c r="N10" i="31"/>
  <c r="F10" i="31"/>
  <c r="M10" i="31"/>
  <c r="E10" i="31"/>
  <c r="J10" i="31"/>
  <c r="L10" i="31"/>
  <c r="D10" i="31"/>
  <c r="D11" i="31" s="1"/>
  <c r="K10" i="31"/>
  <c r="G36" i="31"/>
  <c r="N36" i="31"/>
  <c r="F36" i="31"/>
  <c r="M36" i="31"/>
  <c r="E36" i="31"/>
  <c r="P36" i="31" s="1"/>
  <c r="L36" i="31"/>
  <c r="D36" i="31"/>
  <c r="D37" i="31" s="1"/>
  <c r="J36" i="31"/>
  <c r="I36" i="31"/>
  <c r="H36" i="31"/>
  <c r="K36" i="31"/>
  <c r="J126" i="31"/>
  <c r="I126" i="31"/>
  <c r="H126" i="31"/>
  <c r="G126" i="31"/>
  <c r="N126" i="31"/>
  <c r="F126" i="31"/>
  <c r="M126" i="31"/>
  <c r="E126" i="31"/>
  <c r="L126" i="31"/>
  <c r="D126" i="31"/>
  <c r="D127" i="31" s="1"/>
  <c r="K126" i="31"/>
  <c r="H90" i="31"/>
  <c r="G90" i="31"/>
  <c r="N90" i="31"/>
  <c r="F90" i="31"/>
  <c r="M90" i="31"/>
  <c r="E90" i="31"/>
  <c r="L90" i="31"/>
  <c r="D90" i="31"/>
  <c r="D91" i="31" s="1"/>
  <c r="J90" i="31"/>
  <c r="I90" i="31"/>
  <c r="K90" i="31"/>
  <c r="H106" i="31"/>
  <c r="G106" i="31"/>
  <c r="N106" i="31"/>
  <c r="F106" i="31"/>
  <c r="M106" i="31"/>
  <c r="E106" i="31"/>
  <c r="L106" i="31"/>
  <c r="D106" i="31"/>
  <c r="D107" i="31" s="1"/>
  <c r="K106" i="31"/>
  <c r="J106" i="31"/>
  <c r="I106" i="31"/>
  <c r="N102" i="31"/>
  <c r="F102" i="31"/>
  <c r="M102" i="31"/>
  <c r="E102" i="31"/>
  <c r="L102" i="31"/>
  <c r="D102" i="31"/>
  <c r="D103" i="31" s="1"/>
  <c r="K102" i="31"/>
  <c r="J102" i="31"/>
  <c r="I102" i="31"/>
  <c r="H102" i="31"/>
  <c r="G102" i="31"/>
  <c r="L130" i="31"/>
  <c r="D130" i="31"/>
  <c r="D131" i="31" s="1"/>
  <c r="K130" i="31"/>
  <c r="J130" i="31"/>
  <c r="I130" i="31"/>
  <c r="H130" i="31"/>
  <c r="G130" i="31"/>
  <c r="N130" i="31"/>
  <c r="F130" i="31"/>
  <c r="E130" i="31"/>
  <c r="M130" i="31"/>
  <c r="I26" i="31"/>
  <c r="H26" i="31"/>
  <c r="G26" i="31"/>
  <c r="N26" i="31"/>
  <c r="F26" i="31"/>
  <c r="M26" i="31"/>
  <c r="E26" i="31"/>
  <c r="L26" i="31"/>
  <c r="D26" i="31"/>
  <c r="D27" i="31" s="1"/>
  <c r="J26" i="31"/>
  <c r="K26" i="31"/>
  <c r="J74" i="31"/>
  <c r="I74" i="31"/>
  <c r="H74" i="31"/>
  <c r="G74" i="31"/>
  <c r="N74" i="31"/>
  <c r="F74" i="31"/>
  <c r="M74" i="31"/>
  <c r="E74" i="31"/>
  <c r="L74" i="31"/>
  <c r="D74" i="31"/>
  <c r="D75" i="31" s="1"/>
  <c r="K74" i="31"/>
  <c r="K14" i="31"/>
  <c r="J14" i="31"/>
  <c r="I14" i="31"/>
  <c r="H14" i="31"/>
  <c r="G14" i="31"/>
  <c r="N14" i="31"/>
  <c r="F14" i="31"/>
  <c r="L14" i="31"/>
  <c r="M14" i="31"/>
  <c r="E14" i="31"/>
  <c r="D14" i="31"/>
  <c r="D15" i="31" s="1"/>
  <c r="H54" i="31"/>
  <c r="G54" i="31"/>
  <c r="N54" i="31"/>
  <c r="F54" i="31"/>
  <c r="M54" i="31"/>
  <c r="E54" i="31"/>
  <c r="P54" i="31" s="1"/>
  <c r="L54" i="31"/>
  <c r="D54" i="31"/>
  <c r="D55" i="31" s="1"/>
  <c r="K54" i="31"/>
  <c r="J54" i="31"/>
  <c r="I54" i="31"/>
  <c r="N82" i="31"/>
  <c r="F82" i="31"/>
  <c r="M82" i="31"/>
  <c r="E82" i="31"/>
  <c r="L82" i="31"/>
  <c r="D82" i="31"/>
  <c r="D83" i="31" s="1"/>
  <c r="K82" i="31"/>
  <c r="J82" i="31"/>
  <c r="I82" i="31"/>
  <c r="H82" i="31"/>
  <c r="G82" i="31"/>
  <c r="K44" i="31"/>
  <c r="J44" i="31"/>
  <c r="I44" i="31"/>
  <c r="H44" i="31"/>
  <c r="G44" i="31"/>
  <c r="N44" i="31"/>
  <c r="F44" i="31"/>
  <c r="M44" i="31"/>
  <c r="E44" i="31"/>
  <c r="P44" i="31" s="1"/>
  <c r="L44" i="31"/>
  <c r="D44" i="31"/>
  <c r="D45" i="31" s="1"/>
  <c r="H122" i="31"/>
  <c r="G122" i="31"/>
  <c r="N122" i="31"/>
  <c r="F122" i="31"/>
  <c r="M122" i="31"/>
  <c r="E122" i="31"/>
  <c r="L122" i="31"/>
  <c r="D122" i="31"/>
  <c r="D123" i="31" s="1"/>
  <c r="K122" i="31"/>
  <c r="J122" i="31"/>
  <c r="I122" i="31"/>
  <c r="N118" i="31"/>
  <c r="F118" i="31"/>
  <c r="M118" i="31"/>
  <c r="E118" i="31"/>
  <c r="L118" i="31"/>
  <c r="D118" i="31"/>
  <c r="D119" i="31" s="1"/>
  <c r="K118" i="31"/>
  <c r="J118" i="31"/>
  <c r="I118" i="31"/>
  <c r="H118" i="31"/>
  <c r="G118" i="31"/>
  <c r="K96" i="31"/>
  <c r="J96" i="31"/>
  <c r="I96" i="31"/>
  <c r="H96" i="31"/>
  <c r="G96" i="31"/>
  <c r="M96" i="31"/>
  <c r="E96" i="31"/>
  <c r="D96" i="31"/>
  <c r="D97" i="31" s="1"/>
  <c r="N96" i="31"/>
  <c r="L96" i="31"/>
  <c r="F96" i="31"/>
  <c r="I40" i="31"/>
  <c r="H40" i="31"/>
  <c r="G40" i="31"/>
  <c r="N40" i="31"/>
  <c r="F40" i="31"/>
  <c r="M40" i="31"/>
  <c r="E40" i="31"/>
  <c r="P40" i="31" s="1"/>
  <c r="L40" i="31"/>
  <c r="D40" i="31"/>
  <c r="D41" i="31" s="1"/>
  <c r="K40" i="31"/>
  <c r="J40" i="31"/>
  <c r="N12" i="30"/>
  <c r="H8" i="31"/>
  <c r="G8" i="31"/>
  <c r="N8" i="31"/>
  <c r="F8" i="31"/>
  <c r="M8" i="31"/>
  <c r="E8" i="31"/>
  <c r="L8" i="31"/>
  <c r="D8" i="31"/>
  <c r="D9" i="31" s="1"/>
  <c r="I8" i="31"/>
  <c r="K8" i="31"/>
  <c r="J8" i="31"/>
  <c r="M18" i="31"/>
  <c r="E18" i="31"/>
  <c r="L18" i="31"/>
  <c r="D18" i="31"/>
  <c r="D19" i="31" s="1"/>
  <c r="K18" i="31"/>
  <c r="J18" i="31"/>
  <c r="I18" i="31"/>
  <c r="H18" i="31"/>
  <c r="F18" i="31"/>
  <c r="G18" i="31"/>
  <c r="N18" i="31"/>
  <c r="K30" i="31"/>
  <c r="J30" i="31"/>
  <c r="I30" i="31"/>
  <c r="H30" i="31"/>
  <c r="G30" i="31"/>
  <c r="N30" i="31"/>
  <c r="F30" i="31"/>
  <c r="D30" i="31"/>
  <c r="D31" i="31" s="1"/>
  <c r="M30" i="31"/>
  <c r="E30" i="31"/>
  <c r="L30" i="31"/>
  <c r="H70" i="31"/>
  <c r="G70" i="31"/>
  <c r="N70" i="31"/>
  <c r="F70" i="31"/>
  <c r="M70" i="31"/>
  <c r="E70" i="31"/>
  <c r="L70" i="31"/>
  <c r="D70" i="31"/>
  <c r="D71" i="31" s="1"/>
  <c r="K70" i="31"/>
  <c r="J70" i="31"/>
  <c r="I70" i="31"/>
  <c r="M48" i="31"/>
  <c r="E48" i="31"/>
  <c r="P48" i="31" s="1"/>
  <c r="L48" i="31"/>
  <c r="D48" i="31"/>
  <c r="D49" i="31" s="1"/>
  <c r="K48" i="31"/>
  <c r="J48" i="31"/>
  <c r="I48" i="31"/>
  <c r="H48" i="31"/>
  <c r="G48" i="31"/>
  <c r="F48" i="31"/>
  <c r="N48" i="31"/>
  <c r="H138" i="31"/>
  <c r="G138" i="31"/>
  <c r="N138" i="31"/>
  <c r="F138" i="31"/>
  <c r="M138" i="31"/>
  <c r="E138" i="31"/>
  <c r="L138" i="31"/>
  <c r="D138" i="31"/>
  <c r="D139" i="31" s="1"/>
  <c r="K138" i="31"/>
  <c r="J138" i="31"/>
  <c r="I138" i="31"/>
  <c r="N134" i="31"/>
  <c r="F134" i="31"/>
  <c r="M134" i="31"/>
  <c r="E134" i="31"/>
  <c r="L134" i="31"/>
  <c r="D134" i="31"/>
  <c r="D135" i="31" s="1"/>
  <c r="K134" i="31"/>
  <c r="J134" i="31"/>
  <c r="I134" i="31"/>
  <c r="H134" i="31"/>
  <c r="G134" i="31"/>
  <c r="K112" i="31"/>
  <c r="J112" i="31"/>
  <c r="I112" i="31"/>
  <c r="H112" i="31"/>
  <c r="G112" i="31"/>
  <c r="N112" i="31"/>
  <c r="F112" i="31"/>
  <c r="M112" i="31"/>
  <c r="E112" i="31"/>
  <c r="L112" i="31"/>
  <c r="D112" i="31"/>
  <c r="D113" i="31" s="1"/>
  <c r="J31" i="30"/>
  <c r="G12" i="30"/>
  <c r="H24" i="31"/>
  <c r="G24" i="31"/>
  <c r="N24" i="31"/>
  <c r="F24" i="31"/>
  <c r="M24" i="31"/>
  <c r="E24" i="31"/>
  <c r="L24" i="31"/>
  <c r="D24" i="31"/>
  <c r="D25" i="31" s="1"/>
  <c r="K24" i="31"/>
  <c r="J24" i="31"/>
  <c r="I24" i="31"/>
  <c r="N34" i="31"/>
  <c r="F34" i="31"/>
  <c r="M34" i="31"/>
  <c r="K34" i="31"/>
  <c r="E34" i="31"/>
  <c r="D34" i="31"/>
  <c r="D35" i="31" s="1"/>
  <c r="L34" i="31"/>
  <c r="J34" i="31"/>
  <c r="I34" i="31"/>
  <c r="H34" i="31"/>
  <c r="G34" i="31"/>
  <c r="H38" i="31"/>
  <c r="G38" i="31"/>
  <c r="N38" i="31"/>
  <c r="F38" i="31"/>
  <c r="M38" i="31"/>
  <c r="E38" i="31"/>
  <c r="P38" i="31" s="1"/>
  <c r="L38" i="31"/>
  <c r="K38" i="31"/>
  <c r="J38" i="31"/>
  <c r="I38" i="31"/>
  <c r="D38" i="31"/>
  <c r="D39" i="31" s="1"/>
  <c r="M84" i="31"/>
  <c r="E84" i="31"/>
  <c r="L84" i="31"/>
  <c r="K84" i="31"/>
  <c r="J84" i="31"/>
  <c r="I84" i="31"/>
  <c r="N84" i="31"/>
  <c r="H84" i="31"/>
  <c r="G84" i="31"/>
  <c r="F84" i="31"/>
  <c r="D84" i="31"/>
  <c r="D85" i="31" s="1"/>
  <c r="K76" i="31"/>
  <c r="J76" i="31"/>
  <c r="I76" i="31"/>
  <c r="H76" i="31"/>
  <c r="G76" i="31"/>
  <c r="N76" i="31"/>
  <c r="F76" i="31"/>
  <c r="M76" i="31"/>
  <c r="E76" i="31"/>
  <c r="D76" i="31"/>
  <c r="D77" i="31" s="1"/>
  <c r="L76" i="31"/>
  <c r="G88" i="31"/>
  <c r="N88" i="31"/>
  <c r="F88" i="31"/>
  <c r="M88" i="31"/>
  <c r="E88" i="31"/>
  <c r="L88" i="31"/>
  <c r="D88" i="31"/>
  <c r="D89" i="31" s="1"/>
  <c r="K88" i="31"/>
  <c r="I88" i="31"/>
  <c r="J88" i="31"/>
  <c r="H88" i="31"/>
  <c r="M100" i="31"/>
  <c r="E100" i="31"/>
  <c r="L100" i="31"/>
  <c r="D100" i="31"/>
  <c r="D101" i="31" s="1"/>
  <c r="K100" i="31"/>
  <c r="J100" i="31"/>
  <c r="I100" i="31"/>
  <c r="G100" i="31"/>
  <c r="N100" i="31"/>
  <c r="H100" i="31"/>
  <c r="F100" i="31"/>
  <c r="K128" i="31"/>
  <c r="J128" i="31"/>
  <c r="I128" i="31"/>
  <c r="H128" i="31"/>
  <c r="G128" i="31"/>
  <c r="N128" i="31"/>
  <c r="F128" i="31"/>
  <c r="M128" i="31"/>
  <c r="E128" i="31"/>
  <c r="L128" i="31"/>
  <c r="D128" i="31"/>
  <c r="D129" i="31" s="1"/>
  <c r="N102" i="30"/>
  <c r="F102" i="30"/>
  <c r="M102" i="30"/>
  <c r="E102" i="30"/>
  <c r="L102" i="30"/>
  <c r="D102" i="30"/>
  <c r="D103" i="30" s="1"/>
  <c r="K102" i="30"/>
  <c r="J102" i="30"/>
  <c r="I102" i="30"/>
  <c r="H102" i="30"/>
  <c r="G102" i="30"/>
  <c r="G88" i="30"/>
  <c r="N88" i="30"/>
  <c r="F88" i="30"/>
  <c r="M88" i="30"/>
  <c r="E88" i="30"/>
  <c r="L88" i="30"/>
  <c r="D88" i="30"/>
  <c r="D89" i="30" s="1"/>
  <c r="J88" i="30"/>
  <c r="K88" i="30"/>
  <c r="I88" i="30"/>
  <c r="H88" i="30"/>
  <c r="J50" i="30"/>
  <c r="I50" i="30"/>
  <c r="H50" i="30"/>
  <c r="G50" i="30"/>
  <c r="N50" i="30"/>
  <c r="F50" i="30"/>
  <c r="M50" i="30"/>
  <c r="E50" i="30"/>
  <c r="P50" i="30" s="1"/>
  <c r="L50" i="30"/>
  <c r="K50" i="30"/>
  <c r="D50" i="30"/>
  <c r="D51" i="30" s="1"/>
  <c r="N22" i="30"/>
  <c r="F22" i="30"/>
  <c r="M22" i="30"/>
  <c r="E22" i="30"/>
  <c r="L22" i="30"/>
  <c r="D22" i="30"/>
  <c r="D23" i="30" s="1"/>
  <c r="K22" i="30"/>
  <c r="J22" i="30"/>
  <c r="I22" i="30"/>
  <c r="H22" i="30"/>
  <c r="G22" i="30"/>
  <c r="J82" i="30"/>
  <c r="I82" i="30"/>
  <c r="H82" i="30"/>
  <c r="G82" i="30"/>
  <c r="N82" i="30"/>
  <c r="F82" i="30"/>
  <c r="M82" i="30"/>
  <c r="E82" i="30"/>
  <c r="D82" i="30"/>
  <c r="D83" i="30" s="1"/>
  <c r="L82" i="30"/>
  <c r="K82" i="30"/>
  <c r="G60" i="30"/>
  <c r="N60" i="30"/>
  <c r="F60" i="30"/>
  <c r="M60" i="30"/>
  <c r="E60" i="30"/>
  <c r="L60" i="30"/>
  <c r="D60" i="30"/>
  <c r="D61" i="30" s="1"/>
  <c r="K60" i="30"/>
  <c r="J60" i="30"/>
  <c r="I60" i="30"/>
  <c r="H60" i="30"/>
  <c r="I124" i="30"/>
  <c r="H124" i="30"/>
  <c r="G124" i="30"/>
  <c r="N124" i="30"/>
  <c r="F124" i="30"/>
  <c r="M124" i="30"/>
  <c r="E124" i="30"/>
  <c r="L124" i="30"/>
  <c r="D124" i="30"/>
  <c r="D125" i="30" s="1"/>
  <c r="K124" i="30"/>
  <c r="J124" i="30"/>
  <c r="H106" i="30"/>
  <c r="G106" i="30"/>
  <c r="N106" i="30"/>
  <c r="F106" i="30"/>
  <c r="M106" i="30"/>
  <c r="E106" i="30"/>
  <c r="L106" i="30"/>
  <c r="D106" i="30"/>
  <c r="D107" i="30" s="1"/>
  <c r="K106" i="30"/>
  <c r="J106" i="30"/>
  <c r="I106" i="30"/>
  <c r="N118" i="30"/>
  <c r="F118" i="30"/>
  <c r="M118" i="30"/>
  <c r="E118" i="30"/>
  <c r="L118" i="30"/>
  <c r="D118" i="30"/>
  <c r="D119" i="30" s="1"/>
  <c r="K118" i="30"/>
  <c r="J118" i="30"/>
  <c r="I118" i="30"/>
  <c r="H118" i="30"/>
  <c r="G118" i="30"/>
  <c r="L130" i="30"/>
  <c r="D130" i="30"/>
  <c r="D131" i="30" s="1"/>
  <c r="K130" i="30"/>
  <c r="J130" i="30"/>
  <c r="I130" i="30"/>
  <c r="H130" i="30"/>
  <c r="G130" i="30"/>
  <c r="F130" i="30"/>
  <c r="E130" i="30"/>
  <c r="N130" i="30"/>
  <c r="M130" i="30"/>
  <c r="M72" i="30"/>
  <c r="E72" i="30"/>
  <c r="L72" i="30"/>
  <c r="D72" i="30"/>
  <c r="D73" i="30" s="1"/>
  <c r="K72" i="30"/>
  <c r="J72" i="30"/>
  <c r="I72" i="30"/>
  <c r="H72" i="30"/>
  <c r="N72" i="30"/>
  <c r="G72" i="30"/>
  <c r="F72" i="30"/>
  <c r="I80" i="30"/>
  <c r="H80" i="30"/>
  <c r="G80" i="30"/>
  <c r="N80" i="30"/>
  <c r="F80" i="30"/>
  <c r="M80" i="30"/>
  <c r="E80" i="30"/>
  <c r="L80" i="30"/>
  <c r="D80" i="30"/>
  <c r="D81" i="30" s="1"/>
  <c r="K80" i="30"/>
  <c r="J80" i="30"/>
  <c r="N38" i="30"/>
  <c r="F38" i="30"/>
  <c r="M38" i="30"/>
  <c r="E38" i="30"/>
  <c r="P38" i="30" s="1"/>
  <c r="H38" i="30"/>
  <c r="L38" i="30"/>
  <c r="D38" i="30"/>
  <c r="D39" i="30" s="1"/>
  <c r="K38" i="30"/>
  <c r="J38" i="30"/>
  <c r="I38" i="30"/>
  <c r="G38" i="30"/>
  <c r="G44" i="30"/>
  <c r="N44" i="30"/>
  <c r="F44" i="30"/>
  <c r="M44" i="30"/>
  <c r="E44" i="30"/>
  <c r="P44" i="30" s="1"/>
  <c r="L44" i="30"/>
  <c r="K44" i="30"/>
  <c r="J44" i="30"/>
  <c r="I44" i="30"/>
  <c r="H44" i="30"/>
  <c r="D44" i="30"/>
  <c r="D45" i="30" s="1"/>
  <c r="G76" i="30"/>
  <c r="N76" i="30"/>
  <c r="F76" i="30"/>
  <c r="M76" i="30"/>
  <c r="E76" i="30"/>
  <c r="L76" i="30"/>
  <c r="D76" i="30"/>
  <c r="D77" i="30" s="1"/>
  <c r="K76" i="30"/>
  <c r="J76" i="30"/>
  <c r="I76" i="30"/>
  <c r="H76" i="30"/>
  <c r="L54" i="30"/>
  <c r="D54" i="30"/>
  <c r="D55" i="30" s="1"/>
  <c r="K54" i="30"/>
  <c r="J54" i="30"/>
  <c r="I54" i="30"/>
  <c r="H54" i="30"/>
  <c r="G54" i="30"/>
  <c r="F54" i="30"/>
  <c r="E54" i="30"/>
  <c r="P54" i="30" s="1"/>
  <c r="N54" i="30"/>
  <c r="M54" i="30"/>
  <c r="H122" i="30"/>
  <c r="G122" i="30"/>
  <c r="N122" i="30"/>
  <c r="F122" i="30"/>
  <c r="M122" i="30"/>
  <c r="E122" i="30"/>
  <c r="L122" i="30"/>
  <c r="D122" i="30"/>
  <c r="D123" i="30" s="1"/>
  <c r="K122" i="30"/>
  <c r="J122" i="30"/>
  <c r="I122" i="30"/>
  <c r="N134" i="30"/>
  <c r="F134" i="30"/>
  <c r="M134" i="30"/>
  <c r="E134" i="30"/>
  <c r="L134" i="30"/>
  <c r="D134" i="30"/>
  <c r="D135" i="30" s="1"/>
  <c r="K134" i="30"/>
  <c r="J134" i="30"/>
  <c r="I134" i="30"/>
  <c r="H134" i="30"/>
  <c r="G134" i="30"/>
  <c r="K96" i="30"/>
  <c r="J96" i="30"/>
  <c r="I96" i="30"/>
  <c r="H96" i="30"/>
  <c r="G96" i="30"/>
  <c r="N96" i="30"/>
  <c r="F96" i="30"/>
  <c r="M96" i="30"/>
  <c r="L96" i="30"/>
  <c r="E96" i="30"/>
  <c r="D96" i="30"/>
  <c r="D97" i="30" s="1"/>
  <c r="G8" i="30"/>
  <c r="N8" i="30"/>
  <c r="F8" i="30"/>
  <c r="M8" i="30"/>
  <c r="E8" i="30"/>
  <c r="L8" i="30"/>
  <c r="D8" i="30"/>
  <c r="D9" i="30" s="1"/>
  <c r="K8" i="30"/>
  <c r="J8" i="30"/>
  <c r="I8" i="30"/>
  <c r="H8" i="30"/>
  <c r="I48" i="30"/>
  <c r="H48" i="30"/>
  <c r="G48" i="30"/>
  <c r="L48" i="30"/>
  <c r="D48" i="30"/>
  <c r="D49" i="30" s="1"/>
  <c r="N48" i="30"/>
  <c r="M48" i="30"/>
  <c r="K48" i="30"/>
  <c r="J48" i="30"/>
  <c r="F48" i="30"/>
  <c r="E48" i="30"/>
  <c r="P48" i="30" s="1"/>
  <c r="K16" i="30"/>
  <c r="E16" i="30"/>
  <c r="J16" i="30"/>
  <c r="I16" i="30"/>
  <c r="H16" i="30"/>
  <c r="G16" i="30"/>
  <c r="N16" i="30"/>
  <c r="F16" i="30"/>
  <c r="M16" i="30"/>
  <c r="L16" i="30"/>
  <c r="D16" i="30"/>
  <c r="D17" i="30" s="1"/>
  <c r="I140" i="30"/>
  <c r="H140" i="30"/>
  <c r="G140" i="30"/>
  <c r="N140" i="30"/>
  <c r="F140" i="30"/>
  <c r="M140" i="30"/>
  <c r="E140" i="30"/>
  <c r="L140" i="30"/>
  <c r="D140" i="30"/>
  <c r="D141" i="30" s="1"/>
  <c r="K140" i="30"/>
  <c r="J140" i="30"/>
  <c r="L70" i="30"/>
  <c r="D70" i="30"/>
  <c r="D71" i="30" s="1"/>
  <c r="K70" i="30"/>
  <c r="J70" i="30"/>
  <c r="I70" i="30"/>
  <c r="H70" i="30"/>
  <c r="G70" i="30"/>
  <c r="N70" i="30"/>
  <c r="M70" i="30"/>
  <c r="F70" i="30"/>
  <c r="E70" i="30"/>
  <c r="H138" i="30"/>
  <c r="G138" i="30"/>
  <c r="N138" i="30"/>
  <c r="F138" i="30"/>
  <c r="M138" i="30"/>
  <c r="E138" i="30"/>
  <c r="L138" i="30"/>
  <c r="D138" i="30"/>
  <c r="D139" i="30" s="1"/>
  <c r="K138" i="30"/>
  <c r="J138" i="30"/>
  <c r="I138" i="30"/>
  <c r="M84" i="30"/>
  <c r="E84" i="30"/>
  <c r="L84" i="30"/>
  <c r="D84" i="30"/>
  <c r="D85" i="30" s="1"/>
  <c r="K84" i="30"/>
  <c r="I84" i="30"/>
  <c r="H84" i="30"/>
  <c r="G84" i="30"/>
  <c r="F84" i="30"/>
  <c r="N84" i="30"/>
  <c r="J84" i="30"/>
  <c r="K112" i="30"/>
  <c r="J112" i="30"/>
  <c r="I112" i="30"/>
  <c r="H112" i="30"/>
  <c r="G112" i="30"/>
  <c r="N112" i="30"/>
  <c r="F112" i="30"/>
  <c r="M112" i="30"/>
  <c r="L112" i="30"/>
  <c r="E112" i="30"/>
  <c r="D112" i="30"/>
  <c r="D113" i="30" s="1"/>
  <c r="L34" i="30"/>
  <c r="D34" i="30"/>
  <c r="D35" i="30" s="1"/>
  <c r="K34" i="30"/>
  <c r="J34" i="30"/>
  <c r="I34" i="30"/>
  <c r="H34" i="30"/>
  <c r="F34" i="30"/>
  <c r="G34" i="30"/>
  <c r="N34" i="30"/>
  <c r="M34" i="30"/>
  <c r="E34" i="30"/>
  <c r="G24" i="30"/>
  <c r="N24" i="30"/>
  <c r="F24" i="30"/>
  <c r="M24" i="30"/>
  <c r="E24" i="30"/>
  <c r="I24" i="30"/>
  <c r="L24" i="30"/>
  <c r="D24" i="30"/>
  <c r="D25" i="30" s="1"/>
  <c r="K24" i="30"/>
  <c r="J24" i="30"/>
  <c r="H24" i="30"/>
  <c r="M20" i="30"/>
  <c r="E20" i="30"/>
  <c r="L20" i="30"/>
  <c r="D20" i="30"/>
  <c r="D21" i="30" s="1"/>
  <c r="K20" i="30"/>
  <c r="J20" i="30"/>
  <c r="I20" i="30"/>
  <c r="G20" i="30"/>
  <c r="H20" i="30"/>
  <c r="N20" i="30"/>
  <c r="F20" i="30"/>
  <c r="K32" i="30"/>
  <c r="M32" i="30"/>
  <c r="J32" i="30"/>
  <c r="I32" i="30"/>
  <c r="E32" i="30"/>
  <c r="H32" i="30"/>
  <c r="G32" i="30"/>
  <c r="N32" i="30"/>
  <c r="F32" i="30"/>
  <c r="L32" i="30"/>
  <c r="D32" i="30"/>
  <c r="D33" i="30" s="1"/>
  <c r="N58" i="30"/>
  <c r="F58" i="30"/>
  <c r="M58" i="30"/>
  <c r="E58" i="30"/>
  <c r="L58" i="30"/>
  <c r="D58" i="30"/>
  <c r="D59" i="30" s="1"/>
  <c r="K58" i="30"/>
  <c r="J58" i="30"/>
  <c r="I58" i="30"/>
  <c r="H58" i="30"/>
  <c r="G58" i="30"/>
  <c r="J94" i="30"/>
  <c r="I94" i="30"/>
  <c r="H94" i="30"/>
  <c r="G94" i="30"/>
  <c r="N94" i="30"/>
  <c r="F94" i="30"/>
  <c r="M94" i="30"/>
  <c r="E94" i="30"/>
  <c r="D94" i="30"/>
  <c r="D95" i="30" s="1"/>
  <c r="L94" i="30"/>
  <c r="K94" i="30"/>
  <c r="G104" i="30"/>
  <c r="N104" i="30"/>
  <c r="F104" i="30"/>
  <c r="M104" i="30"/>
  <c r="E104" i="30"/>
  <c r="L104" i="30"/>
  <c r="D104" i="30"/>
  <c r="D105" i="30" s="1"/>
  <c r="K104" i="30"/>
  <c r="J104" i="30"/>
  <c r="I104" i="30"/>
  <c r="H104" i="30"/>
  <c r="M100" i="30"/>
  <c r="E100" i="30"/>
  <c r="L100" i="30"/>
  <c r="D100" i="30"/>
  <c r="D101" i="30" s="1"/>
  <c r="K100" i="30"/>
  <c r="J100" i="30"/>
  <c r="I100" i="30"/>
  <c r="H100" i="30"/>
  <c r="N100" i="30"/>
  <c r="G100" i="30"/>
  <c r="F100" i="30"/>
  <c r="K128" i="30"/>
  <c r="J128" i="30"/>
  <c r="I128" i="30"/>
  <c r="H128" i="30"/>
  <c r="G128" i="30"/>
  <c r="N128" i="30"/>
  <c r="F128" i="30"/>
  <c r="M128" i="30"/>
  <c r="L128" i="30"/>
  <c r="E128" i="30"/>
  <c r="D128" i="30"/>
  <c r="D129" i="30" s="1"/>
  <c r="I5" i="30"/>
  <c r="G5" i="30"/>
  <c r="N5" i="30"/>
  <c r="F5" i="30"/>
  <c r="L5" i="30"/>
  <c r="K5" i="30"/>
  <c r="L114" i="30"/>
  <c r="D114" i="30"/>
  <c r="D115" i="30" s="1"/>
  <c r="K114" i="30"/>
  <c r="J114" i="30"/>
  <c r="I114" i="30"/>
  <c r="H114" i="30"/>
  <c r="G114" i="30"/>
  <c r="N114" i="30"/>
  <c r="M114" i="30"/>
  <c r="F114" i="30"/>
  <c r="E114" i="30"/>
  <c r="M40" i="30"/>
  <c r="E40" i="30"/>
  <c r="P40" i="30" s="1"/>
  <c r="L40" i="30"/>
  <c r="K40" i="30"/>
  <c r="H40" i="30"/>
  <c r="J40" i="30"/>
  <c r="G40" i="30"/>
  <c r="F40" i="30"/>
  <c r="D40" i="30"/>
  <c r="D41" i="30" s="1"/>
  <c r="N40" i="30"/>
  <c r="I40" i="30"/>
  <c r="M36" i="30"/>
  <c r="E36" i="30"/>
  <c r="P36" i="30" s="1"/>
  <c r="G36" i="30"/>
  <c r="L36" i="30"/>
  <c r="D36" i="30"/>
  <c r="D37" i="30" s="1"/>
  <c r="K36" i="30"/>
  <c r="J36" i="30"/>
  <c r="I36" i="30"/>
  <c r="H36" i="30"/>
  <c r="N36" i="30"/>
  <c r="F36" i="30"/>
  <c r="H46" i="30"/>
  <c r="G46" i="30"/>
  <c r="N46" i="30"/>
  <c r="F46" i="30"/>
  <c r="K46" i="30"/>
  <c r="E46" i="30"/>
  <c r="P46" i="30" s="1"/>
  <c r="D46" i="30"/>
  <c r="D47" i="30" s="1"/>
  <c r="M46" i="30"/>
  <c r="J46" i="30"/>
  <c r="L46" i="30"/>
  <c r="I46" i="30"/>
  <c r="N74" i="30"/>
  <c r="F74" i="30"/>
  <c r="M74" i="30"/>
  <c r="E74" i="30"/>
  <c r="L74" i="30"/>
  <c r="D74" i="30"/>
  <c r="D75" i="30" s="1"/>
  <c r="K74" i="30"/>
  <c r="J74" i="30"/>
  <c r="I74" i="30"/>
  <c r="H74" i="30"/>
  <c r="G74" i="30"/>
  <c r="K52" i="30"/>
  <c r="J52" i="30"/>
  <c r="I52" i="30"/>
  <c r="H52" i="30"/>
  <c r="G52" i="30"/>
  <c r="N52" i="30"/>
  <c r="F52" i="30"/>
  <c r="E52" i="30"/>
  <c r="P52" i="30" s="1"/>
  <c r="M52" i="30"/>
  <c r="L52" i="30"/>
  <c r="D52" i="30"/>
  <c r="D53" i="30" s="1"/>
  <c r="G120" i="30"/>
  <c r="N120" i="30"/>
  <c r="F120" i="30"/>
  <c r="M120" i="30"/>
  <c r="E120" i="30"/>
  <c r="L120" i="30"/>
  <c r="D120" i="30"/>
  <c r="D121" i="30" s="1"/>
  <c r="K120" i="30"/>
  <c r="J120" i="30"/>
  <c r="I120" i="30"/>
  <c r="H120" i="30"/>
  <c r="M116" i="30"/>
  <c r="E116" i="30"/>
  <c r="L116" i="30"/>
  <c r="D116" i="30"/>
  <c r="D117" i="30" s="1"/>
  <c r="K116" i="30"/>
  <c r="J116" i="30"/>
  <c r="I116" i="30"/>
  <c r="H116" i="30"/>
  <c r="G116" i="30"/>
  <c r="F116" i="30"/>
  <c r="N116" i="30"/>
  <c r="J126" i="30"/>
  <c r="I126" i="30"/>
  <c r="H126" i="30"/>
  <c r="G126" i="30"/>
  <c r="N126" i="30"/>
  <c r="F126" i="30"/>
  <c r="M126" i="30"/>
  <c r="E126" i="30"/>
  <c r="L126" i="30"/>
  <c r="K126" i="30"/>
  <c r="D126" i="30"/>
  <c r="D127" i="30" s="1"/>
  <c r="J14" i="30"/>
  <c r="I14" i="30"/>
  <c r="H14" i="30"/>
  <c r="G14" i="30"/>
  <c r="N14" i="30"/>
  <c r="F14" i="30"/>
  <c r="M14" i="30"/>
  <c r="E14" i="30"/>
  <c r="K14" i="30"/>
  <c r="D14" i="30"/>
  <c r="D15" i="30" s="1"/>
  <c r="L14" i="30"/>
  <c r="I28" i="30"/>
  <c r="K28" i="30"/>
  <c r="H28" i="30"/>
  <c r="G28" i="30"/>
  <c r="N28" i="30"/>
  <c r="F28" i="30"/>
  <c r="M28" i="30"/>
  <c r="E28" i="30"/>
  <c r="L28" i="30"/>
  <c r="D28" i="30"/>
  <c r="D29" i="30" s="1"/>
  <c r="J28" i="30"/>
  <c r="N42" i="30"/>
  <c r="F42" i="30"/>
  <c r="M42" i="30"/>
  <c r="E42" i="30"/>
  <c r="P42" i="30" s="1"/>
  <c r="L42" i="30"/>
  <c r="D42" i="30"/>
  <c r="D43" i="30" s="1"/>
  <c r="J42" i="30"/>
  <c r="I42" i="30"/>
  <c r="H42" i="30"/>
  <c r="G42" i="30"/>
  <c r="K42" i="30"/>
  <c r="I92" i="30"/>
  <c r="H92" i="30"/>
  <c r="G92" i="30"/>
  <c r="N92" i="30"/>
  <c r="F92" i="30"/>
  <c r="M92" i="30"/>
  <c r="E92" i="30"/>
  <c r="L92" i="30"/>
  <c r="D92" i="30"/>
  <c r="D93" i="30" s="1"/>
  <c r="K92" i="30"/>
  <c r="J92" i="30"/>
  <c r="H62" i="30"/>
  <c r="G62" i="30"/>
  <c r="N62" i="30"/>
  <c r="F62" i="30"/>
  <c r="M62" i="30"/>
  <c r="E62" i="30"/>
  <c r="L62" i="30"/>
  <c r="D62" i="30"/>
  <c r="D63" i="30" s="1"/>
  <c r="K62" i="30"/>
  <c r="J62" i="30"/>
  <c r="I62" i="30"/>
  <c r="J110" i="30"/>
  <c r="I110" i="30"/>
  <c r="H110" i="30"/>
  <c r="G110" i="30"/>
  <c r="N110" i="30"/>
  <c r="F110" i="30"/>
  <c r="M110" i="30"/>
  <c r="E110" i="30"/>
  <c r="L110" i="30"/>
  <c r="K110" i="30"/>
  <c r="D110" i="30"/>
  <c r="D111" i="30" s="1"/>
  <c r="G136" i="30"/>
  <c r="N136" i="30"/>
  <c r="F136" i="30"/>
  <c r="M136" i="30"/>
  <c r="E136" i="30"/>
  <c r="L136" i="30"/>
  <c r="D136" i="30"/>
  <c r="D137" i="30" s="1"/>
  <c r="K136" i="30"/>
  <c r="J136" i="30"/>
  <c r="I136" i="30"/>
  <c r="H136" i="30"/>
  <c r="M132" i="30"/>
  <c r="E132" i="30"/>
  <c r="L132" i="30"/>
  <c r="D132" i="30"/>
  <c r="D133" i="30" s="1"/>
  <c r="K132" i="30"/>
  <c r="J132" i="30"/>
  <c r="I132" i="30"/>
  <c r="H132" i="30"/>
  <c r="N132" i="30"/>
  <c r="G132" i="30"/>
  <c r="F132" i="30"/>
  <c r="H26" i="30"/>
  <c r="G26" i="30"/>
  <c r="N26" i="30"/>
  <c r="F26" i="30"/>
  <c r="J26" i="30"/>
  <c r="M26" i="30"/>
  <c r="E26" i="30"/>
  <c r="L26" i="30"/>
  <c r="D26" i="30"/>
  <c r="D27" i="30" s="1"/>
  <c r="K26" i="30"/>
  <c r="I26" i="30"/>
  <c r="N6" i="30"/>
  <c r="F6" i="30"/>
  <c r="M6" i="30"/>
  <c r="E6" i="30"/>
  <c r="L6" i="30"/>
  <c r="D6" i="30"/>
  <c r="D7" i="30" s="1"/>
  <c r="K6" i="30"/>
  <c r="J6" i="30"/>
  <c r="I6" i="30"/>
  <c r="G6" i="30"/>
  <c r="H6" i="30"/>
  <c r="H90" i="30"/>
  <c r="G90" i="30"/>
  <c r="N90" i="30"/>
  <c r="F90" i="30"/>
  <c r="M90" i="30"/>
  <c r="E90" i="30"/>
  <c r="K90" i="30"/>
  <c r="L90" i="30"/>
  <c r="J90" i="30"/>
  <c r="I90" i="30"/>
  <c r="D90" i="30"/>
  <c r="D91" i="30" s="1"/>
  <c r="J66" i="30"/>
  <c r="I66" i="30"/>
  <c r="H66" i="30"/>
  <c r="G66" i="30"/>
  <c r="N66" i="30"/>
  <c r="F66" i="30"/>
  <c r="M66" i="30"/>
  <c r="E66" i="30"/>
  <c r="L66" i="30"/>
  <c r="D66" i="30"/>
  <c r="D67" i="30" s="1"/>
  <c r="K66" i="30"/>
  <c r="H10" i="30"/>
  <c r="G10" i="30"/>
  <c r="N10" i="30"/>
  <c r="F10" i="30"/>
  <c r="M10" i="30"/>
  <c r="E10" i="30"/>
  <c r="L10" i="30"/>
  <c r="D10" i="30"/>
  <c r="D11" i="30" s="1"/>
  <c r="K10" i="30"/>
  <c r="J10" i="30"/>
  <c r="I10" i="30"/>
  <c r="I64" i="30"/>
  <c r="H64" i="30"/>
  <c r="G64" i="30"/>
  <c r="N64" i="30"/>
  <c r="F64" i="30"/>
  <c r="M64" i="30"/>
  <c r="E64" i="30"/>
  <c r="L64" i="30"/>
  <c r="D64" i="30"/>
  <c r="D65" i="30" s="1"/>
  <c r="K64" i="30"/>
  <c r="J64" i="30"/>
  <c r="L18" i="30"/>
  <c r="D18" i="30"/>
  <c r="D19" i="30" s="1"/>
  <c r="F18" i="30"/>
  <c r="K18" i="30"/>
  <c r="J18" i="30"/>
  <c r="N18" i="30"/>
  <c r="I18" i="30"/>
  <c r="H18" i="30"/>
  <c r="G18" i="30"/>
  <c r="E18" i="30"/>
  <c r="M18" i="30"/>
  <c r="H78" i="30"/>
  <c r="G78" i="30"/>
  <c r="N78" i="30"/>
  <c r="F78" i="30"/>
  <c r="M78" i="30"/>
  <c r="E78" i="30"/>
  <c r="L78" i="30"/>
  <c r="D78" i="30"/>
  <c r="D79" i="30" s="1"/>
  <c r="K78" i="30"/>
  <c r="J78" i="30"/>
  <c r="I78" i="30"/>
  <c r="M56" i="30"/>
  <c r="E56" i="30"/>
  <c r="L56" i="30"/>
  <c r="D56" i="30"/>
  <c r="D57" i="30" s="1"/>
  <c r="K56" i="30"/>
  <c r="J56" i="30"/>
  <c r="I56" i="30"/>
  <c r="H56" i="30"/>
  <c r="N56" i="30"/>
  <c r="G56" i="30"/>
  <c r="F56" i="30"/>
  <c r="I108" i="30"/>
  <c r="H108" i="30"/>
  <c r="G108" i="30"/>
  <c r="N108" i="30"/>
  <c r="F108" i="30"/>
  <c r="M108" i="30"/>
  <c r="E108" i="30"/>
  <c r="L108" i="30"/>
  <c r="D108" i="30"/>
  <c r="D109" i="30" s="1"/>
  <c r="K108" i="30"/>
  <c r="J108" i="30"/>
  <c r="N86" i="30"/>
  <c r="F86" i="30"/>
  <c r="M86" i="30"/>
  <c r="E86" i="30"/>
  <c r="L86" i="30"/>
  <c r="D86" i="30"/>
  <c r="D87" i="30" s="1"/>
  <c r="K86" i="30"/>
  <c r="I86" i="30"/>
  <c r="J86" i="30"/>
  <c r="H86" i="30"/>
  <c r="G86" i="30"/>
  <c r="L98" i="30"/>
  <c r="D98" i="30"/>
  <c r="D99" i="30" s="1"/>
  <c r="K98" i="30"/>
  <c r="J98" i="30"/>
  <c r="I98" i="30"/>
  <c r="H98" i="30"/>
  <c r="G98" i="30"/>
  <c r="N98" i="30"/>
  <c r="M98" i="30"/>
  <c r="F98" i="30"/>
  <c r="E98" i="30"/>
  <c r="K31" i="30"/>
  <c r="J29" i="29"/>
  <c r="J32" i="29"/>
  <c r="I32" i="29"/>
  <c r="H32" i="29"/>
  <c r="G32" i="29"/>
  <c r="F32" i="29"/>
  <c r="E32" i="29"/>
  <c r="D32" i="29"/>
  <c r="D33" i="29" s="1"/>
  <c r="J78" i="29"/>
  <c r="I78" i="29"/>
  <c r="H78" i="29"/>
  <c r="G78" i="29"/>
  <c r="F78" i="29"/>
  <c r="E78" i="29"/>
  <c r="D78" i="29"/>
  <c r="D79" i="29" s="1"/>
  <c r="H58" i="29"/>
  <c r="G58" i="29"/>
  <c r="F58" i="29"/>
  <c r="E58" i="29"/>
  <c r="D58" i="29"/>
  <c r="D59" i="29" s="1"/>
  <c r="J58" i="29"/>
  <c r="I58" i="29"/>
  <c r="J94" i="29"/>
  <c r="I94" i="29"/>
  <c r="H94" i="29"/>
  <c r="G94" i="29"/>
  <c r="F94" i="29"/>
  <c r="E94" i="29"/>
  <c r="D94" i="29"/>
  <c r="D95" i="29" s="1"/>
  <c r="D50" i="29"/>
  <c r="D51" i="29" s="1"/>
  <c r="J50" i="29"/>
  <c r="I50" i="29"/>
  <c r="H50" i="29"/>
  <c r="G50" i="29"/>
  <c r="F50" i="29"/>
  <c r="E50" i="29"/>
  <c r="P50" i="29" s="1"/>
  <c r="I124" i="29"/>
  <c r="H124" i="29"/>
  <c r="G124" i="29"/>
  <c r="F124" i="29"/>
  <c r="E124" i="29"/>
  <c r="D124" i="29"/>
  <c r="D125" i="29" s="1"/>
  <c r="J124" i="29"/>
  <c r="G120" i="29"/>
  <c r="F120" i="29"/>
  <c r="E120" i="29"/>
  <c r="D120" i="29"/>
  <c r="D121" i="29" s="1"/>
  <c r="J120" i="29"/>
  <c r="I120" i="29"/>
  <c r="H120" i="29"/>
  <c r="D98" i="29"/>
  <c r="D99" i="29" s="1"/>
  <c r="J98" i="29"/>
  <c r="I98" i="29"/>
  <c r="H98" i="29"/>
  <c r="G98" i="29"/>
  <c r="F98" i="29"/>
  <c r="E98" i="29"/>
  <c r="I30" i="29"/>
  <c r="H30" i="29"/>
  <c r="G30" i="29"/>
  <c r="J30" i="29"/>
  <c r="F30" i="29"/>
  <c r="E30" i="29"/>
  <c r="D30" i="29"/>
  <c r="D31" i="29" s="1"/>
  <c r="E29" i="29"/>
  <c r="J18" i="29"/>
  <c r="I18" i="29"/>
  <c r="D18" i="29"/>
  <c r="D19" i="29" s="1"/>
  <c r="H18" i="29"/>
  <c r="G18" i="29"/>
  <c r="F18" i="29"/>
  <c r="E18" i="29"/>
  <c r="F8" i="29"/>
  <c r="G8" i="29"/>
  <c r="E8" i="29"/>
  <c r="D8" i="29"/>
  <c r="D9" i="29" s="1"/>
  <c r="J8" i="29"/>
  <c r="I8" i="29"/>
  <c r="H8" i="29"/>
  <c r="H42" i="29"/>
  <c r="G42" i="29"/>
  <c r="F42" i="29"/>
  <c r="E42" i="29"/>
  <c r="P42" i="29" s="1"/>
  <c r="D42" i="29"/>
  <c r="D43" i="29" s="1"/>
  <c r="J42" i="29"/>
  <c r="I42" i="29"/>
  <c r="F86" i="29"/>
  <c r="J86" i="29"/>
  <c r="I86" i="29"/>
  <c r="H86" i="29"/>
  <c r="G86" i="29"/>
  <c r="E86" i="29"/>
  <c r="D86" i="29"/>
  <c r="D87" i="29" s="1"/>
  <c r="D34" i="29"/>
  <c r="D35" i="29" s="1"/>
  <c r="J34" i="29"/>
  <c r="H34" i="29"/>
  <c r="G34" i="29"/>
  <c r="F34" i="29"/>
  <c r="I34" i="29"/>
  <c r="E34" i="29"/>
  <c r="I108" i="29"/>
  <c r="H108" i="29"/>
  <c r="G108" i="29"/>
  <c r="F108" i="29"/>
  <c r="E108" i="29"/>
  <c r="D108" i="29"/>
  <c r="D109" i="29" s="1"/>
  <c r="J108" i="29"/>
  <c r="G104" i="29"/>
  <c r="F104" i="29"/>
  <c r="E104" i="29"/>
  <c r="D104" i="29"/>
  <c r="D105" i="29" s="1"/>
  <c r="J104" i="29"/>
  <c r="I104" i="29"/>
  <c r="H104" i="29"/>
  <c r="E132" i="29"/>
  <c r="D132" i="29"/>
  <c r="D133" i="29" s="1"/>
  <c r="J132" i="29"/>
  <c r="I132" i="29"/>
  <c r="H132" i="29"/>
  <c r="G132" i="29"/>
  <c r="F132" i="29"/>
  <c r="I5" i="29"/>
  <c r="H5" i="29"/>
  <c r="G5" i="29"/>
  <c r="F5" i="29"/>
  <c r="J5" i="29"/>
  <c r="E5" i="29"/>
  <c r="D20" i="29"/>
  <c r="D21" i="29" s="1"/>
  <c r="J20" i="29"/>
  <c r="I20" i="29"/>
  <c r="H20" i="29"/>
  <c r="G20" i="29"/>
  <c r="F20" i="29"/>
  <c r="E20" i="29"/>
  <c r="G26" i="29"/>
  <c r="F26" i="29"/>
  <c r="E26" i="29"/>
  <c r="D26" i="29"/>
  <c r="D27" i="29" s="1"/>
  <c r="H26" i="29"/>
  <c r="J26" i="29"/>
  <c r="I26" i="29"/>
  <c r="H74" i="29"/>
  <c r="G74" i="29"/>
  <c r="F74" i="29"/>
  <c r="E74" i="29"/>
  <c r="D74" i="29"/>
  <c r="D75" i="29" s="1"/>
  <c r="J74" i="29"/>
  <c r="I74" i="29"/>
  <c r="F38" i="29"/>
  <c r="E38" i="29"/>
  <c r="P38" i="29" s="1"/>
  <c r="D38" i="29"/>
  <c r="D39" i="29" s="1"/>
  <c r="J38" i="29"/>
  <c r="I38" i="29"/>
  <c r="H38" i="29"/>
  <c r="G38" i="29"/>
  <c r="D66" i="29"/>
  <c r="D67" i="29" s="1"/>
  <c r="J66" i="29"/>
  <c r="I66" i="29"/>
  <c r="H66" i="29"/>
  <c r="G66" i="29"/>
  <c r="F66" i="29"/>
  <c r="E66" i="29"/>
  <c r="I140" i="29"/>
  <c r="H140" i="29"/>
  <c r="G140" i="29"/>
  <c r="F140" i="29"/>
  <c r="E140" i="29"/>
  <c r="D140" i="29"/>
  <c r="D141" i="29" s="1"/>
  <c r="J140" i="29"/>
  <c r="G136" i="29"/>
  <c r="F136" i="29"/>
  <c r="E136" i="29"/>
  <c r="D136" i="29"/>
  <c r="D137" i="29" s="1"/>
  <c r="J136" i="29"/>
  <c r="I136" i="29"/>
  <c r="H136" i="29"/>
  <c r="D114" i="29"/>
  <c r="D115" i="29" s="1"/>
  <c r="J114" i="29"/>
  <c r="I114" i="29"/>
  <c r="H114" i="29"/>
  <c r="G114" i="29"/>
  <c r="F114" i="29"/>
  <c r="E114" i="29"/>
  <c r="I14" i="29"/>
  <c r="H14" i="29"/>
  <c r="J14" i="29"/>
  <c r="G14" i="29"/>
  <c r="F14" i="29"/>
  <c r="E14" i="29"/>
  <c r="D14" i="29"/>
  <c r="D15" i="29" s="1"/>
  <c r="J46" i="29"/>
  <c r="I46" i="29"/>
  <c r="H46" i="29"/>
  <c r="G46" i="29"/>
  <c r="F46" i="29"/>
  <c r="E46" i="29"/>
  <c r="P46" i="29" s="1"/>
  <c r="D46" i="29"/>
  <c r="D47" i="29" s="1"/>
  <c r="G10" i="29"/>
  <c r="F10" i="29"/>
  <c r="E10" i="29"/>
  <c r="D10" i="29"/>
  <c r="D11" i="29" s="1"/>
  <c r="J10" i="29"/>
  <c r="I10" i="29"/>
  <c r="H10" i="29"/>
  <c r="E84" i="29"/>
  <c r="I84" i="29"/>
  <c r="J84" i="29"/>
  <c r="H84" i="29"/>
  <c r="G84" i="29"/>
  <c r="F84" i="29"/>
  <c r="D84" i="29"/>
  <c r="D85" i="29" s="1"/>
  <c r="F54" i="29"/>
  <c r="E54" i="29"/>
  <c r="P54" i="29" s="1"/>
  <c r="D54" i="29"/>
  <c r="D55" i="29" s="1"/>
  <c r="J54" i="29"/>
  <c r="I54" i="29"/>
  <c r="H54" i="29"/>
  <c r="G54" i="29"/>
  <c r="D82" i="29"/>
  <c r="D83" i="29" s="1"/>
  <c r="J82" i="29"/>
  <c r="I82" i="29"/>
  <c r="H82" i="29"/>
  <c r="G82" i="29"/>
  <c r="F82" i="29"/>
  <c r="E82" i="29"/>
  <c r="H90" i="29"/>
  <c r="G90" i="29"/>
  <c r="F90" i="29"/>
  <c r="E90" i="29"/>
  <c r="D90" i="29"/>
  <c r="D91" i="29" s="1"/>
  <c r="J90" i="29"/>
  <c r="I90" i="29"/>
  <c r="F102" i="29"/>
  <c r="E102" i="29"/>
  <c r="D102" i="29"/>
  <c r="D103" i="29" s="1"/>
  <c r="J102" i="29"/>
  <c r="I102" i="29"/>
  <c r="H102" i="29"/>
  <c r="G102" i="29"/>
  <c r="D130" i="29"/>
  <c r="D131" i="29" s="1"/>
  <c r="J130" i="29"/>
  <c r="I130" i="29"/>
  <c r="H130" i="29"/>
  <c r="G130" i="29"/>
  <c r="F130" i="29"/>
  <c r="E130" i="29"/>
  <c r="F29" i="29"/>
  <c r="E22" i="29"/>
  <c r="D22" i="29"/>
  <c r="D23" i="29" s="1"/>
  <c r="F22" i="29"/>
  <c r="J22" i="29"/>
  <c r="I22" i="29"/>
  <c r="H22" i="29"/>
  <c r="G22" i="29"/>
  <c r="I44" i="29"/>
  <c r="H44" i="29"/>
  <c r="G44" i="29"/>
  <c r="F44" i="29"/>
  <c r="E44" i="29"/>
  <c r="P44" i="29" s="1"/>
  <c r="D44" i="29"/>
  <c r="D45" i="29" s="1"/>
  <c r="J44" i="29"/>
  <c r="J110" i="29"/>
  <c r="I110" i="29"/>
  <c r="H110" i="29"/>
  <c r="G110" i="29"/>
  <c r="F110" i="29"/>
  <c r="E110" i="29"/>
  <c r="D110" i="29"/>
  <c r="D111" i="29" s="1"/>
  <c r="F70" i="29"/>
  <c r="E70" i="29"/>
  <c r="D70" i="29"/>
  <c r="D71" i="29" s="1"/>
  <c r="J70" i="29"/>
  <c r="I70" i="29"/>
  <c r="H70" i="29"/>
  <c r="G70" i="29"/>
  <c r="J48" i="29"/>
  <c r="I48" i="29"/>
  <c r="H48" i="29"/>
  <c r="G48" i="29"/>
  <c r="F48" i="29"/>
  <c r="E48" i="29"/>
  <c r="P48" i="29" s="1"/>
  <c r="D48" i="29"/>
  <c r="D49" i="29" s="1"/>
  <c r="H106" i="29"/>
  <c r="G106" i="29"/>
  <c r="F106" i="29"/>
  <c r="E106" i="29"/>
  <c r="D106" i="29"/>
  <c r="D107" i="29" s="1"/>
  <c r="J106" i="29"/>
  <c r="I106" i="29"/>
  <c r="F118" i="29"/>
  <c r="E118" i="29"/>
  <c r="D118" i="29"/>
  <c r="D119" i="29" s="1"/>
  <c r="J118" i="29"/>
  <c r="I118" i="29"/>
  <c r="H118" i="29"/>
  <c r="G118" i="29"/>
  <c r="J96" i="29"/>
  <c r="I96" i="29"/>
  <c r="H96" i="29"/>
  <c r="G96" i="29"/>
  <c r="F96" i="29"/>
  <c r="E96" i="29"/>
  <c r="D96" i="29"/>
  <c r="D97" i="29" s="1"/>
  <c r="J16" i="29"/>
  <c r="I16" i="29"/>
  <c r="H16" i="29"/>
  <c r="G16" i="29"/>
  <c r="F16" i="29"/>
  <c r="E16" i="29"/>
  <c r="D16" i="29"/>
  <c r="D17" i="29" s="1"/>
  <c r="E6" i="29"/>
  <c r="D6" i="29"/>
  <c r="D7" i="29" s="1"/>
  <c r="F6" i="29"/>
  <c r="J6" i="29"/>
  <c r="I6" i="29"/>
  <c r="H6" i="29"/>
  <c r="G6" i="29"/>
  <c r="I60" i="29"/>
  <c r="H60" i="29"/>
  <c r="G60" i="29"/>
  <c r="F60" i="29"/>
  <c r="E60" i="29"/>
  <c r="D60" i="29"/>
  <c r="D61" i="29" s="1"/>
  <c r="J60" i="29"/>
  <c r="G40" i="29"/>
  <c r="F40" i="29"/>
  <c r="E40" i="29"/>
  <c r="P40" i="29" s="1"/>
  <c r="D40" i="29"/>
  <c r="D41" i="29" s="1"/>
  <c r="J40" i="29"/>
  <c r="I40" i="29"/>
  <c r="H40" i="29"/>
  <c r="E36" i="29"/>
  <c r="P36" i="29" s="1"/>
  <c r="D36" i="29"/>
  <c r="D37" i="29" s="1"/>
  <c r="J36" i="29"/>
  <c r="I36" i="29"/>
  <c r="H36" i="29"/>
  <c r="G36" i="29"/>
  <c r="F36" i="29"/>
  <c r="J64" i="29"/>
  <c r="I64" i="29"/>
  <c r="H64" i="29"/>
  <c r="G64" i="29"/>
  <c r="F64" i="29"/>
  <c r="E64" i="29"/>
  <c r="D64" i="29"/>
  <c r="D65" i="29" s="1"/>
  <c r="H122" i="29"/>
  <c r="G122" i="29"/>
  <c r="F122" i="29"/>
  <c r="E122" i="29"/>
  <c r="D122" i="29"/>
  <c r="D123" i="29" s="1"/>
  <c r="J122" i="29"/>
  <c r="I122" i="29"/>
  <c r="F134" i="29"/>
  <c r="E134" i="29"/>
  <c r="D134" i="29"/>
  <c r="D135" i="29" s="1"/>
  <c r="J134" i="29"/>
  <c r="I134" i="29"/>
  <c r="H134" i="29"/>
  <c r="G134" i="29"/>
  <c r="J112" i="29"/>
  <c r="I112" i="29"/>
  <c r="H112" i="29"/>
  <c r="G112" i="29"/>
  <c r="F112" i="29"/>
  <c r="E112" i="29"/>
  <c r="D112" i="29"/>
  <c r="D113" i="29" s="1"/>
  <c r="G29" i="29"/>
  <c r="J62" i="29"/>
  <c r="I62" i="29"/>
  <c r="H62" i="29"/>
  <c r="G62" i="29"/>
  <c r="F62" i="29"/>
  <c r="E62" i="29"/>
  <c r="D62" i="29"/>
  <c r="D63" i="29" s="1"/>
  <c r="I76" i="29"/>
  <c r="H76" i="29"/>
  <c r="G76" i="29"/>
  <c r="F76" i="29"/>
  <c r="E76" i="29"/>
  <c r="D76" i="29"/>
  <c r="D77" i="29" s="1"/>
  <c r="J76" i="29"/>
  <c r="G56" i="29"/>
  <c r="F56" i="29"/>
  <c r="E56" i="29"/>
  <c r="D56" i="29"/>
  <c r="D57" i="29" s="1"/>
  <c r="J56" i="29"/>
  <c r="I56" i="29"/>
  <c r="H56" i="29"/>
  <c r="E52" i="29"/>
  <c r="P52" i="29" s="1"/>
  <c r="D52" i="29"/>
  <c r="D53" i="29" s="1"/>
  <c r="J52" i="29"/>
  <c r="I52" i="29"/>
  <c r="H52" i="29"/>
  <c r="G52" i="29"/>
  <c r="F52" i="29"/>
  <c r="J80" i="29"/>
  <c r="I80" i="29"/>
  <c r="H80" i="29"/>
  <c r="G80" i="29"/>
  <c r="F80" i="29"/>
  <c r="E80" i="29"/>
  <c r="D80" i="29"/>
  <c r="D81" i="29" s="1"/>
  <c r="H138" i="29"/>
  <c r="G138" i="29"/>
  <c r="F138" i="29"/>
  <c r="E138" i="29"/>
  <c r="D138" i="29"/>
  <c r="D139" i="29" s="1"/>
  <c r="J138" i="29"/>
  <c r="I138" i="29"/>
  <c r="E100" i="29"/>
  <c r="D100" i="29"/>
  <c r="D101" i="29" s="1"/>
  <c r="J100" i="29"/>
  <c r="I100" i="29"/>
  <c r="H100" i="29"/>
  <c r="G100" i="29"/>
  <c r="F100" i="29"/>
  <c r="J128" i="29"/>
  <c r="I128" i="29"/>
  <c r="H128" i="29"/>
  <c r="G128" i="29"/>
  <c r="F128" i="29"/>
  <c r="E128" i="29"/>
  <c r="D128" i="29"/>
  <c r="D129" i="29" s="1"/>
  <c r="I29" i="29"/>
  <c r="F24" i="29"/>
  <c r="E24" i="29"/>
  <c r="D24" i="29"/>
  <c r="D25" i="29" s="1"/>
  <c r="J24" i="29"/>
  <c r="I24" i="29"/>
  <c r="H24" i="29"/>
  <c r="G24" i="29"/>
  <c r="J126" i="29"/>
  <c r="I126" i="29"/>
  <c r="H126" i="29"/>
  <c r="G126" i="29"/>
  <c r="F126" i="29"/>
  <c r="E126" i="29"/>
  <c r="D126" i="29"/>
  <c r="D127" i="29" s="1"/>
  <c r="G72" i="29"/>
  <c r="F72" i="29"/>
  <c r="E72" i="29"/>
  <c r="D72" i="29"/>
  <c r="D73" i="29" s="1"/>
  <c r="J72" i="29"/>
  <c r="I72" i="29"/>
  <c r="H72" i="29"/>
  <c r="E68" i="29"/>
  <c r="D68" i="29"/>
  <c r="D69" i="29" s="1"/>
  <c r="J68" i="29"/>
  <c r="I68" i="29"/>
  <c r="H68" i="29"/>
  <c r="G68" i="29"/>
  <c r="F68" i="29"/>
  <c r="I92" i="29"/>
  <c r="H92" i="29"/>
  <c r="G92" i="29"/>
  <c r="F92" i="29"/>
  <c r="E92" i="29"/>
  <c r="D92" i="29"/>
  <c r="D93" i="29" s="1"/>
  <c r="J92" i="29"/>
  <c r="G88" i="29"/>
  <c r="F88" i="29"/>
  <c r="E88" i="29"/>
  <c r="D88" i="29"/>
  <c r="D89" i="29" s="1"/>
  <c r="J88" i="29"/>
  <c r="I88" i="29"/>
  <c r="H88" i="29"/>
  <c r="E116" i="29"/>
  <c r="D116" i="29"/>
  <c r="D117" i="29" s="1"/>
  <c r="J116" i="29"/>
  <c r="I116" i="29"/>
  <c r="H116" i="29"/>
  <c r="G116" i="29"/>
  <c r="F116" i="29"/>
  <c r="H12" i="29"/>
  <c r="G12" i="29"/>
  <c r="F12" i="29"/>
  <c r="E12" i="29"/>
  <c r="D12" i="29"/>
  <c r="D13" i="29" s="1"/>
  <c r="J12" i="29"/>
  <c r="I12" i="29"/>
  <c r="H29" i="29"/>
  <c r="E5" i="28"/>
  <c r="L5" i="28"/>
  <c r="F5" i="28"/>
  <c r="K5" i="28"/>
  <c r="I5" i="28"/>
  <c r="H5" i="28"/>
  <c r="G5" i="28"/>
  <c r="G80" i="28"/>
  <c r="F80" i="28"/>
  <c r="E80" i="28"/>
  <c r="L80" i="28"/>
  <c r="D80" i="28"/>
  <c r="D81" i="28" s="1"/>
  <c r="K80" i="28"/>
  <c r="J80" i="28"/>
  <c r="I80" i="28"/>
  <c r="H80" i="28"/>
  <c r="I108" i="28"/>
  <c r="H108" i="28"/>
  <c r="G108" i="28"/>
  <c r="F108" i="28"/>
  <c r="E108" i="28"/>
  <c r="L108" i="28"/>
  <c r="D108" i="28"/>
  <c r="D109" i="28" s="1"/>
  <c r="K108" i="28"/>
  <c r="J108" i="28"/>
  <c r="E116" i="28"/>
  <c r="L116" i="28"/>
  <c r="D116" i="28"/>
  <c r="D117" i="28" s="1"/>
  <c r="K116" i="28"/>
  <c r="J116" i="28"/>
  <c r="I116" i="28"/>
  <c r="H116" i="28"/>
  <c r="G116" i="28"/>
  <c r="F116" i="28"/>
  <c r="G18" i="28"/>
  <c r="F18" i="28"/>
  <c r="E18" i="28"/>
  <c r="L18" i="28"/>
  <c r="D18" i="28"/>
  <c r="D19" i="28" s="1"/>
  <c r="K18" i="28"/>
  <c r="J18" i="28"/>
  <c r="H18" i="28"/>
  <c r="I18" i="28"/>
  <c r="L12" i="28"/>
  <c r="D12" i="28"/>
  <c r="D13" i="28" s="1"/>
  <c r="K12" i="28"/>
  <c r="J12" i="28"/>
  <c r="I12" i="28"/>
  <c r="H12" i="28"/>
  <c r="G12" i="28"/>
  <c r="E12" i="28"/>
  <c r="F12" i="28"/>
  <c r="H34" i="28"/>
  <c r="G34" i="28"/>
  <c r="F34" i="28"/>
  <c r="E34" i="28"/>
  <c r="L34" i="28"/>
  <c r="D34" i="28"/>
  <c r="D35" i="28" s="1"/>
  <c r="K34" i="28"/>
  <c r="J34" i="28"/>
  <c r="I34" i="28"/>
  <c r="J94" i="28"/>
  <c r="I94" i="28"/>
  <c r="H94" i="28"/>
  <c r="G94" i="28"/>
  <c r="F94" i="28"/>
  <c r="E94" i="28"/>
  <c r="L94" i="28"/>
  <c r="D94" i="28"/>
  <c r="D95" i="28" s="1"/>
  <c r="K94" i="28"/>
  <c r="L42" i="28"/>
  <c r="D42" i="28"/>
  <c r="D43" i="28" s="1"/>
  <c r="K42" i="28"/>
  <c r="J42" i="28"/>
  <c r="I42" i="28"/>
  <c r="H42" i="28"/>
  <c r="G42" i="28"/>
  <c r="F42" i="28"/>
  <c r="E42" i="28"/>
  <c r="P42" i="28" s="1"/>
  <c r="I124" i="28"/>
  <c r="H124" i="28"/>
  <c r="G124" i="28"/>
  <c r="F124" i="28"/>
  <c r="E124" i="28"/>
  <c r="L124" i="28"/>
  <c r="D124" i="28"/>
  <c r="D125" i="28" s="1"/>
  <c r="K124" i="28"/>
  <c r="J124" i="28"/>
  <c r="G120" i="28"/>
  <c r="F120" i="28"/>
  <c r="E120" i="28"/>
  <c r="L120" i="28"/>
  <c r="D120" i="28"/>
  <c r="D121" i="28" s="1"/>
  <c r="K120" i="28"/>
  <c r="J120" i="28"/>
  <c r="I120" i="28"/>
  <c r="H120" i="28"/>
  <c r="E132" i="28"/>
  <c r="L132" i="28"/>
  <c r="D132" i="28"/>
  <c r="D133" i="28" s="1"/>
  <c r="K132" i="28"/>
  <c r="J132" i="28"/>
  <c r="I132" i="28"/>
  <c r="H132" i="28"/>
  <c r="G132" i="28"/>
  <c r="F132" i="28"/>
  <c r="J8" i="28"/>
  <c r="I8" i="28"/>
  <c r="H8" i="28"/>
  <c r="G8" i="28"/>
  <c r="F8" i="28"/>
  <c r="E8" i="28"/>
  <c r="K8" i="28"/>
  <c r="L8" i="28"/>
  <c r="D8" i="28"/>
  <c r="D9" i="28" s="1"/>
  <c r="J126" i="28"/>
  <c r="I126" i="28"/>
  <c r="H126" i="28"/>
  <c r="G126" i="28"/>
  <c r="F126" i="28"/>
  <c r="E126" i="28"/>
  <c r="L126" i="28"/>
  <c r="D126" i="28"/>
  <c r="D127" i="28" s="1"/>
  <c r="K126" i="28"/>
  <c r="L84" i="28"/>
  <c r="J84" i="28"/>
  <c r="G84" i="28"/>
  <c r="E84" i="28"/>
  <c r="D84" i="28"/>
  <c r="D85" i="28" s="1"/>
  <c r="K84" i="28"/>
  <c r="I84" i="28"/>
  <c r="H84" i="28"/>
  <c r="F84" i="28"/>
  <c r="G104" i="28"/>
  <c r="F104" i="28"/>
  <c r="E104" i="28"/>
  <c r="L104" i="28"/>
  <c r="D104" i="28"/>
  <c r="D105" i="28" s="1"/>
  <c r="K104" i="28"/>
  <c r="J104" i="28"/>
  <c r="I104" i="28"/>
  <c r="H104" i="28"/>
  <c r="I6" i="28"/>
  <c r="H6" i="28"/>
  <c r="J6" i="28"/>
  <c r="G6" i="28"/>
  <c r="F6" i="28"/>
  <c r="E6" i="28"/>
  <c r="L6" i="28"/>
  <c r="D6" i="28"/>
  <c r="D7" i="28" s="1"/>
  <c r="K6" i="28"/>
  <c r="J38" i="28"/>
  <c r="I38" i="28"/>
  <c r="H38" i="28"/>
  <c r="G38" i="28"/>
  <c r="F38" i="28"/>
  <c r="E38" i="28"/>
  <c r="P38" i="28" s="1"/>
  <c r="L38" i="28"/>
  <c r="D38" i="28"/>
  <c r="D39" i="28" s="1"/>
  <c r="K38" i="28"/>
  <c r="L28" i="28"/>
  <c r="D28" i="28"/>
  <c r="D29" i="28" s="1"/>
  <c r="K28" i="28"/>
  <c r="E28" i="28"/>
  <c r="J28" i="28"/>
  <c r="I28" i="28"/>
  <c r="H28" i="28"/>
  <c r="G28" i="28"/>
  <c r="F28" i="28"/>
  <c r="H50" i="28"/>
  <c r="G50" i="28"/>
  <c r="F50" i="28"/>
  <c r="E50" i="28"/>
  <c r="P50" i="28" s="1"/>
  <c r="L50" i="28"/>
  <c r="D50" i="28"/>
  <c r="D51" i="28" s="1"/>
  <c r="K50" i="28"/>
  <c r="J50" i="28"/>
  <c r="I50" i="28"/>
  <c r="F46" i="28"/>
  <c r="E46" i="28"/>
  <c r="P46" i="28" s="1"/>
  <c r="L46" i="28"/>
  <c r="D46" i="28"/>
  <c r="D47" i="28" s="1"/>
  <c r="K46" i="28"/>
  <c r="J46" i="28"/>
  <c r="I46" i="28"/>
  <c r="H46" i="28"/>
  <c r="G46" i="28"/>
  <c r="L58" i="28"/>
  <c r="D58" i="28"/>
  <c r="D59" i="28" s="1"/>
  <c r="K58" i="28"/>
  <c r="J58" i="28"/>
  <c r="I58" i="28"/>
  <c r="H58" i="28"/>
  <c r="G58" i="28"/>
  <c r="F58" i="28"/>
  <c r="E58" i="28"/>
  <c r="I140" i="28"/>
  <c r="H140" i="28"/>
  <c r="G140" i="28"/>
  <c r="F140" i="28"/>
  <c r="E140" i="28"/>
  <c r="L140" i="28"/>
  <c r="D140" i="28"/>
  <c r="D141" i="28" s="1"/>
  <c r="K140" i="28"/>
  <c r="J140" i="28"/>
  <c r="G136" i="28"/>
  <c r="F136" i="28"/>
  <c r="E136" i="28"/>
  <c r="L136" i="28"/>
  <c r="D136" i="28"/>
  <c r="D137" i="28" s="1"/>
  <c r="K136" i="28"/>
  <c r="J136" i="28"/>
  <c r="I136" i="28"/>
  <c r="H136" i="28"/>
  <c r="L98" i="28"/>
  <c r="D98" i="28"/>
  <c r="D99" i="28" s="1"/>
  <c r="K98" i="28"/>
  <c r="J98" i="28"/>
  <c r="I98" i="28"/>
  <c r="H98" i="28"/>
  <c r="G98" i="28"/>
  <c r="F98" i="28"/>
  <c r="E98" i="28"/>
  <c r="I22" i="28"/>
  <c r="H22" i="28"/>
  <c r="G22" i="28"/>
  <c r="F22" i="28"/>
  <c r="E22" i="28"/>
  <c r="J22" i="28"/>
  <c r="L22" i="28"/>
  <c r="D22" i="28"/>
  <c r="D23" i="28" s="1"/>
  <c r="K22" i="28"/>
  <c r="F16" i="28"/>
  <c r="E16" i="28"/>
  <c r="L16" i="28"/>
  <c r="D16" i="28"/>
  <c r="D17" i="28" s="1"/>
  <c r="K16" i="28"/>
  <c r="J16" i="28"/>
  <c r="I16" i="28"/>
  <c r="G16" i="28"/>
  <c r="H16" i="28"/>
  <c r="K10" i="28"/>
  <c r="J10" i="28"/>
  <c r="L10" i="28"/>
  <c r="I10" i="28"/>
  <c r="H10" i="28"/>
  <c r="G10" i="28"/>
  <c r="F10" i="28"/>
  <c r="D10" i="28"/>
  <c r="D11" i="28" s="1"/>
  <c r="E10" i="28"/>
  <c r="H66" i="28"/>
  <c r="G66" i="28"/>
  <c r="F66" i="28"/>
  <c r="E66" i="28"/>
  <c r="L66" i="28"/>
  <c r="D66" i="28"/>
  <c r="D67" i="28" s="1"/>
  <c r="K66" i="28"/>
  <c r="J66" i="28"/>
  <c r="I66" i="28"/>
  <c r="F62" i="28"/>
  <c r="E62" i="28"/>
  <c r="L62" i="28"/>
  <c r="D62" i="28"/>
  <c r="D63" i="28" s="1"/>
  <c r="K62" i="28"/>
  <c r="J62" i="28"/>
  <c r="I62" i="28"/>
  <c r="H62" i="28"/>
  <c r="G62" i="28"/>
  <c r="L74" i="28"/>
  <c r="D74" i="28"/>
  <c r="D75" i="28" s="1"/>
  <c r="K74" i="28"/>
  <c r="J74" i="28"/>
  <c r="I74" i="28"/>
  <c r="H74" i="28"/>
  <c r="G74" i="28"/>
  <c r="F74" i="28"/>
  <c r="E74" i="28"/>
  <c r="H90" i="28"/>
  <c r="G90" i="28"/>
  <c r="F90" i="28"/>
  <c r="E90" i="28"/>
  <c r="L90" i="28"/>
  <c r="D90" i="28"/>
  <c r="D91" i="28" s="1"/>
  <c r="K90" i="28"/>
  <c r="J90" i="28"/>
  <c r="I90" i="28"/>
  <c r="F86" i="28"/>
  <c r="E86" i="28"/>
  <c r="L86" i="28"/>
  <c r="D86" i="28"/>
  <c r="D87" i="28" s="1"/>
  <c r="K86" i="28"/>
  <c r="J86" i="28"/>
  <c r="I86" i="28"/>
  <c r="H86" i="28"/>
  <c r="G86" i="28"/>
  <c r="L114" i="28"/>
  <c r="D114" i="28"/>
  <c r="D115" i="28" s="1"/>
  <c r="K114" i="28"/>
  <c r="J114" i="28"/>
  <c r="I114" i="28"/>
  <c r="H114" i="28"/>
  <c r="G114" i="28"/>
  <c r="F114" i="28"/>
  <c r="E114" i="28"/>
  <c r="J70" i="28"/>
  <c r="I70" i="28"/>
  <c r="H70" i="28"/>
  <c r="G70" i="28"/>
  <c r="F70" i="28"/>
  <c r="E70" i="28"/>
  <c r="L70" i="28"/>
  <c r="D70" i="28"/>
  <c r="D71" i="28" s="1"/>
  <c r="K70" i="28"/>
  <c r="L32" i="28"/>
  <c r="J32" i="28"/>
  <c r="F32" i="28"/>
  <c r="E32" i="28"/>
  <c r="G32" i="28"/>
  <c r="D32" i="28"/>
  <c r="D33" i="28" s="1"/>
  <c r="K32" i="28"/>
  <c r="I32" i="28"/>
  <c r="H32" i="28"/>
  <c r="K26" i="28"/>
  <c r="J26" i="28"/>
  <c r="D26" i="28"/>
  <c r="D27" i="28" s="1"/>
  <c r="I26" i="28"/>
  <c r="H26" i="28"/>
  <c r="G26" i="28"/>
  <c r="L26" i="28"/>
  <c r="F26" i="28"/>
  <c r="E26" i="28"/>
  <c r="H82" i="28"/>
  <c r="G82" i="28"/>
  <c r="F82" i="28"/>
  <c r="E82" i="28"/>
  <c r="L82" i="28"/>
  <c r="D82" i="28"/>
  <c r="D83" i="28" s="1"/>
  <c r="K82" i="28"/>
  <c r="J82" i="28"/>
  <c r="I82" i="28"/>
  <c r="F78" i="28"/>
  <c r="E78" i="28"/>
  <c r="L78" i="28"/>
  <c r="D78" i="28"/>
  <c r="D79" i="28" s="1"/>
  <c r="K78" i="28"/>
  <c r="J78" i="28"/>
  <c r="I78" i="28"/>
  <c r="H78" i="28"/>
  <c r="G78" i="28"/>
  <c r="K40" i="28"/>
  <c r="J40" i="28"/>
  <c r="I40" i="28"/>
  <c r="H40" i="28"/>
  <c r="G40" i="28"/>
  <c r="F40" i="28"/>
  <c r="E40" i="28"/>
  <c r="P40" i="28" s="1"/>
  <c r="L40" i="28"/>
  <c r="D40" i="28"/>
  <c r="D41" i="28" s="1"/>
  <c r="H106" i="28"/>
  <c r="G106" i="28"/>
  <c r="F106" i="28"/>
  <c r="E106" i="28"/>
  <c r="L106" i="28"/>
  <c r="D106" i="28"/>
  <c r="D107" i="28" s="1"/>
  <c r="K106" i="28"/>
  <c r="J106" i="28"/>
  <c r="I106" i="28"/>
  <c r="F102" i="28"/>
  <c r="E102" i="28"/>
  <c r="L102" i="28"/>
  <c r="D102" i="28"/>
  <c r="D103" i="28" s="1"/>
  <c r="K102" i="28"/>
  <c r="J102" i="28"/>
  <c r="I102" i="28"/>
  <c r="H102" i="28"/>
  <c r="G102" i="28"/>
  <c r="L130" i="28"/>
  <c r="D130" i="28"/>
  <c r="D131" i="28" s="1"/>
  <c r="K130" i="28"/>
  <c r="J130" i="28"/>
  <c r="I130" i="28"/>
  <c r="H130" i="28"/>
  <c r="G130" i="28"/>
  <c r="F130" i="28"/>
  <c r="E130" i="28"/>
  <c r="J24" i="28"/>
  <c r="I24" i="28"/>
  <c r="K24" i="28"/>
  <c r="H24" i="28"/>
  <c r="G24" i="28"/>
  <c r="F24" i="28"/>
  <c r="E24" i="28"/>
  <c r="L24" i="28"/>
  <c r="D24" i="28"/>
  <c r="D25" i="28" s="1"/>
  <c r="I36" i="28"/>
  <c r="H36" i="28"/>
  <c r="G36" i="28"/>
  <c r="F36" i="28"/>
  <c r="E36" i="28"/>
  <c r="P36" i="28" s="1"/>
  <c r="L36" i="28"/>
  <c r="D36" i="28"/>
  <c r="D37" i="28" s="1"/>
  <c r="K36" i="28"/>
  <c r="J36" i="28"/>
  <c r="J110" i="28"/>
  <c r="I110" i="28"/>
  <c r="H110" i="28"/>
  <c r="G110" i="28"/>
  <c r="F110" i="28"/>
  <c r="E110" i="28"/>
  <c r="L110" i="28"/>
  <c r="D110" i="28"/>
  <c r="D111" i="28" s="1"/>
  <c r="K110" i="28"/>
  <c r="E44" i="28"/>
  <c r="P44" i="28" s="1"/>
  <c r="L44" i="28"/>
  <c r="D44" i="28"/>
  <c r="D45" i="28" s="1"/>
  <c r="K44" i="28"/>
  <c r="J44" i="28"/>
  <c r="I44" i="28"/>
  <c r="H44" i="28"/>
  <c r="G44" i="28"/>
  <c r="F44" i="28"/>
  <c r="K56" i="28"/>
  <c r="J56" i="28"/>
  <c r="I56" i="28"/>
  <c r="H56" i="28"/>
  <c r="G56" i="28"/>
  <c r="F56" i="28"/>
  <c r="E56" i="28"/>
  <c r="L56" i="28"/>
  <c r="D56" i="28"/>
  <c r="D57" i="28" s="1"/>
  <c r="H122" i="28"/>
  <c r="G122" i="28"/>
  <c r="F122" i="28"/>
  <c r="E122" i="28"/>
  <c r="L122" i="28"/>
  <c r="D122" i="28"/>
  <c r="D123" i="28" s="1"/>
  <c r="K122" i="28"/>
  <c r="J122" i="28"/>
  <c r="I122" i="28"/>
  <c r="F118" i="28"/>
  <c r="E118" i="28"/>
  <c r="L118" i="28"/>
  <c r="D118" i="28"/>
  <c r="D119" i="28" s="1"/>
  <c r="K118" i="28"/>
  <c r="J118" i="28"/>
  <c r="I118" i="28"/>
  <c r="H118" i="28"/>
  <c r="G118" i="28"/>
  <c r="K96" i="28"/>
  <c r="J96" i="28"/>
  <c r="I96" i="28"/>
  <c r="H96" i="28"/>
  <c r="G96" i="28"/>
  <c r="F96" i="28"/>
  <c r="E96" i="28"/>
  <c r="L96" i="28"/>
  <c r="D96" i="28"/>
  <c r="D97" i="28" s="1"/>
  <c r="H20" i="28"/>
  <c r="G20" i="28"/>
  <c r="I20" i="28"/>
  <c r="F20" i="28"/>
  <c r="E20" i="28"/>
  <c r="L20" i="28"/>
  <c r="D20" i="28"/>
  <c r="D21" i="28" s="1"/>
  <c r="K20" i="28"/>
  <c r="J20" i="28"/>
  <c r="E14" i="28"/>
  <c r="L14" i="28"/>
  <c r="D14" i="28"/>
  <c r="D15" i="28" s="1"/>
  <c r="K14" i="28"/>
  <c r="J14" i="28"/>
  <c r="I14" i="28"/>
  <c r="H14" i="28"/>
  <c r="F14" i="28"/>
  <c r="G14" i="28"/>
  <c r="I52" i="28"/>
  <c r="H52" i="28"/>
  <c r="G52" i="28"/>
  <c r="F52" i="28"/>
  <c r="E52" i="28"/>
  <c r="P52" i="28" s="1"/>
  <c r="L52" i="28"/>
  <c r="D52" i="28"/>
  <c r="D53" i="28" s="1"/>
  <c r="K52" i="28"/>
  <c r="J52" i="28"/>
  <c r="G48" i="28"/>
  <c r="F48" i="28"/>
  <c r="E48" i="28"/>
  <c r="P48" i="28" s="1"/>
  <c r="L48" i="28"/>
  <c r="D48" i="28"/>
  <c r="D49" i="28" s="1"/>
  <c r="K48" i="28"/>
  <c r="J48" i="28"/>
  <c r="I48" i="28"/>
  <c r="H48" i="28"/>
  <c r="E60" i="28"/>
  <c r="L60" i="28"/>
  <c r="D60" i="28"/>
  <c r="D61" i="28" s="1"/>
  <c r="K60" i="28"/>
  <c r="J60" i="28"/>
  <c r="I60" i="28"/>
  <c r="H60" i="28"/>
  <c r="G60" i="28"/>
  <c r="F60" i="28"/>
  <c r="K72" i="28"/>
  <c r="J72" i="28"/>
  <c r="I72" i="28"/>
  <c r="H72" i="28"/>
  <c r="G72" i="28"/>
  <c r="F72" i="28"/>
  <c r="E72" i="28"/>
  <c r="L72" i="28"/>
  <c r="D72" i="28"/>
  <c r="D73" i="28" s="1"/>
  <c r="H138" i="28"/>
  <c r="G138" i="28"/>
  <c r="F138" i="28"/>
  <c r="E138" i="28"/>
  <c r="L138" i="28"/>
  <c r="D138" i="28"/>
  <c r="D139" i="28" s="1"/>
  <c r="K138" i="28"/>
  <c r="J138" i="28"/>
  <c r="I138" i="28"/>
  <c r="F134" i="28"/>
  <c r="E134" i="28"/>
  <c r="L134" i="28"/>
  <c r="D134" i="28"/>
  <c r="D135" i="28" s="1"/>
  <c r="K134" i="28"/>
  <c r="J134" i="28"/>
  <c r="I134" i="28"/>
  <c r="H134" i="28"/>
  <c r="G134" i="28"/>
  <c r="K112" i="28"/>
  <c r="J112" i="28"/>
  <c r="I112" i="28"/>
  <c r="H112" i="28"/>
  <c r="G112" i="28"/>
  <c r="F112" i="28"/>
  <c r="E112" i="28"/>
  <c r="L112" i="28"/>
  <c r="D112" i="28"/>
  <c r="D113" i="28" s="1"/>
  <c r="J54" i="28"/>
  <c r="I54" i="28"/>
  <c r="H54" i="28"/>
  <c r="G54" i="28"/>
  <c r="F54" i="28"/>
  <c r="E54" i="28"/>
  <c r="P54" i="28" s="1"/>
  <c r="L54" i="28"/>
  <c r="D54" i="28"/>
  <c r="D55" i="28" s="1"/>
  <c r="K54" i="28"/>
  <c r="E30" i="28"/>
  <c r="L30" i="28"/>
  <c r="D30" i="28"/>
  <c r="D31" i="28" s="1"/>
  <c r="F30" i="28"/>
  <c r="K30" i="28"/>
  <c r="J30" i="28"/>
  <c r="I30" i="28"/>
  <c r="H30" i="28"/>
  <c r="G30" i="28"/>
  <c r="I68" i="28"/>
  <c r="H68" i="28"/>
  <c r="G68" i="28"/>
  <c r="F68" i="28"/>
  <c r="E68" i="28"/>
  <c r="L68" i="28"/>
  <c r="D68" i="28"/>
  <c r="D69" i="28" s="1"/>
  <c r="K68" i="28"/>
  <c r="J68" i="28"/>
  <c r="G64" i="28"/>
  <c r="F64" i="28"/>
  <c r="E64" i="28"/>
  <c r="L64" i="28"/>
  <c r="D64" i="28"/>
  <c r="D65" i="28" s="1"/>
  <c r="K64" i="28"/>
  <c r="J64" i="28"/>
  <c r="I64" i="28"/>
  <c r="H64" i="28"/>
  <c r="E76" i="28"/>
  <c r="L76" i="28"/>
  <c r="D76" i="28"/>
  <c r="D77" i="28" s="1"/>
  <c r="K76" i="28"/>
  <c r="J76" i="28"/>
  <c r="I76" i="28"/>
  <c r="H76" i="28"/>
  <c r="G76" i="28"/>
  <c r="F76" i="28"/>
  <c r="I92" i="28"/>
  <c r="H92" i="28"/>
  <c r="G92" i="28"/>
  <c r="F92" i="28"/>
  <c r="E92" i="28"/>
  <c r="L92" i="28"/>
  <c r="D92" i="28"/>
  <c r="D93" i="28" s="1"/>
  <c r="K92" i="28"/>
  <c r="J92" i="28"/>
  <c r="G88" i="28"/>
  <c r="F88" i="28"/>
  <c r="E88" i="28"/>
  <c r="L88" i="28"/>
  <c r="D88" i="28"/>
  <c r="D89" i="28" s="1"/>
  <c r="K88" i="28"/>
  <c r="J88" i="28"/>
  <c r="I88" i="28"/>
  <c r="H88" i="28"/>
  <c r="E100" i="28"/>
  <c r="L100" i="28"/>
  <c r="D100" i="28"/>
  <c r="D101" i="28" s="1"/>
  <c r="K100" i="28"/>
  <c r="J100" i="28"/>
  <c r="I100" i="28"/>
  <c r="H100" i="28"/>
  <c r="G100" i="28"/>
  <c r="F100" i="28"/>
  <c r="K128" i="28"/>
  <c r="J128" i="28"/>
  <c r="I128" i="28"/>
  <c r="H128" i="28"/>
  <c r="G128" i="28"/>
  <c r="F128" i="28"/>
  <c r="E128" i="28"/>
  <c r="L128" i="28"/>
  <c r="D128" i="28"/>
  <c r="D129" i="28" s="1"/>
  <c r="M116" i="27"/>
  <c r="E116" i="27"/>
  <c r="L116" i="27"/>
  <c r="D116" i="27"/>
  <c r="D117" i="27" s="1"/>
  <c r="K116" i="27"/>
  <c r="J116" i="27"/>
  <c r="I116" i="27"/>
  <c r="H116" i="27"/>
  <c r="G116" i="27"/>
  <c r="N116" i="27"/>
  <c r="F116" i="27"/>
  <c r="N14" i="27"/>
  <c r="F14" i="27"/>
  <c r="M14" i="27"/>
  <c r="E14" i="27"/>
  <c r="L14" i="27"/>
  <c r="D14" i="27"/>
  <c r="D15" i="27" s="1"/>
  <c r="K14" i="27"/>
  <c r="G14" i="27"/>
  <c r="J14" i="27"/>
  <c r="I14" i="27"/>
  <c r="H14" i="27"/>
  <c r="L26" i="27"/>
  <c r="D26" i="27"/>
  <c r="D27" i="27" s="1"/>
  <c r="K26" i="27"/>
  <c r="J26" i="27"/>
  <c r="I26" i="27"/>
  <c r="E26" i="27"/>
  <c r="H26" i="27"/>
  <c r="G26" i="27"/>
  <c r="M26" i="27"/>
  <c r="N26" i="27"/>
  <c r="F26" i="27"/>
  <c r="J126" i="27"/>
  <c r="I126" i="27"/>
  <c r="H126" i="27"/>
  <c r="G126" i="27"/>
  <c r="N126" i="27"/>
  <c r="F126" i="27"/>
  <c r="M126" i="27"/>
  <c r="E126" i="27"/>
  <c r="L126" i="27"/>
  <c r="D126" i="27"/>
  <c r="D127" i="27" s="1"/>
  <c r="K126" i="27"/>
  <c r="J94" i="27"/>
  <c r="I94" i="27"/>
  <c r="H94" i="27"/>
  <c r="G94" i="27"/>
  <c r="N94" i="27"/>
  <c r="F94" i="27"/>
  <c r="M94" i="27"/>
  <c r="E94" i="27"/>
  <c r="L94" i="27"/>
  <c r="D94" i="27"/>
  <c r="D95" i="27" s="1"/>
  <c r="K94" i="27"/>
  <c r="L56" i="27"/>
  <c r="D56" i="27"/>
  <c r="D57" i="27" s="1"/>
  <c r="K56" i="27"/>
  <c r="J56" i="27"/>
  <c r="I56" i="27"/>
  <c r="H56" i="27"/>
  <c r="G56" i="27"/>
  <c r="N56" i="27"/>
  <c r="F56" i="27"/>
  <c r="E56" i="27"/>
  <c r="M56" i="27"/>
  <c r="I140" i="27"/>
  <c r="H140" i="27"/>
  <c r="G140" i="27"/>
  <c r="N140" i="27"/>
  <c r="F140" i="27"/>
  <c r="M140" i="27"/>
  <c r="E140" i="27"/>
  <c r="L140" i="27"/>
  <c r="D140" i="27"/>
  <c r="D141" i="27" s="1"/>
  <c r="K140" i="27"/>
  <c r="J140" i="27"/>
  <c r="G136" i="27"/>
  <c r="N136" i="27"/>
  <c r="F136" i="27"/>
  <c r="M136" i="27"/>
  <c r="E136" i="27"/>
  <c r="L136" i="27"/>
  <c r="D136" i="27"/>
  <c r="D137" i="27" s="1"/>
  <c r="K136" i="27"/>
  <c r="J136" i="27"/>
  <c r="I136" i="27"/>
  <c r="H136" i="27"/>
  <c r="M132" i="27"/>
  <c r="E132" i="27"/>
  <c r="L132" i="27"/>
  <c r="D132" i="27"/>
  <c r="D133" i="27" s="1"/>
  <c r="K132" i="27"/>
  <c r="J132" i="27"/>
  <c r="I132" i="27"/>
  <c r="H132" i="27"/>
  <c r="G132" i="27"/>
  <c r="N132" i="27"/>
  <c r="F132" i="27"/>
  <c r="G78" i="27"/>
  <c r="N78" i="27"/>
  <c r="F78" i="27"/>
  <c r="M78" i="27"/>
  <c r="E78" i="27"/>
  <c r="L78" i="27"/>
  <c r="D78" i="27"/>
  <c r="D79" i="27" s="1"/>
  <c r="K78" i="27"/>
  <c r="J78" i="27"/>
  <c r="I78" i="27"/>
  <c r="H78" i="27"/>
  <c r="I20" i="27"/>
  <c r="H20" i="27"/>
  <c r="G20" i="27"/>
  <c r="N20" i="27"/>
  <c r="F20" i="27"/>
  <c r="J20" i="27"/>
  <c r="M20" i="27"/>
  <c r="E20" i="27"/>
  <c r="L20" i="27"/>
  <c r="D20" i="27"/>
  <c r="D21" i="27" s="1"/>
  <c r="K20" i="27"/>
  <c r="N30" i="27"/>
  <c r="F30" i="27"/>
  <c r="M30" i="27"/>
  <c r="E30" i="27"/>
  <c r="G30" i="27"/>
  <c r="L30" i="27"/>
  <c r="D30" i="27"/>
  <c r="D31" i="27" s="1"/>
  <c r="K30" i="27"/>
  <c r="J30" i="27"/>
  <c r="I30" i="27"/>
  <c r="H30" i="27"/>
  <c r="H32" i="27"/>
  <c r="G32" i="27"/>
  <c r="N32" i="27"/>
  <c r="F32" i="27"/>
  <c r="M32" i="27"/>
  <c r="E32" i="27"/>
  <c r="D32" i="27"/>
  <c r="D33" i="27" s="1"/>
  <c r="I32" i="27"/>
  <c r="L32" i="27"/>
  <c r="K32" i="27"/>
  <c r="J32" i="27"/>
  <c r="H48" i="27"/>
  <c r="G48" i="27"/>
  <c r="N48" i="27"/>
  <c r="F48" i="27"/>
  <c r="M48" i="27"/>
  <c r="E48" i="27"/>
  <c r="P48" i="27" s="1"/>
  <c r="L48" i="27"/>
  <c r="D48" i="27"/>
  <c r="D49" i="27" s="1"/>
  <c r="K48" i="27"/>
  <c r="J48" i="27"/>
  <c r="I48" i="27"/>
  <c r="N44" i="27"/>
  <c r="F44" i="27"/>
  <c r="M44" i="27"/>
  <c r="E44" i="27"/>
  <c r="P44" i="27" s="1"/>
  <c r="L44" i="27"/>
  <c r="D44" i="27"/>
  <c r="D45" i="27" s="1"/>
  <c r="K44" i="27"/>
  <c r="J44" i="27"/>
  <c r="I44" i="27"/>
  <c r="H44" i="27"/>
  <c r="G44" i="27"/>
  <c r="L72" i="27"/>
  <c r="D72" i="27"/>
  <c r="D73" i="27" s="1"/>
  <c r="K72" i="27"/>
  <c r="J72" i="27"/>
  <c r="I72" i="27"/>
  <c r="H72" i="27"/>
  <c r="G72" i="27"/>
  <c r="N72" i="27"/>
  <c r="F72" i="27"/>
  <c r="M72" i="27"/>
  <c r="E72" i="27"/>
  <c r="H90" i="27"/>
  <c r="G90" i="27"/>
  <c r="N90" i="27"/>
  <c r="F90" i="27"/>
  <c r="M90" i="27"/>
  <c r="E90" i="27"/>
  <c r="L90" i="27"/>
  <c r="D90" i="27"/>
  <c r="D91" i="27" s="1"/>
  <c r="K90" i="27"/>
  <c r="J90" i="27"/>
  <c r="I90" i="27"/>
  <c r="N86" i="27"/>
  <c r="F86" i="27"/>
  <c r="M86" i="27"/>
  <c r="E86" i="27"/>
  <c r="L86" i="27"/>
  <c r="D86" i="27"/>
  <c r="D87" i="27" s="1"/>
  <c r="K86" i="27"/>
  <c r="J86" i="27"/>
  <c r="I86" i="27"/>
  <c r="H86" i="27"/>
  <c r="G86" i="27"/>
  <c r="L98" i="27"/>
  <c r="D98" i="27"/>
  <c r="D99" i="27" s="1"/>
  <c r="K98" i="27"/>
  <c r="J98" i="27"/>
  <c r="I98" i="27"/>
  <c r="H98" i="27"/>
  <c r="G98" i="27"/>
  <c r="N98" i="27"/>
  <c r="F98" i="27"/>
  <c r="M98" i="27"/>
  <c r="E98" i="27"/>
  <c r="L10" i="27"/>
  <c r="D10" i="27"/>
  <c r="D11" i="27" s="1"/>
  <c r="K10" i="27"/>
  <c r="E10" i="27"/>
  <c r="J10" i="27"/>
  <c r="I10" i="27"/>
  <c r="H10" i="27"/>
  <c r="G10" i="27"/>
  <c r="M10" i="27"/>
  <c r="N10" i="27"/>
  <c r="F10" i="27"/>
  <c r="J52" i="27"/>
  <c r="I52" i="27"/>
  <c r="H52" i="27"/>
  <c r="G52" i="27"/>
  <c r="N52" i="27"/>
  <c r="F52" i="27"/>
  <c r="M52" i="27"/>
  <c r="E52" i="27"/>
  <c r="P52" i="27" s="1"/>
  <c r="L52" i="27"/>
  <c r="D52" i="27"/>
  <c r="D53" i="27" s="1"/>
  <c r="K52" i="27"/>
  <c r="J36" i="27"/>
  <c r="I36" i="27"/>
  <c r="H36" i="27"/>
  <c r="G36" i="27"/>
  <c r="M36" i="27"/>
  <c r="E36" i="27"/>
  <c r="P36" i="27" s="1"/>
  <c r="L36" i="27"/>
  <c r="D36" i="27"/>
  <c r="D37" i="27" s="1"/>
  <c r="N36" i="27"/>
  <c r="K36" i="27"/>
  <c r="F36" i="27"/>
  <c r="K8" i="27"/>
  <c r="J8" i="27"/>
  <c r="I8" i="27"/>
  <c r="H8" i="27"/>
  <c r="L8" i="27"/>
  <c r="G8" i="27"/>
  <c r="N8" i="27"/>
  <c r="F8" i="27"/>
  <c r="D8" i="27"/>
  <c r="D9" i="27" s="1"/>
  <c r="M8" i="27"/>
  <c r="E8" i="27"/>
  <c r="H64" i="27"/>
  <c r="G64" i="27"/>
  <c r="N64" i="27"/>
  <c r="F64" i="27"/>
  <c r="M64" i="27"/>
  <c r="E64" i="27"/>
  <c r="L64" i="27"/>
  <c r="D64" i="27"/>
  <c r="D65" i="27" s="1"/>
  <c r="K64" i="27"/>
  <c r="J64" i="27"/>
  <c r="I64" i="27"/>
  <c r="N60" i="27"/>
  <c r="F60" i="27"/>
  <c r="M60" i="27"/>
  <c r="E60" i="27"/>
  <c r="L60" i="27"/>
  <c r="D60" i="27"/>
  <c r="D61" i="27" s="1"/>
  <c r="K60" i="27"/>
  <c r="J60" i="27"/>
  <c r="I60" i="27"/>
  <c r="H60" i="27"/>
  <c r="G60" i="27"/>
  <c r="K38" i="27"/>
  <c r="J38" i="27"/>
  <c r="I38" i="27"/>
  <c r="H38" i="27"/>
  <c r="N38" i="27"/>
  <c r="F38" i="27"/>
  <c r="M38" i="27"/>
  <c r="E38" i="27"/>
  <c r="P38" i="27" s="1"/>
  <c r="L38" i="27"/>
  <c r="G38" i="27"/>
  <c r="D38" i="27"/>
  <c r="D39" i="27" s="1"/>
  <c r="H106" i="27"/>
  <c r="G106" i="27"/>
  <c r="N106" i="27"/>
  <c r="F106" i="27"/>
  <c r="M106" i="27"/>
  <c r="E106" i="27"/>
  <c r="L106" i="27"/>
  <c r="D106" i="27"/>
  <c r="D107" i="27" s="1"/>
  <c r="K106" i="27"/>
  <c r="J106" i="27"/>
  <c r="I106" i="27"/>
  <c r="N102" i="27"/>
  <c r="F102" i="27"/>
  <c r="M102" i="27"/>
  <c r="E102" i="27"/>
  <c r="L102" i="27"/>
  <c r="D102" i="27"/>
  <c r="D103" i="27" s="1"/>
  <c r="K102" i="27"/>
  <c r="J102" i="27"/>
  <c r="I102" i="27"/>
  <c r="H102" i="27"/>
  <c r="G102" i="27"/>
  <c r="L114" i="27"/>
  <c r="D114" i="27"/>
  <c r="D115" i="27" s="1"/>
  <c r="K114" i="27"/>
  <c r="J114" i="27"/>
  <c r="I114" i="27"/>
  <c r="H114" i="27"/>
  <c r="G114" i="27"/>
  <c r="N114" i="27"/>
  <c r="F114" i="27"/>
  <c r="M114" i="27"/>
  <c r="E114" i="27"/>
  <c r="I124" i="27"/>
  <c r="H124" i="27"/>
  <c r="G124" i="27"/>
  <c r="N124" i="27"/>
  <c r="F124" i="27"/>
  <c r="M124" i="27"/>
  <c r="E124" i="27"/>
  <c r="L124" i="27"/>
  <c r="D124" i="27"/>
  <c r="D125" i="27" s="1"/>
  <c r="K124" i="27"/>
  <c r="J124" i="27"/>
  <c r="J68" i="27"/>
  <c r="I68" i="27"/>
  <c r="H68" i="27"/>
  <c r="G68" i="27"/>
  <c r="N68" i="27"/>
  <c r="F68" i="27"/>
  <c r="M68" i="27"/>
  <c r="E68" i="27"/>
  <c r="L68" i="27"/>
  <c r="D68" i="27"/>
  <c r="D69" i="27" s="1"/>
  <c r="K68" i="27"/>
  <c r="N5" i="27"/>
  <c r="F5" i="27"/>
  <c r="M5" i="27"/>
  <c r="E5" i="27"/>
  <c r="L5" i="27"/>
  <c r="G5" i="27"/>
  <c r="J5" i="27"/>
  <c r="H5" i="27"/>
  <c r="K24" i="27"/>
  <c r="J24" i="27"/>
  <c r="L24" i="27"/>
  <c r="I24" i="27"/>
  <c r="H24" i="27"/>
  <c r="D24" i="27"/>
  <c r="D25" i="27" s="1"/>
  <c r="G24" i="27"/>
  <c r="N24" i="27"/>
  <c r="F24" i="27"/>
  <c r="M24" i="27"/>
  <c r="E24" i="27"/>
  <c r="H80" i="27"/>
  <c r="G80" i="27"/>
  <c r="N80" i="27"/>
  <c r="F80" i="27"/>
  <c r="M80" i="27"/>
  <c r="E80" i="27"/>
  <c r="L80" i="27"/>
  <c r="D80" i="27"/>
  <c r="D81" i="27" s="1"/>
  <c r="K80" i="27"/>
  <c r="J80" i="27"/>
  <c r="I80" i="27"/>
  <c r="N76" i="27"/>
  <c r="F76" i="27"/>
  <c r="M76" i="27"/>
  <c r="E76" i="27"/>
  <c r="L76" i="27"/>
  <c r="D76" i="27"/>
  <c r="D77" i="27" s="1"/>
  <c r="K76" i="27"/>
  <c r="J76" i="27"/>
  <c r="I76" i="27"/>
  <c r="H76" i="27"/>
  <c r="G76" i="27"/>
  <c r="K54" i="27"/>
  <c r="J54" i="27"/>
  <c r="I54" i="27"/>
  <c r="H54" i="27"/>
  <c r="G54" i="27"/>
  <c r="N54" i="27"/>
  <c r="F54" i="27"/>
  <c r="M54" i="27"/>
  <c r="E54" i="27"/>
  <c r="P54" i="27" s="1"/>
  <c r="L54" i="27"/>
  <c r="D54" i="27"/>
  <c r="D55" i="27" s="1"/>
  <c r="H122" i="27"/>
  <c r="G122" i="27"/>
  <c r="N122" i="27"/>
  <c r="F122" i="27"/>
  <c r="M122" i="27"/>
  <c r="E122" i="27"/>
  <c r="L122" i="27"/>
  <c r="D122" i="27"/>
  <c r="D123" i="27" s="1"/>
  <c r="K122" i="27"/>
  <c r="J122" i="27"/>
  <c r="I122" i="27"/>
  <c r="N118" i="27"/>
  <c r="F118" i="27"/>
  <c r="M118" i="27"/>
  <c r="E118" i="27"/>
  <c r="L118" i="27"/>
  <c r="D118" i="27"/>
  <c r="D119" i="27" s="1"/>
  <c r="K118" i="27"/>
  <c r="J118" i="27"/>
  <c r="I118" i="27"/>
  <c r="H118" i="27"/>
  <c r="G118" i="27"/>
  <c r="L130" i="27"/>
  <c r="D130" i="27"/>
  <c r="D131" i="27" s="1"/>
  <c r="K130" i="27"/>
  <c r="J130" i="27"/>
  <c r="I130" i="27"/>
  <c r="H130" i="27"/>
  <c r="G130" i="27"/>
  <c r="N130" i="27"/>
  <c r="F130" i="27"/>
  <c r="E130" i="27"/>
  <c r="M130" i="27"/>
  <c r="L40" i="27"/>
  <c r="D40" i="27"/>
  <c r="D41" i="27" s="1"/>
  <c r="K40" i="27"/>
  <c r="J40" i="27"/>
  <c r="I40" i="27"/>
  <c r="H40" i="27"/>
  <c r="G40" i="27"/>
  <c r="N40" i="27"/>
  <c r="F40" i="27"/>
  <c r="E40" i="27"/>
  <c r="P40" i="27" s="1"/>
  <c r="M40" i="27"/>
  <c r="H18" i="27"/>
  <c r="G18" i="27"/>
  <c r="N18" i="27"/>
  <c r="F18" i="27"/>
  <c r="I18" i="27"/>
  <c r="M18" i="27"/>
  <c r="E18" i="27"/>
  <c r="L18" i="27"/>
  <c r="D18" i="27"/>
  <c r="D19" i="27" s="1"/>
  <c r="K18" i="27"/>
  <c r="J18" i="27"/>
  <c r="M12" i="27"/>
  <c r="E12" i="27"/>
  <c r="L12" i="27"/>
  <c r="D12" i="27"/>
  <c r="D13" i="27" s="1"/>
  <c r="N12" i="27"/>
  <c r="K12" i="27"/>
  <c r="J12" i="27"/>
  <c r="F12" i="27"/>
  <c r="I12" i="27"/>
  <c r="H12" i="27"/>
  <c r="G12" i="27"/>
  <c r="I34" i="27"/>
  <c r="H34" i="27"/>
  <c r="G34" i="27"/>
  <c r="N34" i="27"/>
  <c r="F34" i="27"/>
  <c r="L34" i="27"/>
  <c r="D34" i="27"/>
  <c r="D35" i="27" s="1"/>
  <c r="K34" i="27"/>
  <c r="E34" i="27"/>
  <c r="J34" i="27"/>
  <c r="M34" i="27"/>
  <c r="J110" i="27"/>
  <c r="I110" i="27"/>
  <c r="H110" i="27"/>
  <c r="G110" i="27"/>
  <c r="N110" i="27"/>
  <c r="F110" i="27"/>
  <c r="M110" i="27"/>
  <c r="E110" i="27"/>
  <c r="L110" i="27"/>
  <c r="D110" i="27"/>
  <c r="D111" i="27" s="1"/>
  <c r="K110" i="27"/>
  <c r="M42" i="27"/>
  <c r="E42" i="27"/>
  <c r="P42" i="27" s="1"/>
  <c r="L42" i="27"/>
  <c r="D42" i="27"/>
  <c r="D43" i="27" s="1"/>
  <c r="K42" i="27"/>
  <c r="J42" i="27"/>
  <c r="I42" i="27"/>
  <c r="H42" i="27"/>
  <c r="G42" i="27"/>
  <c r="N42" i="27"/>
  <c r="F42" i="27"/>
  <c r="K70" i="27"/>
  <c r="J70" i="27"/>
  <c r="I70" i="27"/>
  <c r="H70" i="27"/>
  <c r="G70" i="27"/>
  <c r="N70" i="27"/>
  <c r="F70" i="27"/>
  <c r="M70" i="27"/>
  <c r="E70" i="27"/>
  <c r="L70" i="27"/>
  <c r="D70" i="27"/>
  <c r="D71" i="27" s="1"/>
  <c r="H138" i="27"/>
  <c r="G138" i="27"/>
  <c r="N138" i="27"/>
  <c r="F138" i="27"/>
  <c r="M138" i="27"/>
  <c r="E138" i="27"/>
  <c r="L138" i="27"/>
  <c r="D138" i="27"/>
  <c r="D139" i="27" s="1"/>
  <c r="K138" i="27"/>
  <c r="J138" i="27"/>
  <c r="I138" i="27"/>
  <c r="N134" i="27"/>
  <c r="F134" i="27"/>
  <c r="M134" i="27"/>
  <c r="E134" i="27"/>
  <c r="L134" i="27"/>
  <c r="D134" i="27"/>
  <c r="D135" i="27" s="1"/>
  <c r="K134" i="27"/>
  <c r="J134" i="27"/>
  <c r="I134" i="27"/>
  <c r="H134" i="27"/>
  <c r="G134" i="27"/>
  <c r="K96" i="27"/>
  <c r="J96" i="27"/>
  <c r="I96" i="27"/>
  <c r="H96" i="27"/>
  <c r="G96" i="27"/>
  <c r="N96" i="27"/>
  <c r="F96" i="27"/>
  <c r="M96" i="27"/>
  <c r="E96" i="27"/>
  <c r="L96" i="27"/>
  <c r="D96" i="27"/>
  <c r="D97" i="27" s="1"/>
  <c r="G120" i="27"/>
  <c r="N120" i="27"/>
  <c r="F120" i="27"/>
  <c r="M120" i="27"/>
  <c r="E120" i="27"/>
  <c r="L120" i="27"/>
  <c r="D120" i="27"/>
  <c r="D121" i="27" s="1"/>
  <c r="K120" i="27"/>
  <c r="J120" i="27"/>
  <c r="I120" i="27"/>
  <c r="H120" i="27"/>
  <c r="J6" i="27"/>
  <c r="I6" i="27"/>
  <c r="H6" i="27"/>
  <c r="G6" i="27"/>
  <c r="N6" i="27"/>
  <c r="F6" i="27"/>
  <c r="M6" i="27"/>
  <c r="E6" i="27"/>
  <c r="L6" i="27"/>
  <c r="D6" i="27"/>
  <c r="D7" i="27" s="1"/>
  <c r="K6" i="27"/>
  <c r="M28" i="27"/>
  <c r="E28" i="27"/>
  <c r="L28" i="27"/>
  <c r="D28" i="27"/>
  <c r="D29" i="27" s="1"/>
  <c r="N28" i="27"/>
  <c r="K28" i="27"/>
  <c r="J28" i="27"/>
  <c r="F28" i="27"/>
  <c r="I28" i="27"/>
  <c r="H28" i="27"/>
  <c r="G28" i="27"/>
  <c r="I50" i="27"/>
  <c r="H50" i="27"/>
  <c r="G50" i="27"/>
  <c r="N50" i="27"/>
  <c r="F50" i="27"/>
  <c r="M50" i="27"/>
  <c r="E50" i="27"/>
  <c r="P50" i="27" s="1"/>
  <c r="L50" i="27"/>
  <c r="D50" i="27"/>
  <c r="D51" i="27" s="1"/>
  <c r="K50" i="27"/>
  <c r="J50" i="27"/>
  <c r="G46" i="27"/>
  <c r="N46" i="27"/>
  <c r="F46" i="27"/>
  <c r="M46" i="27"/>
  <c r="E46" i="27"/>
  <c r="P46" i="27" s="1"/>
  <c r="L46" i="27"/>
  <c r="D46" i="27"/>
  <c r="D47" i="27" s="1"/>
  <c r="K46" i="27"/>
  <c r="J46" i="27"/>
  <c r="I46" i="27"/>
  <c r="H46" i="27"/>
  <c r="M58" i="27"/>
  <c r="E58" i="27"/>
  <c r="L58" i="27"/>
  <c r="D58" i="27"/>
  <c r="D59" i="27" s="1"/>
  <c r="K58" i="27"/>
  <c r="J58" i="27"/>
  <c r="I58" i="27"/>
  <c r="H58" i="27"/>
  <c r="G58" i="27"/>
  <c r="N58" i="27"/>
  <c r="F58" i="27"/>
  <c r="I92" i="27"/>
  <c r="H92" i="27"/>
  <c r="G92" i="27"/>
  <c r="N92" i="27"/>
  <c r="F92" i="27"/>
  <c r="M92" i="27"/>
  <c r="E92" i="27"/>
  <c r="L92" i="27"/>
  <c r="D92" i="27"/>
  <c r="D93" i="27" s="1"/>
  <c r="K92" i="27"/>
  <c r="J92" i="27"/>
  <c r="G88" i="27"/>
  <c r="N88" i="27"/>
  <c r="F88" i="27"/>
  <c r="M88" i="27"/>
  <c r="E88" i="27"/>
  <c r="L88" i="27"/>
  <c r="D88" i="27"/>
  <c r="D89" i="27" s="1"/>
  <c r="K88" i="27"/>
  <c r="J88" i="27"/>
  <c r="I88" i="27"/>
  <c r="H88" i="27"/>
  <c r="M84" i="27"/>
  <c r="E84" i="27"/>
  <c r="L84" i="27"/>
  <c r="D84" i="27"/>
  <c r="D85" i="27" s="1"/>
  <c r="K84" i="27"/>
  <c r="J84" i="27"/>
  <c r="I84" i="27"/>
  <c r="H84" i="27"/>
  <c r="G84" i="27"/>
  <c r="N84" i="27"/>
  <c r="F84" i="27"/>
  <c r="K112" i="27"/>
  <c r="J112" i="27"/>
  <c r="I112" i="27"/>
  <c r="H112" i="27"/>
  <c r="G112" i="27"/>
  <c r="N112" i="27"/>
  <c r="F112" i="27"/>
  <c r="M112" i="27"/>
  <c r="E112" i="27"/>
  <c r="L112" i="27"/>
  <c r="D112" i="27"/>
  <c r="D113" i="27" s="1"/>
  <c r="N82" i="27"/>
  <c r="I82" i="27"/>
  <c r="H82" i="27"/>
  <c r="G82" i="27"/>
  <c r="F82" i="27"/>
  <c r="M82" i="27"/>
  <c r="E82" i="27"/>
  <c r="L82" i="27"/>
  <c r="D82" i="27"/>
  <c r="D83" i="27" s="1"/>
  <c r="K82" i="27"/>
  <c r="J82" i="27"/>
  <c r="G16" i="27"/>
  <c r="N16" i="27"/>
  <c r="F16" i="27"/>
  <c r="M16" i="27"/>
  <c r="E16" i="27"/>
  <c r="L16" i="27"/>
  <c r="D16" i="27"/>
  <c r="D17" i="27" s="1"/>
  <c r="H16" i="27"/>
  <c r="K16" i="27"/>
  <c r="J16" i="27"/>
  <c r="I16" i="27"/>
  <c r="J22" i="27"/>
  <c r="I22" i="27"/>
  <c r="H22" i="27"/>
  <c r="G22" i="27"/>
  <c r="K22" i="27"/>
  <c r="N22" i="27"/>
  <c r="F22" i="27"/>
  <c r="M22" i="27"/>
  <c r="E22" i="27"/>
  <c r="L22" i="27"/>
  <c r="D22" i="27"/>
  <c r="D23" i="27" s="1"/>
  <c r="I66" i="27"/>
  <c r="H66" i="27"/>
  <c r="G66" i="27"/>
  <c r="N66" i="27"/>
  <c r="F66" i="27"/>
  <c r="M66" i="27"/>
  <c r="E66" i="27"/>
  <c r="L66" i="27"/>
  <c r="D66" i="27"/>
  <c r="D67" i="27" s="1"/>
  <c r="K66" i="27"/>
  <c r="J66" i="27"/>
  <c r="G62" i="27"/>
  <c r="N62" i="27"/>
  <c r="F62" i="27"/>
  <c r="M62" i="27"/>
  <c r="E62" i="27"/>
  <c r="L62" i="27"/>
  <c r="D62" i="27"/>
  <c r="D63" i="27" s="1"/>
  <c r="K62" i="27"/>
  <c r="J62" i="27"/>
  <c r="I62" i="27"/>
  <c r="H62" i="27"/>
  <c r="M74" i="27"/>
  <c r="E74" i="27"/>
  <c r="L74" i="27"/>
  <c r="D74" i="27"/>
  <c r="D75" i="27" s="1"/>
  <c r="K74" i="27"/>
  <c r="J74" i="27"/>
  <c r="I74" i="27"/>
  <c r="H74" i="27"/>
  <c r="G74" i="27"/>
  <c r="N74" i="27"/>
  <c r="F74" i="27"/>
  <c r="I108" i="27"/>
  <c r="H108" i="27"/>
  <c r="G108" i="27"/>
  <c r="N108" i="27"/>
  <c r="F108" i="27"/>
  <c r="M108" i="27"/>
  <c r="E108" i="27"/>
  <c r="L108" i="27"/>
  <c r="D108" i="27"/>
  <c r="D109" i="27" s="1"/>
  <c r="K108" i="27"/>
  <c r="J108" i="27"/>
  <c r="G104" i="27"/>
  <c r="N104" i="27"/>
  <c r="F104" i="27"/>
  <c r="M104" i="27"/>
  <c r="E104" i="27"/>
  <c r="L104" i="27"/>
  <c r="D104" i="27"/>
  <c r="D105" i="27" s="1"/>
  <c r="K104" i="27"/>
  <c r="J104" i="27"/>
  <c r="I104" i="27"/>
  <c r="H104" i="27"/>
  <c r="M100" i="27"/>
  <c r="E100" i="27"/>
  <c r="L100" i="27"/>
  <c r="D100" i="27"/>
  <c r="D101" i="27" s="1"/>
  <c r="K100" i="27"/>
  <c r="J100" i="27"/>
  <c r="I100" i="27"/>
  <c r="H100" i="27"/>
  <c r="G100" i="27"/>
  <c r="N100" i="27"/>
  <c r="F100" i="27"/>
  <c r="K128" i="27"/>
  <c r="J128" i="27"/>
  <c r="I128" i="27"/>
  <c r="H128" i="27"/>
  <c r="G128" i="27"/>
  <c r="N128" i="27"/>
  <c r="F128" i="27"/>
  <c r="M128" i="27"/>
  <c r="E128" i="27"/>
  <c r="L128" i="27"/>
  <c r="D128" i="27"/>
  <c r="D129" i="27" s="1"/>
  <c r="E77" i="26"/>
  <c r="L20" i="26"/>
  <c r="D20" i="26"/>
  <c r="D21" i="26" s="1"/>
  <c r="K20" i="26"/>
  <c r="J20" i="26"/>
  <c r="I20" i="26"/>
  <c r="H20" i="26"/>
  <c r="M20" i="26"/>
  <c r="G20" i="26"/>
  <c r="E20" i="26"/>
  <c r="N20" i="26"/>
  <c r="F20" i="26"/>
  <c r="I58" i="26"/>
  <c r="H58" i="26"/>
  <c r="G58" i="26"/>
  <c r="N58" i="26"/>
  <c r="F58" i="26"/>
  <c r="M58" i="26"/>
  <c r="E58" i="26"/>
  <c r="L58" i="26"/>
  <c r="D58" i="26"/>
  <c r="D59" i="26" s="1"/>
  <c r="K58" i="26"/>
  <c r="J58" i="26"/>
  <c r="G54" i="26"/>
  <c r="N54" i="26"/>
  <c r="F54" i="26"/>
  <c r="M54" i="26"/>
  <c r="E54" i="26"/>
  <c r="L54" i="26"/>
  <c r="D54" i="26"/>
  <c r="D55" i="26" s="1"/>
  <c r="K54" i="26"/>
  <c r="J54" i="26"/>
  <c r="I54" i="26"/>
  <c r="H54" i="26"/>
  <c r="M66" i="26"/>
  <c r="E66" i="26"/>
  <c r="L66" i="26"/>
  <c r="D66" i="26"/>
  <c r="D67" i="26" s="1"/>
  <c r="K66" i="26"/>
  <c r="J66" i="26"/>
  <c r="I66" i="26"/>
  <c r="H66" i="26"/>
  <c r="G66" i="26"/>
  <c r="N66" i="26"/>
  <c r="F66" i="26"/>
  <c r="K78" i="26"/>
  <c r="J78" i="26"/>
  <c r="I78" i="26"/>
  <c r="H78" i="26"/>
  <c r="G78" i="26"/>
  <c r="N78" i="26"/>
  <c r="F78" i="26"/>
  <c r="M78" i="26"/>
  <c r="E78" i="26"/>
  <c r="L78" i="26"/>
  <c r="D78" i="26"/>
  <c r="D79" i="26" s="1"/>
  <c r="H138" i="26"/>
  <c r="G138" i="26"/>
  <c r="N138" i="26"/>
  <c r="F138" i="26"/>
  <c r="M138" i="26"/>
  <c r="E138" i="26"/>
  <c r="L138" i="26"/>
  <c r="D138" i="26"/>
  <c r="D139" i="26" s="1"/>
  <c r="K138" i="26"/>
  <c r="J138" i="26"/>
  <c r="I138" i="26"/>
  <c r="N134" i="26"/>
  <c r="F134" i="26"/>
  <c r="M134" i="26"/>
  <c r="E134" i="26"/>
  <c r="L134" i="26"/>
  <c r="D134" i="26"/>
  <c r="D135" i="26" s="1"/>
  <c r="K134" i="26"/>
  <c r="J134" i="26"/>
  <c r="I134" i="26"/>
  <c r="H134" i="26"/>
  <c r="G134" i="26"/>
  <c r="K96" i="26"/>
  <c r="J96" i="26"/>
  <c r="I96" i="26"/>
  <c r="H96" i="26"/>
  <c r="G96" i="26"/>
  <c r="N96" i="26"/>
  <c r="F96" i="26"/>
  <c r="M96" i="26"/>
  <c r="E96" i="26"/>
  <c r="L96" i="26"/>
  <c r="D96" i="26"/>
  <c r="D97" i="26" s="1"/>
  <c r="H5" i="26"/>
  <c r="N5" i="26"/>
  <c r="F5" i="26"/>
  <c r="M5" i="26"/>
  <c r="I42" i="26"/>
  <c r="H42" i="26"/>
  <c r="G42" i="26"/>
  <c r="N42" i="26"/>
  <c r="F42" i="26"/>
  <c r="M42" i="26"/>
  <c r="E42" i="26"/>
  <c r="L42" i="26"/>
  <c r="D42" i="26"/>
  <c r="D43" i="26" s="1"/>
  <c r="K42" i="26"/>
  <c r="J42" i="26"/>
  <c r="G38" i="26"/>
  <c r="N38" i="26"/>
  <c r="F38" i="26"/>
  <c r="M38" i="26"/>
  <c r="E38" i="26"/>
  <c r="L38" i="26"/>
  <c r="D38" i="26"/>
  <c r="D39" i="26" s="1"/>
  <c r="K38" i="26"/>
  <c r="J38" i="26"/>
  <c r="I38" i="26"/>
  <c r="H38" i="26"/>
  <c r="M50" i="26"/>
  <c r="E50" i="26"/>
  <c r="L50" i="26"/>
  <c r="D50" i="26"/>
  <c r="D51" i="26" s="1"/>
  <c r="K50" i="26"/>
  <c r="J50" i="26"/>
  <c r="I50" i="26"/>
  <c r="H50" i="26"/>
  <c r="G50" i="26"/>
  <c r="N50" i="26"/>
  <c r="F50" i="26"/>
  <c r="H12" i="26"/>
  <c r="G12" i="26"/>
  <c r="N12" i="26"/>
  <c r="F12" i="26"/>
  <c r="M12" i="26"/>
  <c r="E12" i="26"/>
  <c r="L12" i="26"/>
  <c r="D12" i="26"/>
  <c r="D13" i="26" s="1"/>
  <c r="I12" i="26"/>
  <c r="K12" i="26"/>
  <c r="J12" i="26"/>
  <c r="J44" i="26"/>
  <c r="I44" i="26"/>
  <c r="H44" i="26"/>
  <c r="G44" i="26"/>
  <c r="N44" i="26"/>
  <c r="F44" i="26"/>
  <c r="M44" i="26"/>
  <c r="E44" i="26"/>
  <c r="L44" i="26"/>
  <c r="D44" i="26"/>
  <c r="D45" i="26" s="1"/>
  <c r="K44" i="26"/>
  <c r="I74" i="26"/>
  <c r="H74" i="26"/>
  <c r="G74" i="26"/>
  <c r="N74" i="26"/>
  <c r="F74" i="26"/>
  <c r="M74" i="26"/>
  <c r="E74" i="26"/>
  <c r="L74" i="26"/>
  <c r="D74" i="26"/>
  <c r="D75" i="26" s="1"/>
  <c r="K74" i="26"/>
  <c r="J74" i="26"/>
  <c r="G70" i="26"/>
  <c r="N70" i="26"/>
  <c r="F70" i="26"/>
  <c r="M70" i="26"/>
  <c r="E70" i="26"/>
  <c r="L70" i="26"/>
  <c r="D70" i="26"/>
  <c r="D71" i="26" s="1"/>
  <c r="K70" i="26"/>
  <c r="J70" i="26"/>
  <c r="I70" i="26"/>
  <c r="H70" i="26"/>
  <c r="M82" i="26"/>
  <c r="E82" i="26"/>
  <c r="L82" i="26"/>
  <c r="D82" i="26"/>
  <c r="D83" i="26" s="1"/>
  <c r="K82" i="26"/>
  <c r="J82" i="26"/>
  <c r="I82" i="26"/>
  <c r="H82" i="26"/>
  <c r="G82" i="26"/>
  <c r="N82" i="26"/>
  <c r="F82" i="26"/>
  <c r="I92" i="26"/>
  <c r="H92" i="26"/>
  <c r="G92" i="26"/>
  <c r="N92" i="26"/>
  <c r="F92" i="26"/>
  <c r="M92" i="26"/>
  <c r="E92" i="26"/>
  <c r="L92" i="26"/>
  <c r="D92" i="26"/>
  <c r="D93" i="26" s="1"/>
  <c r="K92" i="26"/>
  <c r="J92" i="26"/>
  <c r="G88" i="26"/>
  <c r="N88" i="26"/>
  <c r="F88" i="26"/>
  <c r="M88" i="26"/>
  <c r="E88" i="26"/>
  <c r="L88" i="26"/>
  <c r="D88" i="26"/>
  <c r="D89" i="26" s="1"/>
  <c r="K88" i="26"/>
  <c r="J88" i="26"/>
  <c r="I88" i="26"/>
  <c r="H88" i="26"/>
  <c r="M84" i="26"/>
  <c r="E84" i="26"/>
  <c r="L84" i="26"/>
  <c r="D84" i="26"/>
  <c r="D85" i="26" s="1"/>
  <c r="K84" i="26"/>
  <c r="J84" i="26"/>
  <c r="I84" i="26"/>
  <c r="H84" i="26"/>
  <c r="G84" i="26"/>
  <c r="N84" i="26"/>
  <c r="F84" i="26"/>
  <c r="K112" i="26"/>
  <c r="J112" i="26"/>
  <c r="I112" i="26"/>
  <c r="H112" i="26"/>
  <c r="G112" i="26"/>
  <c r="N112" i="26"/>
  <c r="F112" i="26"/>
  <c r="M112" i="26"/>
  <c r="E112" i="26"/>
  <c r="L112" i="26"/>
  <c r="D112" i="26"/>
  <c r="D113" i="26" s="1"/>
  <c r="I30" i="26"/>
  <c r="H30" i="26"/>
  <c r="G30" i="26"/>
  <c r="N30" i="26"/>
  <c r="F30" i="26"/>
  <c r="M30" i="26"/>
  <c r="E30" i="26"/>
  <c r="L30" i="26"/>
  <c r="D30" i="26"/>
  <c r="D31" i="26" s="1"/>
  <c r="K30" i="26"/>
  <c r="J30" i="26"/>
  <c r="K18" i="26"/>
  <c r="J18" i="26"/>
  <c r="I18" i="26"/>
  <c r="H18" i="26"/>
  <c r="G18" i="26"/>
  <c r="N18" i="26"/>
  <c r="F18" i="26"/>
  <c r="L18" i="26"/>
  <c r="M18" i="26"/>
  <c r="E18" i="26"/>
  <c r="D18" i="26"/>
  <c r="D19" i="26" s="1"/>
  <c r="L130" i="26"/>
  <c r="D130" i="26"/>
  <c r="D131" i="26" s="1"/>
  <c r="K130" i="26"/>
  <c r="J130" i="26"/>
  <c r="I130" i="26"/>
  <c r="H130" i="26"/>
  <c r="G130" i="26"/>
  <c r="N130" i="26"/>
  <c r="F130" i="26"/>
  <c r="E130" i="26"/>
  <c r="M130" i="26"/>
  <c r="M22" i="26"/>
  <c r="E22" i="26"/>
  <c r="L22" i="26"/>
  <c r="D22" i="26"/>
  <c r="D23" i="26" s="1"/>
  <c r="K22" i="26"/>
  <c r="J22" i="26"/>
  <c r="I22" i="26"/>
  <c r="H22" i="26"/>
  <c r="F22" i="26"/>
  <c r="G22" i="26"/>
  <c r="N22" i="26"/>
  <c r="J126" i="26"/>
  <c r="I126" i="26"/>
  <c r="H126" i="26"/>
  <c r="G126" i="26"/>
  <c r="N126" i="26"/>
  <c r="F126" i="26"/>
  <c r="M126" i="26"/>
  <c r="E126" i="26"/>
  <c r="L126" i="26"/>
  <c r="D126" i="26"/>
  <c r="D127" i="26" s="1"/>
  <c r="K126" i="26"/>
  <c r="J94" i="26"/>
  <c r="I94" i="26"/>
  <c r="H94" i="26"/>
  <c r="G94" i="26"/>
  <c r="N94" i="26"/>
  <c r="F94" i="26"/>
  <c r="M94" i="26"/>
  <c r="E94" i="26"/>
  <c r="L94" i="26"/>
  <c r="D94" i="26"/>
  <c r="D95" i="26" s="1"/>
  <c r="K94" i="26"/>
  <c r="L32" i="26"/>
  <c r="D32" i="26"/>
  <c r="D33" i="26" s="1"/>
  <c r="K32" i="26"/>
  <c r="J32" i="26"/>
  <c r="H32" i="26"/>
  <c r="G32" i="26"/>
  <c r="N32" i="26"/>
  <c r="F32" i="26"/>
  <c r="M32" i="26"/>
  <c r="I32" i="26"/>
  <c r="E32" i="26"/>
  <c r="I108" i="26"/>
  <c r="H108" i="26"/>
  <c r="G108" i="26"/>
  <c r="N108" i="26"/>
  <c r="F108" i="26"/>
  <c r="M108" i="26"/>
  <c r="E108" i="26"/>
  <c r="L108" i="26"/>
  <c r="D108" i="26"/>
  <c r="D109" i="26" s="1"/>
  <c r="K108" i="26"/>
  <c r="J108" i="26"/>
  <c r="G104" i="26"/>
  <c r="N104" i="26"/>
  <c r="F104" i="26"/>
  <c r="M104" i="26"/>
  <c r="E104" i="26"/>
  <c r="L104" i="26"/>
  <c r="D104" i="26"/>
  <c r="D105" i="26" s="1"/>
  <c r="K104" i="26"/>
  <c r="J104" i="26"/>
  <c r="I104" i="26"/>
  <c r="H104" i="26"/>
  <c r="M100" i="26"/>
  <c r="E100" i="26"/>
  <c r="L100" i="26"/>
  <c r="D100" i="26"/>
  <c r="D101" i="26" s="1"/>
  <c r="K100" i="26"/>
  <c r="J100" i="26"/>
  <c r="I100" i="26"/>
  <c r="H100" i="26"/>
  <c r="G100" i="26"/>
  <c r="N100" i="26"/>
  <c r="F100" i="26"/>
  <c r="K128" i="26"/>
  <c r="J128" i="26"/>
  <c r="I128" i="26"/>
  <c r="H128" i="26"/>
  <c r="G128" i="26"/>
  <c r="N128" i="26"/>
  <c r="F128" i="26"/>
  <c r="M128" i="26"/>
  <c r="E128" i="26"/>
  <c r="L128" i="26"/>
  <c r="D128" i="26"/>
  <c r="D129" i="26" s="1"/>
  <c r="I14" i="26"/>
  <c r="H14" i="26"/>
  <c r="G14" i="26"/>
  <c r="N14" i="26"/>
  <c r="F14" i="26"/>
  <c r="M14" i="26"/>
  <c r="E14" i="26"/>
  <c r="L14" i="26"/>
  <c r="D14" i="26"/>
  <c r="D15" i="26" s="1"/>
  <c r="K14" i="26"/>
  <c r="J14" i="26"/>
  <c r="K62" i="26"/>
  <c r="J62" i="26"/>
  <c r="I62" i="26"/>
  <c r="H62" i="26"/>
  <c r="G62" i="26"/>
  <c r="N62" i="26"/>
  <c r="F62" i="26"/>
  <c r="M62" i="26"/>
  <c r="E62" i="26"/>
  <c r="D62" i="26"/>
  <c r="D63" i="26" s="1"/>
  <c r="L62" i="26"/>
  <c r="M6" i="26"/>
  <c r="E6" i="26"/>
  <c r="L6" i="26"/>
  <c r="D6" i="26"/>
  <c r="D7" i="26" s="1"/>
  <c r="K6" i="26"/>
  <c r="J6" i="26"/>
  <c r="I6" i="26"/>
  <c r="F6" i="26"/>
  <c r="H6" i="26"/>
  <c r="G6" i="26"/>
  <c r="N6" i="26"/>
  <c r="H40" i="26"/>
  <c r="G40" i="26"/>
  <c r="N40" i="26"/>
  <c r="F40" i="26"/>
  <c r="M40" i="26"/>
  <c r="E40" i="26"/>
  <c r="L40" i="26"/>
  <c r="D40" i="26"/>
  <c r="D41" i="26" s="1"/>
  <c r="K40" i="26"/>
  <c r="J40" i="26"/>
  <c r="I40" i="26"/>
  <c r="N36" i="26"/>
  <c r="F36" i="26"/>
  <c r="M36" i="26"/>
  <c r="E36" i="26"/>
  <c r="L36" i="26"/>
  <c r="D36" i="26"/>
  <c r="D37" i="26" s="1"/>
  <c r="K36" i="26"/>
  <c r="J36" i="26"/>
  <c r="I36" i="26"/>
  <c r="H36" i="26"/>
  <c r="G36" i="26"/>
  <c r="L48" i="26"/>
  <c r="D48" i="26"/>
  <c r="D49" i="26" s="1"/>
  <c r="K48" i="26"/>
  <c r="J48" i="26"/>
  <c r="I48" i="26"/>
  <c r="H48" i="26"/>
  <c r="G48" i="26"/>
  <c r="N48" i="26"/>
  <c r="F48" i="26"/>
  <c r="M48" i="26"/>
  <c r="E48" i="26"/>
  <c r="I124" i="26"/>
  <c r="H124" i="26"/>
  <c r="G124" i="26"/>
  <c r="N124" i="26"/>
  <c r="F124" i="26"/>
  <c r="M124" i="26"/>
  <c r="E124" i="26"/>
  <c r="L124" i="26"/>
  <c r="D124" i="26"/>
  <c r="D125" i="26" s="1"/>
  <c r="K124" i="26"/>
  <c r="J124" i="26"/>
  <c r="G120" i="26"/>
  <c r="N120" i="26"/>
  <c r="F120" i="26"/>
  <c r="M120" i="26"/>
  <c r="E120" i="26"/>
  <c r="L120" i="26"/>
  <c r="D120" i="26"/>
  <c r="D121" i="26" s="1"/>
  <c r="K120" i="26"/>
  <c r="J120" i="26"/>
  <c r="I120" i="26"/>
  <c r="H120" i="26"/>
  <c r="M116" i="26"/>
  <c r="E116" i="26"/>
  <c r="L116" i="26"/>
  <c r="D116" i="26"/>
  <c r="D117" i="26" s="1"/>
  <c r="K116" i="26"/>
  <c r="J116" i="26"/>
  <c r="I116" i="26"/>
  <c r="H116" i="26"/>
  <c r="G116" i="26"/>
  <c r="N116" i="26"/>
  <c r="F116" i="26"/>
  <c r="G26" i="26"/>
  <c r="N26" i="26"/>
  <c r="F26" i="26"/>
  <c r="M26" i="26"/>
  <c r="E26" i="26"/>
  <c r="L26" i="26"/>
  <c r="D26" i="26"/>
  <c r="D27" i="26" s="1"/>
  <c r="K26" i="26"/>
  <c r="J26" i="26"/>
  <c r="H26" i="26"/>
  <c r="I26" i="26"/>
  <c r="H122" i="26"/>
  <c r="G122" i="26"/>
  <c r="N122" i="26"/>
  <c r="F122" i="26"/>
  <c r="M122" i="26"/>
  <c r="E122" i="26"/>
  <c r="L122" i="26"/>
  <c r="D122" i="26"/>
  <c r="D123" i="26" s="1"/>
  <c r="K122" i="26"/>
  <c r="J122" i="26"/>
  <c r="I122" i="26"/>
  <c r="J60" i="26"/>
  <c r="I60" i="26"/>
  <c r="H60" i="26"/>
  <c r="G60" i="26"/>
  <c r="N60" i="26"/>
  <c r="F60" i="26"/>
  <c r="M60" i="26"/>
  <c r="E60" i="26"/>
  <c r="L60" i="26"/>
  <c r="D60" i="26"/>
  <c r="D61" i="26" s="1"/>
  <c r="K60" i="26"/>
  <c r="H56" i="26"/>
  <c r="G56" i="26"/>
  <c r="N56" i="26"/>
  <c r="F56" i="26"/>
  <c r="M56" i="26"/>
  <c r="E56" i="26"/>
  <c r="L56" i="26"/>
  <c r="D56" i="26"/>
  <c r="D57" i="26" s="1"/>
  <c r="K56" i="26"/>
  <c r="J56" i="26"/>
  <c r="I56" i="26"/>
  <c r="N52" i="26"/>
  <c r="F52" i="26"/>
  <c r="M52" i="26"/>
  <c r="E52" i="26"/>
  <c r="L52" i="26"/>
  <c r="D52" i="26"/>
  <c r="D53" i="26" s="1"/>
  <c r="K52" i="26"/>
  <c r="J52" i="26"/>
  <c r="I52" i="26"/>
  <c r="H52" i="26"/>
  <c r="G52" i="26"/>
  <c r="L64" i="26"/>
  <c r="D64" i="26"/>
  <c r="D65" i="26" s="1"/>
  <c r="K64" i="26"/>
  <c r="J64" i="26"/>
  <c r="I64" i="26"/>
  <c r="H64" i="26"/>
  <c r="G64" i="26"/>
  <c r="N64" i="26"/>
  <c r="F64" i="26"/>
  <c r="M64" i="26"/>
  <c r="E64" i="26"/>
  <c r="I140" i="26"/>
  <c r="H140" i="26"/>
  <c r="G140" i="26"/>
  <c r="N140" i="26"/>
  <c r="F140" i="26"/>
  <c r="M140" i="26"/>
  <c r="E140" i="26"/>
  <c r="L140" i="26"/>
  <c r="D140" i="26"/>
  <c r="D141" i="26" s="1"/>
  <c r="K140" i="26"/>
  <c r="J140" i="26"/>
  <c r="G136" i="26"/>
  <c r="N136" i="26"/>
  <c r="F136" i="26"/>
  <c r="M136" i="26"/>
  <c r="E136" i="26"/>
  <c r="L136" i="26"/>
  <c r="D136" i="26"/>
  <c r="D137" i="26" s="1"/>
  <c r="K136" i="26"/>
  <c r="J136" i="26"/>
  <c r="I136" i="26"/>
  <c r="H136" i="26"/>
  <c r="M132" i="26"/>
  <c r="E132" i="26"/>
  <c r="L132" i="26"/>
  <c r="D132" i="26"/>
  <c r="D133" i="26" s="1"/>
  <c r="K132" i="26"/>
  <c r="J132" i="26"/>
  <c r="I132" i="26"/>
  <c r="H132" i="26"/>
  <c r="G132" i="26"/>
  <c r="N132" i="26"/>
  <c r="F132" i="26"/>
  <c r="G10" i="26"/>
  <c r="N10" i="26"/>
  <c r="F10" i="26"/>
  <c r="M10" i="26"/>
  <c r="E10" i="26"/>
  <c r="L10" i="26"/>
  <c r="D10" i="26"/>
  <c r="D11" i="26" s="1"/>
  <c r="K10" i="26"/>
  <c r="J10" i="26"/>
  <c r="H10" i="26"/>
  <c r="I10" i="26"/>
  <c r="N118" i="26"/>
  <c r="F118" i="26"/>
  <c r="M118" i="26"/>
  <c r="E118" i="26"/>
  <c r="L118" i="26"/>
  <c r="D118" i="26"/>
  <c r="D119" i="26" s="1"/>
  <c r="K118" i="26"/>
  <c r="J118" i="26"/>
  <c r="I118" i="26"/>
  <c r="H118" i="26"/>
  <c r="G118" i="26"/>
  <c r="N24" i="26"/>
  <c r="F24" i="26"/>
  <c r="M24" i="26"/>
  <c r="E24" i="26"/>
  <c r="L24" i="26"/>
  <c r="D24" i="26"/>
  <c r="D25" i="26" s="1"/>
  <c r="K24" i="26"/>
  <c r="J24" i="26"/>
  <c r="I24" i="26"/>
  <c r="H24" i="26"/>
  <c r="G24" i="26"/>
  <c r="H72" i="26"/>
  <c r="G72" i="26"/>
  <c r="N72" i="26"/>
  <c r="F72" i="26"/>
  <c r="M72" i="26"/>
  <c r="E72" i="26"/>
  <c r="L72" i="26"/>
  <c r="D72" i="26"/>
  <c r="D73" i="26" s="1"/>
  <c r="K72" i="26"/>
  <c r="J72" i="26"/>
  <c r="I72" i="26"/>
  <c r="N68" i="26"/>
  <c r="F68" i="26"/>
  <c r="M68" i="26"/>
  <c r="E68" i="26"/>
  <c r="L68" i="26"/>
  <c r="D68" i="26"/>
  <c r="D69" i="26" s="1"/>
  <c r="K68" i="26"/>
  <c r="J68" i="26"/>
  <c r="I68" i="26"/>
  <c r="H68" i="26"/>
  <c r="G68" i="26"/>
  <c r="L80" i="26"/>
  <c r="D80" i="26"/>
  <c r="D81" i="26" s="1"/>
  <c r="K80" i="26"/>
  <c r="J80" i="26"/>
  <c r="I80" i="26"/>
  <c r="H80" i="26"/>
  <c r="G80" i="26"/>
  <c r="N80" i="26"/>
  <c r="F80" i="26"/>
  <c r="M80" i="26"/>
  <c r="E80" i="26"/>
  <c r="H90" i="26"/>
  <c r="G90" i="26"/>
  <c r="N90" i="26"/>
  <c r="F90" i="26"/>
  <c r="M90" i="26"/>
  <c r="E90" i="26"/>
  <c r="L90" i="26"/>
  <c r="D90" i="26"/>
  <c r="D91" i="26" s="1"/>
  <c r="K90" i="26"/>
  <c r="J90" i="26"/>
  <c r="I90" i="26"/>
  <c r="N86" i="26"/>
  <c r="F86" i="26"/>
  <c r="M86" i="26"/>
  <c r="E86" i="26"/>
  <c r="L86" i="26"/>
  <c r="D86" i="26"/>
  <c r="D87" i="26" s="1"/>
  <c r="K86" i="26"/>
  <c r="J86" i="26"/>
  <c r="I86" i="26"/>
  <c r="H86" i="26"/>
  <c r="G86" i="26"/>
  <c r="L98" i="26"/>
  <c r="D98" i="26"/>
  <c r="D99" i="26" s="1"/>
  <c r="K98" i="26"/>
  <c r="J98" i="26"/>
  <c r="I98" i="26"/>
  <c r="H98" i="26"/>
  <c r="G98" i="26"/>
  <c r="N98" i="26"/>
  <c r="F98" i="26"/>
  <c r="M98" i="26"/>
  <c r="E98" i="26"/>
  <c r="J16" i="26"/>
  <c r="I16" i="26"/>
  <c r="H16" i="26"/>
  <c r="G16" i="26"/>
  <c r="N16" i="26"/>
  <c r="F16" i="26"/>
  <c r="M16" i="26"/>
  <c r="E16" i="26"/>
  <c r="L16" i="26"/>
  <c r="D16" i="26"/>
  <c r="D17" i="26" s="1"/>
  <c r="K16" i="26"/>
  <c r="N8" i="26"/>
  <c r="F8" i="26"/>
  <c r="M8" i="26"/>
  <c r="E8" i="26"/>
  <c r="L8" i="26"/>
  <c r="D8" i="26"/>
  <c r="D9" i="26" s="1"/>
  <c r="K8" i="26"/>
  <c r="J8" i="26"/>
  <c r="I8" i="26"/>
  <c r="H8" i="26"/>
  <c r="G8" i="26"/>
  <c r="J110" i="26"/>
  <c r="I110" i="26"/>
  <c r="H110" i="26"/>
  <c r="G110" i="26"/>
  <c r="N110" i="26"/>
  <c r="F110" i="26"/>
  <c r="M110" i="26"/>
  <c r="E110" i="26"/>
  <c r="L110" i="26"/>
  <c r="D110" i="26"/>
  <c r="D111" i="26" s="1"/>
  <c r="K110" i="26"/>
  <c r="M34" i="26"/>
  <c r="E34" i="26"/>
  <c r="L34" i="26"/>
  <c r="D34" i="26"/>
  <c r="D35" i="26" s="1"/>
  <c r="K34" i="26"/>
  <c r="J34" i="26"/>
  <c r="I34" i="26"/>
  <c r="H34" i="26"/>
  <c r="G34" i="26"/>
  <c r="F34" i="26"/>
  <c r="N34" i="26"/>
  <c r="K46" i="26"/>
  <c r="J46" i="26"/>
  <c r="I46" i="26"/>
  <c r="H46" i="26"/>
  <c r="G46" i="26"/>
  <c r="N46" i="26"/>
  <c r="F46" i="26"/>
  <c r="M46" i="26"/>
  <c r="E46" i="26"/>
  <c r="D46" i="26"/>
  <c r="D47" i="26" s="1"/>
  <c r="L46" i="26"/>
  <c r="H106" i="26"/>
  <c r="G106" i="26"/>
  <c r="N106" i="26"/>
  <c r="F106" i="26"/>
  <c r="M106" i="26"/>
  <c r="E106" i="26"/>
  <c r="L106" i="26"/>
  <c r="D106" i="26"/>
  <c r="D107" i="26" s="1"/>
  <c r="K106" i="26"/>
  <c r="J106" i="26"/>
  <c r="I106" i="26"/>
  <c r="N102" i="26"/>
  <c r="F102" i="26"/>
  <c r="M102" i="26"/>
  <c r="E102" i="26"/>
  <c r="L102" i="26"/>
  <c r="D102" i="26"/>
  <c r="D103" i="26" s="1"/>
  <c r="K102" i="26"/>
  <c r="J102" i="26"/>
  <c r="I102" i="26"/>
  <c r="H102" i="26"/>
  <c r="G102" i="26"/>
  <c r="L114" i="26"/>
  <c r="D114" i="26"/>
  <c r="D115" i="26" s="1"/>
  <c r="K114" i="26"/>
  <c r="J114" i="26"/>
  <c r="I114" i="26"/>
  <c r="H114" i="26"/>
  <c r="G114" i="26"/>
  <c r="N114" i="26"/>
  <c r="F114" i="26"/>
  <c r="M114" i="26"/>
  <c r="E114" i="26"/>
  <c r="H28" i="26"/>
  <c r="G28" i="26"/>
  <c r="N28" i="26"/>
  <c r="F28" i="26"/>
  <c r="M28" i="26"/>
  <c r="E28" i="26"/>
  <c r="L28" i="26"/>
  <c r="D28" i="26"/>
  <c r="D29" i="26" s="1"/>
  <c r="K28" i="26"/>
  <c r="I28" i="26"/>
  <c r="J28" i="26"/>
  <c r="J52" i="25"/>
  <c r="I52" i="25"/>
  <c r="H52" i="25"/>
  <c r="G52" i="25"/>
  <c r="F52" i="25"/>
  <c r="E52" i="25"/>
  <c r="D52" i="25"/>
  <c r="D53" i="25" s="1"/>
  <c r="E116" i="25"/>
  <c r="D116" i="25"/>
  <c r="D117" i="25" s="1"/>
  <c r="J116" i="25"/>
  <c r="I116" i="25"/>
  <c r="H116" i="25"/>
  <c r="G116" i="25"/>
  <c r="F116" i="25"/>
  <c r="H8" i="25"/>
  <c r="G8" i="25"/>
  <c r="F8" i="25"/>
  <c r="E8" i="25"/>
  <c r="D8" i="25"/>
  <c r="I8" i="25"/>
  <c r="J8" i="25"/>
  <c r="J126" i="25"/>
  <c r="I126" i="25"/>
  <c r="H126" i="25"/>
  <c r="G126" i="25"/>
  <c r="F126" i="25"/>
  <c r="E126" i="25"/>
  <c r="D126" i="25"/>
  <c r="D127" i="25" s="1"/>
  <c r="J94" i="25"/>
  <c r="I94" i="25"/>
  <c r="H94" i="25"/>
  <c r="G94" i="25"/>
  <c r="F94" i="25"/>
  <c r="E94" i="25"/>
  <c r="D94" i="25"/>
  <c r="D95" i="25" s="1"/>
  <c r="D56" i="25"/>
  <c r="D57" i="25" s="1"/>
  <c r="J56" i="25"/>
  <c r="I56" i="25"/>
  <c r="H56" i="25"/>
  <c r="G56" i="25"/>
  <c r="F56" i="25"/>
  <c r="E56" i="25"/>
  <c r="I140" i="25"/>
  <c r="H140" i="25"/>
  <c r="G140" i="25"/>
  <c r="F140" i="25"/>
  <c r="E140" i="25"/>
  <c r="D140" i="25"/>
  <c r="D141" i="25" s="1"/>
  <c r="J140" i="25"/>
  <c r="G136" i="25"/>
  <c r="F136" i="25"/>
  <c r="E136" i="25"/>
  <c r="D136" i="25"/>
  <c r="D137" i="25" s="1"/>
  <c r="J136" i="25"/>
  <c r="I136" i="25"/>
  <c r="H136" i="25"/>
  <c r="E132" i="25"/>
  <c r="D132" i="25"/>
  <c r="D133" i="25" s="1"/>
  <c r="J132" i="25"/>
  <c r="I132" i="25"/>
  <c r="H132" i="25"/>
  <c r="G132" i="25"/>
  <c r="F132" i="25"/>
  <c r="H32" i="25"/>
  <c r="G32" i="25"/>
  <c r="F32" i="25"/>
  <c r="D32" i="25"/>
  <c r="D33" i="25" s="1"/>
  <c r="J32" i="25"/>
  <c r="E32" i="25"/>
  <c r="I32" i="25"/>
  <c r="G120" i="25"/>
  <c r="F120" i="25"/>
  <c r="E120" i="25"/>
  <c r="D120" i="25"/>
  <c r="D121" i="25" s="1"/>
  <c r="J120" i="25"/>
  <c r="I120" i="25"/>
  <c r="H120" i="25"/>
  <c r="J28" i="25"/>
  <c r="I28" i="25"/>
  <c r="H28" i="25"/>
  <c r="G28" i="25"/>
  <c r="F28" i="25"/>
  <c r="E28" i="25"/>
  <c r="D28" i="25"/>
  <c r="D29" i="25" s="1"/>
  <c r="H24" i="25"/>
  <c r="G24" i="25"/>
  <c r="F24" i="25"/>
  <c r="E24" i="25"/>
  <c r="D24" i="25"/>
  <c r="D25" i="25" s="1"/>
  <c r="J24" i="25"/>
  <c r="I24" i="25"/>
  <c r="J14" i="25"/>
  <c r="I14" i="25"/>
  <c r="H14" i="25"/>
  <c r="G14" i="25"/>
  <c r="D14" i="25"/>
  <c r="D15" i="25" s="1"/>
  <c r="F14" i="25"/>
  <c r="E14" i="25"/>
  <c r="H48" i="25"/>
  <c r="G48" i="25"/>
  <c r="F48" i="25"/>
  <c r="E48" i="25"/>
  <c r="D48" i="25"/>
  <c r="D49" i="25" s="1"/>
  <c r="J48" i="25"/>
  <c r="I48" i="25"/>
  <c r="F44" i="25"/>
  <c r="E44" i="25"/>
  <c r="D44" i="25"/>
  <c r="D45" i="25" s="1"/>
  <c r="J44" i="25"/>
  <c r="I44" i="25"/>
  <c r="H44" i="25"/>
  <c r="G44" i="25"/>
  <c r="D72" i="25"/>
  <c r="D73" i="25" s="1"/>
  <c r="J72" i="25"/>
  <c r="I72" i="25"/>
  <c r="H72" i="25"/>
  <c r="G72" i="25"/>
  <c r="F72" i="25"/>
  <c r="E72" i="25"/>
  <c r="H90" i="25"/>
  <c r="G90" i="25"/>
  <c r="F90" i="25"/>
  <c r="E90" i="25"/>
  <c r="D90" i="25"/>
  <c r="D91" i="25" s="1"/>
  <c r="J90" i="25"/>
  <c r="I90" i="25"/>
  <c r="F86" i="25"/>
  <c r="E86" i="25"/>
  <c r="D86" i="25"/>
  <c r="D87" i="25" s="1"/>
  <c r="J86" i="25"/>
  <c r="I86" i="25"/>
  <c r="H86" i="25"/>
  <c r="G86" i="25"/>
  <c r="D98" i="25"/>
  <c r="D99" i="25" s="1"/>
  <c r="J98" i="25"/>
  <c r="I98" i="25"/>
  <c r="H98" i="25"/>
  <c r="G98" i="25"/>
  <c r="F98" i="25"/>
  <c r="E98" i="25"/>
  <c r="I82" i="25"/>
  <c r="H82" i="25"/>
  <c r="G82" i="25"/>
  <c r="F82" i="25"/>
  <c r="E82" i="25"/>
  <c r="D82" i="25"/>
  <c r="D83" i="25" s="1"/>
  <c r="J82" i="25"/>
  <c r="I10" i="25"/>
  <c r="H10" i="25"/>
  <c r="G10" i="25"/>
  <c r="F10" i="25"/>
  <c r="E10" i="25"/>
  <c r="D10" i="25"/>
  <c r="J10" i="25"/>
  <c r="G6" i="25"/>
  <c r="F6" i="25"/>
  <c r="E6" i="25"/>
  <c r="D6" i="25"/>
  <c r="J6" i="25"/>
  <c r="I6" i="25"/>
  <c r="H6" i="25"/>
  <c r="J30" i="25"/>
  <c r="I30" i="25"/>
  <c r="H30" i="25"/>
  <c r="G30" i="25"/>
  <c r="F30" i="25"/>
  <c r="D30" i="25"/>
  <c r="D31" i="25" s="1"/>
  <c r="E30" i="25"/>
  <c r="H64" i="25"/>
  <c r="G64" i="25"/>
  <c r="F64" i="25"/>
  <c r="E64" i="25"/>
  <c r="D64" i="25"/>
  <c r="D65" i="25" s="1"/>
  <c r="J64" i="25"/>
  <c r="I64" i="25"/>
  <c r="F60" i="25"/>
  <c r="E60" i="25"/>
  <c r="D60" i="25"/>
  <c r="D61" i="25" s="1"/>
  <c r="J60" i="25"/>
  <c r="I60" i="25"/>
  <c r="H60" i="25"/>
  <c r="G60" i="25"/>
  <c r="J38" i="25"/>
  <c r="I38" i="25"/>
  <c r="H38" i="25"/>
  <c r="G38" i="25"/>
  <c r="F38" i="25"/>
  <c r="E38" i="25"/>
  <c r="D38" i="25"/>
  <c r="D39" i="25" s="1"/>
  <c r="H106" i="25"/>
  <c r="G106" i="25"/>
  <c r="F106" i="25"/>
  <c r="E106" i="25"/>
  <c r="D106" i="25"/>
  <c r="D107" i="25" s="1"/>
  <c r="J106" i="25"/>
  <c r="I106" i="25"/>
  <c r="F102" i="25"/>
  <c r="E102" i="25"/>
  <c r="D102" i="25"/>
  <c r="D103" i="25" s="1"/>
  <c r="J102" i="25"/>
  <c r="I102" i="25"/>
  <c r="H102" i="25"/>
  <c r="G102" i="25"/>
  <c r="D114" i="25"/>
  <c r="D115" i="25" s="1"/>
  <c r="J114" i="25"/>
  <c r="I114" i="25"/>
  <c r="H114" i="25"/>
  <c r="G114" i="25"/>
  <c r="F114" i="25"/>
  <c r="E114" i="25"/>
  <c r="G78" i="25"/>
  <c r="F78" i="25"/>
  <c r="E78" i="25"/>
  <c r="D78" i="25"/>
  <c r="D79" i="25" s="1"/>
  <c r="J78" i="25"/>
  <c r="I78" i="25"/>
  <c r="H78" i="25"/>
  <c r="I26" i="25"/>
  <c r="H26" i="25"/>
  <c r="G26" i="25"/>
  <c r="F26" i="25"/>
  <c r="E26" i="25"/>
  <c r="D26" i="25"/>
  <c r="D27" i="25" s="1"/>
  <c r="J26" i="25"/>
  <c r="G22" i="25"/>
  <c r="F22" i="25"/>
  <c r="E22" i="25"/>
  <c r="D22" i="25"/>
  <c r="D23" i="25" s="1"/>
  <c r="H22" i="25"/>
  <c r="J22" i="25"/>
  <c r="I22" i="25"/>
  <c r="J68" i="25"/>
  <c r="I68" i="25"/>
  <c r="H68" i="25"/>
  <c r="G68" i="25"/>
  <c r="F68" i="25"/>
  <c r="E68" i="25"/>
  <c r="D68" i="25"/>
  <c r="D69" i="25" s="1"/>
  <c r="H80" i="25"/>
  <c r="G80" i="25"/>
  <c r="F80" i="25"/>
  <c r="E80" i="25"/>
  <c r="D80" i="25"/>
  <c r="D81" i="25" s="1"/>
  <c r="J80" i="25"/>
  <c r="I80" i="25"/>
  <c r="F76" i="25"/>
  <c r="E76" i="25"/>
  <c r="D76" i="25"/>
  <c r="D77" i="25" s="1"/>
  <c r="J76" i="25"/>
  <c r="I76" i="25"/>
  <c r="H76" i="25"/>
  <c r="G76" i="25"/>
  <c r="J54" i="25"/>
  <c r="I54" i="25"/>
  <c r="H54" i="25"/>
  <c r="G54" i="25"/>
  <c r="F54" i="25"/>
  <c r="E54" i="25"/>
  <c r="D54" i="25"/>
  <c r="D55" i="25" s="1"/>
  <c r="H122" i="25"/>
  <c r="G122" i="25"/>
  <c r="F122" i="25"/>
  <c r="E122" i="25"/>
  <c r="D122" i="25"/>
  <c r="D123" i="25" s="1"/>
  <c r="J122" i="25"/>
  <c r="I122" i="25"/>
  <c r="F118" i="25"/>
  <c r="E118" i="25"/>
  <c r="D118" i="25"/>
  <c r="D119" i="25" s="1"/>
  <c r="J118" i="25"/>
  <c r="I118" i="25"/>
  <c r="H118" i="25"/>
  <c r="G118" i="25"/>
  <c r="D130" i="25"/>
  <c r="D131" i="25" s="1"/>
  <c r="J130" i="25"/>
  <c r="I130" i="25"/>
  <c r="H130" i="25"/>
  <c r="G130" i="25"/>
  <c r="F130" i="25"/>
  <c r="E130" i="25"/>
  <c r="I124" i="25"/>
  <c r="H124" i="25"/>
  <c r="G124" i="25"/>
  <c r="F124" i="25"/>
  <c r="E124" i="25"/>
  <c r="D124" i="25"/>
  <c r="D125" i="25" s="1"/>
  <c r="J124" i="25"/>
  <c r="J36" i="25"/>
  <c r="I36" i="25"/>
  <c r="H36" i="25"/>
  <c r="G36" i="25"/>
  <c r="F36" i="25"/>
  <c r="E36" i="25"/>
  <c r="D36" i="25"/>
  <c r="D37" i="25" s="1"/>
  <c r="F20" i="25"/>
  <c r="E20" i="25"/>
  <c r="D20" i="25"/>
  <c r="D21" i="25" s="1"/>
  <c r="J20" i="25"/>
  <c r="I20" i="25"/>
  <c r="G20" i="25"/>
  <c r="H20" i="25"/>
  <c r="I34" i="25"/>
  <c r="H34" i="25"/>
  <c r="G34" i="25"/>
  <c r="E34" i="25"/>
  <c r="D34" i="25"/>
  <c r="D35" i="25" s="1"/>
  <c r="J34" i="25"/>
  <c r="F34" i="25"/>
  <c r="J110" i="25"/>
  <c r="I110" i="25"/>
  <c r="H110" i="25"/>
  <c r="G110" i="25"/>
  <c r="F110" i="25"/>
  <c r="E110" i="25"/>
  <c r="D110" i="25"/>
  <c r="D111" i="25" s="1"/>
  <c r="E42" i="25"/>
  <c r="D42" i="25"/>
  <c r="D43" i="25" s="1"/>
  <c r="J42" i="25"/>
  <c r="I42" i="25"/>
  <c r="H42" i="25"/>
  <c r="G42" i="25"/>
  <c r="F42" i="25"/>
  <c r="J70" i="25"/>
  <c r="I70" i="25"/>
  <c r="H70" i="25"/>
  <c r="G70" i="25"/>
  <c r="F70" i="25"/>
  <c r="E70" i="25"/>
  <c r="D70" i="25"/>
  <c r="D71" i="25" s="1"/>
  <c r="H138" i="25"/>
  <c r="G138" i="25"/>
  <c r="F138" i="25"/>
  <c r="E138" i="25"/>
  <c r="D138" i="25"/>
  <c r="D139" i="25" s="1"/>
  <c r="J138" i="25"/>
  <c r="I138" i="25"/>
  <c r="F134" i="25"/>
  <c r="E134" i="25"/>
  <c r="D134" i="25"/>
  <c r="D135" i="25" s="1"/>
  <c r="J134" i="25"/>
  <c r="I134" i="25"/>
  <c r="H134" i="25"/>
  <c r="G134" i="25"/>
  <c r="J96" i="25"/>
  <c r="I96" i="25"/>
  <c r="H96" i="25"/>
  <c r="G96" i="25"/>
  <c r="F96" i="25"/>
  <c r="E96" i="25"/>
  <c r="D96" i="25"/>
  <c r="D97" i="25" s="1"/>
  <c r="D40" i="25"/>
  <c r="D41" i="25" s="1"/>
  <c r="J40" i="25"/>
  <c r="I40" i="25"/>
  <c r="H40" i="25"/>
  <c r="G40" i="25"/>
  <c r="F40" i="25"/>
  <c r="E40" i="25"/>
  <c r="J5" i="25"/>
  <c r="I5" i="25"/>
  <c r="H5" i="25"/>
  <c r="G5" i="25"/>
  <c r="F5" i="25"/>
  <c r="E5" i="25"/>
  <c r="E18" i="25"/>
  <c r="D18" i="25"/>
  <c r="D19" i="25" s="1"/>
  <c r="J18" i="25"/>
  <c r="I18" i="25"/>
  <c r="H18" i="25"/>
  <c r="G18" i="25"/>
  <c r="F18" i="25"/>
  <c r="I50" i="25"/>
  <c r="H50" i="25"/>
  <c r="G50" i="25"/>
  <c r="F50" i="25"/>
  <c r="E50" i="25"/>
  <c r="D50" i="25"/>
  <c r="D51" i="25" s="1"/>
  <c r="J50" i="25"/>
  <c r="G46" i="25"/>
  <c r="F46" i="25"/>
  <c r="E46" i="25"/>
  <c r="D46" i="25"/>
  <c r="D47" i="25" s="1"/>
  <c r="J46" i="25"/>
  <c r="I46" i="25"/>
  <c r="H46" i="25"/>
  <c r="E58" i="25"/>
  <c r="D58" i="25"/>
  <c r="D59" i="25" s="1"/>
  <c r="J58" i="25"/>
  <c r="I58" i="25"/>
  <c r="H58" i="25"/>
  <c r="G58" i="25"/>
  <c r="F58" i="25"/>
  <c r="I92" i="25"/>
  <c r="H92" i="25"/>
  <c r="G92" i="25"/>
  <c r="F92" i="25"/>
  <c r="E92" i="25"/>
  <c r="D92" i="25"/>
  <c r="D93" i="25" s="1"/>
  <c r="J92" i="25"/>
  <c r="G88" i="25"/>
  <c r="F88" i="25"/>
  <c r="E88" i="25"/>
  <c r="D88" i="25"/>
  <c r="D89" i="25" s="1"/>
  <c r="J88" i="25"/>
  <c r="I88" i="25"/>
  <c r="H88" i="25"/>
  <c r="E84" i="25"/>
  <c r="D84" i="25"/>
  <c r="D85" i="25" s="1"/>
  <c r="J84" i="25"/>
  <c r="I84" i="25"/>
  <c r="H84" i="25"/>
  <c r="G84" i="25"/>
  <c r="F84" i="25"/>
  <c r="J112" i="25"/>
  <c r="I112" i="25"/>
  <c r="H112" i="25"/>
  <c r="G112" i="25"/>
  <c r="F112" i="25"/>
  <c r="E112" i="25"/>
  <c r="D112" i="25"/>
  <c r="D113" i="25" s="1"/>
  <c r="J12" i="25"/>
  <c r="I12" i="25"/>
  <c r="H12" i="25"/>
  <c r="G12" i="25"/>
  <c r="F12" i="25"/>
  <c r="E12" i="25"/>
  <c r="D12" i="25"/>
  <c r="D16" i="25"/>
  <c r="D17" i="25" s="1"/>
  <c r="J16" i="25"/>
  <c r="I16" i="25"/>
  <c r="H16" i="25"/>
  <c r="G16" i="25"/>
  <c r="E16" i="25"/>
  <c r="F16" i="25"/>
  <c r="I66" i="25"/>
  <c r="H66" i="25"/>
  <c r="G66" i="25"/>
  <c r="F66" i="25"/>
  <c r="E66" i="25"/>
  <c r="D66" i="25"/>
  <c r="D67" i="25" s="1"/>
  <c r="J66" i="25"/>
  <c r="G62" i="25"/>
  <c r="F62" i="25"/>
  <c r="E62" i="25"/>
  <c r="D62" i="25"/>
  <c r="D63" i="25" s="1"/>
  <c r="J62" i="25"/>
  <c r="I62" i="25"/>
  <c r="H62" i="25"/>
  <c r="E74" i="25"/>
  <c r="D74" i="25"/>
  <c r="D75" i="25" s="1"/>
  <c r="J74" i="25"/>
  <c r="I74" i="25"/>
  <c r="H74" i="25"/>
  <c r="G74" i="25"/>
  <c r="F74" i="25"/>
  <c r="I108" i="25"/>
  <c r="H108" i="25"/>
  <c r="G108" i="25"/>
  <c r="F108" i="25"/>
  <c r="E108" i="25"/>
  <c r="D108" i="25"/>
  <c r="D109" i="25" s="1"/>
  <c r="J108" i="25"/>
  <c r="G104" i="25"/>
  <c r="F104" i="25"/>
  <c r="E104" i="25"/>
  <c r="D104" i="25"/>
  <c r="D105" i="25" s="1"/>
  <c r="J104" i="25"/>
  <c r="I104" i="25"/>
  <c r="H104" i="25"/>
  <c r="E100" i="25"/>
  <c r="D100" i="25"/>
  <c r="D101" i="25" s="1"/>
  <c r="J100" i="25"/>
  <c r="I100" i="25"/>
  <c r="H100" i="25"/>
  <c r="G100" i="25"/>
  <c r="F100" i="25"/>
  <c r="J128" i="25"/>
  <c r="I128" i="25"/>
  <c r="H128" i="25"/>
  <c r="G128" i="25"/>
  <c r="F128" i="25"/>
  <c r="E128" i="25"/>
  <c r="D128" i="25"/>
  <c r="D129" i="25" s="1"/>
  <c r="E100" i="24"/>
  <c r="D100" i="24"/>
  <c r="D101" i="24" s="1"/>
  <c r="J100" i="24"/>
  <c r="I100" i="24"/>
  <c r="H100" i="24"/>
  <c r="G100" i="24"/>
  <c r="F100" i="24"/>
  <c r="D20" i="24"/>
  <c r="D21" i="24" s="1"/>
  <c r="J20" i="24"/>
  <c r="I20" i="24"/>
  <c r="H20" i="24"/>
  <c r="G20" i="24"/>
  <c r="F20" i="24"/>
  <c r="E20" i="24"/>
  <c r="H40" i="24"/>
  <c r="G40" i="24"/>
  <c r="F40" i="24"/>
  <c r="E40" i="24"/>
  <c r="D40" i="24"/>
  <c r="D41" i="24" s="1"/>
  <c r="J40" i="24"/>
  <c r="I40" i="24"/>
  <c r="F36" i="24"/>
  <c r="E36" i="24"/>
  <c r="D36" i="24"/>
  <c r="D37" i="24" s="1"/>
  <c r="J36" i="24"/>
  <c r="I36" i="24"/>
  <c r="H36" i="24"/>
  <c r="G36" i="24"/>
  <c r="D48" i="24"/>
  <c r="D49" i="24" s="1"/>
  <c r="J48" i="24"/>
  <c r="I48" i="24"/>
  <c r="H48" i="24"/>
  <c r="G48" i="24"/>
  <c r="F48" i="24"/>
  <c r="E48" i="24"/>
  <c r="I124" i="24"/>
  <c r="H124" i="24"/>
  <c r="G124" i="24"/>
  <c r="F124" i="24"/>
  <c r="E124" i="24"/>
  <c r="D124" i="24"/>
  <c r="D125" i="24" s="1"/>
  <c r="J124" i="24"/>
  <c r="G120" i="24"/>
  <c r="F120" i="24"/>
  <c r="E120" i="24"/>
  <c r="D120" i="24"/>
  <c r="D121" i="24" s="1"/>
  <c r="J120" i="24"/>
  <c r="I120" i="24"/>
  <c r="H120" i="24"/>
  <c r="E116" i="24"/>
  <c r="D116" i="24"/>
  <c r="D117" i="24" s="1"/>
  <c r="J116" i="24"/>
  <c r="I116" i="24"/>
  <c r="H116" i="24"/>
  <c r="G116" i="24"/>
  <c r="F116" i="24"/>
  <c r="F24" i="24"/>
  <c r="E24" i="24"/>
  <c r="G24" i="24"/>
  <c r="D24" i="24"/>
  <c r="D25" i="24" s="1"/>
  <c r="J24" i="24"/>
  <c r="I24" i="24"/>
  <c r="H24" i="24"/>
  <c r="I30" i="24"/>
  <c r="H30" i="24"/>
  <c r="G30" i="24"/>
  <c r="J30" i="24"/>
  <c r="F30" i="24"/>
  <c r="E30" i="24"/>
  <c r="D30" i="24"/>
  <c r="D31" i="24" s="1"/>
  <c r="J126" i="24"/>
  <c r="I126" i="24"/>
  <c r="H126" i="24"/>
  <c r="G126" i="24"/>
  <c r="F126" i="24"/>
  <c r="E126" i="24"/>
  <c r="D126" i="24"/>
  <c r="D127" i="24" s="1"/>
  <c r="D32" i="24"/>
  <c r="D33" i="24" s="1"/>
  <c r="I32" i="24"/>
  <c r="H32" i="24"/>
  <c r="G32" i="24"/>
  <c r="F32" i="24"/>
  <c r="J32" i="24"/>
  <c r="E32" i="24"/>
  <c r="G104" i="24"/>
  <c r="F104" i="24"/>
  <c r="E104" i="24"/>
  <c r="D104" i="24"/>
  <c r="D105" i="24" s="1"/>
  <c r="J104" i="24"/>
  <c r="I104" i="24"/>
  <c r="H104" i="24"/>
  <c r="I5" i="24"/>
  <c r="H5" i="24"/>
  <c r="G5" i="24"/>
  <c r="F5" i="24"/>
  <c r="E5" i="24"/>
  <c r="J5" i="24"/>
  <c r="J44" i="24"/>
  <c r="I44" i="24"/>
  <c r="H44" i="24"/>
  <c r="G44" i="24"/>
  <c r="F44" i="24"/>
  <c r="E44" i="24"/>
  <c r="D44" i="24"/>
  <c r="D45" i="24" s="1"/>
  <c r="H56" i="24"/>
  <c r="G56" i="24"/>
  <c r="F56" i="24"/>
  <c r="E56" i="24"/>
  <c r="D56" i="24"/>
  <c r="D57" i="24" s="1"/>
  <c r="J56" i="24"/>
  <c r="I56" i="24"/>
  <c r="F52" i="24"/>
  <c r="E52" i="24"/>
  <c r="D52" i="24"/>
  <c r="D53" i="24" s="1"/>
  <c r="J52" i="24"/>
  <c r="I52" i="24"/>
  <c r="H52" i="24"/>
  <c r="G52" i="24"/>
  <c r="D64" i="24"/>
  <c r="D65" i="24" s="1"/>
  <c r="J64" i="24"/>
  <c r="I64" i="24"/>
  <c r="H64" i="24"/>
  <c r="G64" i="24"/>
  <c r="F64" i="24"/>
  <c r="E64" i="24"/>
  <c r="I140" i="24"/>
  <c r="H140" i="24"/>
  <c r="G140" i="24"/>
  <c r="F140" i="24"/>
  <c r="E140" i="24"/>
  <c r="D140" i="24"/>
  <c r="D141" i="24" s="1"/>
  <c r="J140" i="24"/>
  <c r="G136" i="24"/>
  <c r="F136" i="24"/>
  <c r="E136" i="24"/>
  <c r="D136" i="24"/>
  <c r="D137" i="24" s="1"/>
  <c r="J136" i="24"/>
  <c r="I136" i="24"/>
  <c r="H136" i="24"/>
  <c r="E132" i="24"/>
  <c r="D132" i="24"/>
  <c r="D133" i="24" s="1"/>
  <c r="J132" i="24"/>
  <c r="I132" i="24"/>
  <c r="H132" i="24"/>
  <c r="G132" i="24"/>
  <c r="F132" i="24"/>
  <c r="F8" i="24"/>
  <c r="E8" i="24"/>
  <c r="D8" i="24"/>
  <c r="D9" i="24" s="1"/>
  <c r="J8" i="24"/>
  <c r="I8" i="24"/>
  <c r="H8" i="24"/>
  <c r="G8" i="24"/>
  <c r="I14" i="24"/>
  <c r="H14" i="24"/>
  <c r="G14" i="24"/>
  <c r="F14" i="24"/>
  <c r="E14" i="24"/>
  <c r="D14" i="24"/>
  <c r="D15" i="24" s="1"/>
  <c r="J14" i="24"/>
  <c r="J18" i="24"/>
  <c r="I18" i="24"/>
  <c r="D18" i="24"/>
  <c r="D19" i="24" s="1"/>
  <c r="H18" i="24"/>
  <c r="G18" i="24"/>
  <c r="F18" i="24"/>
  <c r="E18" i="24"/>
  <c r="J94" i="24"/>
  <c r="I94" i="24"/>
  <c r="H94" i="24"/>
  <c r="G94" i="24"/>
  <c r="F94" i="24"/>
  <c r="E94" i="24"/>
  <c r="D94" i="24"/>
  <c r="D95" i="24" s="1"/>
  <c r="I108" i="24"/>
  <c r="H108" i="24"/>
  <c r="G108" i="24"/>
  <c r="F108" i="24"/>
  <c r="E108" i="24"/>
  <c r="D108" i="24"/>
  <c r="D109" i="24" s="1"/>
  <c r="J108" i="24"/>
  <c r="J128" i="24"/>
  <c r="I128" i="24"/>
  <c r="H128" i="24"/>
  <c r="G128" i="24"/>
  <c r="F128" i="24"/>
  <c r="E128" i="24"/>
  <c r="D128" i="24"/>
  <c r="D129" i="24" s="1"/>
  <c r="E22" i="24"/>
  <c r="D22" i="24"/>
  <c r="D23" i="24" s="1"/>
  <c r="F22" i="24"/>
  <c r="J22" i="24"/>
  <c r="I22" i="24"/>
  <c r="H22" i="24"/>
  <c r="G22" i="24"/>
  <c r="H72" i="24"/>
  <c r="G72" i="24"/>
  <c r="F72" i="24"/>
  <c r="E72" i="24"/>
  <c r="D72" i="24"/>
  <c r="D73" i="24" s="1"/>
  <c r="J72" i="24"/>
  <c r="I72" i="24"/>
  <c r="F68" i="24"/>
  <c r="E68" i="24"/>
  <c r="D68" i="24"/>
  <c r="D69" i="24" s="1"/>
  <c r="J68" i="24"/>
  <c r="I68" i="24"/>
  <c r="H68" i="24"/>
  <c r="G68" i="24"/>
  <c r="D80" i="24"/>
  <c r="D81" i="24" s="1"/>
  <c r="J80" i="24"/>
  <c r="I80" i="24"/>
  <c r="H80" i="24"/>
  <c r="G80" i="24"/>
  <c r="F80" i="24"/>
  <c r="E80" i="24"/>
  <c r="H90" i="24"/>
  <c r="G90" i="24"/>
  <c r="F90" i="24"/>
  <c r="E90" i="24"/>
  <c r="D90" i="24"/>
  <c r="D91" i="24" s="1"/>
  <c r="J90" i="24"/>
  <c r="I90" i="24"/>
  <c r="F86" i="24"/>
  <c r="E86" i="24"/>
  <c r="D86" i="24"/>
  <c r="D87" i="24" s="1"/>
  <c r="J86" i="24"/>
  <c r="I86" i="24"/>
  <c r="H86" i="24"/>
  <c r="G86" i="24"/>
  <c r="D98" i="24"/>
  <c r="D99" i="24" s="1"/>
  <c r="J98" i="24"/>
  <c r="I98" i="24"/>
  <c r="H98" i="24"/>
  <c r="G98" i="24"/>
  <c r="F98" i="24"/>
  <c r="E98" i="24"/>
  <c r="J76" i="24"/>
  <c r="I76" i="24"/>
  <c r="H76" i="24"/>
  <c r="G76" i="24"/>
  <c r="F76" i="24"/>
  <c r="E76" i="24"/>
  <c r="D76" i="24"/>
  <c r="D77" i="24" s="1"/>
  <c r="E6" i="24"/>
  <c r="D6" i="24"/>
  <c r="D7" i="24" s="1"/>
  <c r="F6" i="24"/>
  <c r="J6" i="24"/>
  <c r="I6" i="24"/>
  <c r="H6" i="24"/>
  <c r="G6" i="24"/>
  <c r="J110" i="24"/>
  <c r="I110" i="24"/>
  <c r="H110" i="24"/>
  <c r="G110" i="24"/>
  <c r="F110" i="24"/>
  <c r="E110" i="24"/>
  <c r="D110" i="24"/>
  <c r="D111" i="24" s="1"/>
  <c r="E34" i="24"/>
  <c r="D34" i="24"/>
  <c r="D35" i="24" s="1"/>
  <c r="J34" i="24"/>
  <c r="I34" i="24"/>
  <c r="H34" i="24"/>
  <c r="G34" i="24"/>
  <c r="F34" i="24"/>
  <c r="J46" i="24"/>
  <c r="I46" i="24"/>
  <c r="H46" i="24"/>
  <c r="G46" i="24"/>
  <c r="F46" i="24"/>
  <c r="E46" i="24"/>
  <c r="D46" i="24"/>
  <c r="D47" i="24" s="1"/>
  <c r="H106" i="24"/>
  <c r="G106" i="24"/>
  <c r="F106" i="24"/>
  <c r="E106" i="24"/>
  <c r="D106" i="24"/>
  <c r="D107" i="24" s="1"/>
  <c r="J106" i="24"/>
  <c r="I106" i="24"/>
  <c r="F102" i="24"/>
  <c r="E102" i="24"/>
  <c r="D102" i="24"/>
  <c r="D103" i="24" s="1"/>
  <c r="J102" i="24"/>
  <c r="I102" i="24"/>
  <c r="H102" i="24"/>
  <c r="G102" i="24"/>
  <c r="D114" i="24"/>
  <c r="D115" i="24" s="1"/>
  <c r="J114" i="24"/>
  <c r="I114" i="24"/>
  <c r="H114" i="24"/>
  <c r="G114" i="24"/>
  <c r="F114" i="24"/>
  <c r="E114" i="24"/>
  <c r="G26" i="24"/>
  <c r="F26" i="24"/>
  <c r="E26" i="24"/>
  <c r="H26" i="24"/>
  <c r="D26" i="24"/>
  <c r="D27" i="24" s="1"/>
  <c r="J26" i="24"/>
  <c r="I26" i="24"/>
  <c r="J16" i="24"/>
  <c r="I16" i="24"/>
  <c r="H16" i="24"/>
  <c r="G16" i="24"/>
  <c r="F16" i="24"/>
  <c r="E16" i="24"/>
  <c r="D16" i="24"/>
  <c r="D17" i="24" s="1"/>
  <c r="I42" i="24"/>
  <c r="H42" i="24"/>
  <c r="G42" i="24"/>
  <c r="F42" i="24"/>
  <c r="E42" i="24"/>
  <c r="D42" i="24"/>
  <c r="D43" i="24" s="1"/>
  <c r="J42" i="24"/>
  <c r="G38" i="24"/>
  <c r="F38" i="24"/>
  <c r="E38" i="24"/>
  <c r="D38" i="24"/>
  <c r="D39" i="24" s="1"/>
  <c r="J38" i="24"/>
  <c r="I38" i="24"/>
  <c r="H38" i="24"/>
  <c r="E50" i="24"/>
  <c r="D50" i="24"/>
  <c r="D51" i="24" s="1"/>
  <c r="J50" i="24"/>
  <c r="I50" i="24"/>
  <c r="H50" i="24"/>
  <c r="G50" i="24"/>
  <c r="F50" i="24"/>
  <c r="J62" i="24"/>
  <c r="I62" i="24"/>
  <c r="H62" i="24"/>
  <c r="G62" i="24"/>
  <c r="F62" i="24"/>
  <c r="E62" i="24"/>
  <c r="D62" i="24"/>
  <c r="D63" i="24" s="1"/>
  <c r="H122" i="24"/>
  <c r="G122" i="24"/>
  <c r="F122" i="24"/>
  <c r="E122" i="24"/>
  <c r="D122" i="24"/>
  <c r="D123" i="24" s="1"/>
  <c r="J122" i="24"/>
  <c r="I122" i="24"/>
  <c r="F118" i="24"/>
  <c r="E118" i="24"/>
  <c r="D118" i="24"/>
  <c r="D119" i="24" s="1"/>
  <c r="J118" i="24"/>
  <c r="I118" i="24"/>
  <c r="H118" i="24"/>
  <c r="G118" i="24"/>
  <c r="D130" i="24"/>
  <c r="D131" i="24" s="1"/>
  <c r="J130" i="24"/>
  <c r="I130" i="24"/>
  <c r="H130" i="24"/>
  <c r="G130" i="24"/>
  <c r="F130" i="24"/>
  <c r="E130" i="24"/>
  <c r="G10" i="24"/>
  <c r="F10" i="24"/>
  <c r="H10" i="24"/>
  <c r="E10" i="24"/>
  <c r="D10" i="24"/>
  <c r="D11" i="24" s="1"/>
  <c r="J10" i="24"/>
  <c r="I10" i="24"/>
  <c r="H61" i="24"/>
  <c r="I58" i="24"/>
  <c r="H58" i="24"/>
  <c r="G58" i="24"/>
  <c r="F58" i="24"/>
  <c r="E58" i="24"/>
  <c r="D58" i="24"/>
  <c r="D59" i="24" s="1"/>
  <c r="J58" i="24"/>
  <c r="G54" i="24"/>
  <c r="F54" i="24"/>
  <c r="E54" i="24"/>
  <c r="D54" i="24"/>
  <c r="D55" i="24" s="1"/>
  <c r="J54" i="24"/>
  <c r="I54" i="24"/>
  <c r="H54" i="24"/>
  <c r="E66" i="24"/>
  <c r="D66" i="24"/>
  <c r="D67" i="24" s="1"/>
  <c r="J66" i="24"/>
  <c r="I66" i="24"/>
  <c r="H66" i="24"/>
  <c r="G66" i="24"/>
  <c r="F66" i="24"/>
  <c r="J78" i="24"/>
  <c r="I78" i="24"/>
  <c r="H78" i="24"/>
  <c r="G78" i="24"/>
  <c r="F78" i="24"/>
  <c r="E78" i="24"/>
  <c r="D78" i="24"/>
  <c r="D79" i="24" s="1"/>
  <c r="H138" i="24"/>
  <c r="G138" i="24"/>
  <c r="F138" i="24"/>
  <c r="E138" i="24"/>
  <c r="D138" i="24"/>
  <c r="D139" i="24" s="1"/>
  <c r="J138" i="24"/>
  <c r="I138" i="24"/>
  <c r="F134" i="24"/>
  <c r="E134" i="24"/>
  <c r="D134" i="24"/>
  <c r="D135" i="24" s="1"/>
  <c r="J134" i="24"/>
  <c r="I134" i="24"/>
  <c r="H134" i="24"/>
  <c r="G134" i="24"/>
  <c r="J96" i="24"/>
  <c r="I96" i="24"/>
  <c r="H96" i="24"/>
  <c r="G96" i="24"/>
  <c r="F96" i="24"/>
  <c r="E96" i="24"/>
  <c r="D96" i="24"/>
  <c r="D97" i="24" s="1"/>
  <c r="H28" i="24"/>
  <c r="G28" i="24"/>
  <c r="I28" i="24"/>
  <c r="F28" i="24"/>
  <c r="E28" i="24"/>
  <c r="D28" i="24"/>
  <c r="D29" i="24" s="1"/>
  <c r="J28" i="24"/>
  <c r="I61" i="24"/>
  <c r="I74" i="24"/>
  <c r="H74" i="24"/>
  <c r="G74" i="24"/>
  <c r="F74" i="24"/>
  <c r="E74" i="24"/>
  <c r="D74" i="24"/>
  <c r="D75" i="24" s="1"/>
  <c r="J74" i="24"/>
  <c r="G70" i="24"/>
  <c r="F70" i="24"/>
  <c r="E70" i="24"/>
  <c r="D70" i="24"/>
  <c r="D71" i="24" s="1"/>
  <c r="J70" i="24"/>
  <c r="I70" i="24"/>
  <c r="H70" i="24"/>
  <c r="E82" i="24"/>
  <c r="D82" i="24"/>
  <c r="D83" i="24" s="1"/>
  <c r="J82" i="24"/>
  <c r="I82" i="24"/>
  <c r="H82" i="24"/>
  <c r="G82" i="24"/>
  <c r="F82" i="24"/>
  <c r="I92" i="24"/>
  <c r="H92" i="24"/>
  <c r="G92" i="24"/>
  <c r="F92" i="24"/>
  <c r="E92" i="24"/>
  <c r="D92" i="24"/>
  <c r="D93" i="24" s="1"/>
  <c r="J92" i="24"/>
  <c r="G88" i="24"/>
  <c r="F88" i="24"/>
  <c r="E88" i="24"/>
  <c r="D88" i="24"/>
  <c r="D89" i="24" s="1"/>
  <c r="J88" i="24"/>
  <c r="I88" i="24"/>
  <c r="H88" i="24"/>
  <c r="E84" i="24"/>
  <c r="D84" i="24"/>
  <c r="D85" i="24" s="1"/>
  <c r="J84" i="24"/>
  <c r="I84" i="24"/>
  <c r="G84" i="24"/>
  <c r="H84" i="24"/>
  <c r="F84" i="24"/>
  <c r="J112" i="24"/>
  <c r="I112" i="24"/>
  <c r="H112" i="24"/>
  <c r="G112" i="24"/>
  <c r="F112" i="24"/>
  <c r="E112" i="24"/>
  <c r="D112" i="24"/>
  <c r="D113" i="24" s="1"/>
  <c r="H12" i="24"/>
  <c r="G12" i="24"/>
  <c r="F12" i="24"/>
  <c r="E12" i="24"/>
  <c r="D12" i="24"/>
  <c r="D13" i="24" s="1"/>
  <c r="I12" i="24"/>
  <c r="J12" i="24"/>
  <c r="E116" i="23"/>
  <c r="L116" i="23"/>
  <c r="D116" i="23"/>
  <c r="D117" i="23" s="1"/>
  <c r="K116" i="23"/>
  <c r="I116" i="23"/>
  <c r="H116" i="23"/>
  <c r="G116" i="23"/>
  <c r="J116" i="23"/>
  <c r="F116" i="23"/>
  <c r="I56" i="23"/>
  <c r="I6" i="47" s="1"/>
  <c r="H56" i="23"/>
  <c r="H6" i="47" s="1"/>
  <c r="G56" i="23"/>
  <c r="G6" i="47" s="1"/>
  <c r="J56" i="23"/>
  <c r="J6" i="47" s="1"/>
  <c r="F56" i="23"/>
  <c r="F6" i="47" s="1"/>
  <c r="E56" i="23"/>
  <c r="E6" i="47" s="1"/>
  <c r="L56" i="23"/>
  <c r="L6" i="47" s="1"/>
  <c r="D56" i="23"/>
  <c r="K56" i="23"/>
  <c r="K6" i="47" s="1"/>
  <c r="L14" i="23"/>
  <c r="D14" i="23"/>
  <c r="D15" i="23" s="1"/>
  <c r="K14" i="23"/>
  <c r="I14" i="23"/>
  <c r="H14" i="23"/>
  <c r="G14" i="23"/>
  <c r="J14" i="23"/>
  <c r="E14" i="23"/>
  <c r="F14" i="23"/>
  <c r="H54" i="23"/>
  <c r="G54" i="23"/>
  <c r="J54" i="23"/>
  <c r="F54" i="23"/>
  <c r="E54" i="23"/>
  <c r="L54" i="23"/>
  <c r="D54" i="23"/>
  <c r="D55" i="23" s="1"/>
  <c r="K54" i="23"/>
  <c r="I54" i="23"/>
  <c r="J82" i="23"/>
  <c r="F82" i="23"/>
  <c r="E82" i="23"/>
  <c r="L82" i="23"/>
  <c r="D82" i="23"/>
  <c r="D83" i="23" s="1"/>
  <c r="K82" i="23"/>
  <c r="I82" i="23"/>
  <c r="H82" i="23"/>
  <c r="G82" i="23"/>
  <c r="L44" i="23"/>
  <c r="D44" i="23"/>
  <c r="D45" i="23" s="1"/>
  <c r="K44" i="23"/>
  <c r="I44" i="23"/>
  <c r="H44" i="23"/>
  <c r="G44" i="23"/>
  <c r="J44" i="23"/>
  <c r="F44" i="23"/>
  <c r="E44" i="23"/>
  <c r="H108" i="23"/>
  <c r="G108" i="23"/>
  <c r="J108" i="23"/>
  <c r="F108" i="23"/>
  <c r="E108" i="23"/>
  <c r="L108" i="23"/>
  <c r="D108" i="23"/>
  <c r="D109" i="23" s="1"/>
  <c r="K108" i="23"/>
  <c r="I108" i="23"/>
  <c r="J104" i="23"/>
  <c r="F104" i="23"/>
  <c r="E104" i="23"/>
  <c r="L104" i="23"/>
  <c r="D104" i="23"/>
  <c r="D105" i="23" s="1"/>
  <c r="K104" i="23"/>
  <c r="I104" i="23"/>
  <c r="H104" i="23"/>
  <c r="G104" i="23"/>
  <c r="E132" i="23"/>
  <c r="L132" i="23"/>
  <c r="D132" i="23"/>
  <c r="D133" i="23" s="1"/>
  <c r="K132" i="23"/>
  <c r="I132" i="23"/>
  <c r="H132" i="23"/>
  <c r="G132" i="23"/>
  <c r="J132" i="23"/>
  <c r="F132" i="23"/>
  <c r="H38" i="23"/>
  <c r="G38" i="23"/>
  <c r="J38" i="23"/>
  <c r="E38" i="23"/>
  <c r="L38" i="23"/>
  <c r="K38" i="23"/>
  <c r="I38" i="23"/>
  <c r="F38" i="23"/>
  <c r="D38" i="23"/>
  <c r="D39" i="23" s="1"/>
  <c r="E78" i="23"/>
  <c r="L78" i="23"/>
  <c r="D78" i="23"/>
  <c r="D79" i="23" s="1"/>
  <c r="K78" i="23"/>
  <c r="I78" i="23"/>
  <c r="H78" i="23"/>
  <c r="G78" i="23"/>
  <c r="J78" i="23"/>
  <c r="F78" i="23"/>
  <c r="H92" i="23"/>
  <c r="G92" i="23"/>
  <c r="J92" i="23"/>
  <c r="F92" i="23"/>
  <c r="E92" i="23"/>
  <c r="L92" i="23"/>
  <c r="D92" i="23"/>
  <c r="D93" i="23" s="1"/>
  <c r="K92" i="23"/>
  <c r="I92" i="23"/>
  <c r="I26" i="23"/>
  <c r="H26" i="23"/>
  <c r="G26" i="23"/>
  <c r="J26" i="23"/>
  <c r="F26" i="23"/>
  <c r="K26" i="23"/>
  <c r="E26" i="23"/>
  <c r="L26" i="23"/>
  <c r="D26" i="23"/>
  <c r="D27" i="23" s="1"/>
  <c r="J20" i="23"/>
  <c r="F20" i="23"/>
  <c r="E20" i="23"/>
  <c r="L20" i="23"/>
  <c r="D20" i="23"/>
  <c r="D21" i="23" s="1"/>
  <c r="K20" i="23"/>
  <c r="I20" i="23"/>
  <c r="G20" i="23"/>
  <c r="H20" i="23"/>
  <c r="L30" i="23"/>
  <c r="D30" i="23"/>
  <c r="D31" i="23" s="1"/>
  <c r="K30" i="23"/>
  <c r="I30" i="23"/>
  <c r="H30" i="23"/>
  <c r="G30" i="23"/>
  <c r="J30" i="23"/>
  <c r="E30" i="23"/>
  <c r="F30" i="23"/>
  <c r="H70" i="23"/>
  <c r="G70" i="23"/>
  <c r="J70" i="23"/>
  <c r="F70" i="23"/>
  <c r="E70" i="23"/>
  <c r="L70" i="23"/>
  <c r="D70" i="23"/>
  <c r="D71" i="23" s="1"/>
  <c r="K70" i="23"/>
  <c r="I70" i="23"/>
  <c r="I94" i="23"/>
  <c r="H94" i="23"/>
  <c r="G94" i="23"/>
  <c r="J94" i="23"/>
  <c r="F94" i="23"/>
  <c r="E94" i="23"/>
  <c r="L94" i="23"/>
  <c r="D94" i="23"/>
  <c r="D95" i="23" s="1"/>
  <c r="K94" i="23"/>
  <c r="L60" i="23"/>
  <c r="D60" i="23"/>
  <c r="D61" i="23" s="1"/>
  <c r="K60" i="23"/>
  <c r="I60" i="23"/>
  <c r="H60" i="23"/>
  <c r="G60" i="23"/>
  <c r="J60" i="23"/>
  <c r="F60" i="23"/>
  <c r="E60" i="23"/>
  <c r="H124" i="23"/>
  <c r="G124" i="23"/>
  <c r="J124" i="23"/>
  <c r="F124" i="23"/>
  <c r="E124" i="23"/>
  <c r="L124" i="23"/>
  <c r="D124" i="23"/>
  <c r="D125" i="23" s="1"/>
  <c r="K124" i="23"/>
  <c r="I124" i="23"/>
  <c r="J120" i="23"/>
  <c r="F120" i="23"/>
  <c r="E120" i="23"/>
  <c r="L120" i="23"/>
  <c r="D120" i="23"/>
  <c r="D121" i="23" s="1"/>
  <c r="K120" i="23"/>
  <c r="I120" i="23"/>
  <c r="H120" i="23"/>
  <c r="G120" i="23"/>
  <c r="L98" i="23"/>
  <c r="D98" i="23"/>
  <c r="D99" i="23" s="1"/>
  <c r="K98" i="23"/>
  <c r="I98" i="23"/>
  <c r="H98" i="23"/>
  <c r="G98" i="23"/>
  <c r="J98" i="23"/>
  <c r="F98" i="23"/>
  <c r="E98" i="23"/>
  <c r="G22" i="23"/>
  <c r="J22" i="23"/>
  <c r="F22" i="23"/>
  <c r="E22" i="23"/>
  <c r="L22" i="23"/>
  <c r="D22" i="23"/>
  <c r="D23" i="23" s="1"/>
  <c r="K22" i="23"/>
  <c r="H22" i="23"/>
  <c r="I22" i="23"/>
  <c r="J66" i="23"/>
  <c r="F66" i="23"/>
  <c r="E66" i="23"/>
  <c r="L66" i="23"/>
  <c r="D66" i="23"/>
  <c r="D67" i="23" s="1"/>
  <c r="K66" i="23"/>
  <c r="I66" i="23"/>
  <c r="H66" i="23"/>
  <c r="G66" i="23"/>
  <c r="J88" i="23"/>
  <c r="E88" i="23"/>
  <c r="K88" i="23"/>
  <c r="I88" i="23"/>
  <c r="H88" i="23"/>
  <c r="L88" i="23"/>
  <c r="G88" i="23"/>
  <c r="F88" i="23"/>
  <c r="D88" i="23"/>
  <c r="D89" i="23" s="1"/>
  <c r="H8" i="23"/>
  <c r="G8" i="23"/>
  <c r="J8" i="23"/>
  <c r="F8" i="23"/>
  <c r="E8" i="23"/>
  <c r="L8" i="23"/>
  <c r="D8" i="23"/>
  <c r="D9" i="23" s="1"/>
  <c r="K8" i="23"/>
  <c r="I8" i="23"/>
  <c r="F18" i="23"/>
  <c r="E18" i="23"/>
  <c r="L18" i="23"/>
  <c r="D18" i="23"/>
  <c r="D19" i="23" s="1"/>
  <c r="K18" i="23"/>
  <c r="I18" i="23"/>
  <c r="H18" i="23"/>
  <c r="J18" i="23"/>
  <c r="G18" i="23"/>
  <c r="G36" i="23"/>
  <c r="L36" i="23"/>
  <c r="D36" i="23"/>
  <c r="D37" i="23" s="1"/>
  <c r="E36" i="23"/>
  <c r="K36" i="23"/>
  <c r="I36" i="23"/>
  <c r="H36" i="23"/>
  <c r="F36" i="23"/>
  <c r="J36" i="23"/>
  <c r="I126" i="23"/>
  <c r="H126" i="23"/>
  <c r="G126" i="23"/>
  <c r="J126" i="23"/>
  <c r="F126" i="23"/>
  <c r="E126" i="23"/>
  <c r="L126" i="23"/>
  <c r="D126" i="23"/>
  <c r="D127" i="23" s="1"/>
  <c r="K126" i="23"/>
  <c r="F48" i="23"/>
  <c r="E48" i="23"/>
  <c r="L48" i="23"/>
  <c r="D48" i="23"/>
  <c r="D49" i="23" s="1"/>
  <c r="K48" i="23"/>
  <c r="I48" i="23"/>
  <c r="H48" i="23"/>
  <c r="G48" i="23"/>
  <c r="J48" i="23"/>
  <c r="L76" i="23"/>
  <c r="D76" i="23"/>
  <c r="D77" i="23" s="1"/>
  <c r="K76" i="23"/>
  <c r="I76" i="23"/>
  <c r="H76" i="23"/>
  <c r="G76" i="23"/>
  <c r="J76" i="23"/>
  <c r="F76" i="23"/>
  <c r="E76" i="23"/>
  <c r="H140" i="23"/>
  <c r="G140" i="23"/>
  <c r="J140" i="23"/>
  <c r="F140" i="23"/>
  <c r="E140" i="23"/>
  <c r="L140" i="23"/>
  <c r="D140" i="23"/>
  <c r="D141" i="23" s="1"/>
  <c r="K140" i="23"/>
  <c r="I140" i="23"/>
  <c r="J136" i="23"/>
  <c r="F136" i="23"/>
  <c r="E136" i="23"/>
  <c r="L136" i="23"/>
  <c r="D136" i="23"/>
  <c r="D137" i="23" s="1"/>
  <c r="K136" i="23"/>
  <c r="I136" i="23"/>
  <c r="H136" i="23"/>
  <c r="G136" i="23"/>
  <c r="L114" i="23"/>
  <c r="D114" i="23"/>
  <c r="D115" i="23" s="1"/>
  <c r="K114" i="23"/>
  <c r="I114" i="23"/>
  <c r="H114" i="23"/>
  <c r="G114" i="23"/>
  <c r="J114" i="23"/>
  <c r="F114" i="23"/>
  <c r="E114" i="23"/>
  <c r="H24" i="23"/>
  <c r="G24" i="23"/>
  <c r="J24" i="23"/>
  <c r="F24" i="23"/>
  <c r="E24" i="23"/>
  <c r="L24" i="23"/>
  <c r="D24" i="23"/>
  <c r="D25" i="23" s="1"/>
  <c r="I24" i="23"/>
  <c r="K24" i="23"/>
  <c r="J34" i="23"/>
  <c r="K34" i="23"/>
  <c r="F34" i="23"/>
  <c r="E34" i="23"/>
  <c r="D34" i="23"/>
  <c r="D35" i="23" s="1"/>
  <c r="L34" i="23"/>
  <c r="G34" i="23"/>
  <c r="I34" i="23"/>
  <c r="H34" i="23"/>
  <c r="I40" i="23"/>
  <c r="H40" i="23"/>
  <c r="G40" i="23"/>
  <c r="F40" i="23"/>
  <c r="E40" i="23"/>
  <c r="L40" i="23"/>
  <c r="D40" i="23"/>
  <c r="D41" i="23" s="1"/>
  <c r="J40" i="23"/>
  <c r="K40" i="23"/>
  <c r="G52" i="23"/>
  <c r="J52" i="23"/>
  <c r="F52" i="23"/>
  <c r="E52" i="23"/>
  <c r="L52" i="23"/>
  <c r="D52" i="23"/>
  <c r="D53" i="23" s="1"/>
  <c r="K52" i="23"/>
  <c r="I52" i="23"/>
  <c r="H52" i="23"/>
  <c r="F64" i="23"/>
  <c r="E64" i="23"/>
  <c r="L64" i="23"/>
  <c r="D64" i="23"/>
  <c r="D65" i="23" s="1"/>
  <c r="K64" i="23"/>
  <c r="I64" i="23"/>
  <c r="H64" i="23"/>
  <c r="G64" i="23"/>
  <c r="J64" i="23"/>
  <c r="K42" i="23"/>
  <c r="I42" i="23"/>
  <c r="H42" i="23"/>
  <c r="J42" i="23"/>
  <c r="F42" i="23"/>
  <c r="E42" i="23"/>
  <c r="L42" i="23"/>
  <c r="G42" i="23"/>
  <c r="D42" i="23"/>
  <c r="D43" i="23" s="1"/>
  <c r="G90" i="23"/>
  <c r="J90" i="23"/>
  <c r="F90" i="23"/>
  <c r="E90" i="23"/>
  <c r="L90" i="23"/>
  <c r="D90" i="23"/>
  <c r="D91" i="23" s="1"/>
  <c r="K90" i="23"/>
  <c r="I90" i="23"/>
  <c r="H90" i="23"/>
  <c r="F102" i="23"/>
  <c r="E102" i="23"/>
  <c r="L102" i="23"/>
  <c r="D102" i="23"/>
  <c r="D103" i="23" s="1"/>
  <c r="K102" i="23"/>
  <c r="I102" i="23"/>
  <c r="H102" i="23"/>
  <c r="G102" i="23"/>
  <c r="J102" i="23"/>
  <c r="L130" i="23"/>
  <c r="D130" i="23"/>
  <c r="D131" i="23" s="1"/>
  <c r="K130" i="23"/>
  <c r="I130" i="23"/>
  <c r="H130" i="23"/>
  <c r="G130" i="23"/>
  <c r="J130" i="23"/>
  <c r="F130" i="23"/>
  <c r="E130" i="23"/>
  <c r="I72" i="23"/>
  <c r="H72" i="23"/>
  <c r="G72" i="23"/>
  <c r="J72" i="23"/>
  <c r="F72" i="23"/>
  <c r="E72" i="23"/>
  <c r="L72" i="23"/>
  <c r="D72" i="23"/>
  <c r="D73" i="23" s="1"/>
  <c r="K72" i="23"/>
  <c r="F86" i="23"/>
  <c r="I86" i="23"/>
  <c r="L86" i="23"/>
  <c r="K86" i="23"/>
  <c r="H86" i="23"/>
  <c r="G86" i="23"/>
  <c r="J86" i="23"/>
  <c r="E86" i="23"/>
  <c r="D86" i="23"/>
  <c r="D87" i="23" s="1"/>
  <c r="L5" i="23"/>
  <c r="K5" i="23"/>
  <c r="I5" i="23"/>
  <c r="H5" i="23"/>
  <c r="G5" i="23"/>
  <c r="E5" i="23"/>
  <c r="J5" i="23"/>
  <c r="F5" i="23"/>
  <c r="G68" i="23"/>
  <c r="J68" i="23"/>
  <c r="F68" i="23"/>
  <c r="E68" i="23"/>
  <c r="L68" i="23"/>
  <c r="D68" i="23"/>
  <c r="D69" i="23" s="1"/>
  <c r="K68" i="23"/>
  <c r="I68" i="23"/>
  <c r="H68" i="23"/>
  <c r="F80" i="23"/>
  <c r="E80" i="23"/>
  <c r="L80" i="23"/>
  <c r="D80" i="23"/>
  <c r="D81" i="23" s="1"/>
  <c r="K80" i="23"/>
  <c r="I80" i="23"/>
  <c r="H80" i="23"/>
  <c r="G80" i="23"/>
  <c r="J80" i="23"/>
  <c r="K58" i="23"/>
  <c r="I58" i="23"/>
  <c r="H58" i="23"/>
  <c r="G58" i="23"/>
  <c r="J58" i="23"/>
  <c r="F58" i="23"/>
  <c r="E58" i="23"/>
  <c r="L58" i="23"/>
  <c r="D58" i="23"/>
  <c r="D59" i="23" s="1"/>
  <c r="G106" i="23"/>
  <c r="J106" i="23"/>
  <c r="F106" i="23"/>
  <c r="E106" i="23"/>
  <c r="L106" i="23"/>
  <c r="D106" i="23"/>
  <c r="D107" i="23" s="1"/>
  <c r="K106" i="23"/>
  <c r="I106" i="23"/>
  <c r="H106" i="23"/>
  <c r="F118" i="23"/>
  <c r="E118" i="23"/>
  <c r="L118" i="23"/>
  <c r="D118" i="23"/>
  <c r="D119" i="23" s="1"/>
  <c r="K118" i="23"/>
  <c r="I118" i="23"/>
  <c r="H118" i="23"/>
  <c r="G118" i="23"/>
  <c r="J118" i="23"/>
  <c r="K96" i="23"/>
  <c r="I96" i="23"/>
  <c r="H96" i="23"/>
  <c r="G96" i="23"/>
  <c r="J96" i="23"/>
  <c r="F96" i="23"/>
  <c r="E96" i="23"/>
  <c r="L96" i="23"/>
  <c r="D96" i="23"/>
  <c r="D97" i="23" s="1"/>
  <c r="I10" i="23"/>
  <c r="H10" i="23"/>
  <c r="G10" i="23"/>
  <c r="J10" i="23"/>
  <c r="F10" i="23"/>
  <c r="E10" i="23"/>
  <c r="L10" i="23"/>
  <c r="D10" i="23"/>
  <c r="D11" i="23" s="1"/>
  <c r="K10" i="23"/>
  <c r="E16" i="23"/>
  <c r="L16" i="23"/>
  <c r="D16" i="23"/>
  <c r="D17" i="23" s="1"/>
  <c r="K16" i="23"/>
  <c r="I16" i="23"/>
  <c r="H16" i="23"/>
  <c r="G16" i="23"/>
  <c r="F16" i="23"/>
  <c r="J16" i="23"/>
  <c r="K12" i="23"/>
  <c r="I12" i="23"/>
  <c r="H12" i="23"/>
  <c r="G12" i="23"/>
  <c r="J12" i="23"/>
  <c r="D12" i="23"/>
  <c r="D13" i="23" s="1"/>
  <c r="F12" i="23"/>
  <c r="L12" i="23"/>
  <c r="E12" i="23"/>
  <c r="I110" i="23"/>
  <c r="H110" i="23"/>
  <c r="G110" i="23"/>
  <c r="J110" i="23"/>
  <c r="F110" i="23"/>
  <c r="E110" i="23"/>
  <c r="L110" i="23"/>
  <c r="D110" i="23"/>
  <c r="D111" i="23" s="1"/>
  <c r="K110" i="23"/>
  <c r="E46" i="23"/>
  <c r="L46" i="23"/>
  <c r="D46" i="23"/>
  <c r="D47" i="23" s="1"/>
  <c r="K46" i="23"/>
  <c r="I46" i="23"/>
  <c r="H46" i="23"/>
  <c r="G46" i="23"/>
  <c r="J46" i="23"/>
  <c r="F46" i="23"/>
  <c r="K74" i="23"/>
  <c r="I74" i="23"/>
  <c r="H74" i="23"/>
  <c r="G74" i="23"/>
  <c r="J74" i="23"/>
  <c r="F74" i="23"/>
  <c r="E74" i="23"/>
  <c r="L74" i="23"/>
  <c r="D74" i="23"/>
  <c r="D75" i="23" s="1"/>
  <c r="G122" i="23"/>
  <c r="J122" i="23"/>
  <c r="F122" i="23"/>
  <c r="E122" i="23"/>
  <c r="L122" i="23"/>
  <c r="D122" i="23"/>
  <c r="D123" i="23" s="1"/>
  <c r="K122" i="23"/>
  <c r="I122" i="23"/>
  <c r="H122" i="23"/>
  <c r="F134" i="23"/>
  <c r="E134" i="23"/>
  <c r="L134" i="23"/>
  <c r="D134" i="23"/>
  <c r="D135" i="23" s="1"/>
  <c r="K134" i="23"/>
  <c r="I134" i="23"/>
  <c r="H134" i="23"/>
  <c r="G134" i="23"/>
  <c r="J134" i="23"/>
  <c r="K112" i="23"/>
  <c r="I112" i="23"/>
  <c r="H112" i="23"/>
  <c r="G112" i="23"/>
  <c r="J112" i="23"/>
  <c r="F112" i="23"/>
  <c r="E112" i="23"/>
  <c r="L112" i="23"/>
  <c r="D112" i="23"/>
  <c r="D113" i="23" s="1"/>
  <c r="G6" i="23"/>
  <c r="J6" i="23"/>
  <c r="F6" i="23"/>
  <c r="E6" i="23"/>
  <c r="L6" i="23"/>
  <c r="D6" i="23"/>
  <c r="D7" i="23" s="1"/>
  <c r="K6" i="23"/>
  <c r="I6" i="23"/>
  <c r="H6" i="23"/>
  <c r="E32" i="23"/>
  <c r="F32" i="23"/>
  <c r="L32" i="23"/>
  <c r="D32" i="23"/>
  <c r="D33" i="23" s="1"/>
  <c r="K32" i="23"/>
  <c r="I32" i="23"/>
  <c r="H32" i="23"/>
  <c r="G32" i="23"/>
  <c r="J32" i="23"/>
  <c r="K28" i="23"/>
  <c r="I28" i="23"/>
  <c r="H28" i="23"/>
  <c r="G28" i="23"/>
  <c r="J28" i="23"/>
  <c r="L28" i="23"/>
  <c r="F28" i="23"/>
  <c r="E28" i="23"/>
  <c r="D28" i="23"/>
  <c r="D29" i="23" s="1"/>
  <c r="J50" i="23"/>
  <c r="F50" i="23"/>
  <c r="E50" i="23"/>
  <c r="L50" i="23"/>
  <c r="D50" i="23"/>
  <c r="D51" i="23" s="1"/>
  <c r="K50" i="23"/>
  <c r="I50" i="23"/>
  <c r="H50" i="23"/>
  <c r="G50" i="23"/>
  <c r="E62" i="23"/>
  <c r="L62" i="23"/>
  <c r="D62" i="23"/>
  <c r="D63" i="23" s="1"/>
  <c r="K62" i="23"/>
  <c r="I62" i="23"/>
  <c r="H62" i="23"/>
  <c r="G62" i="23"/>
  <c r="J62" i="23"/>
  <c r="F62" i="23"/>
  <c r="E84" i="23"/>
  <c r="H84" i="23"/>
  <c r="L84" i="23"/>
  <c r="K84" i="23"/>
  <c r="I84" i="23"/>
  <c r="G84" i="23"/>
  <c r="J84" i="23"/>
  <c r="F84" i="23"/>
  <c r="D84" i="23"/>
  <c r="D85" i="23" s="1"/>
  <c r="G138" i="23"/>
  <c r="J138" i="23"/>
  <c r="F138" i="23"/>
  <c r="E138" i="23"/>
  <c r="L138" i="23"/>
  <c r="D138" i="23"/>
  <c r="D139" i="23" s="1"/>
  <c r="K138" i="23"/>
  <c r="I138" i="23"/>
  <c r="H138" i="23"/>
  <c r="E100" i="23"/>
  <c r="L100" i="23"/>
  <c r="D100" i="23"/>
  <c r="D101" i="23" s="1"/>
  <c r="K100" i="23"/>
  <c r="I100" i="23"/>
  <c r="H100" i="23"/>
  <c r="G100" i="23"/>
  <c r="J100" i="23"/>
  <c r="F100" i="23"/>
  <c r="K128" i="23"/>
  <c r="I128" i="23"/>
  <c r="H128" i="23"/>
  <c r="G128" i="23"/>
  <c r="J128" i="23"/>
  <c r="F128" i="23"/>
  <c r="E128" i="23"/>
  <c r="L128" i="23"/>
  <c r="D128" i="23"/>
  <c r="D129" i="23" s="1"/>
  <c r="I138" i="21"/>
  <c r="U138" i="22" s="1"/>
  <c r="H138" i="21"/>
  <c r="T138" i="22" s="1"/>
  <c r="G138" i="21"/>
  <c r="S138" i="22" s="1"/>
  <c r="N138" i="21"/>
  <c r="Z138" i="22" s="1"/>
  <c r="F138" i="21"/>
  <c r="R138" i="22" s="1"/>
  <c r="M138" i="21"/>
  <c r="Y138" i="22" s="1"/>
  <c r="E138" i="21"/>
  <c r="L138" i="21"/>
  <c r="X138" i="22" s="1"/>
  <c r="D138" i="21"/>
  <c r="P138" i="22" s="1"/>
  <c r="K138" i="21"/>
  <c r="W138" i="22" s="1"/>
  <c r="J138" i="21"/>
  <c r="V138" i="22" s="1"/>
  <c r="J132" i="21"/>
  <c r="V132" i="22" s="1"/>
  <c r="I132" i="21"/>
  <c r="U132" i="22" s="1"/>
  <c r="H132" i="21"/>
  <c r="T132" i="22" s="1"/>
  <c r="G132" i="21"/>
  <c r="S132" i="22" s="1"/>
  <c r="N132" i="21"/>
  <c r="Z132" i="22" s="1"/>
  <c r="F132" i="21"/>
  <c r="R132" i="22" s="1"/>
  <c r="M132" i="21"/>
  <c r="Y132" i="22" s="1"/>
  <c r="E132" i="21"/>
  <c r="L132" i="21"/>
  <c r="X132" i="22" s="1"/>
  <c r="D132" i="21"/>
  <c r="P132" i="22" s="1"/>
  <c r="K132" i="21"/>
  <c r="W132" i="22" s="1"/>
  <c r="M130" i="21"/>
  <c r="Y130" i="22" s="1"/>
  <c r="E130" i="21"/>
  <c r="L130" i="21"/>
  <c r="X130" i="22" s="1"/>
  <c r="D130" i="21"/>
  <c r="P130" i="22" s="1"/>
  <c r="K130" i="21"/>
  <c r="W130" i="22" s="1"/>
  <c r="J130" i="21"/>
  <c r="I130" i="21"/>
  <c r="U130" i="22" s="1"/>
  <c r="H130" i="21"/>
  <c r="T130" i="22" s="1"/>
  <c r="G130" i="21"/>
  <c r="S130" i="22" s="1"/>
  <c r="N130" i="21"/>
  <c r="Z130" i="22" s="1"/>
  <c r="F130" i="21"/>
  <c r="R130" i="22" s="1"/>
  <c r="N140" i="21"/>
  <c r="Z140" i="22" s="1"/>
  <c r="F140" i="21"/>
  <c r="R140" i="22" s="1"/>
  <c r="M140" i="21"/>
  <c r="Y140" i="22" s="1"/>
  <c r="E140" i="21"/>
  <c r="L140" i="21"/>
  <c r="X140" i="22" s="1"/>
  <c r="D140" i="21"/>
  <c r="P140" i="22" s="1"/>
  <c r="K140" i="21"/>
  <c r="W140" i="22" s="1"/>
  <c r="J140" i="21"/>
  <c r="V140" i="22" s="1"/>
  <c r="I140" i="21"/>
  <c r="U140" i="22" s="1"/>
  <c r="H140" i="21"/>
  <c r="T140" i="22" s="1"/>
  <c r="G140" i="21"/>
  <c r="S140" i="22" s="1"/>
  <c r="N124" i="21"/>
  <c r="Z124" i="22" s="1"/>
  <c r="F124" i="21"/>
  <c r="R124" i="22" s="1"/>
  <c r="M124" i="21"/>
  <c r="Y124" i="22" s="1"/>
  <c r="E124" i="21"/>
  <c r="L124" i="21"/>
  <c r="X124" i="22" s="1"/>
  <c r="D124" i="21"/>
  <c r="P124" i="22" s="1"/>
  <c r="K124" i="21"/>
  <c r="W124" i="22" s="1"/>
  <c r="J124" i="21"/>
  <c r="V124" i="22" s="1"/>
  <c r="I124" i="21"/>
  <c r="U124" i="22" s="1"/>
  <c r="H124" i="21"/>
  <c r="T124" i="22" s="1"/>
  <c r="G124" i="21"/>
  <c r="S124" i="22" s="1"/>
  <c r="H128" i="21"/>
  <c r="T128" i="22" s="1"/>
  <c r="G128" i="21"/>
  <c r="S128" i="22" s="1"/>
  <c r="N128" i="21"/>
  <c r="Z128" i="22" s="1"/>
  <c r="F128" i="21"/>
  <c r="R128" i="22" s="1"/>
  <c r="M128" i="21"/>
  <c r="Y128" i="22" s="1"/>
  <c r="E128" i="21"/>
  <c r="L128" i="21"/>
  <c r="X128" i="22" s="1"/>
  <c r="D128" i="21"/>
  <c r="P128" i="22" s="1"/>
  <c r="K128" i="21"/>
  <c r="W128" i="22" s="1"/>
  <c r="J128" i="21"/>
  <c r="V128" i="22" s="1"/>
  <c r="I128" i="21"/>
  <c r="U128" i="22" s="1"/>
  <c r="G134" i="21"/>
  <c r="S134" i="22" s="1"/>
  <c r="N134" i="21"/>
  <c r="Z134" i="22" s="1"/>
  <c r="F134" i="21"/>
  <c r="R134" i="22" s="1"/>
  <c r="M134" i="21"/>
  <c r="Y134" i="22" s="1"/>
  <c r="E134" i="21"/>
  <c r="L134" i="21"/>
  <c r="X134" i="22" s="1"/>
  <c r="D134" i="21"/>
  <c r="P134" i="22" s="1"/>
  <c r="I134" i="21"/>
  <c r="U134" i="22" s="1"/>
  <c r="K134" i="21"/>
  <c r="W134" i="22" s="1"/>
  <c r="J134" i="21"/>
  <c r="V134" i="22" s="1"/>
  <c r="H134" i="21"/>
  <c r="T134" i="22" s="1"/>
  <c r="L136" i="21"/>
  <c r="X136" i="22" s="1"/>
  <c r="D136" i="21"/>
  <c r="P136" i="22" s="1"/>
  <c r="K136" i="21"/>
  <c r="W136" i="22" s="1"/>
  <c r="J136" i="21"/>
  <c r="V136" i="22" s="1"/>
  <c r="I136" i="21"/>
  <c r="U136" i="22" s="1"/>
  <c r="H136" i="21"/>
  <c r="T136" i="22" s="1"/>
  <c r="G136" i="21"/>
  <c r="S136" i="22" s="1"/>
  <c r="N136" i="21"/>
  <c r="Z136" i="22" s="1"/>
  <c r="F136" i="21"/>
  <c r="R136" i="22" s="1"/>
  <c r="M136" i="21"/>
  <c r="Y136" i="22" s="1"/>
  <c r="E136" i="21"/>
  <c r="K126" i="21"/>
  <c r="W126" i="22" s="1"/>
  <c r="J126" i="21"/>
  <c r="V126" i="22" s="1"/>
  <c r="I126" i="21"/>
  <c r="U126" i="22" s="1"/>
  <c r="H126" i="21"/>
  <c r="T126" i="22" s="1"/>
  <c r="G126" i="21"/>
  <c r="S126" i="22" s="1"/>
  <c r="N126" i="21"/>
  <c r="Z126" i="22" s="1"/>
  <c r="F126" i="21"/>
  <c r="R126" i="22" s="1"/>
  <c r="M126" i="21"/>
  <c r="Y126" i="22" s="1"/>
  <c r="E126" i="21"/>
  <c r="L126" i="21"/>
  <c r="X126" i="22" s="1"/>
  <c r="D126" i="21"/>
  <c r="P126" i="22" s="1"/>
  <c r="L118" i="21"/>
  <c r="X118" i="22" s="1"/>
  <c r="D118" i="21"/>
  <c r="P118" i="22" s="1"/>
  <c r="N118" i="21"/>
  <c r="Z118" i="22" s="1"/>
  <c r="K118" i="21"/>
  <c r="W118" i="22" s="1"/>
  <c r="F118" i="21"/>
  <c r="R118" i="22" s="1"/>
  <c r="M118" i="21"/>
  <c r="Y118" i="22" s="1"/>
  <c r="E118" i="21"/>
  <c r="J118" i="21"/>
  <c r="V118" i="22" s="1"/>
  <c r="I118" i="21"/>
  <c r="U118" i="22" s="1"/>
  <c r="H118" i="21"/>
  <c r="T118" i="22" s="1"/>
  <c r="G118" i="21"/>
  <c r="S118" i="22" s="1"/>
  <c r="N122" i="21"/>
  <c r="Z122" i="22" s="1"/>
  <c r="F122" i="21"/>
  <c r="R122" i="22" s="1"/>
  <c r="M122" i="21"/>
  <c r="Y122" i="22" s="1"/>
  <c r="E122" i="21"/>
  <c r="L122" i="21"/>
  <c r="X122" i="22" s="1"/>
  <c r="D122" i="21"/>
  <c r="P122" i="22" s="1"/>
  <c r="G122" i="21"/>
  <c r="S122" i="22" s="1"/>
  <c r="K122" i="21"/>
  <c r="W122" i="22" s="1"/>
  <c r="J122" i="21"/>
  <c r="V122" i="22" s="1"/>
  <c r="I122" i="21"/>
  <c r="U122" i="22" s="1"/>
  <c r="H122" i="21"/>
  <c r="T122" i="22" s="1"/>
  <c r="G116" i="21"/>
  <c r="S116" i="22" s="1"/>
  <c r="N116" i="21"/>
  <c r="Z116" i="22" s="1"/>
  <c r="F116" i="21"/>
  <c r="R116" i="22" s="1"/>
  <c r="J116" i="21"/>
  <c r="V116" i="22" s="1"/>
  <c r="M116" i="21"/>
  <c r="Y116" i="22" s="1"/>
  <c r="E116" i="21"/>
  <c r="L116" i="21"/>
  <c r="X116" i="22" s="1"/>
  <c r="D116" i="21"/>
  <c r="P116" i="22" s="1"/>
  <c r="K116" i="21"/>
  <c r="W116" i="22" s="1"/>
  <c r="I116" i="21"/>
  <c r="U116" i="22" s="1"/>
  <c r="H116" i="21"/>
  <c r="T116" i="22" s="1"/>
  <c r="I120" i="21"/>
  <c r="U120" i="22" s="1"/>
  <c r="H120" i="21"/>
  <c r="T120" i="22" s="1"/>
  <c r="M120" i="21"/>
  <c r="Y120" i="22" s="1"/>
  <c r="L120" i="21"/>
  <c r="X120" i="22" s="1"/>
  <c r="K120" i="21"/>
  <c r="W120" i="22" s="1"/>
  <c r="G120" i="21"/>
  <c r="S120" i="22" s="1"/>
  <c r="N120" i="21"/>
  <c r="Z120" i="22" s="1"/>
  <c r="F120" i="21"/>
  <c r="R120" i="22" s="1"/>
  <c r="E120" i="21"/>
  <c r="D120" i="21"/>
  <c r="P120" i="22" s="1"/>
  <c r="J120" i="21"/>
  <c r="V120" i="22" s="1"/>
  <c r="J106" i="21"/>
  <c r="V106" i="22" s="1"/>
  <c r="I106" i="21"/>
  <c r="U106" i="22" s="1"/>
  <c r="M106" i="21"/>
  <c r="Y106" i="22" s="1"/>
  <c r="H106" i="21"/>
  <c r="T106" i="22" s="1"/>
  <c r="G106" i="21"/>
  <c r="S106" i="22" s="1"/>
  <c r="E106" i="21"/>
  <c r="N106" i="21"/>
  <c r="Z106" i="22" s="1"/>
  <c r="F106" i="21"/>
  <c r="R106" i="22" s="1"/>
  <c r="L106" i="21"/>
  <c r="X106" i="22" s="1"/>
  <c r="D106" i="21"/>
  <c r="P106" i="22" s="1"/>
  <c r="K106" i="21"/>
  <c r="W106" i="22" s="1"/>
  <c r="I112" i="21"/>
  <c r="U112" i="22" s="1"/>
  <c r="H112" i="21"/>
  <c r="T112" i="22" s="1"/>
  <c r="J112" i="21"/>
  <c r="V112" i="22" s="1"/>
  <c r="G112" i="21"/>
  <c r="S112" i="22" s="1"/>
  <c r="L112" i="21"/>
  <c r="X112" i="22" s="1"/>
  <c r="N112" i="21"/>
  <c r="Z112" i="22" s="1"/>
  <c r="F112" i="21"/>
  <c r="R112" i="22" s="1"/>
  <c r="D112" i="21"/>
  <c r="P112" i="22" s="1"/>
  <c r="M112" i="21"/>
  <c r="Y112" i="22" s="1"/>
  <c r="E112" i="21"/>
  <c r="K112" i="21"/>
  <c r="W112" i="22" s="1"/>
  <c r="N114" i="21"/>
  <c r="Z114" i="22" s="1"/>
  <c r="F114" i="21"/>
  <c r="R114" i="22" s="1"/>
  <c r="M114" i="21"/>
  <c r="Y114" i="22" s="1"/>
  <c r="E114" i="21"/>
  <c r="L114" i="21"/>
  <c r="X114" i="22" s="1"/>
  <c r="D114" i="21"/>
  <c r="P114" i="22" s="1"/>
  <c r="K114" i="21"/>
  <c r="W114" i="22" s="1"/>
  <c r="J114" i="21"/>
  <c r="V114" i="22" s="1"/>
  <c r="I114" i="21"/>
  <c r="U114" i="22" s="1"/>
  <c r="H114" i="21"/>
  <c r="T114" i="22" s="1"/>
  <c r="G114" i="21"/>
  <c r="S114" i="22" s="1"/>
  <c r="L110" i="21"/>
  <c r="X110" i="22" s="1"/>
  <c r="D110" i="21"/>
  <c r="P110" i="22" s="1"/>
  <c r="K110" i="21"/>
  <c r="W110" i="22" s="1"/>
  <c r="G110" i="21"/>
  <c r="S110" i="22" s="1"/>
  <c r="J110" i="21"/>
  <c r="V110" i="22" s="1"/>
  <c r="E110" i="21"/>
  <c r="I110" i="21"/>
  <c r="U110" i="22" s="1"/>
  <c r="M110" i="21"/>
  <c r="Y110" i="22" s="1"/>
  <c r="H110" i="21"/>
  <c r="T110" i="22" s="1"/>
  <c r="N110" i="21"/>
  <c r="Z110" i="22" s="1"/>
  <c r="F110" i="21"/>
  <c r="R110" i="22" s="1"/>
  <c r="M104" i="21"/>
  <c r="Y104" i="22" s="1"/>
  <c r="E104" i="21"/>
  <c r="L104" i="21"/>
  <c r="X104" i="22" s="1"/>
  <c r="D104" i="21"/>
  <c r="P104" i="22" s="1"/>
  <c r="K104" i="21"/>
  <c r="W104" i="22" s="1"/>
  <c r="H104" i="21"/>
  <c r="T104" i="22" s="1"/>
  <c r="J104" i="21"/>
  <c r="V104" i="22" s="1"/>
  <c r="I104" i="21"/>
  <c r="U104" i="22" s="1"/>
  <c r="G104" i="21"/>
  <c r="S104" i="22" s="1"/>
  <c r="N104" i="21"/>
  <c r="Z104" i="22" s="1"/>
  <c r="F104" i="21"/>
  <c r="R104" i="22" s="1"/>
  <c r="G108" i="21"/>
  <c r="S108" i="22" s="1"/>
  <c r="N108" i="21"/>
  <c r="Z108" i="22" s="1"/>
  <c r="F108" i="21"/>
  <c r="R108" i="22" s="1"/>
  <c r="M108" i="21"/>
  <c r="Y108" i="22" s="1"/>
  <c r="E108" i="21"/>
  <c r="L108" i="21"/>
  <c r="X108" i="22" s="1"/>
  <c r="D108" i="21"/>
  <c r="P108" i="22" s="1"/>
  <c r="K108" i="21"/>
  <c r="W108" i="22" s="1"/>
  <c r="J108" i="21"/>
  <c r="V108" i="22" s="1"/>
  <c r="H108" i="21"/>
  <c r="T108" i="22" s="1"/>
  <c r="I108" i="21"/>
  <c r="U108" i="22" s="1"/>
  <c r="G96" i="21"/>
  <c r="S96" i="22" s="1"/>
  <c r="N96" i="21"/>
  <c r="Z96" i="22" s="1"/>
  <c r="F96" i="21"/>
  <c r="R96" i="22" s="1"/>
  <c r="H96" i="21"/>
  <c r="T96" i="22" s="1"/>
  <c r="M96" i="21"/>
  <c r="Y96" i="22" s="1"/>
  <c r="E96" i="21"/>
  <c r="L96" i="21"/>
  <c r="X96" i="22" s="1"/>
  <c r="D96" i="21"/>
  <c r="P96" i="22" s="1"/>
  <c r="K96" i="21"/>
  <c r="W96" i="22" s="1"/>
  <c r="J96" i="21"/>
  <c r="V96" i="22" s="1"/>
  <c r="I96" i="21"/>
  <c r="U96" i="22" s="1"/>
  <c r="L98" i="21"/>
  <c r="X98" i="22" s="1"/>
  <c r="D98" i="21"/>
  <c r="P98" i="22" s="1"/>
  <c r="K98" i="21"/>
  <c r="W98" i="22" s="1"/>
  <c r="J98" i="21"/>
  <c r="V98" i="22" s="1"/>
  <c r="I98" i="21"/>
  <c r="U98" i="22" s="1"/>
  <c r="E98" i="21"/>
  <c r="H98" i="21"/>
  <c r="T98" i="22" s="1"/>
  <c r="M98" i="21"/>
  <c r="Y98" i="22" s="1"/>
  <c r="G98" i="21"/>
  <c r="S98" i="22" s="1"/>
  <c r="N98" i="21"/>
  <c r="Z98" i="22" s="1"/>
  <c r="F98" i="21"/>
  <c r="R98" i="22" s="1"/>
  <c r="I100" i="21"/>
  <c r="U100" i="22" s="1"/>
  <c r="H100" i="21"/>
  <c r="T100" i="22" s="1"/>
  <c r="G100" i="21"/>
  <c r="S100" i="22" s="1"/>
  <c r="N100" i="21"/>
  <c r="Z100" i="22" s="1"/>
  <c r="F100" i="21"/>
  <c r="R100" i="22" s="1"/>
  <c r="M100" i="21"/>
  <c r="Y100" i="22" s="1"/>
  <c r="E100" i="21"/>
  <c r="L100" i="21"/>
  <c r="X100" i="22" s="1"/>
  <c r="D100" i="21"/>
  <c r="P100" i="22" s="1"/>
  <c r="J100" i="21"/>
  <c r="V100" i="22" s="1"/>
  <c r="K100" i="21"/>
  <c r="W100" i="22" s="1"/>
  <c r="N102" i="21"/>
  <c r="Z102" i="22" s="1"/>
  <c r="F102" i="21"/>
  <c r="R102" i="22" s="1"/>
  <c r="M102" i="21"/>
  <c r="Y102" i="22" s="1"/>
  <c r="E102" i="21"/>
  <c r="L102" i="21"/>
  <c r="X102" i="22" s="1"/>
  <c r="D102" i="21"/>
  <c r="P102" i="22" s="1"/>
  <c r="K102" i="21"/>
  <c r="W102" i="22" s="1"/>
  <c r="J102" i="21"/>
  <c r="V102" i="22" s="1"/>
  <c r="I102" i="21"/>
  <c r="U102" i="22" s="1"/>
  <c r="H102" i="21"/>
  <c r="T102" i="22" s="1"/>
  <c r="G102" i="21"/>
  <c r="S102" i="22" s="1"/>
  <c r="G88" i="21"/>
  <c r="S88" i="22" s="1"/>
  <c r="N88" i="21"/>
  <c r="Z88" i="22" s="1"/>
  <c r="F88" i="21"/>
  <c r="R88" i="22" s="1"/>
  <c r="M88" i="21"/>
  <c r="Y88" i="22" s="1"/>
  <c r="E88" i="21"/>
  <c r="I88" i="21"/>
  <c r="U88" i="22" s="1"/>
  <c r="L88" i="21"/>
  <c r="X88" i="22" s="1"/>
  <c r="D88" i="21"/>
  <c r="P88" i="22" s="1"/>
  <c r="K88" i="21"/>
  <c r="W88" i="22" s="1"/>
  <c r="J88" i="21"/>
  <c r="V88" i="22" s="1"/>
  <c r="H88" i="21"/>
  <c r="T88" i="22" s="1"/>
  <c r="M84" i="21"/>
  <c r="Y84" i="22" s="1"/>
  <c r="E84" i="21"/>
  <c r="L84" i="21"/>
  <c r="X84" i="22" s="1"/>
  <c r="D84" i="21"/>
  <c r="P84" i="22" s="1"/>
  <c r="K84" i="21"/>
  <c r="W84" i="22" s="1"/>
  <c r="J84" i="21"/>
  <c r="V84" i="22" s="1"/>
  <c r="I84" i="21"/>
  <c r="U84" i="22" s="1"/>
  <c r="G84" i="21"/>
  <c r="S84" i="22" s="1"/>
  <c r="N84" i="21"/>
  <c r="Z84" i="22" s="1"/>
  <c r="H84" i="21"/>
  <c r="T84" i="22" s="1"/>
  <c r="F84" i="21"/>
  <c r="R84" i="22" s="1"/>
  <c r="I92" i="21"/>
  <c r="U92" i="22" s="1"/>
  <c r="H92" i="21"/>
  <c r="T92" i="22" s="1"/>
  <c r="G92" i="21"/>
  <c r="S92" i="22" s="1"/>
  <c r="N92" i="21"/>
  <c r="Z92" i="22" s="1"/>
  <c r="F92" i="21"/>
  <c r="R92" i="22" s="1"/>
  <c r="M92" i="21"/>
  <c r="Y92" i="22" s="1"/>
  <c r="E92" i="21"/>
  <c r="K92" i="21"/>
  <c r="W92" i="22" s="1"/>
  <c r="J92" i="21"/>
  <c r="V92" i="22" s="1"/>
  <c r="L92" i="21"/>
  <c r="X92" i="22" s="1"/>
  <c r="D92" i="21"/>
  <c r="P92" i="22" s="1"/>
  <c r="L90" i="21"/>
  <c r="X90" i="22" s="1"/>
  <c r="D90" i="21"/>
  <c r="P90" i="22" s="1"/>
  <c r="K90" i="21"/>
  <c r="W90" i="22" s="1"/>
  <c r="F90" i="21"/>
  <c r="R90" i="22" s="1"/>
  <c r="M90" i="21"/>
  <c r="Y90" i="22" s="1"/>
  <c r="J90" i="21"/>
  <c r="V90" i="22" s="1"/>
  <c r="E90" i="21"/>
  <c r="I90" i="21"/>
  <c r="U90" i="22" s="1"/>
  <c r="N90" i="21"/>
  <c r="Z90" i="22" s="1"/>
  <c r="H90" i="21"/>
  <c r="T90" i="22" s="1"/>
  <c r="G90" i="21"/>
  <c r="S90" i="22" s="1"/>
  <c r="J86" i="21"/>
  <c r="V86" i="22" s="1"/>
  <c r="I86" i="21"/>
  <c r="U86" i="22" s="1"/>
  <c r="H86" i="21"/>
  <c r="T86" i="22" s="1"/>
  <c r="G86" i="21"/>
  <c r="S86" i="22" s="1"/>
  <c r="N86" i="21"/>
  <c r="Z86" i="22" s="1"/>
  <c r="F86" i="21"/>
  <c r="R86" i="22" s="1"/>
  <c r="M86" i="21"/>
  <c r="Y86" i="22" s="1"/>
  <c r="E86" i="21"/>
  <c r="L86" i="21"/>
  <c r="X86" i="22" s="1"/>
  <c r="D86" i="21"/>
  <c r="P86" i="22" s="1"/>
  <c r="K86" i="21"/>
  <c r="W86" i="22" s="1"/>
  <c r="N94" i="21"/>
  <c r="Z94" i="22" s="1"/>
  <c r="F94" i="21"/>
  <c r="R94" i="22" s="1"/>
  <c r="M94" i="21"/>
  <c r="Y94" i="22" s="1"/>
  <c r="E94" i="21"/>
  <c r="L94" i="21"/>
  <c r="X94" i="22" s="1"/>
  <c r="D94" i="21"/>
  <c r="P94" i="22" s="1"/>
  <c r="K94" i="21"/>
  <c r="W94" i="22" s="1"/>
  <c r="J94" i="21"/>
  <c r="V94" i="22" s="1"/>
  <c r="I94" i="21"/>
  <c r="U94" i="22" s="1"/>
  <c r="H94" i="21"/>
  <c r="T94" i="22" s="1"/>
  <c r="G94" i="21"/>
  <c r="S94" i="22" s="1"/>
  <c r="J74" i="21"/>
  <c r="V74" i="22" s="1"/>
  <c r="I74" i="21"/>
  <c r="U74" i="22" s="1"/>
  <c r="H74" i="21"/>
  <c r="T74" i="22" s="1"/>
  <c r="K74" i="21"/>
  <c r="W74" i="22" s="1"/>
  <c r="G74" i="21"/>
  <c r="S74" i="22" s="1"/>
  <c r="N74" i="21"/>
  <c r="Z74" i="22" s="1"/>
  <c r="F74" i="21"/>
  <c r="R74" i="22" s="1"/>
  <c r="M74" i="21"/>
  <c r="Y74" i="22" s="1"/>
  <c r="E74" i="21"/>
  <c r="L74" i="21"/>
  <c r="X74" i="22" s="1"/>
  <c r="D74" i="21"/>
  <c r="P74" i="22" s="1"/>
  <c r="G76" i="21"/>
  <c r="S76" i="22" s="1"/>
  <c r="I76" i="21"/>
  <c r="U76" i="22" s="1"/>
  <c r="H76" i="21"/>
  <c r="T76" i="22" s="1"/>
  <c r="N76" i="21"/>
  <c r="Z76" i="22" s="1"/>
  <c r="F76" i="21"/>
  <c r="R76" i="22" s="1"/>
  <c r="M76" i="21"/>
  <c r="Y76" i="22" s="1"/>
  <c r="E76" i="21"/>
  <c r="L76" i="21"/>
  <c r="X76" i="22" s="1"/>
  <c r="D76" i="21"/>
  <c r="P76" i="22" s="1"/>
  <c r="K76" i="21"/>
  <c r="W76" i="22" s="1"/>
  <c r="J76" i="21"/>
  <c r="V76" i="22" s="1"/>
  <c r="L78" i="21"/>
  <c r="X78" i="22" s="1"/>
  <c r="D78" i="21"/>
  <c r="P78" i="22" s="1"/>
  <c r="K78" i="21"/>
  <c r="W78" i="22" s="1"/>
  <c r="F78" i="21"/>
  <c r="R78" i="22" s="1"/>
  <c r="E78" i="21"/>
  <c r="J78" i="21"/>
  <c r="V78" i="22" s="1"/>
  <c r="N78" i="21"/>
  <c r="Z78" i="22" s="1"/>
  <c r="I78" i="21"/>
  <c r="U78" i="22" s="1"/>
  <c r="M78" i="21"/>
  <c r="Y78" i="22" s="1"/>
  <c r="H78" i="21"/>
  <c r="T78" i="22" s="1"/>
  <c r="G78" i="21"/>
  <c r="S78" i="22" s="1"/>
  <c r="I80" i="21"/>
  <c r="U80" i="22" s="1"/>
  <c r="H80" i="21"/>
  <c r="T80" i="22" s="1"/>
  <c r="G80" i="21"/>
  <c r="S80" i="22" s="1"/>
  <c r="J80" i="21"/>
  <c r="V80" i="22" s="1"/>
  <c r="N80" i="21"/>
  <c r="Z80" i="22" s="1"/>
  <c r="F80" i="21"/>
  <c r="R80" i="22" s="1"/>
  <c r="K80" i="21"/>
  <c r="W80" i="22" s="1"/>
  <c r="M80" i="21"/>
  <c r="Y80" i="22" s="1"/>
  <c r="E80" i="21"/>
  <c r="L80" i="21"/>
  <c r="X80" i="22" s="1"/>
  <c r="D80" i="21"/>
  <c r="P80" i="22" s="1"/>
  <c r="M72" i="21"/>
  <c r="Y72" i="22" s="1"/>
  <c r="E72" i="21"/>
  <c r="L72" i="21"/>
  <c r="X72" i="22" s="1"/>
  <c r="D72" i="21"/>
  <c r="P72" i="22" s="1"/>
  <c r="K72" i="21"/>
  <c r="W72" i="22" s="1"/>
  <c r="F72" i="21"/>
  <c r="R72" i="22" s="1"/>
  <c r="J72" i="21"/>
  <c r="V72" i="22" s="1"/>
  <c r="N72" i="21"/>
  <c r="Z72" i="22" s="1"/>
  <c r="I72" i="21"/>
  <c r="U72" i="22" s="1"/>
  <c r="H72" i="21"/>
  <c r="T72" i="22" s="1"/>
  <c r="G72" i="21"/>
  <c r="S72" i="22" s="1"/>
  <c r="N82" i="21"/>
  <c r="Z82" i="22" s="1"/>
  <c r="F82" i="21"/>
  <c r="R82" i="22" s="1"/>
  <c r="M82" i="21"/>
  <c r="Y82" i="22" s="1"/>
  <c r="E82" i="21"/>
  <c r="L82" i="21"/>
  <c r="X82" i="22" s="1"/>
  <c r="D82" i="21"/>
  <c r="P82" i="22" s="1"/>
  <c r="K82" i="21"/>
  <c r="W82" i="22" s="1"/>
  <c r="J82" i="21"/>
  <c r="V82" i="22" s="1"/>
  <c r="G82" i="21"/>
  <c r="S82" i="22" s="1"/>
  <c r="I82" i="21"/>
  <c r="U82" i="22" s="1"/>
  <c r="H82" i="21"/>
  <c r="T82" i="22" s="1"/>
  <c r="K68" i="21"/>
  <c r="W68" i="22" s="1"/>
  <c r="J68" i="21"/>
  <c r="V68" i="22" s="1"/>
  <c r="I68" i="21"/>
  <c r="U68" i="22" s="1"/>
  <c r="D68" i="21"/>
  <c r="P68" i="22" s="1"/>
  <c r="H68" i="21"/>
  <c r="T68" i="22" s="1"/>
  <c r="L68" i="21"/>
  <c r="X68" i="22" s="1"/>
  <c r="G68" i="21"/>
  <c r="S68" i="22" s="1"/>
  <c r="N68" i="21"/>
  <c r="Z68" i="22" s="1"/>
  <c r="F68" i="21"/>
  <c r="R68" i="22" s="1"/>
  <c r="M68" i="21"/>
  <c r="Y68" i="22" s="1"/>
  <c r="E68" i="21"/>
  <c r="H70" i="21"/>
  <c r="T70" i="22" s="1"/>
  <c r="G70" i="21"/>
  <c r="S70" i="22" s="1"/>
  <c r="N70" i="21"/>
  <c r="Z70" i="22" s="1"/>
  <c r="F70" i="21"/>
  <c r="R70" i="22" s="1"/>
  <c r="M70" i="21"/>
  <c r="Y70" i="22" s="1"/>
  <c r="E70" i="21"/>
  <c r="I70" i="21"/>
  <c r="U70" i="22" s="1"/>
  <c r="L70" i="21"/>
  <c r="X70" i="22" s="1"/>
  <c r="D70" i="21"/>
  <c r="P70" i="22" s="1"/>
  <c r="K70" i="21"/>
  <c r="W70" i="22" s="1"/>
  <c r="J70" i="21"/>
  <c r="V70" i="22" s="1"/>
  <c r="M56" i="21"/>
  <c r="Y56" i="22" s="1"/>
  <c r="E56" i="21"/>
  <c r="L56" i="21"/>
  <c r="X56" i="22" s="1"/>
  <c r="D56" i="21"/>
  <c r="P56" i="22" s="1"/>
  <c r="K56" i="21"/>
  <c r="W56" i="22" s="1"/>
  <c r="J56" i="21"/>
  <c r="V56" i="22" s="1"/>
  <c r="H56" i="21"/>
  <c r="T56" i="22" s="1"/>
  <c r="I56" i="21"/>
  <c r="U56" i="22" s="1"/>
  <c r="G56" i="21"/>
  <c r="S56" i="22" s="1"/>
  <c r="N56" i="21"/>
  <c r="Z56" i="22" s="1"/>
  <c r="F56" i="21"/>
  <c r="R56" i="22" s="1"/>
  <c r="I64" i="21"/>
  <c r="U64" i="22" s="1"/>
  <c r="H64" i="21"/>
  <c r="T64" i="22" s="1"/>
  <c r="J64" i="21"/>
  <c r="V64" i="22" s="1"/>
  <c r="G64" i="21"/>
  <c r="S64" i="22" s="1"/>
  <c r="D64" i="21"/>
  <c r="P64" i="22" s="1"/>
  <c r="N64" i="21"/>
  <c r="Z64" i="22" s="1"/>
  <c r="F64" i="21"/>
  <c r="R64" i="22" s="1"/>
  <c r="L64" i="21"/>
  <c r="X64" i="22" s="1"/>
  <c r="M64" i="21"/>
  <c r="Y64" i="22" s="1"/>
  <c r="E64" i="21"/>
  <c r="K64" i="21"/>
  <c r="W64" i="22" s="1"/>
  <c r="N66" i="21"/>
  <c r="Z66" i="22" s="1"/>
  <c r="F66" i="21"/>
  <c r="R66" i="22" s="1"/>
  <c r="M66" i="21"/>
  <c r="Y66" i="22" s="1"/>
  <c r="E66" i="21"/>
  <c r="L66" i="21"/>
  <c r="X66" i="22" s="1"/>
  <c r="D66" i="21"/>
  <c r="P66" i="22" s="1"/>
  <c r="K66" i="21"/>
  <c r="W66" i="22" s="1"/>
  <c r="J66" i="21"/>
  <c r="V66" i="22" s="1"/>
  <c r="I66" i="21"/>
  <c r="U66" i="22" s="1"/>
  <c r="H66" i="21"/>
  <c r="T66" i="22" s="1"/>
  <c r="G66" i="21"/>
  <c r="S66" i="22" s="1"/>
  <c r="G60" i="21"/>
  <c r="S60" i="22" s="1"/>
  <c r="N60" i="21"/>
  <c r="Z60" i="22" s="1"/>
  <c r="F60" i="21"/>
  <c r="R60" i="22" s="1"/>
  <c r="M60" i="21"/>
  <c r="Y60" i="22" s="1"/>
  <c r="E60" i="21"/>
  <c r="H60" i="21"/>
  <c r="T60" i="22" s="1"/>
  <c r="L60" i="21"/>
  <c r="X60" i="22" s="1"/>
  <c r="D60" i="21"/>
  <c r="P60" i="22" s="1"/>
  <c r="K60" i="21"/>
  <c r="W60" i="22" s="1"/>
  <c r="J60" i="21"/>
  <c r="V60" i="22" s="1"/>
  <c r="I60" i="21"/>
  <c r="U60" i="22" s="1"/>
  <c r="L62" i="21"/>
  <c r="X62" i="22" s="1"/>
  <c r="D62" i="21"/>
  <c r="P62" i="22" s="1"/>
  <c r="K62" i="21"/>
  <c r="W62" i="22" s="1"/>
  <c r="G62" i="21"/>
  <c r="S62" i="22" s="1"/>
  <c r="J62" i="21"/>
  <c r="V62" i="22" s="1"/>
  <c r="I62" i="21"/>
  <c r="U62" i="22" s="1"/>
  <c r="E62" i="21"/>
  <c r="H62" i="21"/>
  <c r="T62" i="22" s="1"/>
  <c r="M62" i="21"/>
  <c r="Y62" i="22" s="1"/>
  <c r="N62" i="21"/>
  <c r="Z62" i="22" s="1"/>
  <c r="F62" i="21"/>
  <c r="R62" i="22" s="1"/>
  <c r="J58" i="21"/>
  <c r="V58" i="22" s="1"/>
  <c r="I58" i="21"/>
  <c r="U58" i="22" s="1"/>
  <c r="M58" i="21"/>
  <c r="Y58" i="22" s="1"/>
  <c r="H58" i="21"/>
  <c r="T58" i="22" s="1"/>
  <c r="E58" i="21"/>
  <c r="G58" i="21"/>
  <c r="S58" i="22" s="1"/>
  <c r="N58" i="21"/>
  <c r="Z58" i="22" s="1"/>
  <c r="F58" i="21"/>
  <c r="R58" i="22" s="1"/>
  <c r="L58" i="21"/>
  <c r="X58" i="22" s="1"/>
  <c r="D58" i="21"/>
  <c r="P58" i="22" s="1"/>
  <c r="K58" i="21"/>
  <c r="W58" i="22" s="1"/>
  <c r="I52" i="21"/>
  <c r="U52" i="22" s="1"/>
  <c r="D52" i="21"/>
  <c r="P52" i="22" s="1"/>
  <c r="H52" i="21"/>
  <c r="T52" i="22" s="1"/>
  <c r="L52" i="21"/>
  <c r="X52" i="22" s="1"/>
  <c r="G52" i="21"/>
  <c r="S52" i="22" s="1"/>
  <c r="N52" i="21"/>
  <c r="Z52" i="22" s="1"/>
  <c r="F52" i="21"/>
  <c r="R52" i="22" s="1"/>
  <c r="M52" i="21"/>
  <c r="Y52" i="22" s="1"/>
  <c r="E52" i="21"/>
  <c r="K52" i="21"/>
  <c r="W52" i="22" s="1"/>
  <c r="J52" i="21"/>
  <c r="V52" i="22" s="1"/>
  <c r="N54" i="21"/>
  <c r="Z54" i="22" s="1"/>
  <c r="F54" i="21"/>
  <c r="R54" i="22" s="1"/>
  <c r="M54" i="21"/>
  <c r="Y54" i="22" s="1"/>
  <c r="E54" i="21"/>
  <c r="L54" i="21"/>
  <c r="X54" i="22" s="1"/>
  <c r="D54" i="21"/>
  <c r="P54" i="22" s="1"/>
  <c r="K54" i="21"/>
  <c r="W54" i="22" s="1"/>
  <c r="I54" i="21"/>
  <c r="U54" i="22" s="1"/>
  <c r="J54" i="21"/>
  <c r="V54" i="22" s="1"/>
  <c r="H54" i="21"/>
  <c r="T54" i="22" s="1"/>
  <c r="G54" i="21"/>
  <c r="S54" i="22" s="1"/>
  <c r="I36" i="21"/>
  <c r="U36" i="22" s="1"/>
  <c r="H36" i="21"/>
  <c r="T36" i="22" s="1"/>
  <c r="G36" i="21"/>
  <c r="S36" i="22" s="1"/>
  <c r="N36" i="21"/>
  <c r="Z36" i="22" s="1"/>
  <c r="F36" i="21"/>
  <c r="R36" i="22" s="1"/>
  <c r="L36" i="21"/>
  <c r="X36" i="22" s="1"/>
  <c r="D36" i="21"/>
  <c r="P36" i="22" s="1"/>
  <c r="M36" i="21"/>
  <c r="Y36" i="22" s="1"/>
  <c r="E36" i="21"/>
  <c r="K36" i="21"/>
  <c r="W36" i="22" s="1"/>
  <c r="J36" i="21"/>
  <c r="V36" i="22" s="1"/>
  <c r="J46" i="21"/>
  <c r="V46" i="22" s="1"/>
  <c r="I46" i="21"/>
  <c r="U46" i="22" s="1"/>
  <c r="H46" i="21"/>
  <c r="T46" i="22" s="1"/>
  <c r="G46" i="21"/>
  <c r="S46" i="22" s="1"/>
  <c r="M46" i="21"/>
  <c r="Y46" i="22" s="1"/>
  <c r="E46" i="21"/>
  <c r="N46" i="21"/>
  <c r="Z46" i="22" s="1"/>
  <c r="F46" i="21"/>
  <c r="R46" i="22" s="1"/>
  <c r="L46" i="21"/>
  <c r="X46" i="22" s="1"/>
  <c r="D46" i="21"/>
  <c r="P46" i="22" s="1"/>
  <c r="K46" i="21"/>
  <c r="W46" i="22" s="1"/>
  <c r="K40" i="21"/>
  <c r="W40" i="22" s="1"/>
  <c r="J40" i="21"/>
  <c r="V40" i="22" s="1"/>
  <c r="I40" i="21"/>
  <c r="U40" i="22" s="1"/>
  <c r="H40" i="21"/>
  <c r="T40" i="22" s="1"/>
  <c r="N40" i="21"/>
  <c r="Z40" i="22" s="1"/>
  <c r="F40" i="21"/>
  <c r="R40" i="22" s="1"/>
  <c r="G40" i="21"/>
  <c r="S40" i="22" s="1"/>
  <c r="M40" i="21"/>
  <c r="Y40" i="22" s="1"/>
  <c r="E40" i="21"/>
  <c r="L40" i="21"/>
  <c r="X40" i="22" s="1"/>
  <c r="D40" i="21"/>
  <c r="P40" i="22" s="1"/>
  <c r="G48" i="21"/>
  <c r="S48" i="22" s="1"/>
  <c r="N48" i="21"/>
  <c r="Z48" i="22" s="1"/>
  <c r="F48" i="21"/>
  <c r="R48" i="22" s="1"/>
  <c r="M48" i="21"/>
  <c r="Y48" i="22" s="1"/>
  <c r="E48" i="21"/>
  <c r="L48" i="21"/>
  <c r="X48" i="22" s="1"/>
  <c r="D48" i="21"/>
  <c r="P48" i="22" s="1"/>
  <c r="J48" i="21"/>
  <c r="V48" i="22" s="1"/>
  <c r="K48" i="21"/>
  <c r="W48" i="22" s="1"/>
  <c r="I48" i="21"/>
  <c r="U48" i="22" s="1"/>
  <c r="H48" i="21"/>
  <c r="T48" i="22" s="1"/>
  <c r="H42" i="21"/>
  <c r="T42" i="22" s="1"/>
  <c r="G42" i="21"/>
  <c r="S42" i="22" s="1"/>
  <c r="N42" i="21"/>
  <c r="Z42" i="22" s="1"/>
  <c r="F42" i="21"/>
  <c r="R42" i="22" s="1"/>
  <c r="M42" i="21"/>
  <c r="Y42" i="22" s="1"/>
  <c r="E42" i="21"/>
  <c r="K42" i="21"/>
  <c r="W42" i="22" s="1"/>
  <c r="L42" i="21"/>
  <c r="X42" i="22" s="1"/>
  <c r="D42" i="21"/>
  <c r="P42" i="22" s="1"/>
  <c r="J42" i="21"/>
  <c r="V42" i="22" s="1"/>
  <c r="I42" i="21"/>
  <c r="U42" i="22" s="1"/>
  <c r="M44" i="21"/>
  <c r="Y44" i="22" s="1"/>
  <c r="E44" i="21"/>
  <c r="L44" i="21"/>
  <c r="X44" i="22" s="1"/>
  <c r="D44" i="21"/>
  <c r="P44" i="22" s="1"/>
  <c r="K44" i="21"/>
  <c r="W44" i="22" s="1"/>
  <c r="J44" i="21"/>
  <c r="V44" i="22" s="1"/>
  <c r="H44" i="21"/>
  <c r="T44" i="22" s="1"/>
  <c r="I44" i="21"/>
  <c r="U44" i="22" s="1"/>
  <c r="G44" i="21"/>
  <c r="S44" i="22" s="1"/>
  <c r="N44" i="21"/>
  <c r="Z44" i="22" s="1"/>
  <c r="F44" i="21"/>
  <c r="R44" i="22" s="1"/>
  <c r="L50" i="21"/>
  <c r="X50" i="22" s="1"/>
  <c r="D50" i="21"/>
  <c r="P50" i="22" s="1"/>
  <c r="K50" i="21"/>
  <c r="W50" i="22" s="1"/>
  <c r="J50" i="21"/>
  <c r="V50" i="22" s="1"/>
  <c r="I50" i="21"/>
  <c r="U50" i="22" s="1"/>
  <c r="G50" i="21"/>
  <c r="S50" i="22" s="1"/>
  <c r="H50" i="21"/>
  <c r="T50" i="22" s="1"/>
  <c r="N50" i="21"/>
  <c r="Z50" i="22" s="1"/>
  <c r="F50" i="21"/>
  <c r="R50" i="22" s="1"/>
  <c r="M50" i="21"/>
  <c r="Y50" i="22" s="1"/>
  <c r="E50" i="21"/>
  <c r="G28" i="21"/>
  <c r="S28" i="22" s="1"/>
  <c r="N28" i="21"/>
  <c r="Z28" i="22" s="1"/>
  <c r="F28" i="21"/>
  <c r="R28" i="22" s="1"/>
  <c r="M28" i="21"/>
  <c r="Y28" i="22" s="1"/>
  <c r="E28" i="21"/>
  <c r="L28" i="21"/>
  <c r="X28" i="22" s="1"/>
  <c r="D28" i="21"/>
  <c r="P28" i="22" s="1"/>
  <c r="J28" i="21"/>
  <c r="V28" i="22" s="1"/>
  <c r="K28" i="21"/>
  <c r="W28" i="22" s="1"/>
  <c r="H28" i="21"/>
  <c r="T28" i="22" s="1"/>
  <c r="I28" i="21"/>
  <c r="U28" i="22" s="1"/>
  <c r="L30" i="21"/>
  <c r="X30" i="22" s="1"/>
  <c r="D30" i="21"/>
  <c r="P30" i="22" s="1"/>
  <c r="G30" i="21"/>
  <c r="S30" i="22" s="1"/>
  <c r="E30" i="21"/>
  <c r="K30" i="21"/>
  <c r="W30" i="22" s="1"/>
  <c r="H30" i="21"/>
  <c r="T30" i="22" s="1"/>
  <c r="J30" i="21"/>
  <c r="V30" i="22" s="1"/>
  <c r="M30" i="21"/>
  <c r="Y30" i="22" s="1"/>
  <c r="I30" i="21"/>
  <c r="U30" i="22" s="1"/>
  <c r="N30" i="21"/>
  <c r="Z30" i="22" s="1"/>
  <c r="F30" i="21"/>
  <c r="R30" i="22" s="1"/>
  <c r="I32" i="21"/>
  <c r="U32" i="22" s="1"/>
  <c r="H32" i="21"/>
  <c r="T32" i="22" s="1"/>
  <c r="L32" i="21"/>
  <c r="X32" i="22" s="1"/>
  <c r="G32" i="21"/>
  <c r="S32" i="22" s="1"/>
  <c r="E32" i="21"/>
  <c r="D32" i="21"/>
  <c r="P32" i="22" s="1"/>
  <c r="N32" i="21"/>
  <c r="Z32" i="22" s="1"/>
  <c r="F32" i="21"/>
  <c r="R32" i="22" s="1"/>
  <c r="M32" i="21"/>
  <c r="Y32" i="22" s="1"/>
  <c r="J32" i="21"/>
  <c r="V32" i="22" s="1"/>
  <c r="K32" i="21"/>
  <c r="W32" i="22" s="1"/>
  <c r="N34" i="21"/>
  <c r="Z34" i="22" s="1"/>
  <c r="F34" i="21"/>
  <c r="R34" i="22" s="1"/>
  <c r="M34" i="21"/>
  <c r="Y34" i="22" s="1"/>
  <c r="E34" i="21"/>
  <c r="G34" i="21"/>
  <c r="S34" i="22" s="1"/>
  <c r="L34" i="21"/>
  <c r="X34" i="22" s="1"/>
  <c r="D34" i="21"/>
  <c r="P34" i="22" s="1"/>
  <c r="K34" i="21"/>
  <c r="W34" i="22" s="1"/>
  <c r="I34" i="21"/>
  <c r="U34" i="22" s="1"/>
  <c r="J34" i="21"/>
  <c r="V34" i="22" s="1"/>
  <c r="H34" i="21"/>
  <c r="T34" i="22" s="1"/>
  <c r="J26" i="21"/>
  <c r="V26" i="22" s="1"/>
  <c r="K26" i="21"/>
  <c r="W26" i="22" s="1"/>
  <c r="I26" i="21"/>
  <c r="U26" i="22" s="1"/>
  <c r="H26" i="21"/>
  <c r="T26" i="22" s="1"/>
  <c r="M26" i="21"/>
  <c r="Y26" i="22" s="1"/>
  <c r="E26" i="21"/>
  <c r="G26" i="21"/>
  <c r="S26" i="22" s="1"/>
  <c r="N26" i="21"/>
  <c r="Z26" i="22" s="1"/>
  <c r="F26" i="21"/>
  <c r="R26" i="22" s="1"/>
  <c r="L26" i="21"/>
  <c r="X26" i="22" s="1"/>
  <c r="D26" i="21"/>
  <c r="P26" i="22" s="1"/>
  <c r="K20" i="21"/>
  <c r="W20" i="22" s="1"/>
  <c r="L20" i="21"/>
  <c r="X20" i="22" s="1"/>
  <c r="J20" i="21"/>
  <c r="V20" i="22" s="1"/>
  <c r="F20" i="21"/>
  <c r="R20" i="22" s="1"/>
  <c r="I20" i="21"/>
  <c r="U20" i="22" s="1"/>
  <c r="N20" i="21"/>
  <c r="Z20" i="22" s="1"/>
  <c r="P20" i="22"/>
  <c r="H20" i="21"/>
  <c r="T20" i="22" s="1"/>
  <c r="G20" i="21"/>
  <c r="S20" i="22" s="1"/>
  <c r="M20" i="21"/>
  <c r="Y20" i="22" s="1"/>
  <c r="E20" i="21"/>
  <c r="H22" i="21"/>
  <c r="T22" i="22" s="1"/>
  <c r="G22" i="21"/>
  <c r="S22" i="22" s="1"/>
  <c r="N22" i="21"/>
  <c r="Z22" i="22" s="1"/>
  <c r="F22" i="21"/>
  <c r="R22" i="22" s="1"/>
  <c r="M22" i="21"/>
  <c r="Y22" i="22" s="1"/>
  <c r="E22" i="21"/>
  <c r="K22" i="21"/>
  <c r="W22" i="22" s="1"/>
  <c r="I22" i="21"/>
  <c r="U22" i="22" s="1"/>
  <c r="L22" i="21"/>
  <c r="X22" i="22" s="1"/>
  <c r="D22" i="21"/>
  <c r="P22" i="22" s="1"/>
  <c r="J22" i="21"/>
  <c r="V22" i="22" s="1"/>
  <c r="M24" i="21"/>
  <c r="Y24" i="22" s="1"/>
  <c r="E24" i="21"/>
  <c r="L24" i="21"/>
  <c r="X24" i="22" s="1"/>
  <c r="D24" i="21"/>
  <c r="P24" i="22" s="1"/>
  <c r="H24" i="21"/>
  <c r="T24" i="22" s="1"/>
  <c r="N24" i="21"/>
  <c r="Z24" i="22" s="1"/>
  <c r="K24" i="21"/>
  <c r="W24" i="22" s="1"/>
  <c r="F24" i="21"/>
  <c r="R24" i="22" s="1"/>
  <c r="J24" i="21"/>
  <c r="V24" i="22" s="1"/>
  <c r="I24" i="21"/>
  <c r="U24" i="22" s="1"/>
  <c r="G24" i="21"/>
  <c r="S24" i="22" s="1"/>
  <c r="N18" i="21"/>
  <c r="Z18" i="22" s="1"/>
  <c r="F18" i="21"/>
  <c r="R18" i="22" s="1"/>
  <c r="G18" i="21"/>
  <c r="S18" i="22" s="1"/>
  <c r="M18" i="21"/>
  <c r="Y18" i="22" s="1"/>
  <c r="E18" i="21"/>
  <c r="L18" i="21"/>
  <c r="X18" i="22" s="1"/>
  <c r="D18" i="21"/>
  <c r="P18" i="22" s="1"/>
  <c r="K18" i="21"/>
  <c r="W18" i="22" s="1"/>
  <c r="H18" i="21"/>
  <c r="T18" i="22" s="1"/>
  <c r="J18" i="21"/>
  <c r="V18" i="22" s="1"/>
  <c r="I18" i="21"/>
  <c r="U18" i="22" s="1"/>
  <c r="L14" i="21"/>
  <c r="X14" i="22" s="1"/>
  <c r="D14" i="21"/>
  <c r="P14" i="22" s="1"/>
  <c r="K14" i="21"/>
  <c r="W14" i="22" s="1"/>
  <c r="N14" i="21"/>
  <c r="Z14" i="22" s="1"/>
  <c r="E14" i="21"/>
  <c r="J14" i="21"/>
  <c r="V14" i="22" s="1"/>
  <c r="I14" i="21"/>
  <c r="U14" i="22" s="1"/>
  <c r="H14" i="21"/>
  <c r="T14" i="22" s="1"/>
  <c r="F14" i="21"/>
  <c r="R14" i="22" s="1"/>
  <c r="G14" i="21"/>
  <c r="S14" i="22" s="1"/>
  <c r="M14" i="21"/>
  <c r="Y14" i="22" s="1"/>
  <c r="I16" i="21"/>
  <c r="U16" i="22" s="1"/>
  <c r="K16" i="21"/>
  <c r="W16" i="22" s="1"/>
  <c r="H16" i="21"/>
  <c r="T16" i="22" s="1"/>
  <c r="G16" i="21"/>
  <c r="S16" i="22" s="1"/>
  <c r="N16" i="21"/>
  <c r="Z16" i="22" s="1"/>
  <c r="F16" i="21"/>
  <c r="R16" i="22" s="1"/>
  <c r="J16" i="21"/>
  <c r="V16" i="22" s="1"/>
  <c r="M16" i="21"/>
  <c r="Y16" i="22" s="1"/>
  <c r="E16" i="21"/>
  <c r="L16" i="21"/>
  <c r="X16" i="22" s="1"/>
  <c r="D16" i="21"/>
  <c r="P16" i="22" s="1"/>
  <c r="D39" i="21"/>
  <c r="P39" i="22" s="1"/>
  <c r="D37" i="22"/>
  <c r="L37" i="22"/>
  <c r="E37" i="22"/>
  <c r="M37" i="22"/>
  <c r="F37" i="22"/>
  <c r="N37" i="22"/>
  <c r="G37" i="22"/>
  <c r="H37" i="22"/>
  <c r="I37" i="22"/>
  <c r="J37" i="22"/>
  <c r="K37" i="22"/>
  <c r="D7" i="22"/>
  <c r="F7" i="22"/>
  <c r="H7" i="22"/>
  <c r="I7" i="22"/>
  <c r="J7" i="22"/>
  <c r="L7" i="22"/>
  <c r="N7" i="22"/>
  <c r="G7" i="22"/>
  <c r="K7" i="22"/>
  <c r="D11" i="22"/>
  <c r="G11" i="22"/>
  <c r="D13" i="22"/>
  <c r="I13" i="22"/>
  <c r="D9" i="22"/>
  <c r="K9" i="22"/>
  <c r="D41" i="22"/>
  <c r="D79" i="22"/>
  <c r="D19" i="22"/>
  <c r="D61" i="22"/>
  <c r="D57" i="22"/>
  <c r="D139" i="22"/>
  <c r="D123" i="22"/>
  <c r="D137" i="22"/>
  <c r="D133" i="22"/>
  <c r="D25" i="22"/>
  <c r="D47" i="22"/>
  <c r="D69" i="22"/>
  <c r="D117" i="22"/>
  <c r="D35" i="22"/>
  <c r="D77" i="22"/>
  <c r="D73" i="22"/>
  <c r="D51" i="22"/>
  <c r="D93" i="22"/>
  <c r="D87" i="22"/>
  <c r="D99" i="22"/>
  <c r="D81" i="22"/>
  <c r="D23" i="22"/>
  <c r="D17" i="22"/>
  <c r="F17" i="22"/>
  <c r="D107" i="22"/>
  <c r="D91" i="22"/>
  <c r="D67" i="22"/>
  <c r="M67" i="22"/>
  <c r="D109" i="22"/>
  <c r="D103" i="22"/>
  <c r="D115" i="22"/>
  <c r="D45" i="22"/>
  <c r="D121" i="22"/>
  <c r="D27" i="22"/>
  <c r="D39" i="22"/>
  <c r="D33" i="22"/>
  <c r="F33" i="22"/>
  <c r="D43" i="22"/>
  <c r="D55" i="22"/>
  <c r="D83" i="22"/>
  <c r="E83" i="22"/>
  <c r="D125" i="22"/>
  <c r="D119" i="22"/>
  <c r="D131" i="22"/>
  <c r="D63" i="22"/>
  <c r="D59" i="22"/>
  <c r="D71" i="22"/>
  <c r="D95" i="22"/>
  <c r="D141" i="22"/>
  <c r="D135" i="22"/>
  <c r="D97" i="22"/>
  <c r="D29" i="22"/>
  <c r="D21" i="22"/>
  <c r="D15" i="22"/>
  <c r="D75" i="22"/>
  <c r="D111" i="22"/>
  <c r="D49" i="22"/>
  <c r="D89" i="22"/>
  <c r="D85" i="22"/>
  <c r="D113" i="22"/>
  <c r="D31" i="22"/>
  <c r="D127" i="22"/>
  <c r="D53" i="22"/>
  <c r="D65" i="22"/>
  <c r="D105" i="22"/>
  <c r="D101" i="22"/>
  <c r="D129" i="22"/>
  <c r="V130" i="22"/>
  <c r="N39" i="21"/>
  <c r="Z39" i="22" s="1"/>
  <c r="F39" i="21"/>
  <c r="R39" i="22" s="1"/>
  <c r="M39" i="21"/>
  <c r="Y39" i="22" s="1"/>
  <c r="J39" i="21"/>
  <c r="V39" i="22" s="1"/>
  <c r="E39" i="21"/>
  <c r="Q39" i="22" s="1"/>
  <c r="I39" i="21"/>
  <c r="U39" i="22" s="1"/>
  <c r="H39" i="21"/>
  <c r="T39" i="22" s="1"/>
  <c r="L39" i="21"/>
  <c r="X39" i="22" s="1"/>
  <c r="G39" i="21"/>
  <c r="S39" i="22" s="1"/>
  <c r="K39" i="21"/>
  <c r="W39" i="22" s="1"/>
  <c r="I12" i="21"/>
  <c r="U12" i="22" s="1"/>
  <c r="H12" i="21"/>
  <c r="T12" i="22" s="1"/>
  <c r="G12" i="21"/>
  <c r="S12" i="22" s="1"/>
  <c r="N12" i="21"/>
  <c r="Z12" i="22" s="1"/>
  <c r="F12" i="21"/>
  <c r="R12" i="22" s="1"/>
  <c r="M12" i="21"/>
  <c r="Y12" i="22" s="1"/>
  <c r="E12" i="21"/>
  <c r="L12" i="21"/>
  <c r="X12" i="22" s="1"/>
  <c r="D12" i="21"/>
  <c r="P12" i="22" s="1"/>
  <c r="J12" i="21"/>
  <c r="V12" i="22" s="1"/>
  <c r="K12" i="21"/>
  <c r="W12" i="22" s="1"/>
  <c r="H10" i="21"/>
  <c r="T10" i="22" s="1"/>
  <c r="N10" i="21"/>
  <c r="Z10" i="22" s="1"/>
  <c r="F10" i="21"/>
  <c r="R10" i="22" s="1"/>
  <c r="G10" i="21"/>
  <c r="S10" i="22" s="1"/>
  <c r="M10" i="21"/>
  <c r="Y10" i="22" s="1"/>
  <c r="E10" i="21"/>
  <c r="I10" i="21"/>
  <c r="U10" i="22" s="1"/>
  <c r="L10" i="21"/>
  <c r="X10" i="22" s="1"/>
  <c r="D10" i="21"/>
  <c r="P10" i="22" s="1"/>
  <c r="J10" i="21"/>
  <c r="V10" i="22" s="1"/>
  <c r="K10" i="21"/>
  <c r="W10" i="22" s="1"/>
  <c r="I8" i="21"/>
  <c r="U8" i="22" s="1"/>
  <c r="H8" i="21"/>
  <c r="T8" i="22" s="1"/>
  <c r="G8" i="21"/>
  <c r="S8" i="22" s="1"/>
  <c r="N8" i="21"/>
  <c r="Z8" i="22" s="1"/>
  <c r="F8" i="21"/>
  <c r="R8" i="22" s="1"/>
  <c r="M8" i="21"/>
  <c r="Y8" i="22" s="1"/>
  <c r="E8" i="21"/>
  <c r="K8" i="21"/>
  <c r="W8" i="22" s="1"/>
  <c r="L8" i="21"/>
  <c r="X8" i="22" s="1"/>
  <c r="D8" i="21"/>
  <c r="P8" i="22" s="1"/>
  <c r="J8" i="21"/>
  <c r="V8" i="22" s="1"/>
  <c r="D6" i="21"/>
  <c r="P6" i="22" s="1"/>
  <c r="N6" i="21"/>
  <c r="Z6" i="22" s="1"/>
  <c r="F6" i="21"/>
  <c r="R6" i="22" s="1"/>
  <c r="M6" i="21"/>
  <c r="Y6" i="22" s="1"/>
  <c r="E6" i="21"/>
  <c r="L6" i="21"/>
  <c r="X6" i="22" s="1"/>
  <c r="K6" i="21"/>
  <c r="W6" i="22" s="1"/>
  <c r="J6" i="21"/>
  <c r="V6" i="22" s="1"/>
  <c r="I6" i="21"/>
  <c r="U6" i="22" s="1"/>
  <c r="H6" i="21"/>
  <c r="T6" i="22" s="1"/>
  <c r="G6" i="21"/>
  <c r="S6" i="22" s="1"/>
  <c r="E5" i="21"/>
  <c r="F5" i="21"/>
  <c r="N5" i="21"/>
  <c r="G5" i="21"/>
  <c r="H5" i="21"/>
  <c r="I5" i="21"/>
  <c r="J5" i="21"/>
  <c r="K5" i="21"/>
  <c r="L5" i="21"/>
  <c r="M5" i="21"/>
  <c r="I49" i="49" l="1"/>
  <c r="H129" i="49"/>
  <c r="G9" i="49"/>
  <c r="J61" i="24"/>
  <c r="N77" i="26"/>
  <c r="K15" i="23"/>
  <c r="G17" i="23"/>
  <c r="L17" i="23"/>
  <c r="I17" i="23"/>
  <c r="F19" i="23"/>
  <c r="J19" i="23"/>
  <c r="G19" i="23"/>
  <c r="H19" i="23"/>
  <c r="I19" i="23"/>
  <c r="K19" i="23"/>
  <c r="J17" i="23"/>
  <c r="L19" i="23"/>
  <c r="H17" i="23"/>
  <c r="K17" i="23"/>
  <c r="F17" i="23"/>
  <c r="E19" i="23"/>
  <c r="I15" i="23"/>
  <c r="E17" i="23"/>
  <c r="E15" i="23"/>
  <c r="J15" i="23"/>
  <c r="G15" i="23"/>
  <c r="H15" i="23"/>
  <c r="F15" i="23"/>
  <c r="L15" i="23"/>
  <c r="F61" i="24"/>
  <c r="L129" i="45"/>
  <c r="J123" i="45"/>
  <c r="G125" i="45"/>
  <c r="I121" i="45"/>
  <c r="I127" i="45"/>
  <c r="F129" i="45"/>
  <c r="K123" i="45"/>
  <c r="F125" i="45"/>
  <c r="K121" i="45"/>
  <c r="H127" i="45"/>
  <c r="K129" i="45"/>
  <c r="G123" i="45"/>
  <c r="H125" i="45"/>
  <c r="H121" i="45"/>
  <c r="F127" i="45"/>
  <c r="H129" i="45"/>
  <c r="H123" i="45"/>
  <c r="P124" i="45"/>
  <c r="E125" i="45"/>
  <c r="J121" i="45"/>
  <c r="E127" i="45"/>
  <c r="P126" i="45"/>
  <c r="E129" i="45"/>
  <c r="P128" i="45"/>
  <c r="F123" i="45"/>
  <c r="L125" i="45"/>
  <c r="G121" i="45"/>
  <c r="L127" i="45"/>
  <c r="J129" i="45"/>
  <c r="I123" i="45"/>
  <c r="J125" i="45"/>
  <c r="F121" i="45"/>
  <c r="G127" i="45"/>
  <c r="G129" i="45"/>
  <c r="P122" i="45"/>
  <c r="E123" i="45"/>
  <c r="I125" i="45"/>
  <c r="L121" i="45"/>
  <c r="K127" i="45"/>
  <c r="I129" i="45"/>
  <c r="L123" i="45"/>
  <c r="K125" i="45"/>
  <c r="P120" i="45"/>
  <c r="E121" i="45"/>
  <c r="J127" i="45"/>
  <c r="P96" i="45"/>
  <c r="I7" i="42"/>
  <c r="G61" i="24"/>
  <c r="F77" i="26"/>
  <c r="M77" i="26"/>
  <c r="G77" i="26"/>
  <c r="L77" i="26"/>
  <c r="I77" i="26"/>
  <c r="K77" i="26"/>
  <c r="G13" i="49"/>
  <c r="F45" i="49"/>
  <c r="E61" i="24"/>
  <c r="K53" i="49"/>
  <c r="K31" i="49"/>
  <c r="K11" i="49"/>
  <c r="I45" i="49"/>
  <c r="J23" i="49"/>
  <c r="J45" i="49"/>
  <c r="L19" i="49"/>
  <c r="H9" i="49"/>
  <c r="K9" i="49"/>
  <c r="H85" i="49"/>
  <c r="G117" i="49"/>
  <c r="H23" i="49"/>
  <c r="K23" i="49"/>
  <c r="H77" i="26"/>
  <c r="G41" i="49"/>
  <c r="J105" i="49"/>
  <c r="K105" i="49"/>
  <c r="L95" i="49"/>
  <c r="G105" i="49"/>
  <c r="F39" i="49"/>
  <c r="K39" i="49"/>
  <c r="K45" i="49"/>
  <c r="K73" i="49"/>
  <c r="L39" i="49"/>
  <c r="L67" i="49"/>
  <c r="J7" i="42"/>
  <c r="G85" i="49"/>
  <c r="H17" i="49"/>
  <c r="F23" i="49"/>
  <c r="J137" i="49"/>
  <c r="I105" i="49"/>
  <c r="L115" i="49"/>
  <c r="L41" i="49"/>
  <c r="J133" i="49"/>
  <c r="I77" i="49"/>
  <c r="I85" i="49"/>
  <c r="I117" i="49"/>
  <c r="G17" i="49"/>
  <c r="L77" i="49"/>
  <c r="J39" i="49"/>
  <c r="J67" i="49"/>
  <c r="J85" i="49"/>
  <c r="J117" i="49"/>
  <c r="G77" i="49"/>
  <c r="G7" i="42"/>
  <c r="K67" i="49"/>
  <c r="K85" i="49"/>
  <c r="K117" i="49"/>
  <c r="F21" i="49"/>
  <c r="K17" i="49"/>
  <c r="H137" i="49"/>
  <c r="J41" i="49"/>
  <c r="H133" i="49"/>
  <c r="K77" i="49"/>
  <c r="J43" i="49"/>
  <c r="L7" i="42"/>
  <c r="G133" i="49"/>
  <c r="F77" i="49"/>
  <c r="I133" i="49"/>
  <c r="H77" i="49"/>
  <c r="I89" i="49"/>
  <c r="I121" i="49"/>
  <c r="L57" i="49"/>
  <c r="L63" i="49"/>
  <c r="L81" i="49"/>
  <c r="L113" i="49"/>
  <c r="L79" i="49"/>
  <c r="K109" i="49"/>
  <c r="I13" i="49"/>
  <c r="I129" i="49"/>
  <c r="L65" i="49"/>
  <c r="J77" i="49"/>
  <c r="G75" i="49"/>
  <c r="F65" i="49"/>
  <c r="F29" i="49"/>
  <c r="G57" i="49"/>
  <c r="F63" i="49"/>
  <c r="F81" i="49"/>
  <c r="H113" i="49"/>
  <c r="G65" i="49"/>
  <c r="H57" i="49"/>
  <c r="K13" i="49"/>
  <c r="H65" i="49"/>
  <c r="I57" i="49"/>
  <c r="I81" i="49"/>
  <c r="I113" i="49"/>
  <c r="K79" i="49"/>
  <c r="I65" i="49"/>
  <c r="H105" i="49"/>
  <c r="K29" i="49"/>
  <c r="F89" i="49"/>
  <c r="H121" i="49"/>
  <c r="K57" i="49"/>
  <c r="L15" i="49"/>
  <c r="K63" i="49"/>
  <c r="K81" i="49"/>
  <c r="K113" i="49"/>
  <c r="J79" i="49"/>
  <c r="L17" i="49"/>
  <c r="K65" i="49"/>
  <c r="J59" i="49"/>
  <c r="H39" i="49"/>
  <c r="H67" i="49"/>
  <c r="J15" i="49"/>
  <c r="L127" i="49"/>
  <c r="L53" i="49"/>
  <c r="L31" i="49"/>
  <c r="L11" i="49"/>
  <c r="F113" i="49"/>
  <c r="F79" i="49"/>
  <c r="L59" i="49"/>
  <c r="L109" i="49"/>
  <c r="G119" i="49"/>
  <c r="I67" i="49"/>
  <c r="F53" i="49"/>
  <c r="G63" i="49"/>
  <c r="F31" i="49"/>
  <c r="H81" i="49"/>
  <c r="G113" i="49"/>
  <c r="H79" i="49"/>
  <c r="J17" i="49"/>
  <c r="H119" i="49"/>
  <c r="L105" i="49"/>
  <c r="G131" i="49"/>
  <c r="H15" i="49"/>
  <c r="G53" i="49"/>
  <c r="H63" i="49"/>
  <c r="G31" i="49"/>
  <c r="J11" i="49"/>
  <c r="I79" i="49"/>
  <c r="F59" i="49"/>
  <c r="H109" i="49"/>
  <c r="F109" i="49"/>
  <c r="I119" i="49"/>
  <c r="G109" i="49"/>
  <c r="F105" i="49"/>
  <c r="J65" i="49"/>
  <c r="K43" i="49"/>
  <c r="L85" i="49"/>
  <c r="L117" i="49"/>
  <c r="I53" i="49"/>
  <c r="I109" i="49"/>
  <c r="L119" i="49"/>
  <c r="H127" i="49"/>
  <c r="J53" i="49"/>
  <c r="J31" i="49"/>
  <c r="I11" i="49"/>
  <c r="H11" i="49"/>
  <c r="I59" i="49"/>
  <c r="J109" i="49"/>
  <c r="K119" i="49"/>
  <c r="F75" i="49"/>
  <c r="F51" i="49"/>
  <c r="G71" i="49"/>
  <c r="L131" i="49"/>
  <c r="H37" i="49"/>
  <c r="I127" i="49"/>
  <c r="G91" i="49"/>
  <c r="J21" i="49"/>
  <c r="G123" i="49"/>
  <c r="I27" i="49"/>
  <c r="G7" i="49"/>
  <c r="K95" i="49"/>
  <c r="I95" i="49"/>
  <c r="H55" i="49"/>
  <c r="G23" i="49"/>
  <c r="K137" i="49"/>
  <c r="K115" i="49"/>
  <c r="G73" i="49"/>
  <c r="H75" i="49"/>
  <c r="G51" i="49"/>
  <c r="F19" i="49"/>
  <c r="K133" i="49"/>
  <c r="L139" i="49"/>
  <c r="J9" i="49"/>
  <c r="I23" i="49"/>
  <c r="K71" i="49"/>
  <c r="I39" i="49"/>
  <c r="F131" i="49"/>
  <c r="H35" i="49"/>
  <c r="G15" i="49"/>
  <c r="K37" i="49"/>
  <c r="K127" i="49"/>
  <c r="J91" i="49"/>
  <c r="L21" i="49"/>
  <c r="L123" i="49"/>
  <c r="J123" i="49"/>
  <c r="J73" i="49"/>
  <c r="J19" i="49"/>
  <c r="H115" i="49"/>
  <c r="H53" i="49"/>
  <c r="H31" i="49"/>
  <c r="F11" i="49"/>
  <c r="G59" i="49"/>
  <c r="H93" i="49"/>
  <c r="G125" i="49"/>
  <c r="I103" i="49"/>
  <c r="F121" i="49"/>
  <c r="I131" i="49"/>
  <c r="H99" i="49"/>
  <c r="J25" i="49"/>
  <c r="F37" i="49"/>
  <c r="G127" i="49"/>
  <c r="G21" i="49"/>
  <c r="I31" i="49"/>
  <c r="G11" i="49"/>
  <c r="H59" i="49"/>
  <c r="L45" i="49"/>
  <c r="G95" i="49"/>
  <c r="L23" i="49"/>
  <c r="L73" i="49"/>
  <c r="I93" i="49"/>
  <c r="I125" i="49"/>
  <c r="L135" i="49"/>
  <c r="J103" i="49"/>
  <c r="L61" i="49"/>
  <c r="F71" i="49"/>
  <c r="E39" i="49"/>
  <c r="P38" i="49"/>
  <c r="L87" i="49"/>
  <c r="H89" i="49"/>
  <c r="G121" i="49"/>
  <c r="J131" i="49"/>
  <c r="I99" i="49"/>
  <c r="K25" i="49"/>
  <c r="E67" i="49"/>
  <c r="P66" i="49"/>
  <c r="L35" i="49"/>
  <c r="G37" i="49"/>
  <c r="P84" i="49"/>
  <c r="E85" i="49"/>
  <c r="P116" i="49"/>
  <c r="E117" i="49"/>
  <c r="F91" i="49"/>
  <c r="H21" i="49"/>
  <c r="I111" i="49"/>
  <c r="F123" i="49"/>
  <c r="H49" i="49"/>
  <c r="H27" i="49"/>
  <c r="F7" i="49"/>
  <c r="K69" i="49"/>
  <c r="K141" i="49"/>
  <c r="J83" i="49"/>
  <c r="P44" i="49"/>
  <c r="E45" i="49"/>
  <c r="H95" i="49"/>
  <c r="G55" i="49"/>
  <c r="K101" i="49"/>
  <c r="P72" i="49"/>
  <c r="E73" i="49"/>
  <c r="J139" i="49"/>
  <c r="I107" i="49"/>
  <c r="K33" i="49"/>
  <c r="L43" i="49"/>
  <c r="K47" i="49"/>
  <c r="J93" i="49"/>
  <c r="J125" i="49"/>
  <c r="K135" i="49"/>
  <c r="L103" i="49"/>
  <c r="F61" i="49"/>
  <c r="P60" i="49"/>
  <c r="E61" i="49"/>
  <c r="L29" i="49"/>
  <c r="E87" i="49"/>
  <c r="P86" i="49"/>
  <c r="J99" i="49"/>
  <c r="E35" i="49"/>
  <c r="P34" i="49"/>
  <c r="E15" i="49"/>
  <c r="P14" i="49"/>
  <c r="J111" i="49"/>
  <c r="E27" i="49"/>
  <c r="P26" i="49"/>
  <c r="E119" i="49"/>
  <c r="P118" i="49"/>
  <c r="P40" i="49"/>
  <c r="E41" i="49"/>
  <c r="J107" i="49"/>
  <c r="E43" i="49"/>
  <c r="P42" i="49"/>
  <c r="K93" i="49"/>
  <c r="K125" i="49"/>
  <c r="E135" i="49"/>
  <c r="P134" i="49"/>
  <c r="K103" i="49"/>
  <c r="G61" i="49"/>
  <c r="I29" i="49"/>
  <c r="P28" i="49"/>
  <c r="E29" i="49"/>
  <c r="H71" i="49"/>
  <c r="G39" i="49"/>
  <c r="F87" i="49"/>
  <c r="J89" i="49"/>
  <c r="J121" i="49"/>
  <c r="K131" i="49"/>
  <c r="L99" i="49"/>
  <c r="F57" i="49"/>
  <c r="P56" i="49"/>
  <c r="E57" i="49"/>
  <c r="L25" i="49"/>
  <c r="G67" i="49"/>
  <c r="F35" i="49"/>
  <c r="F15" i="49"/>
  <c r="I37" i="49"/>
  <c r="J127" i="49"/>
  <c r="H91" i="49"/>
  <c r="K21" i="49"/>
  <c r="E63" i="49"/>
  <c r="P62" i="49"/>
  <c r="L111" i="49"/>
  <c r="G81" i="49"/>
  <c r="P80" i="49"/>
  <c r="E81" i="49"/>
  <c r="P112" i="49"/>
  <c r="E113" i="49"/>
  <c r="H123" i="49"/>
  <c r="P78" i="49"/>
  <c r="E79" i="49"/>
  <c r="J49" i="49"/>
  <c r="F17" i="49"/>
  <c r="J27" i="49"/>
  <c r="I7" i="49"/>
  <c r="H7" i="49"/>
  <c r="L69" i="49"/>
  <c r="L141" i="49"/>
  <c r="F119" i="49"/>
  <c r="L83" i="49"/>
  <c r="J95" i="49"/>
  <c r="J55" i="49"/>
  <c r="I55" i="49"/>
  <c r="L101" i="49"/>
  <c r="E115" i="49"/>
  <c r="P114" i="49"/>
  <c r="I75" i="49"/>
  <c r="H51" i="49"/>
  <c r="G19" i="49"/>
  <c r="F13" i="49"/>
  <c r="J129" i="49"/>
  <c r="K139" i="49"/>
  <c r="L107" i="49"/>
  <c r="P64" i="49"/>
  <c r="E65" i="49"/>
  <c r="L33" i="49"/>
  <c r="F43" i="49"/>
  <c r="L47" i="49"/>
  <c r="F135" i="49"/>
  <c r="E103" i="49"/>
  <c r="P102" i="49"/>
  <c r="H61" i="49"/>
  <c r="J71" i="49"/>
  <c r="I71" i="49"/>
  <c r="G87" i="49"/>
  <c r="K89" i="49"/>
  <c r="K121" i="49"/>
  <c r="E131" i="49"/>
  <c r="P130" i="49"/>
  <c r="K99" i="49"/>
  <c r="F25" i="49"/>
  <c r="P24" i="49"/>
  <c r="E25" i="49"/>
  <c r="G35" i="49"/>
  <c r="J37" i="49"/>
  <c r="K91" i="49"/>
  <c r="I91" i="49"/>
  <c r="K111" i="49"/>
  <c r="I123" i="49"/>
  <c r="K49" i="49"/>
  <c r="K27" i="49"/>
  <c r="K7" i="49"/>
  <c r="F69" i="49"/>
  <c r="P68" i="49"/>
  <c r="E69" i="49"/>
  <c r="P140" i="49"/>
  <c r="E141" i="49"/>
  <c r="E83" i="49"/>
  <c r="P82" i="49"/>
  <c r="K55" i="49"/>
  <c r="P100" i="49"/>
  <c r="E101" i="49"/>
  <c r="L137" i="49"/>
  <c r="F115" i="49"/>
  <c r="I73" i="49"/>
  <c r="H41" i="49"/>
  <c r="K75" i="49"/>
  <c r="J51" i="49"/>
  <c r="I51" i="49"/>
  <c r="H19" i="49"/>
  <c r="L133" i="49"/>
  <c r="J13" i="49"/>
  <c r="K129" i="49"/>
  <c r="E139" i="49"/>
  <c r="P138" i="49"/>
  <c r="K107" i="49"/>
  <c r="F33" i="49"/>
  <c r="P32" i="49"/>
  <c r="E33" i="49"/>
  <c r="G43" i="49"/>
  <c r="F9" i="49"/>
  <c r="E47" i="49"/>
  <c r="P46" i="49"/>
  <c r="L93" i="49"/>
  <c r="L125" i="49"/>
  <c r="G135" i="49"/>
  <c r="F103" i="49"/>
  <c r="I61" i="49"/>
  <c r="G29" i="49"/>
  <c r="H87" i="49"/>
  <c r="E99" i="49"/>
  <c r="P98" i="49"/>
  <c r="I25" i="49"/>
  <c r="P52" i="49"/>
  <c r="E53" i="49"/>
  <c r="E11" i="49"/>
  <c r="P10" i="49"/>
  <c r="E111" i="49"/>
  <c r="P110" i="49"/>
  <c r="E59" i="49"/>
  <c r="P58" i="49"/>
  <c r="G69" i="49"/>
  <c r="H141" i="49"/>
  <c r="F141" i="49"/>
  <c r="P108" i="49"/>
  <c r="E109" i="49"/>
  <c r="F83" i="49"/>
  <c r="E23" i="49"/>
  <c r="P22" i="49"/>
  <c r="H101" i="49"/>
  <c r="F101" i="49"/>
  <c r="P136" i="49"/>
  <c r="E137" i="49"/>
  <c r="G115" i="49"/>
  <c r="I41" i="49"/>
  <c r="J75" i="49"/>
  <c r="K51" i="49"/>
  <c r="I19" i="49"/>
  <c r="P132" i="49"/>
  <c r="E133" i="49"/>
  <c r="F139" i="49"/>
  <c r="E107" i="49"/>
  <c r="P106" i="49"/>
  <c r="G33" i="49"/>
  <c r="P76" i="49"/>
  <c r="E77" i="49"/>
  <c r="H43" i="49"/>
  <c r="F47" i="49"/>
  <c r="G93" i="49"/>
  <c r="P92" i="49"/>
  <c r="E93" i="49"/>
  <c r="P124" i="49"/>
  <c r="E125" i="49"/>
  <c r="H135" i="49"/>
  <c r="G103" i="49"/>
  <c r="J61" i="49"/>
  <c r="H29" i="49"/>
  <c r="K87" i="49"/>
  <c r="I87" i="49"/>
  <c r="L89" i="49"/>
  <c r="L121" i="49"/>
  <c r="F99" i="49"/>
  <c r="G25" i="49"/>
  <c r="J35" i="49"/>
  <c r="I35" i="49"/>
  <c r="E127" i="49"/>
  <c r="P126" i="49"/>
  <c r="P20" i="49"/>
  <c r="E21" i="49"/>
  <c r="F111" i="49"/>
  <c r="L49" i="49"/>
  <c r="L27" i="49"/>
  <c r="L7" i="49"/>
  <c r="H69" i="49"/>
  <c r="G141" i="49"/>
  <c r="G83" i="49"/>
  <c r="E95" i="49"/>
  <c r="P94" i="49"/>
  <c r="L55" i="49"/>
  <c r="G101" i="49"/>
  <c r="F137" i="49"/>
  <c r="P104" i="49"/>
  <c r="E105" i="49"/>
  <c r="E19" i="49"/>
  <c r="P18" i="49"/>
  <c r="F133" i="49"/>
  <c r="L129" i="49"/>
  <c r="G139" i="49"/>
  <c r="F107" i="49"/>
  <c r="H33" i="49"/>
  <c r="I43" i="49"/>
  <c r="G47" i="49"/>
  <c r="F93" i="49"/>
  <c r="H125" i="49"/>
  <c r="F125" i="49"/>
  <c r="I135" i="49"/>
  <c r="H103" i="49"/>
  <c r="K61" i="49"/>
  <c r="J29" i="49"/>
  <c r="L71" i="49"/>
  <c r="J87" i="49"/>
  <c r="G89" i="49"/>
  <c r="P88" i="49"/>
  <c r="E89" i="49"/>
  <c r="P120" i="49"/>
  <c r="E121" i="49"/>
  <c r="H131" i="49"/>
  <c r="G99" i="49"/>
  <c r="J57" i="49"/>
  <c r="H25" i="49"/>
  <c r="K35" i="49"/>
  <c r="I15" i="49"/>
  <c r="K15" i="49"/>
  <c r="L37" i="49"/>
  <c r="F127" i="49"/>
  <c r="L91" i="49"/>
  <c r="I21" i="49"/>
  <c r="J63" i="49"/>
  <c r="I63" i="49"/>
  <c r="G111" i="49"/>
  <c r="J81" i="49"/>
  <c r="J113" i="49"/>
  <c r="K123" i="49"/>
  <c r="G79" i="49"/>
  <c r="F49" i="49"/>
  <c r="P48" i="49"/>
  <c r="E49" i="49"/>
  <c r="F27" i="49"/>
  <c r="J7" i="49"/>
  <c r="I69" i="49"/>
  <c r="I141" i="49"/>
  <c r="J119" i="49"/>
  <c r="H83" i="49"/>
  <c r="F95" i="49"/>
  <c r="E55" i="49"/>
  <c r="P54" i="49"/>
  <c r="I101" i="49"/>
  <c r="G137" i="49"/>
  <c r="I115" i="49"/>
  <c r="K41" i="49"/>
  <c r="L75" i="49"/>
  <c r="L51" i="49"/>
  <c r="K19" i="49"/>
  <c r="E13" i="49"/>
  <c r="P12" i="49"/>
  <c r="L13" i="49"/>
  <c r="P128" i="49"/>
  <c r="E129" i="49"/>
  <c r="H139" i="49"/>
  <c r="G107" i="49"/>
  <c r="I33" i="49"/>
  <c r="E9" i="49"/>
  <c r="P8" i="49"/>
  <c r="L9" i="49"/>
  <c r="H47" i="49"/>
  <c r="J135" i="49"/>
  <c r="E71" i="49"/>
  <c r="P70" i="49"/>
  <c r="P36" i="49"/>
  <c r="E37" i="49"/>
  <c r="E91" i="49"/>
  <c r="P90" i="49"/>
  <c r="E31" i="49"/>
  <c r="P30" i="49"/>
  <c r="H111" i="49"/>
  <c r="E123" i="49"/>
  <c r="P122" i="49"/>
  <c r="G49" i="49"/>
  <c r="P16" i="49"/>
  <c r="E17" i="49"/>
  <c r="G27" i="49"/>
  <c r="E7" i="49"/>
  <c r="P6" i="49"/>
  <c r="J69" i="49"/>
  <c r="J141" i="49"/>
  <c r="K83" i="49"/>
  <c r="I83" i="49"/>
  <c r="F55" i="49"/>
  <c r="J101" i="49"/>
  <c r="I137" i="49"/>
  <c r="J115" i="49"/>
  <c r="P74" i="49"/>
  <c r="E75" i="49"/>
  <c r="E51" i="49"/>
  <c r="P50" i="49"/>
  <c r="F129" i="49"/>
  <c r="I139" i="49"/>
  <c r="H107" i="49"/>
  <c r="J33" i="49"/>
  <c r="J47" i="49"/>
  <c r="I47" i="49"/>
  <c r="E23" i="47"/>
  <c r="E24" i="47"/>
  <c r="L23" i="47"/>
  <c r="L24" i="47"/>
  <c r="F23" i="47"/>
  <c r="F24" i="47"/>
  <c r="J23" i="47"/>
  <c r="J24" i="47"/>
  <c r="G23" i="47"/>
  <c r="G24" i="47"/>
  <c r="H23" i="47"/>
  <c r="H24" i="47"/>
  <c r="K24" i="47"/>
  <c r="K23" i="47"/>
  <c r="I23" i="47"/>
  <c r="I24" i="47"/>
  <c r="H7" i="42"/>
  <c r="D57" i="23"/>
  <c r="D6" i="47"/>
  <c r="D24" i="47" s="1"/>
  <c r="H15" i="39"/>
  <c r="H17" i="39"/>
  <c r="J77" i="26"/>
  <c r="P60" i="24"/>
  <c r="P76" i="26"/>
  <c r="P96" i="28"/>
  <c r="G25" i="35"/>
  <c r="N131" i="44"/>
  <c r="M7" i="42"/>
  <c r="M49" i="35"/>
  <c r="M99" i="39"/>
  <c r="F29" i="40"/>
  <c r="I33" i="26"/>
  <c r="M29" i="42"/>
  <c r="J25" i="42"/>
  <c r="I41" i="43"/>
  <c r="M61" i="39"/>
  <c r="F19" i="36"/>
  <c r="G99" i="43"/>
  <c r="K7" i="42"/>
  <c r="M49" i="36"/>
  <c r="F21" i="24"/>
  <c r="D13" i="25"/>
  <c r="D11" i="25"/>
  <c r="M47" i="31"/>
  <c r="D9" i="25"/>
  <c r="D7" i="25"/>
  <c r="N27" i="27"/>
  <c r="F71" i="32"/>
  <c r="F11" i="44"/>
  <c r="N21" i="26"/>
  <c r="F71" i="30"/>
  <c r="F115" i="44"/>
  <c r="G131" i="34"/>
  <c r="M33" i="35"/>
  <c r="M17" i="38"/>
  <c r="F63" i="42"/>
  <c r="M57" i="42"/>
  <c r="E7" i="42"/>
  <c r="J37" i="23"/>
  <c r="M15" i="34"/>
  <c r="P82" i="44"/>
  <c r="F7" i="42"/>
  <c r="P20" i="44"/>
  <c r="P18" i="23"/>
  <c r="P66" i="23"/>
  <c r="P98" i="23"/>
  <c r="P14" i="23"/>
  <c r="P88" i="24"/>
  <c r="P138" i="24"/>
  <c r="P78" i="24"/>
  <c r="P118" i="24"/>
  <c r="P44" i="24"/>
  <c r="P104" i="24"/>
  <c r="P100" i="24"/>
  <c r="P66" i="25"/>
  <c r="P112" i="25"/>
  <c r="P90" i="25"/>
  <c r="P44" i="25"/>
  <c r="P28" i="25"/>
  <c r="P136" i="25"/>
  <c r="P56" i="25"/>
  <c r="P16" i="26"/>
  <c r="P98" i="26"/>
  <c r="P56" i="26"/>
  <c r="P100" i="26"/>
  <c r="P104" i="26"/>
  <c r="P32" i="26"/>
  <c r="P18" i="26"/>
  <c r="P112" i="26"/>
  <c r="P138" i="26"/>
  <c r="P78" i="26"/>
  <c r="P64" i="27"/>
  <c r="P20" i="28"/>
  <c r="P78" i="28"/>
  <c r="P70" i="28"/>
  <c r="P66" i="28"/>
  <c r="P62" i="29"/>
  <c r="P106" i="29"/>
  <c r="P70" i="29"/>
  <c r="P102" i="29"/>
  <c r="P30" i="29"/>
  <c r="P98" i="29"/>
  <c r="P32" i="29"/>
  <c r="P64" i="30"/>
  <c r="P128" i="30"/>
  <c r="P106" i="30"/>
  <c r="P112" i="31"/>
  <c r="P134" i="31"/>
  <c r="P106" i="31"/>
  <c r="P82" i="32"/>
  <c r="P56" i="32"/>
  <c r="P76" i="32"/>
  <c r="P70" i="32"/>
  <c r="P106" i="32"/>
  <c r="P100" i="32"/>
  <c r="P90" i="33"/>
  <c r="P70" i="33"/>
  <c r="P80" i="34"/>
  <c r="P98" i="34"/>
  <c r="P138" i="35"/>
  <c r="P78" i="35"/>
  <c r="P60" i="35"/>
  <c r="P114" i="35"/>
  <c r="P140" i="35"/>
  <c r="P102" i="36"/>
  <c r="P124" i="36"/>
  <c r="P104" i="36"/>
  <c r="P62" i="36"/>
  <c r="P24" i="36"/>
  <c r="P30" i="36"/>
  <c r="P110" i="36"/>
  <c r="P14" i="37"/>
  <c r="P66" i="37"/>
  <c r="P64" i="37"/>
  <c r="P22" i="37"/>
  <c r="P108" i="37"/>
  <c r="P32" i="37"/>
  <c r="P34" i="37"/>
  <c r="P108" i="38"/>
  <c r="P30" i="38"/>
  <c r="P22" i="38"/>
  <c r="P90" i="38"/>
  <c r="P114" i="39"/>
  <c r="P72" i="39"/>
  <c r="P124" i="39"/>
  <c r="P70" i="39"/>
  <c r="P104" i="39"/>
  <c r="P98" i="40"/>
  <c r="P64" i="40"/>
  <c r="P16" i="40"/>
  <c r="P72" i="41"/>
  <c r="P74" i="41"/>
  <c r="P134" i="41"/>
  <c r="P110" i="41"/>
  <c r="P94" i="42"/>
  <c r="P130" i="42"/>
  <c r="P78" i="42"/>
  <c r="P126" i="42"/>
  <c r="P60" i="42"/>
  <c r="P126" i="43"/>
  <c r="P94" i="43"/>
  <c r="P76" i="43"/>
  <c r="P118" i="43"/>
  <c r="P124" i="43"/>
  <c r="P102" i="43"/>
  <c r="P108" i="43"/>
  <c r="P22" i="43"/>
  <c r="P82" i="43"/>
  <c r="P18" i="43"/>
  <c r="P88" i="44"/>
  <c r="P14" i="44"/>
  <c r="P42" i="25"/>
  <c r="P90" i="44"/>
  <c r="P58" i="31"/>
  <c r="P92" i="45"/>
  <c r="P24" i="45"/>
  <c r="P82" i="24"/>
  <c r="P22" i="45"/>
  <c r="P32" i="27"/>
  <c r="P74" i="28"/>
  <c r="Q66" i="22"/>
  <c r="P66" i="21"/>
  <c r="Q36" i="22"/>
  <c r="P36" i="21"/>
  <c r="P70" i="24"/>
  <c r="P122" i="24"/>
  <c r="P40" i="25"/>
  <c r="P28" i="26"/>
  <c r="P102" i="26"/>
  <c r="P110" i="26"/>
  <c r="P60" i="26"/>
  <c r="P116" i="26"/>
  <c r="P48" i="26"/>
  <c r="Q32" i="22"/>
  <c r="P32" i="21"/>
  <c r="Q96" i="22"/>
  <c r="P96" i="21"/>
  <c r="Q116" i="22"/>
  <c r="P116" i="21"/>
  <c r="Q134" i="22"/>
  <c r="P134" i="21"/>
  <c r="Q138" i="22"/>
  <c r="P138" i="21"/>
  <c r="P16" i="23"/>
  <c r="P106" i="23"/>
  <c r="P58" i="23"/>
  <c r="P80" i="23"/>
  <c r="P130" i="23"/>
  <c r="P22" i="23"/>
  <c r="P124" i="23"/>
  <c r="P60" i="23"/>
  <c r="P26" i="23"/>
  <c r="P74" i="24"/>
  <c r="P66" i="24"/>
  <c r="P54" i="24"/>
  <c r="P114" i="24"/>
  <c r="P128" i="24"/>
  <c r="P16" i="25"/>
  <c r="P84" i="25"/>
  <c r="P88" i="25"/>
  <c r="P34" i="25"/>
  <c r="P124" i="25"/>
  <c r="P130" i="25"/>
  <c r="P78" i="25"/>
  <c r="P106" i="25"/>
  <c r="P38" i="25"/>
  <c r="P60" i="25"/>
  <c r="P52" i="25"/>
  <c r="P106" i="26"/>
  <c r="P46" i="26"/>
  <c r="P86" i="26"/>
  <c r="Q74" i="22"/>
  <c r="P74" i="21"/>
  <c r="Q136" i="22"/>
  <c r="P136" i="21"/>
  <c r="P94" i="24"/>
  <c r="P30" i="25"/>
  <c r="Q20" i="22"/>
  <c r="P20" i="21"/>
  <c r="Q102" i="22"/>
  <c r="P102" i="21"/>
  <c r="P68" i="23"/>
  <c r="P70" i="23"/>
  <c r="P20" i="23"/>
  <c r="P58" i="24"/>
  <c r="P50" i="24"/>
  <c r="P38" i="24"/>
  <c r="P76" i="24"/>
  <c r="P98" i="24"/>
  <c r="P126" i="24"/>
  <c r="P116" i="24"/>
  <c r="P120" i="24"/>
  <c r="P48" i="24"/>
  <c r="P92" i="25"/>
  <c r="P58" i="25"/>
  <c r="P46" i="25"/>
  <c r="P118" i="25"/>
  <c r="P64" i="25"/>
  <c r="P90" i="26"/>
  <c r="P68" i="26"/>
  <c r="P26" i="26"/>
  <c r="P36" i="26"/>
  <c r="P92" i="26"/>
  <c r="P82" i="26"/>
  <c r="P70" i="26"/>
  <c r="P12" i="26"/>
  <c r="P42" i="26"/>
  <c r="P58" i="26"/>
  <c r="P100" i="27"/>
  <c r="P104" i="27"/>
  <c r="P28" i="27"/>
  <c r="P118" i="27"/>
  <c r="P24" i="27"/>
  <c r="P72" i="27"/>
  <c r="P78" i="27"/>
  <c r="P88" i="28"/>
  <c r="P138" i="28"/>
  <c r="Q114" i="22"/>
  <c r="P114" i="21"/>
  <c r="P132" i="25"/>
  <c r="P84" i="31"/>
  <c r="P96" i="23"/>
  <c r="P72" i="23"/>
  <c r="P120" i="23"/>
  <c r="P92" i="24"/>
  <c r="P18" i="24"/>
  <c r="P102" i="25"/>
  <c r="P48" i="25"/>
  <c r="P126" i="25"/>
  <c r="Q40" i="22"/>
  <c r="P40" i="21"/>
  <c r="Q48" i="22"/>
  <c r="P48" i="21"/>
  <c r="Q60" i="22"/>
  <c r="P60" i="21"/>
  <c r="Q104" i="22"/>
  <c r="P104" i="21"/>
  <c r="Q128" i="22"/>
  <c r="P128" i="21"/>
  <c r="Q140" i="22"/>
  <c r="P140" i="21"/>
  <c r="P114" i="23"/>
  <c r="P102" i="24"/>
  <c r="P80" i="24"/>
  <c r="P136" i="24"/>
  <c r="P128" i="25"/>
  <c r="P50" i="25"/>
  <c r="P122" i="25"/>
  <c r="P76" i="25"/>
  <c r="P74" i="26"/>
  <c r="P20" i="26"/>
  <c r="P108" i="27"/>
  <c r="P74" i="27"/>
  <c r="P62" i="27"/>
  <c r="P122" i="27"/>
  <c r="P76" i="27"/>
  <c r="P114" i="27"/>
  <c r="P86" i="27"/>
  <c r="P14" i="27"/>
  <c r="P100" i="28"/>
  <c r="P134" i="28"/>
  <c r="P122" i="28"/>
  <c r="P106" i="28"/>
  <c r="P16" i="28"/>
  <c r="P132" i="28"/>
  <c r="P116" i="28"/>
  <c r="P80" i="28"/>
  <c r="P92" i="29"/>
  <c r="P68" i="29"/>
  <c r="P72" i="29"/>
  <c r="P126" i="29"/>
  <c r="P100" i="29"/>
  <c r="P122" i="29"/>
  <c r="P64" i="29"/>
  <c r="P16" i="29"/>
  <c r="P140" i="29"/>
  <c r="P58" i="29"/>
  <c r="P86" i="30"/>
  <c r="P108" i="30"/>
  <c r="P56" i="30"/>
  <c r="P32" i="30"/>
  <c r="Q18" i="22"/>
  <c r="P18" i="21"/>
  <c r="Q42" i="22"/>
  <c r="P42" i="21"/>
  <c r="Q126" i="22"/>
  <c r="P126" i="21"/>
  <c r="P46" i="23"/>
  <c r="P118" i="23"/>
  <c r="P14" i="24"/>
  <c r="Q72" i="22"/>
  <c r="P72" i="21"/>
  <c r="Q106" i="22"/>
  <c r="P106" i="21"/>
  <c r="P90" i="23"/>
  <c r="P42" i="24"/>
  <c r="P110" i="24"/>
  <c r="P124" i="24"/>
  <c r="P34" i="26"/>
  <c r="Q14" i="22"/>
  <c r="P14" i="21"/>
  <c r="Q22" i="22"/>
  <c r="P22" i="21"/>
  <c r="Q50" i="22"/>
  <c r="P50" i="21"/>
  <c r="Q64" i="22"/>
  <c r="P64" i="21"/>
  <c r="Q68" i="22"/>
  <c r="P68" i="21"/>
  <c r="Q112" i="22"/>
  <c r="P112" i="21"/>
  <c r="P100" i="23"/>
  <c r="P86" i="23"/>
  <c r="P42" i="23"/>
  <c r="P52" i="23"/>
  <c r="P34" i="23"/>
  <c r="P24" i="23"/>
  <c r="P136" i="23"/>
  <c r="P36" i="23"/>
  <c r="P30" i="23"/>
  <c r="P132" i="23"/>
  <c r="P104" i="23"/>
  <c r="P44" i="23"/>
  <c r="P116" i="23"/>
  <c r="P26" i="24"/>
  <c r="P106" i="24"/>
  <c r="P46" i="24"/>
  <c r="P86" i="24"/>
  <c r="P140" i="24"/>
  <c r="P32" i="24"/>
  <c r="Q34" i="22"/>
  <c r="P34" i="21"/>
  <c r="P84" i="24"/>
  <c r="Q46" i="22"/>
  <c r="P46" i="21"/>
  <c r="Q94" i="22"/>
  <c r="P94" i="21"/>
  <c r="Q130" i="22"/>
  <c r="P130" i="21"/>
  <c r="Q100" i="22"/>
  <c r="P100" i="21"/>
  <c r="P128" i="23"/>
  <c r="P84" i="23"/>
  <c r="P102" i="23"/>
  <c r="Q90" i="22"/>
  <c r="P90" i="21"/>
  <c r="P64" i="23"/>
  <c r="P56" i="23"/>
  <c r="P132" i="24"/>
  <c r="P20" i="24"/>
  <c r="P118" i="26"/>
  <c r="Q24" i="22"/>
  <c r="P24" i="21"/>
  <c r="Q30" i="22"/>
  <c r="P30" i="21"/>
  <c r="Q58" i="22"/>
  <c r="P58" i="21"/>
  <c r="P50" i="23"/>
  <c r="P112" i="23"/>
  <c r="P110" i="23"/>
  <c r="P140" i="23"/>
  <c r="P126" i="23"/>
  <c r="P108" i="23"/>
  <c r="P112" i="24"/>
  <c r="P90" i="24"/>
  <c r="P68" i="24"/>
  <c r="P22" i="24"/>
  <c r="P52" i="24"/>
  <c r="P24" i="24"/>
  <c r="P40" i="24"/>
  <c r="P138" i="25"/>
  <c r="P70" i="25"/>
  <c r="P36" i="25"/>
  <c r="P68" i="25"/>
  <c r="P82" i="25"/>
  <c r="P72" i="25"/>
  <c r="P94" i="25"/>
  <c r="P140" i="26"/>
  <c r="P122" i="26"/>
  <c r="Q28" i="22"/>
  <c r="P28" i="21"/>
  <c r="Q56" i="22"/>
  <c r="P56" i="21"/>
  <c r="Q44" i="22"/>
  <c r="P44" i="21"/>
  <c r="Q54" i="22"/>
  <c r="P54" i="21"/>
  <c r="P62" i="24"/>
  <c r="P140" i="25"/>
  <c r="Q26" i="22"/>
  <c r="P26" i="21"/>
  <c r="Q110" i="22"/>
  <c r="P110" i="21"/>
  <c r="Q120" i="22"/>
  <c r="P120" i="21"/>
  <c r="P138" i="23"/>
  <c r="P28" i="23"/>
  <c r="P64" i="24"/>
  <c r="P18" i="25"/>
  <c r="P54" i="25"/>
  <c r="P22" i="25"/>
  <c r="P72" i="26"/>
  <c r="P40" i="26"/>
  <c r="Q16" i="22"/>
  <c r="P16" i="21"/>
  <c r="Q108" i="22"/>
  <c r="P108" i="21"/>
  <c r="Q132" i="22"/>
  <c r="P132" i="21"/>
  <c r="P62" i="23"/>
  <c r="P134" i="23"/>
  <c r="P76" i="23"/>
  <c r="P88" i="23"/>
  <c r="P82" i="23"/>
  <c r="P28" i="24"/>
  <c r="P16" i="24"/>
  <c r="P100" i="25"/>
  <c r="P104" i="25"/>
  <c r="Q52" i="22"/>
  <c r="P52" i="21"/>
  <c r="Q62" i="22"/>
  <c r="P62" i="21"/>
  <c r="Q70" i="22"/>
  <c r="P70" i="21"/>
  <c r="Q82" i="22"/>
  <c r="P82" i="21"/>
  <c r="Q78" i="22"/>
  <c r="P78" i="21"/>
  <c r="Q92" i="22"/>
  <c r="P92" i="21"/>
  <c r="Q84" i="22"/>
  <c r="P84" i="21"/>
  <c r="Q88" i="22"/>
  <c r="P88" i="21"/>
  <c r="Q98" i="22"/>
  <c r="P98" i="21"/>
  <c r="Q122" i="22"/>
  <c r="P122" i="21"/>
  <c r="Q118" i="22"/>
  <c r="P118" i="21"/>
  <c r="P32" i="23"/>
  <c r="P122" i="23"/>
  <c r="P74" i="23"/>
  <c r="Q80" i="22"/>
  <c r="P80" i="21"/>
  <c r="Q86" i="22"/>
  <c r="P86" i="21"/>
  <c r="P60" i="28"/>
  <c r="P72" i="32"/>
  <c r="P70" i="34"/>
  <c r="P82" i="36"/>
  <c r="P100" i="36"/>
  <c r="P116" i="37"/>
  <c r="P56" i="37"/>
  <c r="Q76" i="22"/>
  <c r="P76" i="21"/>
  <c r="Q124" i="22"/>
  <c r="P124" i="21"/>
  <c r="P80" i="26"/>
  <c r="P24" i="26"/>
  <c r="P120" i="26"/>
  <c r="P108" i="26"/>
  <c r="P126" i="26"/>
  <c r="P128" i="27"/>
  <c r="P84" i="27"/>
  <c r="P88" i="27"/>
  <c r="P12" i="27"/>
  <c r="P68" i="27"/>
  <c r="P132" i="27"/>
  <c r="P136" i="27"/>
  <c r="P116" i="27"/>
  <c r="P72" i="28"/>
  <c r="P32" i="28"/>
  <c r="P62" i="28"/>
  <c r="P18" i="28"/>
  <c r="P108" i="28"/>
  <c r="P90" i="29"/>
  <c r="P18" i="29"/>
  <c r="P120" i="29"/>
  <c r="P92" i="30"/>
  <c r="P14" i="30"/>
  <c r="P138" i="31"/>
  <c r="P18" i="31"/>
  <c r="P20" i="31"/>
  <c r="P68" i="31"/>
  <c r="P32" i="31"/>
  <c r="P34" i="32"/>
  <c r="P108" i="32"/>
  <c r="P18" i="32"/>
  <c r="P92" i="32"/>
  <c r="P124" i="26"/>
  <c r="P22" i="26"/>
  <c r="P84" i="26"/>
  <c r="P88" i="26"/>
  <c r="P50" i="26"/>
  <c r="P38" i="26"/>
  <c r="P66" i="26"/>
  <c r="P54" i="26"/>
  <c r="P92" i="27"/>
  <c r="P58" i="27"/>
  <c r="P130" i="27"/>
  <c r="P98" i="27"/>
  <c r="P140" i="27"/>
  <c r="P56" i="27"/>
  <c r="P126" i="27"/>
  <c r="P92" i="28"/>
  <c r="P30" i="28"/>
  <c r="P56" i="28"/>
  <c r="P22" i="28"/>
  <c r="P58" i="28"/>
  <c r="P28" i="28"/>
  <c r="P124" i="28"/>
  <c r="P128" i="29"/>
  <c r="P14" i="29"/>
  <c r="P114" i="29"/>
  <c r="P26" i="29"/>
  <c r="P86" i="29"/>
  <c r="P124" i="29"/>
  <c r="P98" i="30"/>
  <c r="E19" i="30"/>
  <c r="P18" i="30"/>
  <c r="P90" i="30"/>
  <c r="P110" i="30"/>
  <c r="P114" i="30"/>
  <c r="P58" i="30"/>
  <c r="P20" i="30"/>
  <c r="P24" i="30"/>
  <c r="P140" i="30"/>
  <c r="P16" i="30"/>
  <c r="P124" i="30"/>
  <c r="P74" i="31"/>
  <c r="P116" i="31"/>
  <c r="P110" i="31"/>
  <c r="P98" i="31"/>
  <c r="P72" i="31"/>
  <c r="P22" i="31"/>
  <c r="P86" i="32"/>
  <c r="P122" i="32"/>
  <c r="P58" i="32"/>
  <c r="P26" i="32"/>
  <c r="P64" i="32"/>
  <c r="P112" i="33"/>
  <c r="P60" i="33"/>
  <c r="P130" i="33"/>
  <c r="P120" i="33"/>
  <c r="P106" i="33"/>
  <c r="P24" i="33"/>
  <c r="P32" i="33"/>
  <c r="P140" i="33"/>
  <c r="P14" i="28"/>
  <c r="P26" i="28"/>
  <c r="P120" i="28"/>
  <c r="P94" i="28"/>
  <c r="P12" i="28"/>
  <c r="P116" i="29"/>
  <c r="P88" i="29"/>
  <c r="P24" i="29"/>
  <c r="P138" i="29"/>
  <c r="P80" i="29"/>
  <c r="P112" i="29"/>
  <c r="P134" i="29"/>
  <c r="P22" i="29"/>
  <c r="P136" i="29"/>
  <c r="P66" i="29"/>
  <c r="P78" i="30"/>
  <c r="P100" i="30"/>
  <c r="P104" i="30"/>
  <c r="P94" i="30"/>
  <c r="P112" i="30"/>
  <c r="P70" i="30"/>
  <c r="P96" i="30"/>
  <c r="P80" i="30"/>
  <c r="P72" i="30"/>
  <c r="P88" i="30"/>
  <c r="P34" i="31"/>
  <c r="P90" i="31"/>
  <c r="P136" i="31"/>
  <c r="P136" i="32"/>
  <c r="P22" i="32"/>
  <c r="P66" i="32"/>
  <c r="P104" i="32"/>
  <c r="P84" i="32"/>
  <c r="P98" i="32"/>
  <c r="P68" i="32"/>
  <c r="P78" i="32"/>
  <c r="P32" i="32"/>
  <c r="P20" i="32"/>
  <c r="P116" i="32"/>
  <c r="P118" i="33"/>
  <c r="P96" i="34"/>
  <c r="P18" i="34"/>
  <c r="P62" i="34"/>
  <c r="P128" i="35"/>
  <c r="P94" i="35"/>
  <c r="P84" i="35"/>
  <c r="P88" i="35"/>
  <c r="P58" i="35"/>
  <c r="P14" i="35"/>
  <c r="P122" i="35"/>
  <c r="P62" i="35"/>
  <c r="P106" i="35"/>
  <c r="P18" i="35"/>
  <c r="P86" i="35"/>
  <c r="P80" i="35"/>
  <c r="P120" i="35"/>
  <c r="P86" i="36"/>
  <c r="P26" i="36"/>
  <c r="P114" i="36"/>
  <c r="P134" i="30"/>
  <c r="P76" i="30"/>
  <c r="P118" i="31"/>
  <c r="P126" i="31"/>
  <c r="P94" i="31"/>
  <c r="P124" i="31"/>
  <c r="P124" i="32"/>
  <c r="P60" i="32"/>
  <c r="P128" i="33"/>
  <c r="P94" i="33"/>
  <c r="P84" i="33"/>
  <c r="P88" i="33"/>
  <c r="P34" i="33"/>
  <c r="P22" i="33"/>
  <c r="P122" i="33"/>
  <c r="P64" i="33"/>
  <c r="P62" i="33"/>
  <c r="P58" i="33"/>
  <c r="P16" i="33"/>
  <c r="P18" i="33"/>
  <c r="P106" i="34"/>
  <c r="P72" i="34"/>
  <c r="P94" i="34"/>
  <c r="P102" i="34"/>
  <c r="P108" i="34"/>
  <c r="P74" i="34"/>
  <c r="P30" i="34"/>
  <c r="P110" i="34"/>
  <c r="P116" i="34"/>
  <c r="P76" i="35"/>
  <c r="P92" i="35"/>
  <c r="P82" i="35"/>
  <c r="P70" i="35"/>
  <c r="P30" i="35"/>
  <c r="P28" i="35"/>
  <c r="P116" i="35"/>
  <c r="P90" i="35"/>
  <c r="P68" i="35"/>
  <c r="P90" i="36"/>
  <c r="P132" i="36"/>
  <c r="P136" i="36"/>
  <c r="P22" i="36"/>
  <c r="P138" i="36"/>
  <c r="P32" i="36"/>
  <c r="P60" i="36"/>
  <c r="P26" i="37"/>
  <c r="P84" i="37"/>
  <c r="P96" i="37"/>
  <c r="P134" i="37"/>
  <c r="P18" i="37"/>
  <c r="P62" i="37"/>
  <c r="P136" i="37"/>
  <c r="P124" i="37"/>
  <c r="P72" i="37"/>
  <c r="P60" i="37"/>
  <c r="P74" i="38"/>
  <c r="P80" i="38"/>
  <c r="P102" i="38"/>
  <c r="P132" i="38"/>
  <c r="P136" i="38"/>
  <c r="P26" i="38"/>
  <c r="P138" i="39"/>
  <c r="P74" i="39"/>
  <c r="P36" i="24"/>
  <c r="P96" i="25"/>
  <c r="P134" i="25"/>
  <c r="P110" i="25"/>
  <c r="P80" i="25"/>
  <c r="P26" i="25"/>
  <c r="P98" i="25"/>
  <c r="P116" i="25"/>
  <c r="P132" i="26"/>
  <c r="P136" i="26"/>
  <c r="P64" i="26"/>
  <c r="P14" i="26"/>
  <c r="P130" i="26"/>
  <c r="P66" i="27"/>
  <c r="P16" i="27"/>
  <c r="P96" i="27"/>
  <c r="P134" i="27"/>
  <c r="P110" i="27"/>
  <c r="P80" i="27"/>
  <c r="P124" i="27"/>
  <c r="P90" i="27"/>
  <c r="P20" i="27"/>
  <c r="P128" i="28"/>
  <c r="P68" i="28"/>
  <c r="P118" i="28"/>
  <c r="P110" i="28"/>
  <c r="P130" i="28"/>
  <c r="P102" i="28"/>
  <c r="P90" i="28"/>
  <c r="P140" i="28"/>
  <c r="P126" i="28"/>
  <c r="P56" i="29"/>
  <c r="P132" i="29"/>
  <c r="P104" i="29"/>
  <c r="P34" i="29"/>
  <c r="P78" i="29"/>
  <c r="P66" i="30"/>
  <c r="P126" i="30"/>
  <c r="P74" i="30"/>
  <c r="P138" i="30"/>
  <c r="P122" i="30"/>
  <c r="P128" i="31"/>
  <c r="P24" i="31"/>
  <c r="P122" i="31"/>
  <c r="P82" i="31"/>
  <c r="P14" i="31"/>
  <c r="P28" i="31"/>
  <c r="P114" i="31"/>
  <c r="P80" i="31"/>
  <c r="P132" i="31"/>
  <c r="P120" i="31"/>
  <c r="P16" i="31"/>
  <c r="P92" i="31"/>
  <c r="P96" i="32"/>
  <c r="P112" i="32"/>
  <c r="P88" i="32"/>
  <c r="P102" i="32"/>
  <c r="P14" i="32"/>
  <c r="P128" i="32"/>
  <c r="P118" i="32"/>
  <c r="P92" i="33"/>
  <c r="P72" i="33"/>
  <c r="P14" i="33"/>
  <c r="P98" i="33"/>
  <c r="P66" i="33"/>
  <c r="P112" i="34"/>
  <c r="P84" i="34"/>
  <c r="P88" i="34"/>
  <c r="P60" i="34"/>
  <c r="P28" i="34"/>
  <c r="P34" i="34"/>
  <c r="P24" i="34"/>
  <c r="P90" i="34"/>
  <c r="P130" i="34"/>
  <c r="P78" i="34"/>
  <c r="P20" i="34"/>
  <c r="P26" i="34"/>
  <c r="P22" i="34"/>
  <c r="P100" i="35"/>
  <c r="P104" i="35"/>
  <c r="P32" i="35"/>
  <c r="P74" i="35"/>
  <c r="P26" i="35"/>
  <c r="P34" i="35"/>
  <c r="P72" i="35"/>
  <c r="P128" i="26"/>
  <c r="P94" i="26"/>
  <c r="P44" i="26"/>
  <c r="P22" i="27"/>
  <c r="P82" i="27"/>
  <c r="P120" i="27"/>
  <c r="P138" i="27"/>
  <c r="P70" i="27"/>
  <c r="P102" i="27"/>
  <c r="P30" i="27"/>
  <c r="P64" i="28"/>
  <c r="P112" i="28"/>
  <c r="P24" i="28"/>
  <c r="P114" i="28"/>
  <c r="P86" i="28"/>
  <c r="P136" i="28"/>
  <c r="P104" i="28"/>
  <c r="P84" i="28"/>
  <c r="P34" i="28"/>
  <c r="P76" i="29"/>
  <c r="P84" i="29"/>
  <c r="P74" i="29"/>
  <c r="P108" i="29"/>
  <c r="P28" i="30"/>
  <c r="P116" i="30"/>
  <c r="P120" i="30"/>
  <c r="P84" i="30"/>
  <c r="P22" i="30"/>
  <c r="P76" i="31"/>
  <c r="P30" i="31"/>
  <c r="P96" i="31"/>
  <c r="P26" i="31"/>
  <c r="E131" i="31"/>
  <c r="P130" i="31"/>
  <c r="P78" i="31"/>
  <c r="P108" i="31"/>
  <c r="P94" i="32"/>
  <c r="P140" i="32"/>
  <c r="P114" i="32"/>
  <c r="P138" i="32"/>
  <c r="P74" i="32"/>
  <c r="P126" i="32"/>
  <c r="P30" i="32"/>
  <c r="P100" i="33"/>
  <c r="P104" i="33"/>
  <c r="P76" i="33"/>
  <c r="P96" i="33"/>
  <c r="P134" i="33"/>
  <c r="P124" i="33"/>
  <c r="P78" i="33"/>
  <c r="P66" i="34"/>
  <c r="P68" i="34"/>
  <c r="P108" i="35"/>
  <c r="P126" i="35"/>
  <c r="P16" i="35"/>
  <c r="P64" i="36"/>
  <c r="P126" i="36"/>
  <c r="P112" i="36"/>
  <c r="P130" i="36"/>
  <c r="P118" i="36"/>
  <c r="P40" i="23"/>
  <c r="P48" i="23"/>
  <c r="P94" i="23"/>
  <c r="P92" i="23"/>
  <c r="P78" i="23"/>
  <c r="P38" i="23"/>
  <c r="P54" i="23"/>
  <c r="P96" i="24"/>
  <c r="P134" i="24"/>
  <c r="P130" i="24"/>
  <c r="P34" i="24"/>
  <c r="P72" i="24"/>
  <c r="P108" i="24"/>
  <c r="P56" i="24"/>
  <c r="P30" i="24"/>
  <c r="P108" i="25"/>
  <c r="P74" i="25"/>
  <c r="P62" i="25"/>
  <c r="P20" i="25"/>
  <c r="P114" i="25"/>
  <c r="P86" i="25"/>
  <c r="P14" i="25"/>
  <c r="P24" i="25"/>
  <c r="P120" i="25"/>
  <c r="P32" i="25"/>
  <c r="P114" i="26"/>
  <c r="P52" i="26"/>
  <c r="P62" i="26"/>
  <c r="P30" i="26"/>
  <c r="P96" i="26"/>
  <c r="P134" i="26"/>
  <c r="P112" i="27"/>
  <c r="P34" i="27"/>
  <c r="P18" i="27"/>
  <c r="P106" i="27"/>
  <c r="P60" i="27"/>
  <c r="P94" i="27"/>
  <c r="P26" i="27"/>
  <c r="P76" i="28"/>
  <c r="P82" i="28"/>
  <c r="P98" i="28"/>
  <c r="P60" i="29"/>
  <c r="P96" i="29"/>
  <c r="P118" i="29"/>
  <c r="P110" i="29"/>
  <c r="P130" i="29"/>
  <c r="P82" i="29"/>
  <c r="P20" i="29"/>
  <c r="P94" i="29"/>
  <c r="P26" i="30"/>
  <c r="P132" i="30"/>
  <c r="P136" i="30"/>
  <c r="P68" i="30"/>
  <c r="P62" i="30"/>
  <c r="P34" i="30"/>
  <c r="P130" i="30"/>
  <c r="P118" i="30"/>
  <c r="P60" i="30"/>
  <c r="P82" i="30"/>
  <c r="P102" i="30"/>
  <c r="P100" i="31"/>
  <c r="P88" i="31"/>
  <c r="P70" i="31"/>
  <c r="P102" i="31"/>
  <c r="P86" i="31"/>
  <c r="P140" i="31"/>
  <c r="P104" i="31"/>
  <c r="E131" i="32"/>
  <c r="P130" i="32"/>
  <c r="P120" i="32"/>
  <c r="P110" i="32"/>
  <c r="P28" i="32"/>
  <c r="P132" i="32"/>
  <c r="P62" i="32"/>
  <c r="P16" i="32"/>
  <c r="P90" i="32"/>
  <c r="P80" i="32"/>
  <c r="P108" i="33"/>
  <c r="P126" i="33"/>
  <c r="P28" i="33"/>
  <c r="P20" i="33"/>
  <c r="P138" i="33"/>
  <c r="P80" i="33"/>
  <c r="P30" i="33"/>
  <c r="P114" i="33"/>
  <c r="P86" i="33"/>
  <c r="P128" i="34"/>
  <c r="P132" i="39"/>
  <c r="P58" i="40"/>
  <c r="P84" i="40"/>
  <c r="P18" i="41"/>
  <c r="P84" i="41"/>
  <c r="P84" i="44"/>
  <c r="P134" i="32"/>
  <c r="P68" i="33"/>
  <c r="P56" i="33"/>
  <c r="P102" i="33"/>
  <c r="P110" i="33"/>
  <c r="P74" i="33"/>
  <c r="P26" i="33"/>
  <c r="P132" i="33"/>
  <c r="P136" i="33"/>
  <c r="P82" i="33"/>
  <c r="P116" i="33"/>
  <c r="P16" i="34"/>
  <c r="P134" i="34"/>
  <c r="P140" i="34"/>
  <c r="P82" i="34"/>
  <c r="P112" i="35"/>
  <c r="E131" i="35"/>
  <c r="P130" i="35"/>
  <c r="P98" i="35"/>
  <c r="P124" i="35"/>
  <c r="P98" i="36"/>
  <c r="P140" i="36"/>
  <c r="P66" i="36"/>
  <c r="P84" i="36"/>
  <c r="P88" i="36"/>
  <c r="P72" i="36"/>
  <c r="P106" i="36"/>
  <c r="E131" i="37"/>
  <c r="P130" i="37"/>
  <c r="P70" i="37"/>
  <c r="P102" i="37"/>
  <c r="P96" i="38"/>
  <c r="P134" i="38"/>
  <c r="P120" i="34"/>
  <c r="P56" i="34"/>
  <c r="P114" i="34"/>
  <c r="P138" i="34"/>
  <c r="P86" i="34"/>
  <c r="P92" i="34"/>
  <c r="P126" i="34"/>
  <c r="P58" i="34"/>
  <c r="P14" i="34"/>
  <c r="P66" i="35"/>
  <c r="P118" i="35"/>
  <c r="P102" i="35"/>
  <c r="P110" i="35"/>
  <c r="P22" i="35"/>
  <c r="P56" i="35"/>
  <c r="P16" i="36"/>
  <c r="P34" i="36"/>
  <c r="P92" i="36"/>
  <c r="P96" i="36"/>
  <c r="P92" i="37"/>
  <c r="P112" i="37"/>
  <c r="P118" i="37"/>
  <c r="P86" i="37"/>
  <c r="P24" i="37"/>
  <c r="P94" i="38"/>
  <c r="P76" i="38"/>
  <c r="P78" i="38"/>
  <c r="P138" i="38"/>
  <c r="P114" i="38"/>
  <c r="P58" i="38"/>
  <c r="P106" i="39"/>
  <c r="P80" i="39"/>
  <c r="P86" i="39"/>
  <c r="P140" i="39"/>
  <c r="P116" i="39"/>
  <c r="P24" i="39"/>
  <c r="P108" i="40"/>
  <c r="P78" i="40"/>
  <c r="P126" i="40"/>
  <c r="P18" i="40"/>
  <c r="P62" i="40"/>
  <c r="P134" i="40"/>
  <c r="P34" i="40"/>
  <c r="P68" i="40"/>
  <c r="P140" i="41"/>
  <c r="P138" i="41"/>
  <c r="P82" i="41"/>
  <c r="P82" i="42"/>
  <c r="P114" i="42"/>
  <c r="P20" i="42"/>
  <c r="P32" i="42"/>
  <c r="P128" i="42"/>
  <c r="P100" i="42"/>
  <c r="P104" i="42"/>
  <c r="P16" i="43"/>
  <c r="P106" i="43"/>
  <c r="P128" i="44"/>
  <c r="P110" i="44"/>
  <c r="P80" i="44"/>
  <c r="P106" i="44"/>
  <c r="P62" i="44"/>
  <c r="P16" i="44"/>
  <c r="P70" i="44"/>
  <c r="P56" i="42"/>
  <c r="P108" i="45"/>
  <c r="P72" i="45"/>
  <c r="P66" i="45"/>
  <c r="P106" i="45"/>
  <c r="P32" i="45"/>
  <c r="P58" i="36"/>
  <c r="P134" i="36"/>
  <c r="P138" i="37"/>
  <c r="P68" i="37"/>
  <c r="P74" i="37"/>
  <c r="P94" i="37"/>
  <c r="P20" i="37"/>
  <c r="P30" i="37"/>
  <c r="P106" i="37"/>
  <c r="P12" i="37"/>
  <c r="P14" i="36"/>
  <c r="P98" i="37"/>
  <c r="P82" i="37"/>
  <c r="P132" i="37"/>
  <c r="P120" i="37"/>
  <c r="P82" i="38"/>
  <c r="P112" i="38"/>
  <c r="P128" i="39"/>
  <c r="P26" i="39"/>
  <c r="E131" i="39"/>
  <c r="P130" i="39"/>
  <c r="P82" i="40"/>
  <c r="P30" i="40"/>
  <c r="P116" i="40"/>
  <c r="P104" i="40"/>
  <c r="P24" i="40"/>
  <c r="P106" i="40"/>
  <c r="P60" i="40"/>
  <c r="P94" i="40"/>
  <c r="P90" i="41"/>
  <c r="P56" i="41"/>
  <c r="P14" i="41"/>
  <c r="P28" i="41"/>
  <c r="P26" i="41"/>
  <c r="P114" i="41"/>
  <c r="P92" i="41"/>
  <c r="P116" i="41"/>
  <c r="P80" i="41"/>
  <c r="P62" i="42"/>
  <c r="P28" i="42"/>
  <c r="P106" i="42"/>
  <c r="P64" i="42"/>
  <c r="P138" i="43"/>
  <c r="P116" i="43"/>
  <c r="P132" i="43"/>
  <c r="P136" i="43"/>
  <c r="P72" i="44"/>
  <c r="P66" i="44"/>
  <c r="P86" i="44"/>
  <c r="E43" i="44"/>
  <c r="P42" i="44"/>
  <c r="P124" i="44"/>
  <c r="P24" i="42"/>
  <c r="E39" i="42"/>
  <c r="P38" i="42"/>
  <c r="P62" i="31"/>
  <c r="P34" i="45"/>
  <c r="P60" i="45"/>
  <c r="P130" i="45"/>
  <c r="P118" i="45"/>
  <c r="P90" i="45"/>
  <c r="P62" i="45"/>
  <c r="P58" i="45"/>
  <c r="P56" i="39"/>
  <c r="P102" i="39"/>
  <c r="P22" i="39"/>
  <c r="P32" i="39"/>
  <c r="P74" i="40"/>
  <c r="P20" i="40"/>
  <c r="P80" i="40"/>
  <c r="P32" i="40"/>
  <c r="P22" i="40"/>
  <c r="P128" i="41"/>
  <c r="P118" i="41"/>
  <c r="P86" i="41"/>
  <c r="P96" i="41"/>
  <c r="P98" i="41"/>
  <c r="P20" i="41"/>
  <c r="P130" i="41"/>
  <c r="P120" i="41"/>
  <c r="P68" i="41"/>
  <c r="P104" i="41"/>
  <c r="P32" i="41"/>
  <c r="P94" i="41"/>
  <c r="P16" i="41"/>
  <c r="P70" i="41"/>
  <c r="P58" i="41"/>
  <c r="P34" i="41"/>
  <c r="P74" i="42"/>
  <c r="P102" i="42"/>
  <c r="P108" i="42"/>
  <c r="P98" i="42"/>
  <c r="P30" i="42"/>
  <c r="P138" i="42"/>
  <c r="P16" i="42"/>
  <c r="P76" i="42"/>
  <c r="P74" i="43"/>
  <c r="P62" i="43"/>
  <c r="P56" i="44"/>
  <c r="P96" i="44"/>
  <c r="P28" i="44"/>
  <c r="E23" i="42"/>
  <c r="P22" i="42"/>
  <c r="P16" i="45"/>
  <c r="P18" i="45"/>
  <c r="P56" i="45"/>
  <c r="P20" i="45"/>
  <c r="P114" i="45"/>
  <c r="P102" i="45"/>
  <c r="P110" i="45"/>
  <c r="P140" i="45"/>
  <c r="P26" i="45"/>
  <c r="P82" i="45"/>
  <c r="P108" i="36"/>
  <c r="P70" i="36"/>
  <c r="P18" i="36"/>
  <c r="P128" i="36"/>
  <c r="P74" i="36"/>
  <c r="P94" i="36"/>
  <c r="P56" i="36"/>
  <c r="P80" i="36"/>
  <c r="P128" i="37"/>
  <c r="P110" i="37"/>
  <c r="P122" i="37"/>
  <c r="P58" i="37"/>
  <c r="P28" i="37"/>
  <c r="P140" i="37"/>
  <c r="P76" i="37"/>
  <c r="P126" i="37"/>
  <c r="P80" i="37"/>
  <c r="P128" i="38"/>
  <c r="P84" i="38"/>
  <c r="P88" i="38"/>
  <c r="P70" i="38"/>
  <c r="P116" i="38"/>
  <c r="P124" i="38"/>
  <c r="E131" i="38"/>
  <c r="P130" i="38"/>
  <c r="P14" i="38"/>
  <c r="P106" i="38"/>
  <c r="P62" i="38"/>
  <c r="P98" i="38"/>
  <c r="P32" i="38"/>
  <c r="P140" i="38"/>
  <c r="P68" i="38"/>
  <c r="P100" i="39"/>
  <c r="P66" i="39"/>
  <c r="P90" i="39"/>
  <c r="P64" i="39"/>
  <c r="P18" i="39"/>
  <c r="P94" i="39"/>
  <c r="P88" i="39"/>
  <c r="P66" i="40"/>
  <c r="P14" i="40"/>
  <c r="P128" i="40"/>
  <c r="P110" i="40"/>
  <c r="P96" i="40"/>
  <c r="E131" i="40"/>
  <c r="P130" i="40"/>
  <c r="P72" i="40"/>
  <c r="P106" i="41"/>
  <c r="P124" i="41"/>
  <c r="P126" i="41"/>
  <c r="P108" i="41"/>
  <c r="E53" i="41"/>
  <c r="P52" i="41"/>
  <c r="P88" i="41"/>
  <c r="P66" i="42"/>
  <c r="P112" i="42"/>
  <c r="P84" i="42"/>
  <c r="P88" i="42"/>
  <c r="P128" i="43"/>
  <c r="P100" i="43"/>
  <c r="P104" i="43"/>
  <c r="P70" i="43"/>
  <c r="P98" i="43"/>
  <c r="P122" i="43"/>
  <c r="P66" i="43"/>
  <c r="P100" i="44"/>
  <c r="P104" i="44"/>
  <c r="P30" i="44"/>
  <c r="P112" i="44"/>
  <c r="P134" i="44"/>
  <c r="P126" i="44"/>
  <c r="P74" i="44"/>
  <c r="P116" i="44"/>
  <c r="P60" i="31"/>
  <c r="P66" i="31"/>
  <c r="P104" i="45"/>
  <c r="P94" i="45"/>
  <c r="P68" i="45"/>
  <c r="P30" i="45"/>
  <c r="P78" i="37"/>
  <c r="P16" i="37"/>
  <c r="P126" i="38"/>
  <c r="P16" i="38"/>
  <c r="P92" i="38"/>
  <c r="P118" i="38"/>
  <c r="P64" i="38"/>
  <c r="P24" i="38"/>
  <c r="P20" i="38"/>
  <c r="P120" i="38"/>
  <c r="P62" i="39"/>
  <c r="P30" i="39"/>
  <c r="P112" i="39"/>
  <c r="P134" i="39"/>
  <c r="P68" i="39"/>
  <c r="P78" i="39"/>
  <c r="P98" i="39"/>
  <c r="P90" i="40"/>
  <c r="P138" i="40"/>
  <c r="P70" i="40"/>
  <c r="P112" i="40"/>
  <c r="P118" i="40"/>
  <c r="P140" i="40"/>
  <c r="P28" i="40"/>
  <c r="P76" i="41"/>
  <c r="P24" i="41"/>
  <c r="P78" i="41"/>
  <c r="P26" i="42"/>
  <c r="P34" i="42"/>
  <c r="P86" i="42"/>
  <c r="P92" i="42"/>
  <c r="P116" i="42"/>
  <c r="P120" i="42"/>
  <c r="P14" i="43"/>
  <c r="P72" i="43"/>
  <c r="P114" i="43"/>
  <c r="P60" i="44"/>
  <c r="P64" i="44"/>
  <c r="P138" i="44"/>
  <c r="P130" i="44"/>
  <c r="P118" i="44"/>
  <c r="P26" i="44"/>
  <c r="P120" i="44"/>
  <c r="P140" i="44"/>
  <c r="P64" i="31"/>
  <c r="P100" i="45"/>
  <c r="P138" i="45"/>
  <c r="P80" i="45"/>
  <c r="P78" i="45"/>
  <c r="P98" i="45"/>
  <c r="P86" i="45"/>
  <c r="P100" i="34"/>
  <c r="P104" i="34"/>
  <c r="P76" i="34"/>
  <c r="P32" i="34"/>
  <c r="P122" i="34"/>
  <c r="P118" i="34"/>
  <c r="P124" i="34"/>
  <c r="P64" i="34"/>
  <c r="P132" i="34"/>
  <c r="P136" i="34"/>
  <c r="P96" i="35"/>
  <c r="P134" i="35"/>
  <c r="P20" i="35"/>
  <c r="P132" i="35"/>
  <c r="P136" i="35"/>
  <c r="P64" i="35"/>
  <c r="P24" i="35"/>
  <c r="P116" i="36"/>
  <c r="P120" i="36"/>
  <c r="P78" i="36"/>
  <c r="P122" i="36"/>
  <c r="P68" i="36"/>
  <c r="P20" i="36"/>
  <c r="P100" i="37"/>
  <c r="P88" i="37"/>
  <c r="P104" i="37"/>
  <c r="P114" i="37"/>
  <c r="P90" i="37"/>
  <c r="P100" i="38"/>
  <c r="P104" i="38"/>
  <c r="P122" i="38"/>
  <c r="P18" i="38"/>
  <c r="P28" i="38"/>
  <c r="P86" i="38"/>
  <c r="P60" i="38"/>
  <c r="P56" i="38"/>
  <c r="P66" i="38"/>
  <c r="E85" i="39"/>
  <c r="P84" i="39"/>
  <c r="P122" i="39"/>
  <c r="P58" i="39"/>
  <c r="P92" i="39"/>
  <c r="P120" i="39"/>
  <c r="P60" i="39"/>
  <c r="P92" i="40"/>
  <c r="P86" i="40"/>
  <c r="P100" i="40"/>
  <c r="P122" i="40"/>
  <c r="P76" i="40"/>
  <c r="P26" i="40"/>
  <c r="P114" i="40"/>
  <c r="P112" i="41"/>
  <c r="P102" i="41"/>
  <c r="P100" i="41"/>
  <c r="P30" i="41"/>
  <c r="P132" i="41"/>
  <c r="P18" i="42"/>
  <c r="P134" i="42"/>
  <c r="P140" i="42"/>
  <c r="P72" i="42"/>
  <c r="P76" i="36"/>
  <c r="P132" i="42"/>
  <c r="P136" i="42"/>
  <c r="P90" i="42"/>
  <c r="P80" i="42"/>
  <c r="P68" i="42"/>
  <c r="P24" i="43"/>
  <c r="P134" i="43"/>
  <c r="P140" i="43"/>
  <c r="P130" i="43"/>
  <c r="P56" i="43"/>
  <c r="P90" i="43"/>
  <c r="P30" i="43"/>
  <c r="P86" i="43"/>
  <c r="P92" i="43"/>
  <c r="P78" i="43"/>
  <c r="P68" i="43"/>
  <c r="P24" i="44"/>
  <c r="P94" i="44"/>
  <c r="P122" i="44"/>
  <c r="P78" i="44"/>
  <c r="P32" i="44"/>
  <c r="P114" i="44"/>
  <c r="P132" i="44"/>
  <c r="P136" i="44"/>
  <c r="P68" i="44"/>
  <c r="P18" i="44"/>
  <c r="P108" i="44"/>
  <c r="P34" i="44"/>
  <c r="P56" i="31"/>
  <c r="P84" i="45"/>
  <c r="P88" i="45"/>
  <c r="P64" i="45"/>
  <c r="P74" i="45"/>
  <c r="P136" i="45"/>
  <c r="P14" i="45"/>
  <c r="P110" i="38"/>
  <c r="P72" i="38"/>
  <c r="P34" i="38"/>
  <c r="P34" i="39"/>
  <c r="P14" i="39"/>
  <c r="P96" i="39"/>
  <c r="P118" i="39"/>
  <c r="P110" i="39"/>
  <c r="P20" i="39"/>
  <c r="P136" i="39"/>
  <c r="P76" i="39"/>
  <c r="P28" i="39"/>
  <c r="P16" i="39"/>
  <c r="P108" i="39"/>
  <c r="P82" i="39"/>
  <c r="P126" i="39"/>
  <c r="P136" i="40"/>
  <c r="P132" i="40"/>
  <c r="P120" i="40"/>
  <c r="P88" i="40"/>
  <c r="P102" i="40"/>
  <c r="P124" i="40"/>
  <c r="P56" i="40"/>
  <c r="P60" i="41"/>
  <c r="P136" i="41"/>
  <c r="P62" i="41"/>
  <c r="P22" i="41"/>
  <c r="P64" i="41"/>
  <c r="P122" i="41"/>
  <c r="P66" i="41"/>
  <c r="P96" i="42"/>
  <c r="P110" i="42"/>
  <c r="P70" i="42"/>
  <c r="P118" i="42"/>
  <c r="P124" i="42"/>
  <c r="P58" i="42"/>
  <c r="P122" i="42"/>
  <c r="P14" i="42"/>
  <c r="P112" i="43"/>
  <c r="P84" i="43"/>
  <c r="P88" i="43"/>
  <c r="P110" i="43"/>
  <c r="P80" i="43"/>
  <c r="P20" i="43"/>
  <c r="P58" i="43"/>
  <c r="P96" i="43"/>
  <c r="P64" i="43"/>
  <c r="P26" i="43"/>
  <c r="P32" i="43"/>
  <c r="P60" i="43"/>
  <c r="P28" i="43"/>
  <c r="P34" i="43"/>
  <c r="P120" i="43"/>
  <c r="P102" i="44"/>
  <c r="P58" i="44"/>
  <c r="P98" i="44"/>
  <c r="P22" i="44"/>
  <c r="P92" i="44"/>
  <c r="P76" i="44"/>
  <c r="P28" i="45"/>
  <c r="P112" i="45"/>
  <c r="P76" i="45"/>
  <c r="P134" i="45"/>
  <c r="P70" i="45"/>
  <c r="P132" i="45"/>
  <c r="P116" i="45"/>
  <c r="P12" i="34"/>
  <c r="P12" i="29"/>
  <c r="P12" i="40"/>
  <c r="P12" i="25"/>
  <c r="P12" i="32"/>
  <c r="P12" i="33"/>
  <c r="P12" i="35"/>
  <c r="Q12" i="22"/>
  <c r="P12" i="21"/>
  <c r="P12" i="24"/>
  <c r="P12" i="23"/>
  <c r="P12" i="41"/>
  <c r="P12" i="45"/>
  <c r="P12" i="31"/>
  <c r="P12" i="30"/>
  <c r="P12" i="43"/>
  <c r="P8" i="32"/>
  <c r="P12" i="36"/>
  <c r="P12" i="38"/>
  <c r="P12" i="39"/>
  <c r="P8" i="41"/>
  <c r="P12" i="42"/>
  <c r="P10" i="43"/>
  <c r="P12" i="44"/>
  <c r="P10" i="31"/>
  <c r="P10" i="32"/>
  <c r="P10" i="34"/>
  <c r="P10" i="35"/>
  <c r="P6" i="25"/>
  <c r="F33" i="31"/>
  <c r="P10" i="28"/>
  <c r="P8" i="29"/>
  <c r="P10" i="30"/>
  <c r="P10" i="33"/>
  <c r="P8" i="36"/>
  <c r="P10" i="40"/>
  <c r="P6" i="41"/>
  <c r="P6" i="44"/>
  <c r="P8" i="35"/>
  <c r="P6" i="39"/>
  <c r="P10" i="25"/>
  <c r="P10" i="36"/>
  <c r="P10" i="44"/>
  <c r="P10" i="27"/>
  <c r="P10" i="29"/>
  <c r="P10" i="39"/>
  <c r="Q10" i="22"/>
  <c r="P10" i="21"/>
  <c r="P6" i="28"/>
  <c r="P10" i="38"/>
  <c r="P10" i="23"/>
  <c r="P10" i="26"/>
  <c r="P10" i="37"/>
  <c r="P10" i="41"/>
  <c r="P10" i="24"/>
  <c r="P10" i="42"/>
  <c r="P10" i="45"/>
  <c r="P8" i="30"/>
  <c r="P8" i="33"/>
  <c r="Q8" i="22"/>
  <c r="P8" i="21"/>
  <c r="P8" i="25"/>
  <c r="P8" i="27"/>
  <c r="P8" i="28"/>
  <c r="P8" i="37"/>
  <c r="P8" i="42"/>
  <c r="P8" i="45"/>
  <c r="P8" i="24"/>
  <c r="P8" i="44"/>
  <c r="P8" i="23"/>
  <c r="P8" i="26"/>
  <c r="P6" i="27"/>
  <c r="P8" i="31"/>
  <c r="P8" i="38"/>
  <c r="E59" i="44"/>
  <c r="P8" i="34"/>
  <c r="P8" i="39"/>
  <c r="P8" i="43"/>
  <c r="P6" i="32"/>
  <c r="P6" i="45"/>
  <c r="P6" i="26"/>
  <c r="P6" i="34"/>
  <c r="P6" i="35"/>
  <c r="P6" i="31"/>
  <c r="Q6" i="22"/>
  <c r="P6" i="21"/>
  <c r="P6" i="24"/>
  <c r="P6" i="42"/>
  <c r="P6" i="23"/>
  <c r="P6" i="38"/>
  <c r="P6" i="29"/>
  <c r="P6" i="30"/>
  <c r="P6" i="33"/>
  <c r="P6" i="36"/>
  <c r="P6" i="37"/>
  <c r="P6" i="43"/>
  <c r="P6" i="40"/>
  <c r="N41" i="37"/>
  <c r="F27" i="44"/>
  <c r="E27" i="28"/>
  <c r="E131" i="28"/>
  <c r="M23" i="39"/>
  <c r="M41" i="42"/>
  <c r="I41" i="42"/>
  <c r="H41" i="42"/>
  <c r="E131" i="33"/>
  <c r="G41" i="40"/>
  <c r="G41" i="42"/>
  <c r="I35" i="29"/>
  <c r="N17" i="31"/>
  <c r="J115" i="32"/>
  <c r="M77" i="39"/>
  <c r="K99" i="41"/>
  <c r="E41" i="42"/>
  <c r="E75" i="28"/>
  <c r="G35" i="38"/>
  <c r="E81" i="35"/>
  <c r="M99" i="26"/>
  <c r="L41" i="42"/>
  <c r="M99" i="37"/>
  <c r="D103" i="45"/>
  <c r="D101" i="45"/>
  <c r="N23" i="37"/>
  <c r="D99" i="45"/>
  <c r="D97" i="45"/>
  <c r="E131" i="25"/>
  <c r="F79" i="42"/>
  <c r="D95" i="45"/>
  <c r="D93" i="45"/>
  <c r="F99" i="30"/>
  <c r="D91" i="45"/>
  <c r="D89" i="45"/>
  <c r="D87" i="45"/>
  <c r="E131" i="42"/>
  <c r="E57" i="40"/>
  <c r="M55" i="37"/>
  <c r="D85" i="45"/>
  <c r="M99" i="35"/>
  <c r="G99" i="31"/>
  <c r="N7" i="37"/>
  <c r="F99" i="44"/>
  <c r="F13" i="45"/>
  <c r="F39" i="32"/>
  <c r="E83" i="45"/>
  <c r="E131" i="45"/>
  <c r="E131" i="43"/>
  <c r="E41" i="25"/>
  <c r="M79" i="31"/>
  <c r="F57" i="42"/>
  <c r="E53" i="34"/>
  <c r="F115" i="36"/>
  <c r="G115" i="42"/>
  <c r="G9" i="35"/>
  <c r="G115" i="43"/>
  <c r="G43" i="42"/>
  <c r="M69" i="34"/>
  <c r="N67" i="38"/>
  <c r="E43" i="42"/>
  <c r="E139" i="45"/>
  <c r="M43" i="42"/>
  <c r="I43" i="42"/>
  <c r="J43" i="42"/>
  <c r="K41" i="42"/>
  <c r="I85" i="45"/>
  <c r="E85" i="45"/>
  <c r="H43" i="42"/>
  <c r="H99" i="45"/>
  <c r="M99" i="27"/>
  <c r="K43" i="42"/>
  <c r="K139" i="45"/>
  <c r="H139" i="45"/>
  <c r="J41" i="42"/>
  <c r="I75" i="45"/>
  <c r="I83" i="45"/>
  <c r="G99" i="34"/>
  <c r="E111" i="45"/>
  <c r="F83" i="45"/>
  <c r="M35" i="30"/>
  <c r="E9" i="42"/>
  <c r="L13" i="45"/>
  <c r="M115" i="37"/>
  <c r="E103" i="45"/>
  <c r="E75" i="45"/>
  <c r="F115" i="30"/>
  <c r="K119" i="45"/>
  <c r="F43" i="42"/>
  <c r="F139" i="45"/>
  <c r="H85" i="45"/>
  <c r="G57" i="42"/>
  <c r="G95" i="45"/>
  <c r="L17" i="45"/>
  <c r="L109" i="45"/>
  <c r="J85" i="45"/>
  <c r="H119" i="45"/>
  <c r="F119" i="45"/>
  <c r="I119" i="45"/>
  <c r="L45" i="45"/>
  <c r="F115" i="45"/>
  <c r="G99" i="45"/>
  <c r="G71" i="45"/>
  <c r="K15" i="45"/>
  <c r="J57" i="42"/>
  <c r="H57" i="42"/>
  <c r="J119" i="45"/>
  <c r="E45" i="45"/>
  <c r="K101" i="45"/>
  <c r="K105" i="45"/>
  <c r="F85" i="45"/>
  <c r="L85" i="45"/>
  <c r="K63" i="45"/>
  <c r="I57" i="42"/>
  <c r="L43" i="42"/>
  <c r="F101" i="45"/>
  <c r="L101" i="45"/>
  <c r="L105" i="45"/>
  <c r="J51" i="45"/>
  <c r="E73" i="45"/>
  <c r="L77" i="45"/>
  <c r="E99" i="45"/>
  <c r="K99" i="45"/>
  <c r="K71" i="45"/>
  <c r="K7" i="45"/>
  <c r="J7" i="45"/>
  <c r="I59" i="45"/>
  <c r="L57" i="42"/>
  <c r="E57" i="42"/>
  <c r="G119" i="45"/>
  <c r="G103" i="45"/>
  <c r="K77" i="45"/>
  <c r="H103" i="45"/>
  <c r="G15" i="45"/>
  <c r="L15" i="45"/>
  <c r="I103" i="45"/>
  <c r="H15" i="45"/>
  <c r="E15" i="45"/>
  <c r="L119" i="45"/>
  <c r="L9" i="45"/>
  <c r="K9" i="45"/>
  <c r="I115" i="45"/>
  <c r="J103" i="45"/>
  <c r="G111" i="45"/>
  <c r="H33" i="45"/>
  <c r="J75" i="45"/>
  <c r="G75" i="45"/>
  <c r="H27" i="45"/>
  <c r="H31" i="45"/>
  <c r="L63" i="45"/>
  <c r="J63" i="45"/>
  <c r="J83" i="45"/>
  <c r="J55" i="45"/>
  <c r="F15" i="45"/>
  <c r="G85" i="45"/>
  <c r="F61" i="45"/>
  <c r="E119" i="45"/>
  <c r="E9" i="45"/>
  <c r="K103" i="45"/>
  <c r="K111" i="45"/>
  <c r="H111" i="45"/>
  <c r="K75" i="45"/>
  <c r="E63" i="45"/>
  <c r="I15" i="45"/>
  <c r="J139" i="45"/>
  <c r="G139" i="45"/>
  <c r="H73" i="45"/>
  <c r="F73" i="45"/>
  <c r="J69" i="45"/>
  <c r="J57" i="45"/>
  <c r="G57" i="45"/>
  <c r="E25" i="42"/>
  <c r="H101" i="45"/>
  <c r="H105" i="45"/>
  <c r="F105" i="45"/>
  <c r="G35" i="45"/>
  <c r="F77" i="45"/>
  <c r="F9" i="45"/>
  <c r="L103" i="45"/>
  <c r="L111" i="45"/>
  <c r="J111" i="45"/>
  <c r="L75" i="45"/>
  <c r="L83" i="45"/>
  <c r="J15" i="45"/>
  <c r="E81" i="45"/>
  <c r="K81" i="45"/>
  <c r="F53" i="45"/>
  <c r="E53" i="45"/>
  <c r="E41" i="45"/>
  <c r="L115" i="45"/>
  <c r="L49" i="45"/>
  <c r="J49" i="45"/>
  <c r="L23" i="45"/>
  <c r="I23" i="45"/>
  <c r="E33" i="45"/>
  <c r="E55" i="45"/>
  <c r="L59" i="45"/>
  <c r="L25" i="42"/>
  <c r="H25" i="42"/>
  <c r="J101" i="45"/>
  <c r="J105" i="45"/>
  <c r="G105" i="45"/>
  <c r="L139" i="45"/>
  <c r="K89" i="45"/>
  <c r="I35" i="45"/>
  <c r="K73" i="45"/>
  <c r="J77" i="45"/>
  <c r="G77" i="45"/>
  <c r="K19" i="45"/>
  <c r="G19" i="45"/>
  <c r="E39" i="45"/>
  <c r="L69" i="45"/>
  <c r="L57" i="45"/>
  <c r="I131" i="45"/>
  <c r="I107" i="45"/>
  <c r="G53" i="45"/>
  <c r="G9" i="45"/>
  <c r="E91" i="45"/>
  <c r="E49" i="45"/>
  <c r="K49" i="45"/>
  <c r="E23" i="45"/>
  <c r="I43" i="45"/>
  <c r="H87" i="45"/>
  <c r="L33" i="45"/>
  <c r="H71" i="45"/>
  <c r="G83" i="45"/>
  <c r="G55" i="45"/>
  <c r="M25" i="42"/>
  <c r="I17" i="45"/>
  <c r="F17" i="45"/>
  <c r="F109" i="45"/>
  <c r="I89" i="45"/>
  <c r="G89" i="45"/>
  <c r="J35" i="45"/>
  <c r="H77" i="45"/>
  <c r="G39" i="45"/>
  <c r="H53" i="45"/>
  <c r="H41" i="45"/>
  <c r="F41" i="45"/>
  <c r="I71" i="45"/>
  <c r="H83" i="45"/>
  <c r="H55" i="45"/>
  <c r="J89" i="45"/>
  <c r="E35" i="45"/>
  <c r="I53" i="45"/>
  <c r="I41" i="45"/>
  <c r="I55" i="45"/>
  <c r="G81" i="45"/>
  <c r="H69" i="45"/>
  <c r="H57" i="45"/>
  <c r="F57" i="45"/>
  <c r="J53" i="45"/>
  <c r="J41" i="45"/>
  <c r="G41" i="45"/>
  <c r="K25" i="42"/>
  <c r="G25" i="42"/>
  <c r="I139" i="45"/>
  <c r="L89" i="45"/>
  <c r="F35" i="45"/>
  <c r="L35" i="45"/>
  <c r="E77" i="45"/>
  <c r="J39" i="45"/>
  <c r="H81" i="45"/>
  <c r="I69" i="45"/>
  <c r="I57" i="45"/>
  <c r="K21" i="45"/>
  <c r="I21" i="45"/>
  <c r="K53" i="45"/>
  <c r="K41" i="45"/>
  <c r="J9" i="45"/>
  <c r="F25" i="42"/>
  <c r="G101" i="45"/>
  <c r="E89" i="45"/>
  <c r="K39" i="45"/>
  <c r="L81" i="45"/>
  <c r="I81" i="45"/>
  <c r="F99" i="45"/>
  <c r="L53" i="45"/>
  <c r="L41" i="45"/>
  <c r="F63" i="45"/>
  <c r="L55" i="45"/>
  <c r="I25" i="42"/>
  <c r="I101" i="45"/>
  <c r="I105" i="45"/>
  <c r="F93" i="45"/>
  <c r="K95" i="45"/>
  <c r="H95" i="45"/>
  <c r="G29" i="45"/>
  <c r="L29" i="45"/>
  <c r="E17" i="45"/>
  <c r="E109" i="45"/>
  <c r="L113" i="45"/>
  <c r="J113" i="45"/>
  <c r="K85" i="45"/>
  <c r="H89" i="45"/>
  <c r="F89" i="45"/>
  <c r="H35" i="45"/>
  <c r="J73" i="45"/>
  <c r="G73" i="45"/>
  <c r="H13" i="45"/>
  <c r="J19" i="45"/>
  <c r="L39" i="45"/>
  <c r="G135" i="45"/>
  <c r="K61" i="45"/>
  <c r="H61" i="45"/>
  <c r="E21" i="45"/>
  <c r="E67" i="45"/>
  <c r="K67" i="45"/>
  <c r="H131" i="45"/>
  <c r="F107" i="45"/>
  <c r="F65" i="45"/>
  <c r="K25" i="45"/>
  <c r="H25" i="45"/>
  <c r="L91" i="45"/>
  <c r="K37" i="45"/>
  <c r="K47" i="45"/>
  <c r="H47" i="45"/>
  <c r="F79" i="45"/>
  <c r="F43" i="45"/>
  <c r="J87" i="45"/>
  <c r="F87" i="45"/>
  <c r="F141" i="45"/>
  <c r="K27" i="45"/>
  <c r="H133" i="45"/>
  <c r="H137" i="45"/>
  <c r="F137" i="45"/>
  <c r="J11" i="45"/>
  <c r="H117" i="45"/>
  <c r="G51" i="45"/>
  <c r="I95" i="45"/>
  <c r="H29" i="45"/>
  <c r="H17" i="45"/>
  <c r="E113" i="45"/>
  <c r="K113" i="45"/>
  <c r="I13" i="45"/>
  <c r="F97" i="45"/>
  <c r="H135" i="45"/>
  <c r="F135" i="45"/>
  <c r="I61" i="45"/>
  <c r="I25" i="45"/>
  <c r="I47" i="45"/>
  <c r="F71" i="45"/>
  <c r="F27" i="45"/>
  <c r="F31" i="45"/>
  <c r="L31" i="45"/>
  <c r="F7" i="45"/>
  <c r="G63" i="45"/>
  <c r="I133" i="45"/>
  <c r="I137" i="45"/>
  <c r="E59" i="45"/>
  <c r="F11" i="45"/>
  <c r="K11" i="45"/>
  <c r="I117" i="45"/>
  <c r="J93" i="45"/>
  <c r="G93" i="45"/>
  <c r="H51" i="45"/>
  <c r="L95" i="45"/>
  <c r="J95" i="45"/>
  <c r="I135" i="45"/>
  <c r="F81" i="45"/>
  <c r="F69" i="45"/>
  <c r="E69" i="45"/>
  <c r="E57" i="45"/>
  <c r="L61" i="45"/>
  <c r="F21" i="45"/>
  <c r="F67" i="45"/>
  <c r="L67" i="45"/>
  <c r="J131" i="45"/>
  <c r="J107" i="45"/>
  <c r="G107" i="45"/>
  <c r="G65" i="45"/>
  <c r="L25" i="45"/>
  <c r="J25" i="45"/>
  <c r="H9" i="45"/>
  <c r="G115" i="45"/>
  <c r="F103" i="45"/>
  <c r="F37" i="45"/>
  <c r="L37" i="45"/>
  <c r="F111" i="45"/>
  <c r="L47" i="45"/>
  <c r="J47" i="45"/>
  <c r="G79" i="45"/>
  <c r="J43" i="45"/>
  <c r="G43" i="45"/>
  <c r="I99" i="45"/>
  <c r="I87" i="45"/>
  <c r="J141" i="45"/>
  <c r="G141" i="45"/>
  <c r="F33" i="45"/>
  <c r="F75" i="45"/>
  <c r="G31" i="45"/>
  <c r="E31" i="45"/>
  <c r="H63" i="45"/>
  <c r="J133" i="45"/>
  <c r="J137" i="45"/>
  <c r="G137" i="45"/>
  <c r="F55" i="45"/>
  <c r="J117" i="45"/>
  <c r="K93" i="45"/>
  <c r="H93" i="45"/>
  <c r="I51" i="45"/>
  <c r="E95" i="45"/>
  <c r="I29" i="45"/>
  <c r="J17" i="45"/>
  <c r="F113" i="45"/>
  <c r="K35" i="45"/>
  <c r="L73" i="45"/>
  <c r="I77" i="45"/>
  <c r="J13" i="45"/>
  <c r="L19" i="45"/>
  <c r="H39" i="45"/>
  <c r="F39" i="45"/>
  <c r="G97" i="45"/>
  <c r="J135" i="45"/>
  <c r="G69" i="45"/>
  <c r="E61" i="45"/>
  <c r="K131" i="45"/>
  <c r="K107" i="45"/>
  <c r="H107" i="45"/>
  <c r="H65" i="45"/>
  <c r="F45" i="45"/>
  <c r="E25" i="45"/>
  <c r="I9" i="45"/>
  <c r="H115" i="45"/>
  <c r="F91" i="45"/>
  <c r="F49" i="45"/>
  <c r="E37" i="45"/>
  <c r="E47" i="45"/>
  <c r="K79" i="45"/>
  <c r="H79" i="45"/>
  <c r="F23" i="45"/>
  <c r="K43" i="45"/>
  <c r="H43" i="45"/>
  <c r="J99" i="45"/>
  <c r="K87" i="45"/>
  <c r="K141" i="45"/>
  <c r="H141" i="45"/>
  <c r="G33" i="45"/>
  <c r="J71" i="45"/>
  <c r="G27" i="45"/>
  <c r="G7" i="45"/>
  <c r="I63" i="45"/>
  <c r="K133" i="45"/>
  <c r="K137" i="45"/>
  <c r="F59" i="45"/>
  <c r="G11" i="45"/>
  <c r="K117" i="45"/>
  <c r="E99" i="32"/>
  <c r="I93" i="45"/>
  <c r="J29" i="45"/>
  <c r="K17" i="45"/>
  <c r="J109" i="45"/>
  <c r="G109" i="45"/>
  <c r="E13" i="45"/>
  <c r="K13" i="45"/>
  <c r="E19" i="45"/>
  <c r="I39" i="45"/>
  <c r="H97" i="45"/>
  <c r="K135" i="45"/>
  <c r="J21" i="45"/>
  <c r="G21" i="45"/>
  <c r="G67" i="45"/>
  <c r="I65" i="45"/>
  <c r="G37" i="45"/>
  <c r="I79" i="45"/>
  <c r="I141" i="45"/>
  <c r="E101" i="45"/>
  <c r="E105" i="45"/>
  <c r="L93" i="45"/>
  <c r="E51" i="45"/>
  <c r="K51" i="45"/>
  <c r="F95" i="45"/>
  <c r="E29" i="45"/>
  <c r="G17" i="45"/>
  <c r="K109" i="45"/>
  <c r="H109" i="45"/>
  <c r="G113" i="45"/>
  <c r="I97" i="45"/>
  <c r="H67" i="45"/>
  <c r="F131" i="45"/>
  <c r="L131" i="45"/>
  <c r="L107" i="45"/>
  <c r="L65" i="45"/>
  <c r="J65" i="45"/>
  <c r="J45" i="45"/>
  <c r="G45" i="45"/>
  <c r="F25" i="45"/>
  <c r="J115" i="45"/>
  <c r="I91" i="45"/>
  <c r="G91" i="45"/>
  <c r="G49" i="45"/>
  <c r="H37" i="45"/>
  <c r="F47" i="45"/>
  <c r="L79" i="45"/>
  <c r="J79" i="45"/>
  <c r="G23" i="45"/>
  <c r="L43" i="45"/>
  <c r="L87" i="45"/>
  <c r="L141" i="45"/>
  <c r="I33" i="45"/>
  <c r="H75" i="45"/>
  <c r="L27" i="45"/>
  <c r="I31" i="45"/>
  <c r="H7" i="45"/>
  <c r="F133" i="45"/>
  <c r="L133" i="45"/>
  <c r="L137" i="45"/>
  <c r="K83" i="45"/>
  <c r="K55" i="45"/>
  <c r="J59" i="45"/>
  <c r="G59" i="45"/>
  <c r="H11" i="45"/>
  <c r="F117" i="45"/>
  <c r="L117" i="45"/>
  <c r="E93" i="45"/>
  <c r="F29" i="45"/>
  <c r="K29" i="45"/>
  <c r="I109" i="45"/>
  <c r="H113" i="45"/>
  <c r="H19" i="45"/>
  <c r="L97" i="45"/>
  <c r="J97" i="45"/>
  <c r="L135" i="45"/>
  <c r="H21" i="45"/>
  <c r="I67" i="45"/>
  <c r="E107" i="45"/>
  <c r="E65" i="45"/>
  <c r="K65" i="45"/>
  <c r="K45" i="45"/>
  <c r="H45" i="45"/>
  <c r="E115" i="45"/>
  <c r="K115" i="45"/>
  <c r="J91" i="45"/>
  <c r="H91" i="45"/>
  <c r="H49" i="45"/>
  <c r="I37" i="45"/>
  <c r="I111" i="45"/>
  <c r="E79" i="45"/>
  <c r="K23" i="45"/>
  <c r="H23" i="45"/>
  <c r="E43" i="45"/>
  <c r="L99" i="45"/>
  <c r="E87" i="45"/>
  <c r="E141" i="45"/>
  <c r="J33" i="45"/>
  <c r="L71" i="45"/>
  <c r="E27" i="45"/>
  <c r="I27" i="45"/>
  <c r="J31" i="45"/>
  <c r="L7" i="45"/>
  <c r="I7" i="45"/>
  <c r="E133" i="45"/>
  <c r="E137" i="45"/>
  <c r="K59" i="45"/>
  <c r="H59" i="45"/>
  <c r="I11" i="45"/>
  <c r="E117" i="45"/>
  <c r="F51" i="45"/>
  <c r="L51" i="45"/>
  <c r="I113" i="45"/>
  <c r="I73" i="45"/>
  <c r="G13" i="45"/>
  <c r="I19" i="45"/>
  <c r="F19" i="45"/>
  <c r="E97" i="45"/>
  <c r="K97" i="45"/>
  <c r="E135" i="45"/>
  <c r="J81" i="45"/>
  <c r="K69" i="45"/>
  <c r="K57" i="45"/>
  <c r="J61" i="45"/>
  <c r="G61" i="45"/>
  <c r="L21" i="45"/>
  <c r="J67" i="45"/>
  <c r="G131" i="45"/>
  <c r="I45" i="45"/>
  <c r="G25" i="45"/>
  <c r="K91" i="45"/>
  <c r="I49" i="45"/>
  <c r="J37" i="45"/>
  <c r="G47" i="45"/>
  <c r="J23" i="45"/>
  <c r="G87" i="45"/>
  <c r="K33" i="45"/>
  <c r="E71" i="45"/>
  <c r="J27" i="45"/>
  <c r="K31" i="45"/>
  <c r="E7" i="45"/>
  <c r="G133" i="45"/>
  <c r="E11" i="45"/>
  <c r="L11" i="45"/>
  <c r="G117" i="45"/>
  <c r="E131" i="26"/>
  <c r="M65" i="35"/>
  <c r="F47" i="42"/>
  <c r="M71" i="37"/>
  <c r="E13" i="42"/>
  <c r="F99" i="36"/>
  <c r="N63" i="31"/>
  <c r="J59" i="31"/>
  <c r="G61" i="31"/>
  <c r="M61" i="31"/>
  <c r="M67" i="31"/>
  <c r="M115" i="35"/>
  <c r="M73" i="27"/>
  <c r="L63" i="31"/>
  <c r="M115" i="39"/>
  <c r="G13" i="36"/>
  <c r="N13" i="36"/>
  <c r="F13" i="36"/>
  <c r="E59" i="31"/>
  <c r="K59" i="31"/>
  <c r="M45" i="39"/>
  <c r="K57" i="31"/>
  <c r="E57" i="31"/>
  <c r="F63" i="31"/>
  <c r="J57" i="31"/>
  <c r="L57" i="31"/>
  <c r="I59" i="31"/>
  <c r="J61" i="31"/>
  <c r="J67" i="31"/>
  <c r="H57" i="31"/>
  <c r="G57" i="31"/>
  <c r="N57" i="31"/>
  <c r="H63" i="31"/>
  <c r="K63" i="31"/>
  <c r="F57" i="31"/>
  <c r="G99" i="40"/>
  <c r="G63" i="31"/>
  <c r="J63" i="31"/>
  <c r="M57" i="31"/>
  <c r="J13" i="36"/>
  <c r="H65" i="31"/>
  <c r="N59" i="31"/>
  <c r="F65" i="31"/>
  <c r="L59" i="31"/>
  <c r="M65" i="31"/>
  <c r="K65" i="31"/>
  <c r="J65" i="31"/>
  <c r="L65" i="31"/>
  <c r="K61" i="31"/>
  <c r="K67" i="31"/>
  <c r="M63" i="31"/>
  <c r="H59" i="31"/>
  <c r="G65" i="31"/>
  <c r="N61" i="31"/>
  <c r="I61" i="31"/>
  <c r="I67" i="31"/>
  <c r="E63" i="31"/>
  <c r="M59" i="31"/>
  <c r="G59" i="31"/>
  <c r="N65" i="31"/>
  <c r="F61" i="31"/>
  <c r="H61" i="31"/>
  <c r="H67" i="31"/>
  <c r="G67" i="31"/>
  <c r="F59" i="31"/>
  <c r="E61" i="31"/>
  <c r="E67" i="31"/>
  <c r="N67" i="31"/>
  <c r="E65" i="31"/>
  <c r="L61" i="31"/>
  <c r="L67" i="31"/>
  <c r="F67" i="31"/>
  <c r="M49" i="26"/>
  <c r="M55" i="32"/>
  <c r="K57" i="42"/>
  <c r="F51" i="38"/>
  <c r="N13" i="30"/>
  <c r="G99" i="42"/>
  <c r="M115" i="26"/>
  <c r="F31" i="23"/>
  <c r="F7" i="35"/>
  <c r="M73" i="44"/>
  <c r="M31" i="34"/>
  <c r="I81" i="44"/>
  <c r="J17" i="44"/>
  <c r="E131" i="41"/>
  <c r="L47" i="44"/>
  <c r="G29" i="44"/>
  <c r="J75" i="43"/>
  <c r="J63" i="43"/>
  <c r="I121" i="43"/>
  <c r="G121" i="43"/>
  <c r="N65" i="36"/>
  <c r="M115" i="31"/>
  <c r="G9" i="44"/>
  <c r="N11" i="44"/>
  <c r="M99" i="44"/>
  <c r="L99" i="44"/>
  <c r="L91" i="44"/>
  <c r="H11" i="44"/>
  <c r="H99" i="44"/>
  <c r="N131" i="36"/>
  <c r="N133" i="44"/>
  <c r="H137" i="44"/>
  <c r="I133" i="44"/>
  <c r="J133" i="44"/>
  <c r="J137" i="44"/>
  <c r="I79" i="43"/>
  <c r="F133" i="44"/>
  <c r="G133" i="44"/>
  <c r="H13" i="36"/>
  <c r="I137" i="44"/>
  <c r="E13" i="36"/>
  <c r="I13" i="36"/>
  <c r="M115" i="27"/>
  <c r="F129" i="44"/>
  <c r="F13" i="40"/>
  <c r="H133" i="44"/>
  <c r="K35" i="44"/>
  <c r="L19" i="44"/>
  <c r="F77" i="36"/>
  <c r="I121" i="44"/>
  <c r="N121" i="44"/>
  <c r="J77" i="36"/>
  <c r="I35" i="44"/>
  <c r="H75" i="43"/>
  <c r="G45" i="44"/>
  <c r="E11" i="44"/>
  <c r="N117" i="44"/>
  <c r="L117" i="44"/>
  <c r="N99" i="44"/>
  <c r="E91" i="44"/>
  <c r="F43" i="44"/>
  <c r="N29" i="44"/>
  <c r="K133" i="44"/>
  <c r="K137" i="44"/>
  <c r="J109" i="44"/>
  <c r="J35" i="44"/>
  <c r="H43" i="43"/>
  <c r="K85" i="44"/>
  <c r="K89" i="44"/>
  <c r="J21" i="44"/>
  <c r="G11" i="44"/>
  <c r="G99" i="44"/>
  <c r="G47" i="44"/>
  <c r="H29" i="44"/>
  <c r="I79" i="42"/>
  <c r="I55" i="42"/>
  <c r="F75" i="42"/>
  <c r="I11" i="44"/>
  <c r="I99" i="44"/>
  <c r="I91" i="44"/>
  <c r="L23" i="44"/>
  <c r="J11" i="44"/>
  <c r="J99" i="44"/>
  <c r="J91" i="44"/>
  <c r="J47" i="44"/>
  <c r="J29" i="44"/>
  <c r="K23" i="44"/>
  <c r="N45" i="44"/>
  <c r="M11" i="44"/>
  <c r="E99" i="44"/>
  <c r="K99" i="44"/>
  <c r="K91" i="44"/>
  <c r="K47" i="44"/>
  <c r="K29" i="44"/>
  <c r="E23" i="44"/>
  <c r="F43" i="43"/>
  <c r="L43" i="43"/>
  <c r="L15" i="43"/>
  <c r="L95" i="43"/>
  <c r="F9" i="43"/>
  <c r="L9" i="43"/>
  <c r="N85" i="44"/>
  <c r="M85" i="44"/>
  <c r="M89" i="44"/>
  <c r="H85" i="44"/>
  <c r="H89" i="44"/>
  <c r="F89" i="44"/>
  <c r="F41" i="44"/>
  <c r="G15" i="44"/>
  <c r="F15" i="44"/>
  <c r="N55" i="44"/>
  <c r="N95" i="44"/>
  <c r="I131" i="44"/>
  <c r="I123" i="44"/>
  <c r="N123" i="44"/>
  <c r="H75" i="44"/>
  <c r="I79" i="44"/>
  <c r="N79" i="44"/>
  <c r="F83" i="44"/>
  <c r="E75" i="44"/>
  <c r="K75" i="44"/>
  <c r="K83" i="44"/>
  <c r="H83" i="44"/>
  <c r="F117" i="44"/>
  <c r="J131" i="42"/>
  <c r="J83" i="42"/>
  <c r="G117" i="44"/>
  <c r="H47" i="44"/>
  <c r="I29" i="44"/>
  <c r="M131" i="42"/>
  <c r="K131" i="42"/>
  <c r="K83" i="42"/>
  <c r="K43" i="43"/>
  <c r="K15" i="43"/>
  <c r="H15" i="43"/>
  <c r="E95" i="43"/>
  <c r="J95" i="43"/>
  <c r="K9" i="43"/>
  <c r="H97" i="43"/>
  <c r="K135" i="43"/>
  <c r="H117" i="44"/>
  <c r="H43" i="44"/>
  <c r="I47" i="44"/>
  <c r="L35" i="44"/>
  <c r="F97" i="44"/>
  <c r="H135" i="44"/>
  <c r="F135" i="44"/>
  <c r="M9" i="44"/>
  <c r="K9" i="44"/>
  <c r="K81" i="44"/>
  <c r="E115" i="44"/>
  <c r="K115" i="44"/>
  <c r="K107" i="44"/>
  <c r="K63" i="44"/>
  <c r="K17" i="44"/>
  <c r="K71" i="44"/>
  <c r="F81" i="36"/>
  <c r="G115" i="41"/>
  <c r="H89" i="41"/>
  <c r="E79" i="43"/>
  <c r="G75" i="43"/>
  <c r="E129" i="44"/>
  <c r="J129" i="44"/>
  <c r="M41" i="44"/>
  <c r="F55" i="44"/>
  <c r="F9" i="44"/>
  <c r="H131" i="44"/>
  <c r="I119" i="44"/>
  <c r="N119" i="44"/>
  <c r="F123" i="44"/>
  <c r="G75" i="44"/>
  <c r="H79" i="44"/>
  <c r="F79" i="44"/>
  <c r="M83" i="44"/>
  <c r="M35" i="44"/>
  <c r="G67" i="42"/>
  <c r="M67" i="42"/>
  <c r="E15" i="42"/>
  <c r="L13" i="36"/>
  <c r="G9" i="42"/>
  <c r="H63" i="43"/>
  <c r="H121" i="43"/>
  <c r="F121" i="43"/>
  <c r="G115" i="34"/>
  <c r="H11" i="42"/>
  <c r="M85" i="42"/>
  <c r="M89" i="42"/>
  <c r="K33" i="42"/>
  <c r="G115" i="44"/>
  <c r="M7" i="39"/>
  <c r="H81" i="44"/>
  <c r="F81" i="44"/>
  <c r="H115" i="44"/>
  <c r="F107" i="44"/>
  <c r="H63" i="44"/>
  <c r="F63" i="44"/>
  <c r="I17" i="44"/>
  <c r="F17" i="44"/>
  <c r="F71" i="44"/>
  <c r="L43" i="44"/>
  <c r="E47" i="44"/>
  <c r="L51" i="44"/>
  <c r="E91" i="41"/>
  <c r="K121" i="43"/>
  <c r="J81" i="44"/>
  <c r="J115" i="44"/>
  <c r="J107" i="44"/>
  <c r="J63" i="44"/>
  <c r="H17" i="44"/>
  <c r="H129" i="44"/>
  <c r="H61" i="44"/>
  <c r="H65" i="44"/>
  <c r="F65" i="44"/>
  <c r="M53" i="44"/>
  <c r="G33" i="42"/>
  <c r="M33" i="42"/>
  <c r="I33" i="42"/>
  <c r="F33" i="42"/>
  <c r="K111" i="43"/>
  <c r="I111" i="43"/>
  <c r="K141" i="43"/>
  <c r="F125" i="43"/>
  <c r="G61" i="43"/>
  <c r="G39" i="43"/>
  <c r="J39" i="43"/>
  <c r="K139" i="43"/>
  <c r="J61" i="44"/>
  <c r="J65" i="44"/>
  <c r="G65" i="44"/>
  <c r="G97" i="44"/>
  <c r="J135" i="44"/>
  <c r="M27" i="44"/>
  <c r="L81" i="44"/>
  <c r="M115" i="44"/>
  <c r="L115" i="44"/>
  <c r="L107" i="44"/>
  <c r="K11" i="44"/>
  <c r="L17" i="44"/>
  <c r="L71" i="44"/>
  <c r="J117" i="44"/>
  <c r="F13" i="44"/>
  <c r="N77" i="44"/>
  <c r="M45" i="44"/>
  <c r="M49" i="44"/>
  <c r="K135" i="44"/>
  <c r="H33" i="44"/>
  <c r="N115" i="44"/>
  <c r="N13" i="44"/>
  <c r="K55" i="44"/>
  <c r="E97" i="44"/>
  <c r="J97" i="44"/>
  <c r="L135" i="44"/>
  <c r="F111" i="44"/>
  <c r="H9" i="44"/>
  <c r="M131" i="44"/>
  <c r="J75" i="44"/>
  <c r="K79" i="44"/>
  <c r="J83" i="44"/>
  <c r="G83" i="44"/>
  <c r="I27" i="44"/>
  <c r="K33" i="44"/>
  <c r="K21" i="44"/>
  <c r="G21" i="44"/>
  <c r="I103" i="44"/>
  <c r="I13" i="44"/>
  <c r="G35" i="44"/>
  <c r="I77" i="44"/>
  <c r="F115" i="41"/>
  <c r="F93" i="42"/>
  <c r="I37" i="42"/>
  <c r="J31" i="42"/>
  <c r="F101" i="42"/>
  <c r="L101" i="42"/>
  <c r="L105" i="42"/>
  <c r="L61" i="42"/>
  <c r="K61" i="42"/>
  <c r="J101" i="43"/>
  <c r="I105" i="43"/>
  <c r="G105" i="43"/>
  <c r="H55" i="43"/>
  <c r="F113" i="43"/>
  <c r="J113" i="43"/>
  <c r="K85" i="43"/>
  <c r="K89" i="43"/>
  <c r="K81" i="43"/>
  <c r="H81" i="43"/>
  <c r="H21" i="43"/>
  <c r="K131" i="43"/>
  <c r="J57" i="43"/>
  <c r="K61" i="43"/>
  <c r="L39" i="43"/>
  <c r="J11" i="43"/>
  <c r="J17" i="43"/>
  <c r="G17" i="43"/>
  <c r="J103" i="43"/>
  <c r="J109" i="43"/>
  <c r="J91" i="43"/>
  <c r="J31" i="43"/>
  <c r="J79" i="43"/>
  <c r="L9" i="44"/>
  <c r="J93" i="44"/>
  <c r="J13" i="44"/>
  <c r="H35" i="44"/>
  <c r="J77" i="44"/>
  <c r="E115" i="42"/>
  <c r="H77" i="42"/>
  <c r="E83" i="38"/>
  <c r="H129" i="41"/>
  <c r="K119" i="41"/>
  <c r="J107" i="41"/>
  <c r="G107" i="41"/>
  <c r="G135" i="41"/>
  <c r="G131" i="42"/>
  <c r="L131" i="42"/>
  <c r="L83" i="42"/>
  <c r="E99" i="42"/>
  <c r="K99" i="42"/>
  <c r="J47" i="42"/>
  <c r="K51" i="42"/>
  <c r="K73" i="42"/>
  <c r="H73" i="42"/>
  <c r="F85" i="42"/>
  <c r="L85" i="42"/>
  <c r="L89" i="42"/>
  <c r="L127" i="42"/>
  <c r="K81" i="42"/>
  <c r="K69" i="42"/>
  <c r="H85" i="43"/>
  <c r="E85" i="43"/>
  <c r="E89" i="43"/>
  <c r="E81" i="43"/>
  <c r="E21" i="43"/>
  <c r="K21" i="43"/>
  <c r="L141" i="43"/>
  <c r="I141" i="43"/>
  <c r="F131" i="43"/>
  <c r="E61" i="43"/>
  <c r="F39" i="43"/>
  <c r="E41" i="43"/>
  <c r="K41" i="43"/>
  <c r="E91" i="43"/>
  <c r="J107" i="43"/>
  <c r="H107" i="43"/>
  <c r="J23" i="43"/>
  <c r="J7" i="43"/>
  <c r="E75" i="43"/>
  <c r="E63" i="43"/>
  <c r="E121" i="43"/>
  <c r="J101" i="44"/>
  <c r="J105" i="44"/>
  <c r="G105" i="44"/>
  <c r="I61" i="44"/>
  <c r="I65" i="44"/>
  <c r="N65" i="44"/>
  <c r="J31" i="44"/>
  <c r="G85" i="44"/>
  <c r="E85" i="44"/>
  <c r="E89" i="44"/>
  <c r="E41" i="44"/>
  <c r="F45" i="44"/>
  <c r="L45" i="44"/>
  <c r="E15" i="44"/>
  <c r="M95" i="44"/>
  <c r="K37" i="44"/>
  <c r="G37" i="44"/>
  <c r="G131" i="44"/>
  <c r="M123" i="44"/>
  <c r="N75" i="44"/>
  <c r="G79" i="44"/>
  <c r="M79" i="44"/>
  <c r="E83" i="44"/>
  <c r="M133" i="44"/>
  <c r="G13" i="44"/>
  <c r="L13" i="44"/>
  <c r="E35" i="44"/>
  <c r="F77" i="44"/>
  <c r="L77" i="44"/>
  <c r="J139" i="42"/>
  <c r="H139" i="42"/>
  <c r="K17" i="42"/>
  <c r="K59" i="43"/>
  <c r="E73" i="43"/>
  <c r="K73" i="43"/>
  <c r="K65" i="43"/>
  <c r="H65" i="43"/>
  <c r="E23" i="43"/>
  <c r="K23" i="43"/>
  <c r="E7" i="43"/>
  <c r="K7" i="43"/>
  <c r="K101" i="44"/>
  <c r="K105" i="44"/>
  <c r="K31" i="44"/>
  <c r="E45" i="44"/>
  <c r="E49" i="44"/>
  <c r="H15" i="44"/>
  <c r="M15" i="44"/>
  <c r="F95" i="44"/>
  <c r="G127" i="44"/>
  <c r="J37" i="44"/>
  <c r="H37" i="44"/>
  <c r="M21" i="44"/>
  <c r="E103" i="44"/>
  <c r="L63" i="44"/>
  <c r="J71" i="44"/>
  <c r="H91" i="44"/>
  <c r="J43" i="44"/>
  <c r="J51" i="44"/>
  <c r="G51" i="44"/>
  <c r="M19" i="44"/>
  <c r="F137" i="44"/>
  <c r="M109" i="44"/>
  <c r="E93" i="44"/>
  <c r="E13" i="44"/>
  <c r="E77" i="44"/>
  <c r="H13" i="44"/>
  <c r="M13" i="44"/>
  <c r="F35" i="44"/>
  <c r="G77" i="44"/>
  <c r="M77" i="44"/>
  <c r="H77" i="36"/>
  <c r="L77" i="36"/>
  <c r="L11" i="42"/>
  <c r="I11" i="42"/>
  <c r="F99" i="42"/>
  <c r="M93" i="42"/>
  <c r="E51" i="42"/>
  <c r="E73" i="42"/>
  <c r="F37" i="42"/>
  <c r="I31" i="42"/>
  <c r="J133" i="42"/>
  <c r="I137" i="42"/>
  <c r="K91" i="42"/>
  <c r="M13" i="36"/>
  <c r="I85" i="43"/>
  <c r="J89" i="43"/>
  <c r="I81" i="43"/>
  <c r="L59" i="43"/>
  <c r="F73" i="43"/>
  <c r="L73" i="43"/>
  <c r="L65" i="43"/>
  <c r="L27" i="43"/>
  <c r="L33" i="43"/>
  <c r="H47" i="43"/>
  <c r="I131" i="43"/>
  <c r="I61" i="43"/>
  <c r="I39" i="43"/>
  <c r="I91" i="43"/>
  <c r="F23" i="43"/>
  <c r="L23" i="43"/>
  <c r="F7" i="43"/>
  <c r="L7" i="43"/>
  <c r="I75" i="43"/>
  <c r="I63" i="43"/>
  <c r="J121" i="43"/>
  <c r="F101" i="44"/>
  <c r="L101" i="44"/>
  <c r="L105" i="44"/>
  <c r="L31" i="44"/>
  <c r="I85" i="44"/>
  <c r="I89" i="44"/>
  <c r="N89" i="44"/>
  <c r="N41" i="44"/>
  <c r="I15" i="44"/>
  <c r="N15" i="44"/>
  <c r="G55" i="44"/>
  <c r="G95" i="44"/>
  <c r="K127" i="44"/>
  <c r="L37" i="44"/>
  <c r="J131" i="44"/>
  <c r="J123" i="44"/>
  <c r="G123" i="44"/>
  <c r="I75" i="44"/>
  <c r="J79" i="44"/>
  <c r="I83" i="44"/>
  <c r="N83" i="44"/>
  <c r="J33" i="44"/>
  <c r="L11" i="44"/>
  <c r="N35" i="44"/>
  <c r="H77" i="44"/>
  <c r="K77" i="36"/>
  <c r="F33" i="41"/>
  <c r="K75" i="41"/>
  <c r="K135" i="41"/>
  <c r="K111" i="41"/>
  <c r="G43" i="43"/>
  <c r="I9" i="42"/>
  <c r="J131" i="43"/>
  <c r="J125" i="43"/>
  <c r="H125" i="43"/>
  <c r="J61" i="43"/>
  <c r="K39" i="43"/>
  <c r="K91" i="43"/>
  <c r="G91" i="43"/>
  <c r="G101" i="44"/>
  <c r="E101" i="44"/>
  <c r="E105" i="44"/>
  <c r="M57" i="44"/>
  <c r="F61" i="44"/>
  <c r="L61" i="44"/>
  <c r="L65" i="44"/>
  <c r="E31" i="44"/>
  <c r="F39" i="44"/>
  <c r="J85" i="44"/>
  <c r="J89" i="44"/>
  <c r="G89" i="44"/>
  <c r="H41" i="44"/>
  <c r="I45" i="44"/>
  <c r="I49" i="44"/>
  <c r="N49" i="44"/>
  <c r="J15" i="44"/>
  <c r="H55" i="44"/>
  <c r="K95" i="44"/>
  <c r="H95" i="44"/>
  <c r="L127" i="44"/>
  <c r="J127" i="44"/>
  <c r="E37" i="44"/>
  <c r="K131" i="44"/>
  <c r="K123" i="44"/>
  <c r="H123" i="44"/>
  <c r="E29" i="44"/>
  <c r="N23" i="44"/>
  <c r="J19" i="44"/>
  <c r="G19" i="44"/>
  <c r="G109" i="44"/>
  <c r="G77" i="36"/>
  <c r="H81" i="42"/>
  <c r="H69" i="42"/>
  <c r="G23" i="43"/>
  <c r="G7" i="43"/>
  <c r="K15" i="44"/>
  <c r="L95" i="44"/>
  <c r="I95" i="44"/>
  <c r="M37" i="44"/>
  <c r="N77" i="36"/>
  <c r="G33" i="41"/>
  <c r="L33" i="41"/>
  <c r="L75" i="41"/>
  <c r="L135" i="41"/>
  <c r="L111" i="41"/>
  <c r="I71" i="42"/>
  <c r="I99" i="42"/>
  <c r="I81" i="42"/>
  <c r="I69" i="42"/>
  <c r="H23" i="43"/>
  <c r="L133" i="44"/>
  <c r="L137" i="44"/>
  <c r="K13" i="44"/>
  <c r="K77" i="44"/>
  <c r="M115" i="38"/>
  <c r="M77" i="36"/>
  <c r="E77" i="36"/>
  <c r="I77" i="36"/>
  <c r="G129" i="41"/>
  <c r="J119" i="41"/>
  <c r="I107" i="41"/>
  <c r="K87" i="41"/>
  <c r="M11" i="42"/>
  <c r="K13" i="36"/>
  <c r="M115" i="42"/>
  <c r="L115" i="42"/>
  <c r="L67" i="42"/>
  <c r="I139" i="42"/>
  <c r="J17" i="42"/>
  <c r="L15" i="42"/>
  <c r="M101" i="42"/>
  <c r="M105" i="42"/>
  <c r="L55" i="43"/>
  <c r="J55" i="43"/>
  <c r="F85" i="43"/>
  <c r="L85" i="43"/>
  <c r="L89" i="43"/>
  <c r="L81" i="43"/>
  <c r="L21" i="43"/>
  <c r="J21" i="43"/>
  <c r="J141" i="43"/>
  <c r="H141" i="43"/>
  <c r="G131" i="43"/>
  <c r="L61" i="43"/>
  <c r="E39" i="43"/>
  <c r="I23" i="43"/>
  <c r="I7" i="43"/>
  <c r="F75" i="43"/>
  <c r="L75" i="43"/>
  <c r="L63" i="43"/>
  <c r="L121" i="43"/>
  <c r="I101" i="44"/>
  <c r="I105" i="44"/>
  <c r="N105" i="44"/>
  <c r="G57" i="44"/>
  <c r="F85" i="44"/>
  <c r="L85" i="44"/>
  <c r="L89" i="44"/>
  <c r="L15" i="44"/>
  <c r="E55" i="44"/>
  <c r="E95" i="44"/>
  <c r="F127" i="44"/>
  <c r="N37" i="44"/>
  <c r="F131" i="44"/>
  <c r="G119" i="44"/>
  <c r="M119" i="44"/>
  <c r="E123" i="44"/>
  <c r="F75" i="44"/>
  <c r="L75" i="44"/>
  <c r="E79" i="44"/>
  <c r="L83" i="44"/>
  <c r="E33" i="44"/>
  <c r="L21" i="44"/>
  <c r="H107" i="44"/>
  <c r="H71" i="44"/>
  <c r="N91" i="44"/>
  <c r="N47" i="44"/>
  <c r="F51" i="44"/>
  <c r="F29" i="44"/>
  <c r="E133" i="44"/>
  <c r="E121" i="38"/>
  <c r="G53" i="38"/>
  <c r="N63" i="39"/>
  <c r="E63" i="39"/>
  <c r="E51" i="39"/>
  <c r="N79" i="39"/>
  <c r="K9" i="42"/>
  <c r="F9" i="42"/>
  <c r="H85" i="42"/>
  <c r="E85" i="42"/>
  <c r="E89" i="42"/>
  <c r="J33" i="42"/>
  <c r="K139" i="42"/>
  <c r="G139" i="42"/>
  <c r="H17" i="42"/>
  <c r="F15" i="42"/>
  <c r="G15" i="42"/>
  <c r="J81" i="42"/>
  <c r="J69" i="42"/>
  <c r="G69" i="42"/>
  <c r="H101" i="42"/>
  <c r="E101" i="42"/>
  <c r="E105" i="42"/>
  <c r="I43" i="43"/>
  <c r="L113" i="43"/>
  <c r="E57" i="43"/>
  <c r="K11" i="43"/>
  <c r="K17" i="43"/>
  <c r="L93" i="43"/>
  <c r="H19" i="41"/>
  <c r="J141" i="42"/>
  <c r="H141" i="42"/>
  <c r="J125" i="42"/>
  <c r="H125" i="42"/>
  <c r="E27" i="42"/>
  <c r="K27" i="42"/>
  <c r="M47" i="42"/>
  <c r="L47" i="42"/>
  <c r="E113" i="43"/>
  <c r="G119" i="43"/>
  <c r="F57" i="43"/>
  <c r="L57" i="43"/>
  <c r="K49" i="43"/>
  <c r="L11" i="43"/>
  <c r="L17" i="43"/>
  <c r="F71" i="43"/>
  <c r="L103" i="43"/>
  <c r="K109" i="43"/>
  <c r="L31" i="43"/>
  <c r="L141" i="42"/>
  <c r="I141" i="42"/>
  <c r="L125" i="42"/>
  <c r="I125" i="42"/>
  <c r="F27" i="42"/>
  <c r="M9" i="42"/>
  <c r="I15" i="42"/>
  <c r="I101" i="42"/>
  <c r="J105" i="42"/>
  <c r="E129" i="43"/>
  <c r="H101" i="43"/>
  <c r="E101" i="43"/>
  <c r="E105" i="43"/>
  <c r="F127" i="43"/>
  <c r="E37" i="43"/>
  <c r="K37" i="43"/>
  <c r="F97" i="43"/>
  <c r="J97" i="43"/>
  <c r="L135" i="43"/>
  <c r="E45" i="43"/>
  <c r="I119" i="43"/>
  <c r="F119" i="43"/>
  <c r="E11" i="43"/>
  <c r="E17" i="43"/>
  <c r="L9" i="42"/>
  <c r="E103" i="43"/>
  <c r="E109" i="43"/>
  <c r="J115" i="41"/>
  <c r="J79" i="41"/>
  <c r="G79" i="41"/>
  <c r="I33" i="41"/>
  <c r="H75" i="41"/>
  <c r="F75" i="41"/>
  <c r="H135" i="41"/>
  <c r="F135" i="41"/>
  <c r="F111" i="41"/>
  <c r="G11" i="42"/>
  <c r="H99" i="42"/>
  <c r="G47" i="42"/>
  <c r="H51" i="42"/>
  <c r="E17" i="42"/>
  <c r="J15" i="42"/>
  <c r="M107" i="42"/>
  <c r="F81" i="42"/>
  <c r="E81" i="42"/>
  <c r="E69" i="42"/>
  <c r="J101" i="42"/>
  <c r="I105" i="42"/>
  <c r="F55" i="43"/>
  <c r="J43" i="43"/>
  <c r="E43" i="43"/>
  <c r="I135" i="41"/>
  <c r="E141" i="42"/>
  <c r="E125" i="42"/>
  <c r="G27" i="42"/>
  <c r="H47" i="42"/>
  <c r="K15" i="42"/>
  <c r="G81" i="42"/>
  <c r="K101" i="42"/>
  <c r="G101" i="43"/>
  <c r="H105" i="43"/>
  <c r="F105" i="43"/>
  <c r="G127" i="43"/>
  <c r="F37" i="43"/>
  <c r="H113" i="43"/>
  <c r="G9" i="43"/>
  <c r="G135" i="43"/>
  <c r="G45" i="43"/>
  <c r="F45" i="43"/>
  <c r="J119" i="43"/>
  <c r="H57" i="43"/>
  <c r="H11" i="43"/>
  <c r="F11" i="43"/>
  <c r="F17" i="43"/>
  <c r="I103" i="43"/>
  <c r="F103" i="43"/>
  <c r="F109" i="43"/>
  <c r="F31" i="43"/>
  <c r="I87" i="43"/>
  <c r="H9" i="42"/>
  <c r="J9" i="42"/>
  <c r="K119" i="43"/>
  <c r="I57" i="43"/>
  <c r="I11" i="43"/>
  <c r="H103" i="43"/>
  <c r="I31" i="43"/>
  <c r="H87" i="43"/>
  <c r="K103" i="43"/>
  <c r="L109" i="43"/>
  <c r="K31" i="43"/>
  <c r="K87" i="43"/>
  <c r="J93" i="43"/>
  <c r="K79" i="43"/>
  <c r="H7" i="43"/>
  <c r="L117" i="43"/>
  <c r="L51" i="43"/>
  <c r="F133" i="43"/>
  <c r="L133" i="43"/>
  <c r="L137" i="43"/>
  <c r="K53" i="43"/>
  <c r="G129" i="44"/>
  <c r="H101" i="44"/>
  <c r="H105" i="44"/>
  <c r="F105" i="44"/>
  <c r="N57" i="44"/>
  <c r="G61" i="44"/>
  <c r="M61" i="44"/>
  <c r="M65" i="44"/>
  <c r="E53" i="44"/>
  <c r="I31" i="44"/>
  <c r="F31" i="44"/>
  <c r="H39" i="44"/>
  <c r="L113" i="44"/>
  <c r="K113" i="44"/>
  <c r="G41" i="44"/>
  <c r="J41" i="44"/>
  <c r="K45" i="44"/>
  <c r="K49" i="44"/>
  <c r="L25" i="44"/>
  <c r="I25" i="44"/>
  <c r="L55" i="44"/>
  <c r="J55" i="44"/>
  <c r="M97" i="44"/>
  <c r="G135" i="44"/>
  <c r="M135" i="44"/>
  <c r="E139" i="44"/>
  <c r="J95" i="44"/>
  <c r="G111" i="44"/>
  <c r="M127" i="44"/>
  <c r="E9" i="44"/>
  <c r="J9" i="44"/>
  <c r="F37" i="44"/>
  <c r="E131" i="44"/>
  <c r="L131" i="44"/>
  <c r="E119" i="44"/>
  <c r="L123" i="44"/>
  <c r="L79" i="44"/>
  <c r="E27" i="44"/>
  <c r="K27" i="44"/>
  <c r="L33" i="44"/>
  <c r="I21" i="44"/>
  <c r="N73" i="44"/>
  <c r="G81" i="44"/>
  <c r="K103" i="44"/>
  <c r="G107" i="44"/>
  <c r="I59" i="44"/>
  <c r="I67" i="44"/>
  <c r="N67" i="44"/>
  <c r="G17" i="44"/>
  <c r="G71" i="44"/>
  <c r="M117" i="44"/>
  <c r="I87" i="44"/>
  <c r="N87" i="44"/>
  <c r="F91" i="44"/>
  <c r="G43" i="44"/>
  <c r="F47" i="44"/>
  <c r="M51" i="44"/>
  <c r="H23" i="44"/>
  <c r="F7" i="44"/>
  <c r="E121" i="44"/>
  <c r="I109" i="44"/>
  <c r="N125" i="44"/>
  <c r="E141" i="44"/>
  <c r="K93" i="44"/>
  <c r="H93" i="44"/>
  <c r="L69" i="44"/>
  <c r="F117" i="43"/>
  <c r="E117" i="43"/>
  <c r="E51" i="43"/>
  <c r="H133" i="43"/>
  <c r="E137" i="43"/>
  <c r="G31" i="44"/>
  <c r="N31" i="44"/>
  <c r="I39" i="44"/>
  <c r="M113" i="44"/>
  <c r="L41" i="44"/>
  <c r="K41" i="44"/>
  <c r="E25" i="44"/>
  <c r="J25" i="44"/>
  <c r="M139" i="44"/>
  <c r="H111" i="44"/>
  <c r="G73" i="44"/>
  <c r="J59" i="44"/>
  <c r="J67" i="44"/>
  <c r="G67" i="44"/>
  <c r="J87" i="44"/>
  <c r="I23" i="44"/>
  <c r="N7" i="44"/>
  <c r="M121" i="44"/>
  <c r="E137" i="44"/>
  <c r="L109" i="44"/>
  <c r="J125" i="44"/>
  <c r="G125" i="44"/>
  <c r="M141" i="44"/>
  <c r="I93" i="44"/>
  <c r="E69" i="44"/>
  <c r="L87" i="43"/>
  <c r="K93" i="43"/>
  <c r="I139" i="43"/>
  <c r="L79" i="43"/>
  <c r="H117" i="43"/>
  <c r="L123" i="43"/>
  <c r="L67" i="43"/>
  <c r="K69" i="43"/>
  <c r="H69" i="43"/>
  <c r="L53" i="43"/>
  <c r="I129" i="44"/>
  <c r="H57" i="44"/>
  <c r="F53" i="44"/>
  <c r="K39" i="44"/>
  <c r="J39" i="44"/>
  <c r="F113" i="44"/>
  <c r="L49" i="44"/>
  <c r="M25" i="44"/>
  <c r="K25" i="44"/>
  <c r="M55" i="44"/>
  <c r="N97" i="44"/>
  <c r="I135" i="44"/>
  <c r="N135" i="44"/>
  <c r="F139" i="44"/>
  <c r="K111" i="44"/>
  <c r="I111" i="44"/>
  <c r="N127" i="44"/>
  <c r="H119" i="44"/>
  <c r="F119" i="44"/>
  <c r="N27" i="44"/>
  <c r="L27" i="44"/>
  <c r="M33" i="44"/>
  <c r="E21" i="44"/>
  <c r="H73" i="44"/>
  <c r="L103" i="44"/>
  <c r="M59" i="44"/>
  <c r="K59" i="44"/>
  <c r="K67" i="44"/>
  <c r="H67" i="44"/>
  <c r="I71" i="44"/>
  <c r="I117" i="44"/>
  <c r="K87" i="44"/>
  <c r="G91" i="44"/>
  <c r="I43" i="44"/>
  <c r="I51" i="44"/>
  <c r="N51" i="44"/>
  <c r="J23" i="44"/>
  <c r="G7" i="44"/>
  <c r="H121" i="44"/>
  <c r="F121" i="44"/>
  <c r="E19" i="44"/>
  <c r="M137" i="44"/>
  <c r="E109" i="44"/>
  <c r="K125" i="44"/>
  <c r="H125" i="44"/>
  <c r="F141" i="44"/>
  <c r="L93" i="44"/>
  <c r="M69" i="44"/>
  <c r="G117" i="43"/>
  <c r="F51" i="43"/>
  <c r="G51" i="43"/>
  <c r="G133" i="43"/>
  <c r="H137" i="43"/>
  <c r="F137" i="43"/>
  <c r="I57" i="44"/>
  <c r="N53" i="44"/>
  <c r="L39" i="44"/>
  <c r="N113" i="44"/>
  <c r="I139" i="44"/>
  <c r="N139" i="44"/>
  <c r="L111" i="44"/>
  <c r="J111" i="44"/>
  <c r="I33" i="44"/>
  <c r="F33" i="44"/>
  <c r="I73" i="44"/>
  <c r="H7" i="44"/>
  <c r="I125" i="44"/>
  <c r="N141" i="44"/>
  <c r="F69" i="44"/>
  <c r="E15" i="43"/>
  <c r="G113" i="43"/>
  <c r="G85" i="43"/>
  <c r="H89" i="43"/>
  <c r="F89" i="43"/>
  <c r="F95" i="43"/>
  <c r="F81" i="43"/>
  <c r="F21" i="43"/>
  <c r="E9" i="43"/>
  <c r="L97" i="43"/>
  <c r="K97" i="43"/>
  <c r="E135" i="43"/>
  <c r="E141" i="43"/>
  <c r="K45" i="43"/>
  <c r="H131" i="43"/>
  <c r="G57" i="43"/>
  <c r="H61" i="43"/>
  <c r="F61" i="43"/>
  <c r="G103" i="43"/>
  <c r="G87" i="43"/>
  <c r="J139" i="43"/>
  <c r="I117" i="43"/>
  <c r="J51" i="43"/>
  <c r="H51" i="43"/>
  <c r="I133" i="43"/>
  <c r="J137" i="43"/>
  <c r="L129" i="44"/>
  <c r="K129" i="44"/>
  <c r="L57" i="44"/>
  <c r="J57" i="44"/>
  <c r="K61" i="44"/>
  <c r="K65" i="44"/>
  <c r="J53" i="44"/>
  <c r="G53" i="44"/>
  <c r="N39" i="44"/>
  <c r="M39" i="44"/>
  <c r="G113" i="44"/>
  <c r="F25" i="44"/>
  <c r="H97" i="44"/>
  <c r="J139" i="44"/>
  <c r="G139" i="44"/>
  <c r="E111" i="44"/>
  <c r="H127" i="44"/>
  <c r="N9" i="44"/>
  <c r="I37" i="44"/>
  <c r="J119" i="44"/>
  <c r="G27" i="44"/>
  <c r="N33" i="44"/>
  <c r="F21" i="44"/>
  <c r="L73" i="44"/>
  <c r="J73" i="44"/>
  <c r="E81" i="44"/>
  <c r="G103" i="44"/>
  <c r="M103" i="44"/>
  <c r="E107" i="44"/>
  <c r="F59" i="44"/>
  <c r="L59" i="44"/>
  <c r="E63" i="44"/>
  <c r="L67" i="44"/>
  <c r="E17" i="44"/>
  <c r="E71" i="44"/>
  <c r="K117" i="44"/>
  <c r="L87" i="44"/>
  <c r="M43" i="44"/>
  <c r="K43" i="44"/>
  <c r="K51" i="44"/>
  <c r="H51" i="44"/>
  <c r="M23" i="44"/>
  <c r="L7" i="44"/>
  <c r="I7" i="44"/>
  <c r="J121" i="44"/>
  <c r="G121" i="44"/>
  <c r="F19" i="44"/>
  <c r="N137" i="44"/>
  <c r="F109" i="44"/>
  <c r="L125" i="44"/>
  <c r="J141" i="44"/>
  <c r="G141" i="44"/>
  <c r="M93" i="44"/>
  <c r="N69" i="44"/>
  <c r="H79" i="43"/>
  <c r="J117" i="43"/>
  <c r="I51" i="43"/>
  <c r="J133" i="43"/>
  <c r="I137" i="43"/>
  <c r="G137" i="43"/>
  <c r="M129" i="44"/>
  <c r="E57" i="44"/>
  <c r="K57" i="44"/>
  <c r="K53" i="44"/>
  <c r="H53" i="44"/>
  <c r="E39" i="44"/>
  <c r="H113" i="44"/>
  <c r="H45" i="44"/>
  <c r="H49" i="44"/>
  <c r="F49" i="44"/>
  <c r="N25" i="44"/>
  <c r="I97" i="44"/>
  <c r="K139" i="44"/>
  <c r="H139" i="44"/>
  <c r="M111" i="44"/>
  <c r="I127" i="44"/>
  <c r="K119" i="44"/>
  <c r="H27" i="44"/>
  <c r="G33" i="44"/>
  <c r="N21" i="44"/>
  <c r="E73" i="44"/>
  <c r="K73" i="44"/>
  <c r="M81" i="44"/>
  <c r="H103" i="44"/>
  <c r="F103" i="44"/>
  <c r="M107" i="44"/>
  <c r="N59" i="44"/>
  <c r="G63" i="44"/>
  <c r="M63" i="44"/>
  <c r="E67" i="44"/>
  <c r="M17" i="44"/>
  <c r="M71" i="44"/>
  <c r="E87" i="44"/>
  <c r="L29" i="44"/>
  <c r="F23" i="44"/>
  <c r="E7" i="44"/>
  <c r="J7" i="44"/>
  <c r="K121" i="44"/>
  <c r="I19" i="44"/>
  <c r="N19" i="44"/>
  <c r="G137" i="44"/>
  <c r="N109" i="44"/>
  <c r="E125" i="44"/>
  <c r="K141" i="44"/>
  <c r="H141" i="44"/>
  <c r="F93" i="44"/>
  <c r="J69" i="44"/>
  <c r="G69" i="44"/>
  <c r="K51" i="43"/>
  <c r="K137" i="43"/>
  <c r="I53" i="44"/>
  <c r="I113" i="44"/>
  <c r="G25" i="44"/>
  <c r="N103" i="44"/>
  <c r="G59" i="44"/>
  <c r="M67" i="44"/>
  <c r="G87" i="44"/>
  <c r="M87" i="44"/>
  <c r="M7" i="44"/>
  <c r="M125" i="44"/>
  <c r="I141" i="44"/>
  <c r="N93" i="44"/>
  <c r="K69" i="44"/>
  <c r="H69" i="44"/>
  <c r="G53" i="43"/>
  <c r="N129" i="44"/>
  <c r="N101" i="44"/>
  <c r="M101" i="44"/>
  <c r="M105" i="44"/>
  <c r="F57" i="44"/>
  <c r="N61" i="44"/>
  <c r="E61" i="44"/>
  <c r="E65" i="44"/>
  <c r="L53" i="44"/>
  <c r="H31" i="44"/>
  <c r="M31" i="44"/>
  <c r="G39" i="44"/>
  <c r="E113" i="44"/>
  <c r="J113" i="44"/>
  <c r="I41" i="44"/>
  <c r="J45" i="44"/>
  <c r="J49" i="44"/>
  <c r="G49" i="44"/>
  <c r="H25" i="44"/>
  <c r="I55" i="44"/>
  <c r="L97" i="44"/>
  <c r="K97" i="44"/>
  <c r="E135" i="44"/>
  <c r="L139" i="44"/>
  <c r="N111" i="44"/>
  <c r="E127" i="44"/>
  <c r="I9" i="44"/>
  <c r="L119" i="44"/>
  <c r="J27" i="44"/>
  <c r="H21" i="44"/>
  <c r="F73" i="44"/>
  <c r="N81" i="44"/>
  <c r="I115" i="44"/>
  <c r="J103" i="44"/>
  <c r="I107" i="44"/>
  <c r="N107" i="44"/>
  <c r="H59" i="44"/>
  <c r="I63" i="44"/>
  <c r="N63" i="44"/>
  <c r="F67" i="44"/>
  <c r="N17" i="44"/>
  <c r="N71" i="44"/>
  <c r="E117" i="44"/>
  <c r="H87" i="44"/>
  <c r="F87" i="44"/>
  <c r="M91" i="44"/>
  <c r="N43" i="44"/>
  <c r="M47" i="44"/>
  <c r="E51" i="44"/>
  <c r="M29" i="44"/>
  <c r="G23" i="44"/>
  <c r="K7" i="44"/>
  <c r="L121" i="44"/>
  <c r="K19" i="44"/>
  <c r="H19" i="44"/>
  <c r="K109" i="44"/>
  <c r="H109" i="44"/>
  <c r="F125" i="44"/>
  <c r="L141" i="44"/>
  <c r="G93" i="44"/>
  <c r="I69" i="44"/>
  <c r="K27" i="41"/>
  <c r="K93" i="41"/>
  <c r="F17" i="41"/>
  <c r="K17" i="41"/>
  <c r="K19" i="42"/>
  <c r="G19" i="42"/>
  <c r="H97" i="42"/>
  <c r="K135" i="42"/>
  <c r="K119" i="42"/>
  <c r="L59" i="42"/>
  <c r="I59" i="42"/>
  <c r="L107" i="36"/>
  <c r="K141" i="42"/>
  <c r="K125" i="42"/>
  <c r="E57" i="41"/>
  <c r="K45" i="41"/>
  <c r="E29" i="41"/>
  <c r="E49" i="41"/>
  <c r="E19" i="42"/>
  <c r="L97" i="42"/>
  <c r="K97" i="42"/>
  <c r="E135" i="42"/>
  <c r="E103" i="42"/>
  <c r="E109" i="42"/>
  <c r="H13" i="42"/>
  <c r="E21" i="42"/>
  <c r="L107" i="41"/>
  <c r="G43" i="40"/>
  <c r="J9" i="41"/>
  <c r="H57" i="41"/>
  <c r="F57" i="41"/>
  <c r="F29" i="41"/>
  <c r="G93" i="41"/>
  <c r="H17" i="41"/>
  <c r="H117" i="41"/>
  <c r="I139" i="41"/>
  <c r="I19" i="42"/>
  <c r="E97" i="42"/>
  <c r="I135" i="42"/>
  <c r="F135" i="42"/>
  <c r="F141" i="42"/>
  <c r="E71" i="42"/>
  <c r="I119" i="42"/>
  <c r="F119" i="42"/>
  <c r="F125" i="42"/>
  <c r="I57" i="41"/>
  <c r="F45" i="41"/>
  <c r="I133" i="42"/>
  <c r="J137" i="42"/>
  <c r="I91" i="42"/>
  <c r="H15" i="42"/>
  <c r="M15" i="42"/>
  <c r="K29" i="42"/>
  <c r="L107" i="42"/>
  <c r="G101" i="42"/>
  <c r="H105" i="42"/>
  <c r="F105" i="42"/>
  <c r="F101" i="43"/>
  <c r="L101" i="43"/>
  <c r="L105" i="43"/>
  <c r="E55" i="43"/>
  <c r="K55" i="43"/>
  <c r="L127" i="43"/>
  <c r="L37" i="43"/>
  <c r="J37" i="43"/>
  <c r="K25" i="43"/>
  <c r="E111" i="43"/>
  <c r="H111" i="43"/>
  <c r="J59" i="43"/>
  <c r="I97" i="43"/>
  <c r="J73" i="43"/>
  <c r="K77" i="43"/>
  <c r="J65" i="43"/>
  <c r="G65" i="43"/>
  <c r="L45" i="43"/>
  <c r="J27" i="43"/>
  <c r="J33" i="43"/>
  <c r="G33" i="43"/>
  <c r="E47" i="43"/>
  <c r="I35" i="43"/>
  <c r="I19" i="43"/>
  <c r="K27" i="43"/>
  <c r="K33" i="43"/>
  <c r="H33" i="43"/>
  <c r="L115" i="43"/>
  <c r="L29" i="43"/>
  <c r="L35" i="43"/>
  <c r="J35" i="43"/>
  <c r="E31" i="43"/>
  <c r="L99" i="43"/>
  <c r="E87" i="43"/>
  <c r="E93" i="43"/>
  <c r="G139" i="43"/>
  <c r="L83" i="43"/>
  <c r="L13" i="43"/>
  <c r="L19" i="43"/>
  <c r="J19" i="43"/>
  <c r="E123" i="43"/>
  <c r="E67" i="43"/>
  <c r="I69" i="43"/>
  <c r="E53" i="43"/>
  <c r="L103" i="42"/>
  <c r="K109" i="42"/>
  <c r="G13" i="42"/>
  <c r="L13" i="42"/>
  <c r="L21" i="42"/>
  <c r="K37" i="42"/>
  <c r="G37" i="42"/>
  <c r="K31" i="42"/>
  <c r="E59" i="42"/>
  <c r="K133" i="42"/>
  <c r="K137" i="42"/>
  <c r="J91" i="42"/>
  <c r="H91" i="42"/>
  <c r="F25" i="43"/>
  <c r="L25" i="43"/>
  <c r="J111" i="43"/>
  <c r="L77" i="43"/>
  <c r="I33" i="43"/>
  <c r="F47" i="43"/>
  <c r="H119" i="43"/>
  <c r="L49" i="43"/>
  <c r="H39" i="43"/>
  <c r="G11" i="43"/>
  <c r="G71" i="43"/>
  <c r="F115" i="43"/>
  <c r="L41" i="43"/>
  <c r="F91" i="43"/>
  <c r="L107" i="43"/>
  <c r="E29" i="43"/>
  <c r="E35" i="43"/>
  <c r="F99" i="43"/>
  <c r="H139" i="43"/>
  <c r="E83" i="43"/>
  <c r="E13" i="43"/>
  <c r="E19" i="43"/>
  <c r="F63" i="43"/>
  <c r="L69" i="43"/>
  <c r="J69" i="43"/>
  <c r="G129" i="43"/>
  <c r="E25" i="43"/>
  <c r="E77" i="43"/>
  <c r="G125" i="43"/>
  <c r="F49" i="43"/>
  <c r="H71" i="43"/>
  <c r="F41" i="43"/>
  <c r="E107" i="43"/>
  <c r="F87" i="43"/>
  <c r="F93" i="43"/>
  <c r="F79" i="43"/>
  <c r="F123" i="43"/>
  <c r="F67" i="43"/>
  <c r="E69" i="43"/>
  <c r="F53" i="43"/>
  <c r="J75" i="41"/>
  <c r="J135" i="41"/>
  <c r="M141" i="42"/>
  <c r="M125" i="42"/>
  <c r="H27" i="42"/>
  <c r="L37" i="42"/>
  <c r="F31" i="42"/>
  <c r="L31" i="42"/>
  <c r="F59" i="42"/>
  <c r="L113" i="42"/>
  <c r="K113" i="42"/>
  <c r="F133" i="42"/>
  <c r="L133" i="42"/>
  <c r="L137" i="42"/>
  <c r="L91" i="42"/>
  <c r="E61" i="42"/>
  <c r="J61" i="42"/>
  <c r="H129" i="43"/>
  <c r="I101" i="43"/>
  <c r="J105" i="43"/>
  <c r="G55" i="43"/>
  <c r="E127" i="43"/>
  <c r="H127" i="43"/>
  <c r="G25" i="43"/>
  <c r="F15" i="43"/>
  <c r="I113" i="43"/>
  <c r="J85" i="43"/>
  <c r="I89" i="43"/>
  <c r="G89" i="43"/>
  <c r="G95" i="43"/>
  <c r="L111" i="43"/>
  <c r="J81" i="43"/>
  <c r="G81" i="43"/>
  <c r="G21" i="43"/>
  <c r="H9" i="43"/>
  <c r="F59" i="43"/>
  <c r="E59" i="43"/>
  <c r="E97" i="43"/>
  <c r="I135" i="43"/>
  <c r="F135" i="43"/>
  <c r="F141" i="43"/>
  <c r="G77" i="43"/>
  <c r="E65" i="43"/>
  <c r="H45" i="43"/>
  <c r="E27" i="43"/>
  <c r="E33" i="43"/>
  <c r="L47" i="43"/>
  <c r="G47" i="43"/>
  <c r="E49" i="43"/>
  <c r="I71" i="43"/>
  <c r="H115" i="43"/>
  <c r="H29" i="43"/>
  <c r="F29" i="43"/>
  <c r="F35" i="43"/>
  <c r="H99" i="43"/>
  <c r="L139" i="43"/>
  <c r="F83" i="43"/>
  <c r="H13" i="43"/>
  <c r="F13" i="43"/>
  <c r="F19" i="43"/>
  <c r="K117" i="43"/>
  <c r="K133" i="43"/>
  <c r="I123" i="43"/>
  <c r="G63" i="43"/>
  <c r="G83" i="42"/>
  <c r="M83" i="42"/>
  <c r="E55" i="42"/>
  <c r="L75" i="42"/>
  <c r="J75" i="42"/>
  <c r="I27" i="42"/>
  <c r="I103" i="42"/>
  <c r="F103" i="42"/>
  <c r="F109" i="42"/>
  <c r="J13" i="42"/>
  <c r="F21" i="42"/>
  <c r="L93" i="42"/>
  <c r="I93" i="42"/>
  <c r="E37" i="42"/>
  <c r="E31" i="42"/>
  <c r="H133" i="42"/>
  <c r="E133" i="42"/>
  <c r="E137" i="42"/>
  <c r="E91" i="42"/>
  <c r="H29" i="42"/>
  <c r="K107" i="42"/>
  <c r="G107" i="42"/>
  <c r="J117" i="42"/>
  <c r="I121" i="42"/>
  <c r="G121" i="42"/>
  <c r="I129" i="43"/>
  <c r="K127" i="43"/>
  <c r="I127" i="43"/>
  <c r="G37" i="43"/>
  <c r="H25" i="43"/>
  <c r="I15" i="43"/>
  <c r="K95" i="43"/>
  <c r="H95" i="43"/>
  <c r="F111" i="43"/>
  <c r="I9" i="43"/>
  <c r="G59" i="43"/>
  <c r="H135" i="43"/>
  <c r="G73" i="43"/>
  <c r="H77" i="43"/>
  <c r="F77" i="43"/>
  <c r="I45" i="43"/>
  <c r="G27" i="43"/>
  <c r="I47" i="43"/>
  <c r="L125" i="43"/>
  <c r="I125" i="43"/>
  <c r="I49" i="43"/>
  <c r="G49" i="43"/>
  <c r="L71" i="43"/>
  <c r="J71" i="43"/>
  <c r="I115" i="43"/>
  <c r="G109" i="43"/>
  <c r="G41" i="43"/>
  <c r="H91" i="43"/>
  <c r="F107" i="43"/>
  <c r="I29" i="43"/>
  <c r="G31" i="43"/>
  <c r="I99" i="43"/>
  <c r="J87" i="43"/>
  <c r="G93" i="43"/>
  <c r="E139" i="43"/>
  <c r="G79" i="43"/>
  <c r="G83" i="43"/>
  <c r="I13" i="43"/>
  <c r="K123" i="43"/>
  <c r="G123" i="43"/>
  <c r="K75" i="43"/>
  <c r="K63" i="43"/>
  <c r="J67" i="43"/>
  <c r="G67" i="43"/>
  <c r="F69" i="43"/>
  <c r="H53" i="43"/>
  <c r="L27" i="42"/>
  <c r="M27" i="42"/>
  <c r="E47" i="42"/>
  <c r="K47" i="42"/>
  <c r="M37" i="42"/>
  <c r="H31" i="42"/>
  <c r="M31" i="42"/>
  <c r="G59" i="42"/>
  <c r="E113" i="42"/>
  <c r="F127" i="42"/>
  <c r="M133" i="42"/>
  <c r="M137" i="42"/>
  <c r="M91" i="42"/>
  <c r="I29" i="42"/>
  <c r="J107" i="42"/>
  <c r="H107" i="42"/>
  <c r="K117" i="42"/>
  <c r="K121" i="42"/>
  <c r="E129" i="42"/>
  <c r="M61" i="42"/>
  <c r="F129" i="43"/>
  <c r="J129" i="43"/>
  <c r="K101" i="43"/>
  <c r="K105" i="43"/>
  <c r="I55" i="43"/>
  <c r="J127" i="43"/>
  <c r="H37" i="43"/>
  <c r="I25" i="43"/>
  <c r="J15" i="43"/>
  <c r="G15" i="43"/>
  <c r="K113" i="43"/>
  <c r="I95" i="43"/>
  <c r="I21" i="43"/>
  <c r="J9" i="43"/>
  <c r="H59" i="43"/>
  <c r="G97" i="43"/>
  <c r="J135" i="43"/>
  <c r="G141" i="43"/>
  <c r="H73" i="43"/>
  <c r="I77" i="43"/>
  <c r="F65" i="43"/>
  <c r="J45" i="43"/>
  <c r="H27" i="43"/>
  <c r="F27" i="43"/>
  <c r="F33" i="43"/>
  <c r="J47" i="43"/>
  <c r="L119" i="43"/>
  <c r="K125" i="43"/>
  <c r="K57" i="43"/>
  <c r="H49" i="43"/>
  <c r="H17" i="43"/>
  <c r="E71" i="43"/>
  <c r="K71" i="43"/>
  <c r="J115" i="43"/>
  <c r="H109" i="43"/>
  <c r="H41" i="43"/>
  <c r="I107" i="43"/>
  <c r="J29" i="43"/>
  <c r="G29" i="43"/>
  <c r="G35" i="43"/>
  <c r="H31" i="43"/>
  <c r="J99" i="43"/>
  <c r="H93" i="43"/>
  <c r="J83" i="43"/>
  <c r="H83" i="43"/>
  <c r="J13" i="43"/>
  <c r="G13" i="43"/>
  <c r="G19" i="43"/>
  <c r="J123" i="43"/>
  <c r="H123" i="43"/>
  <c r="K67" i="43"/>
  <c r="H67" i="43"/>
  <c r="I53" i="43"/>
  <c r="J37" i="42"/>
  <c r="G31" i="42"/>
  <c r="K59" i="42"/>
  <c r="H59" i="42"/>
  <c r="M113" i="42"/>
  <c r="G133" i="42"/>
  <c r="H137" i="42"/>
  <c r="F137" i="42"/>
  <c r="F91" i="42"/>
  <c r="J29" i="42"/>
  <c r="M129" i="42"/>
  <c r="F61" i="42"/>
  <c r="L129" i="43"/>
  <c r="K129" i="43"/>
  <c r="I37" i="43"/>
  <c r="J25" i="43"/>
  <c r="G111" i="43"/>
  <c r="I59" i="43"/>
  <c r="I73" i="43"/>
  <c r="J77" i="43"/>
  <c r="I65" i="43"/>
  <c r="I27" i="43"/>
  <c r="K47" i="43"/>
  <c r="L131" i="43"/>
  <c r="E119" i="43"/>
  <c r="E125" i="43"/>
  <c r="J49" i="43"/>
  <c r="I17" i="43"/>
  <c r="E115" i="43"/>
  <c r="K115" i="43"/>
  <c r="I109" i="43"/>
  <c r="J41" i="43"/>
  <c r="L91" i="43"/>
  <c r="K107" i="43"/>
  <c r="G107" i="43"/>
  <c r="K29" i="43"/>
  <c r="K35" i="43"/>
  <c r="H35" i="43"/>
  <c r="E99" i="43"/>
  <c r="K99" i="43"/>
  <c r="I93" i="43"/>
  <c r="F139" i="43"/>
  <c r="K83" i="43"/>
  <c r="I83" i="43"/>
  <c r="K13" i="43"/>
  <c r="K19" i="43"/>
  <c r="H19" i="43"/>
  <c r="E133" i="43"/>
  <c r="I67" i="43"/>
  <c r="G69" i="43"/>
  <c r="J53" i="43"/>
  <c r="I9" i="41"/>
  <c r="G9" i="41"/>
  <c r="J141" i="41"/>
  <c r="G141" i="41"/>
  <c r="F69" i="41"/>
  <c r="L69" i="41"/>
  <c r="L13" i="41"/>
  <c r="H53" i="41"/>
  <c r="M89" i="37"/>
  <c r="K139" i="37"/>
  <c r="M131" i="37"/>
  <c r="E55" i="37"/>
  <c r="K55" i="37"/>
  <c r="K95" i="38"/>
  <c r="H95" i="38"/>
  <c r="L77" i="38"/>
  <c r="I77" i="38"/>
  <c r="K139" i="38"/>
  <c r="H139" i="38"/>
  <c r="K43" i="38"/>
  <c r="G59" i="38"/>
  <c r="K11" i="38"/>
  <c r="G129" i="39"/>
  <c r="K39" i="39"/>
  <c r="H39" i="39"/>
  <c r="K107" i="39"/>
  <c r="H107" i="39"/>
  <c r="H43" i="39"/>
  <c r="K81" i="39"/>
  <c r="J27" i="39"/>
  <c r="J87" i="39"/>
  <c r="J115" i="39"/>
  <c r="K141" i="39"/>
  <c r="H141" i="39"/>
  <c r="J49" i="39"/>
  <c r="E61" i="39"/>
  <c r="K61" i="39"/>
  <c r="K117" i="39"/>
  <c r="K25" i="39"/>
  <c r="K13" i="39"/>
  <c r="H89" i="39"/>
  <c r="F89" i="39"/>
  <c r="J9" i="39"/>
  <c r="G83" i="40"/>
  <c r="G105" i="40"/>
  <c r="E87" i="40"/>
  <c r="E47" i="40"/>
  <c r="F67" i="40"/>
  <c r="F129" i="40"/>
  <c r="E101" i="40"/>
  <c r="F111" i="40"/>
  <c r="G25" i="40"/>
  <c r="E123" i="40"/>
  <c r="E55" i="40"/>
  <c r="E77" i="40"/>
  <c r="E53" i="40"/>
  <c r="G97" i="40"/>
  <c r="G107" i="40"/>
  <c r="G119" i="40"/>
  <c r="E45" i="40"/>
  <c r="F51" i="41"/>
  <c r="G103" i="41"/>
  <c r="F115" i="40"/>
  <c r="H103" i="41"/>
  <c r="L141" i="41"/>
  <c r="J101" i="37"/>
  <c r="L89" i="37"/>
  <c r="G89" i="37"/>
  <c r="K11" i="37"/>
  <c r="E139" i="37"/>
  <c r="E69" i="37"/>
  <c r="E75" i="37"/>
  <c r="E95" i="37"/>
  <c r="J105" i="37"/>
  <c r="G105" i="37"/>
  <c r="E31" i="37"/>
  <c r="M23" i="37"/>
  <c r="N131" i="37"/>
  <c r="E107" i="37"/>
  <c r="N55" i="37"/>
  <c r="E77" i="38"/>
  <c r="E139" i="38"/>
  <c r="E43" i="38"/>
  <c r="J121" i="38"/>
  <c r="J63" i="39"/>
  <c r="J51" i="39"/>
  <c r="K89" i="39"/>
  <c r="E109" i="40"/>
  <c r="E79" i="40"/>
  <c r="E127" i="40"/>
  <c r="E19" i="40"/>
  <c r="E63" i="40"/>
  <c r="F31" i="40"/>
  <c r="E37" i="40"/>
  <c r="F117" i="40"/>
  <c r="G139" i="40"/>
  <c r="G71" i="40"/>
  <c r="G113" i="40"/>
  <c r="F43" i="40"/>
  <c r="E43" i="40"/>
  <c r="F97" i="40"/>
  <c r="E135" i="40"/>
  <c r="F39" i="40"/>
  <c r="G141" i="40"/>
  <c r="G45" i="40"/>
  <c r="H51" i="41"/>
  <c r="J77" i="41"/>
  <c r="G77" i="41"/>
  <c r="J25" i="41"/>
  <c r="I25" i="41"/>
  <c r="K91" i="41"/>
  <c r="F35" i="36"/>
  <c r="G115" i="40"/>
  <c r="G51" i="41"/>
  <c r="I51" i="41"/>
  <c r="J19" i="41"/>
  <c r="I73" i="41"/>
  <c r="L51" i="41"/>
  <c r="J51" i="41"/>
  <c r="K19" i="41"/>
  <c r="J73" i="41"/>
  <c r="F9" i="41"/>
  <c r="F141" i="41"/>
  <c r="G57" i="41"/>
  <c r="E111" i="42"/>
  <c r="H111" i="42"/>
  <c r="K45" i="42"/>
  <c r="L53" i="41"/>
  <c r="L11" i="41"/>
  <c r="F133" i="41"/>
  <c r="H93" i="41"/>
  <c r="I93" i="41"/>
  <c r="I17" i="41"/>
  <c r="I117" i="41"/>
  <c r="J139" i="41"/>
  <c r="H19" i="42"/>
  <c r="F19" i="42"/>
  <c r="M97" i="42"/>
  <c r="H135" i="42"/>
  <c r="L95" i="42"/>
  <c r="K111" i="42"/>
  <c r="I111" i="42"/>
  <c r="M71" i="42"/>
  <c r="J11" i="42"/>
  <c r="H131" i="42"/>
  <c r="H119" i="42"/>
  <c r="G79" i="42"/>
  <c r="H83" i="42"/>
  <c r="F83" i="42"/>
  <c r="M55" i="42"/>
  <c r="E75" i="42"/>
  <c r="H115" i="42"/>
  <c r="H103" i="42"/>
  <c r="G63" i="42"/>
  <c r="H67" i="42"/>
  <c r="F67" i="42"/>
  <c r="L35" i="42"/>
  <c r="L87" i="42"/>
  <c r="K93" i="42"/>
  <c r="I73" i="42"/>
  <c r="E45" i="42"/>
  <c r="F49" i="42"/>
  <c r="L49" i="42"/>
  <c r="L123" i="42"/>
  <c r="I77" i="42"/>
  <c r="F65" i="42"/>
  <c r="L65" i="42"/>
  <c r="L53" i="42"/>
  <c r="G19" i="41"/>
  <c r="L19" i="41"/>
  <c r="L73" i="41"/>
  <c r="K9" i="41"/>
  <c r="H9" i="41"/>
  <c r="K141" i="41"/>
  <c r="H141" i="41"/>
  <c r="J57" i="41"/>
  <c r="L45" i="41"/>
  <c r="G29" i="41"/>
  <c r="G131" i="41"/>
  <c r="I41" i="41"/>
  <c r="E13" i="41"/>
  <c r="J13" i="41"/>
  <c r="G27" i="41"/>
  <c r="F53" i="41"/>
  <c r="E11" i="41"/>
  <c r="E133" i="41"/>
  <c r="J93" i="41"/>
  <c r="J17" i="41"/>
  <c r="J117" i="41"/>
  <c r="K139" i="41"/>
  <c r="H139" i="41"/>
  <c r="H83" i="41"/>
  <c r="F47" i="41"/>
  <c r="K49" i="41"/>
  <c r="I49" i="41"/>
  <c r="J19" i="42"/>
  <c r="G97" i="42"/>
  <c r="J135" i="42"/>
  <c r="G141" i="42"/>
  <c r="F95" i="42"/>
  <c r="M111" i="42"/>
  <c r="J111" i="42"/>
  <c r="F71" i="42"/>
  <c r="F11" i="42"/>
  <c r="K11" i="42"/>
  <c r="I131" i="42"/>
  <c r="J119" i="42"/>
  <c r="G125" i="42"/>
  <c r="H79" i="42"/>
  <c r="I83" i="42"/>
  <c r="F55" i="42"/>
  <c r="M75" i="42"/>
  <c r="J27" i="42"/>
  <c r="I115" i="42"/>
  <c r="J103" i="42"/>
  <c r="J109" i="42"/>
  <c r="G109" i="42"/>
  <c r="H63" i="42"/>
  <c r="I67" i="42"/>
  <c r="K13" i="42"/>
  <c r="I21" i="42"/>
  <c r="G21" i="42"/>
  <c r="E35" i="42"/>
  <c r="M99" i="42"/>
  <c r="L99" i="42"/>
  <c r="E87" i="42"/>
  <c r="E93" i="42"/>
  <c r="L51" i="42"/>
  <c r="L73" i="42"/>
  <c r="F45" i="42"/>
  <c r="G49" i="42"/>
  <c r="E49" i="42"/>
  <c r="E123" i="42"/>
  <c r="E77" i="42"/>
  <c r="J77" i="42"/>
  <c r="E65" i="42"/>
  <c r="E53" i="42"/>
  <c r="J115" i="42"/>
  <c r="K103" i="42"/>
  <c r="L109" i="42"/>
  <c r="H109" i="42"/>
  <c r="I63" i="42"/>
  <c r="J67" i="42"/>
  <c r="M13" i="42"/>
  <c r="F13" i="42"/>
  <c r="K21" i="42"/>
  <c r="J21" i="42"/>
  <c r="M35" i="42"/>
  <c r="G87" i="42"/>
  <c r="M87" i="42"/>
  <c r="G113" i="42"/>
  <c r="G85" i="42"/>
  <c r="H89" i="42"/>
  <c r="F89" i="42"/>
  <c r="M49" i="42"/>
  <c r="G127" i="42"/>
  <c r="M123" i="42"/>
  <c r="L117" i="42"/>
  <c r="L121" i="42"/>
  <c r="L77" i="42"/>
  <c r="K77" i="42"/>
  <c r="G129" i="42"/>
  <c r="G65" i="42"/>
  <c r="M65" i="42"/>
  <c r="M53" i="42"/>
  <c r="E47" i="41"/>
  <c r="I97" i="42"/>
  <c r="G95" i="42"/>
  <c r="L111" i="42"/>
  <c r="J71" i="42"/>
  <c r="G71" i="42"/>
  <c r="J79" i="42"/>
  <c r="J55" i="42"/>
  <c r="G55" i="42"/>
  <c r="K115" i="42"/>
  <c r="I109" i="42"/>
  <c r="J63" i="42"/>
  <c r="K67" i="42"/>
  <c r="H21" i="42"/>
  <c r="F35" i="42"/>
  <c r="I87" i="42"/>
  <c r="F87" i="42"/>
  <c r="G51" i="42"/>
  <c r="M51" i="42"/>
  <c r="M73" i="42"/>
  <c r="J59" i="42"/>
  <c r="H113" i="42"/>
  <c r="I85" i="42"/>
  <c r="J89" i="42"/>
  <c r="G45" i="42"/>
  <c r="H49" i="42"/>
  <c r="E127" i="42"/>
  <c r="H127" i="42"/>
  <c r="L33" i="42"/>
  <c r="G137" i="42"/>
  <c r="F123" i="42"/>
  <c r="L139" i="42"/>
  <c r="G91" i="42"/>
  <c r="L17" i="42"/>
  <c r="E29" i="42"/>
  <c r="F29" i="42"/>
  <c r="E107" i="42"/>
  <c r="F117" i="42"/>
  <c r="E117" i="42"/>
  <c r="E121" i="42"/>
  <c r="M77" i="42"/>
  <c r="L81" i="42"/>
  <c r="L69" i="42"/>
  <c r="H129" i="42"/>
  <c r="G61" i="42"/>
  <c r="H65" i="42"/>
  <c r="H53" i="42"/>
  <c r="F53" i="42"/>
  <c r="H73" i="41"/>
  <c r="F73" i="41"/>
  <c r="E9" i="41"/>
  <c r="E141" i="41"/>
  <c r="L57" i="41"/>
  <c r="J45" i="41"/>
  <c r="L29" i="41"/>
  <c r="J29" i="41"/>
  <c r="J131" i="41"/>
  <c r="K125" i="41"/>
  <c r="H125" i="41"/>
  <c r="I69" i="41"/>
  <c r="H41" i="41"/>
  <c r="K127" i="41"/>
  <c r="H127" i="41"/>
  <c r="L27" i="41"/>
  <c r="I27" i="41"/>
  <c r="K109" i="41"/>
  <c r="H109" i="41"/>
  <c r="I53" i="41"/>
  <c r="I133" i="41"/>
  <c r="K89" i="41"/>
  <c r="L93" i="41"/>
  <c r="L17" i="41"/>
  <c r="F117" i="41"/>
  <c r="L117" i="41"/>
  <c r="E139" i="41"/>
  <c r="E83" i="41"/>
  <c r="J47" i="41"/>
  <c r="H47" i="41"/>
  <c r="F55" i="41"/>
  <c r="L55" i="41"/>
  <c r="L81" i="41"/>
  <c r="L49" i="41"/>
  <c r="L19" i="42"/>
  <c r="F97" i="42"/>
  <c r="J97" i="42"/>
  <c r="L135" i="42"/>
  <c r="K95" i="42"/>
  <c r="H95" i="42"/>
  <c r="F111" i="42"/>
  <c r="K71" i="42"/>
  <c r="H71" i="42"/>
  <c r="L119" i="42"/>
  <c r="E79" i="42"/>
  <c r="K79" i="42"/>
  <c r="K55" i="42"/>
  <c r="H55" i="42"/>
  <c r="G75" i="42"/>
  <c r="E63" i="42"/>
  <c r="K63" i="42"/>
  <c r="H35" i="42"/>
  <c r="H87" i="42"/>
  <c r="F51" i="42"/>
  <c r="F73" i="42"/>
  <c r="I113" i="42"/>
  <c r="J85" i="42"/>
  <c r="I89" i="42"/>
  <c r="G89" i="42"/>
  <c r="H45" i="42"/>
  <c r="I49" i="42"/>
  <c r="K127" i="42"/>
  <c r="I127" i="42"/>
  <c r="H33" i="42"/>
  <c r="I123" i="42"/>
  <c r="E139" i="42"/>
  <c r="H117" i="42"/>
  <c r="M117" i="42"/>
  <c r="M121" i="42"/>
  <c r="F77" i="42"/>
  <c r="I129" i="42"/>
  <c r="G105" i="42"/>
  <c r="H61" i="42"/>
  <c r="I65" i="42"/>
  <c r="I53" i="42"/>
  <c r="G17" i="41"/>
  <c r="E117" i="41"/>
  <c r="E55" i="41"/>
  <c r="M95" i="42"/>
  <c r="I95" i="42"/>
  <c r="E119" i="42"/>
  <c r="H75" i="42"/>
  <c r="J35" i="42"/>
  <c r="I35" i="42"/>
  <c r="J87" i="42"/>
  <c r="G93" i="42"/>
  <c r="I51" i="42"/>
  <c r="H37" i="42"/>
  <c r="M59" i="42"/>
  <c r="F113" i="42"/>
  <c r="J113" i="42"/>
  <c r="K85" i="42"/>
  <c r="K89" i="42"/>
  <c r="L45" i="42"/>
  <c r="I45" i="42"/>
  <c r="J49" i="42"/>
  <c r="M127" i="42"/>
  <c r="J127" i="42"/>
  <c r="E33" i="42"/>
  <c r="K123" i="42"/>
  <c r="G123" i="42"/>
  <c r="M139" i="42"/>
  <c r="G17" i="42"/>
  <c r="M17" i="42"/>
  <c r="L29" i="42"/>
  <c r="F107" i="42"/>
  <c r="G117" i="42"/>
  <c r="H121" i="42"/>
  <c r="F121" i="42"/>
  <c r="M81" i="42"/>
  <c r="M69" i="42"/>
  <c r="F129" i="42"/>
  <c r="J129" i="42"/>
  <c r="K105" i="42"/>
  <c r="I61" i="42"/>
  <c r="J65" i="42"/>
  <c r="J53" i="42"/>
  <c r="G53" i="42"/>
  <c r="E45" i="41"/>
  <c r="E69" i="41"/>
  <c r="J11" i="41"/>
  <c r="H11" i="41"/>
  <c r="K133" i="41"/>
  <c r="F93" i="41"/>
  <c r="E17" i="41"/>
  <c r="G117" i="41"/>
  <c r="F139" i="41"/>
  <c r="F83" i="41"/>
  <c r="K47" i="41"/>
  <c r="M19" i="42"/>
  <c r="G135" i="42"/>
  <c r="M135" i="42"/>
  <c r="E95" i="42"/>
  <c r="J95" i="42"/>
  <c r="G111" i="42"/>
  <c r="L71" i="42"/>
  <c r="E11" i="42"/>
  <c r="F131" i="42"/>
  <c r="G119" i="42"/>
  <c r="M119" i="42"/>
  <c r="M79" i="42"/>
  <c r="L79" i="42"/>
  <c r="E83" i="42"/>
  <c r="L55" i="42"/>
  <c r="K75" i="42"/>
  <c r="I75" i="42"/>
  <c r="F115" i="42"/>
  <c r="G103" i="42"/>
  <c r="M103" i="42"/>
  <c r="M109" i="42"/>
  <c r="M63" i="42"/>
  <c r="L63" i="42"/>
  <c r="E67" i="42"/>
  <c r="I13" i="42"/>
  <c r="M21" i="42"/>
  <c r="K35" i="42"/>
  <c r="G35" i="42"/>
  <c r="J99" i="42"/>
  <c r="K87" i="42"/>
  <c r="J93" i="42"/>
  <c r="H93" i="42"/>
  <c r="I47" i="42"/>
  <c r="J51" i="42"/>
  <c r="J73" i="42"/>
  <c r="G73" i="42"/>
  <c r="M45" i="42"/>
  <c r="J45" i="42"/>
  <c r="K49" i="42"/>
  <c r="J123" i="42"/>
  <c r="H123" i="42"/>
  <c r="F139" i="42"/>
  <c r="I17" i="42"/>
  <c r="F17" i="42"/>
  <c r="G29" i="42"/>
  <c r="I107" i="42"/>
  <c r="I117" i="42"/>
  <c r="J121" i="42"/>
  <c r="G77" i="42"/>
  <c r="F69" i="42"/>
  <c r="L129" i="42"/>
  <c r="K129" i="42"/>
  <c r="K65" i="42"/>
  <c r="K53" i="42"/>
  <c r="F57" i="40"/>
  <c r="E43" i="41"/>
  <c r="L129" i="41"/>
  <c r="J129" i="41"/>
  <c r="L119" i="41"/>
  <c r="F71" i="41"/>
  <c r="F35" i="41"/>
  <c r="H83" i="35"/>
  <c r="H71" i="35"/>
  <c r="I27" i="35"/>
  <c r="H55" i="37"/>
  <c r="F95" i="38"/>
  <c r="F77" i="38"/>
  <c r="G43" i="38"/>
  <c r="F43" i="38"/>
  <c r="L89" i="39"/>
  <c r="F15" i="40"/>
  <c r="G61" i="40"/>
  <c r="E13" i="40"/>
  <c r="E129" i="41"/>
  <c r="K129" i="41"/>
  <c r="E119" i="41"/>
  <c r="E87" i="41"/>
  <c r="J43" i="41"/>
  <c r="F43" i="41"/>
  <c r="F91" i="41"/>
  <c r="L91" i="41"/>
  <c r="L125" i="41"/>
  <c r="K69" i="41"/>
  <c r="L127" i="41"/>
  <c r="J127" i="41"/>
  <c r="H13" i="41"/>
  <c r="L109" i="41"/>
  <c r="K53" i="41"/>
  <c r="F85" i="41"/>
  <c r="E33" i="41"/>
  <c r="G55" i="41"/>
  <c r="G111" i="41"/>
  <c r="G35" i="41"/>
  <c r="F25" i="40"/>
  <c r="E97" i="40"/>
  <c r="K43" i="41"/>
  <c r="F19" i="41"/>
  <c r="G91" i="41"/>
  <c r="H91" i="41"/>
  <c r="I101" i="41"/>
  <c r="K73" i="41"/>
  <c r="J61" i="41"/>
  <c r="G61" i="41"/>
  <c r="J37" i="41"/>
  <c r="J137" i="41"/>
  <c r="G137" i="41"/>
  <c r="F99" i="41"/>
  <c r="F15" i="41"/>
  <c r="G21" i="41"/>
  <c r="E127" i="41"/>
  <c r="E109" i="41"/>
  <c r="G85" i="41"/>
  <c r="G71" i="41"/>
  <c r="H55" i="41"/>
  <c r="H35" i="41"/>
  <c r="G49" i="41"/>
  <c r="H133" i="38"/>
  <c r="N129" i="39"/>
  <c r="F57" i="39"/>
  <c r="G43" i="39"/>
  <c r="I27" i="39"/>
  <c r="N27" i="39"/>
  <c r="H103" i="39"/>
  <c r="F103" i="39"/>
  <c r="M19" i="39"/>
  <c r="I115" i="39"/>
  <c r="H77" i="39"/>
  <c r="F53" i="39"/>
  <c r="F33" i="39"/>
  <c r="M89" i="39"/>
  <c r="I9" i="39"/>
  <c r="G109" i="40"/>
  <c r="G79" i="40"/>
  <c r="G127" i="40"/>
  <c r="G19" i="40"/>
  <c r="E91" i="40"/>
  <c r="G63" i="40"/>
  <c r="E39" i="40"/>
  <c r="I91" i="41"/>
  <c r="H85" i="41"/>
  <c r="L133" i="41"/>
  <c r="L47" i="41"/>
  <c r="I55" i="41"/>
  <c r="F49" i="41"/>
  <c r="H49" i="41"/>
  <c r="K101" i="41"/>
  <c r="E101" i="41"/>
  <c r="G99" i="41"/>
  <c r="G15" i="41"/>
  <c r="I21" i="41"/>
  <c r="I121" i="41"/>
  <c r="F125" i="41"/>
  <c r="F127" i="41"/>
  <c r="I105" i="41"/>
  <c r="F109" i="41"/>
  <c r="J85" i="41"/>
  <c r="I85" i="41"/>
  <c r="J39" i="41"/>
  <c r="K95" i="41"/>
  <c r="I71" i="41"/>
  <c r="I59" i="41"/>
  <c r="I7" i="41"/>
  <c r="J55" i="41"/>
  <c r="J35" i="41"/>
  <c r="E19" i="41"/>
  <c r="L101" i="41"/>
  <c r="E73" i="41"/>
  <c r="L61" i="41"/>
  <c r="G69" i="41"/>
  <c r="K85" i="41"/>
  <c r="E85" i="41"/>
  <c r="G133" i="41"/>
  <c r="K117" i="41"/>
  <c r="K81" i="41"/>
  <c r="J49" i="41"/>
  <c r="J89" i="39"/>
  <c r="G89" i="39"/>
  <c r="G67" i="40"/>
  <c r="G129" i="40"/>
  <c r="L87" i="41"/>
  <c r="I19" i="41"/>
  <c r="J91" i="41"/>
  <c r="G73" i="41"/>
  <c r="E61" i="41"/>
  <c r="L9" i="41"/>
  <c r="J125" i="41"/>
  <c r="J109" i="41"/>
  <c r="G109" i="41"/>
  <c r="L85" i="41"/>
  <c r="H133" i="41"/>
  <c r="M99" i="38"/>
  <c r="E41" i="40"/>
  <c r="G59" i="40"/>
  <c r="G111" i="40"/>
  <c r="G73" i="40"/>
  <c r="I77" i="41"/>
  <c r="L43" i="41"/>
  <c r="F113" i="41"/>
  <c r="F103" i="41"/>
  <c r="L31" i="41"/>
  <c r="K31" i="41"/>
  <c r="E37" i="41"/>
  <c r="L97" i="41"/>
  <c r="H97" i="41"/>
  <c r="E137" i="41"/>
  <c r="J99" i="41"/>
  <c r="I99" i="41"/>
  <c r="H45" i="41"/>
  <c r="I15" i="41"/>
  <c r="K21" i="41"/>
  <c r="I29" i="41"/>
  <c r="I131" i="41"/>
  <c r="K121" i="41"/>
  <c r="G125" i="41"/>
  <c r="H69" i="41"/>
  <c r="G41" i="41"/>
  <c r="G127" i="41"/>
  <c r="F13" i="41"/>
  <c r="H27" i="41"/>
  <c r="I115" i="41"/>
  <c r="K105" i="41"/>
  <c r="G53" i="41"/>
  <c r="I39" i="41"/>
  <c r="L39" i="41"/>
  <c r="F11" i="41"/>
  <c r="L89" i="41"/>
  <c r="J89" i="41"/>
  <c r="I95" i="41"/>
  <c r="J95" i="41"/>
  <c r="E63" i="41"/>
  <c r="E23" i="41"/>
  <c r="E65" i="41"/>
  <c r="L139" i="41"/>
  <c r="L83" i="41"/>
  <c r="J83" i="41"/>
  <c r="K71" i="41"/>
  <c r="K59" i="41"/>
  <c r="G47" i="41"/>
  <c r="K7" i="41"/>
  <c r="E123" i="41"/>
  <c r="E67" i="41"/>
  <c r="K67" i="41"/>
  <c r="I81" i="41"/>
  <c r="G41" i="37"/>
  <c r="M113" i="37"/>
  <c r="H133" i="39"/>
  <c r="G133" i="40"/>
  <c r="F27" i="40"/>
  <c r="F65" i="40"/>
  <c r="G17" i="40"/>
  <c r="F17" i="40"/>
  <c r="F7" i="40"/>
  <c r="I129" i="41"/>
  <c r="K107" i="41"/>
  <c r="H107" i="41"/>
  <c r="I103" i="41"/>
  <c r="F31" i="41"/>
  <c r="G37" i="41"/>
  <c r="K97" i="41"/>
  <c r="L15" i="41"/>
  <c r="K83" i="41"/>
  <c r="J81" i="41"/>
  <c r="G75" i="37"/>
  <c r="G131" i="37"/>
  <c r="G55" i="37"/>
  <c r="M95" i="38"/>
  <c r="M77" i="38"/>
  <c r="M43" i="38"/>
  <c r="F77" i="39"/>
  <c r="K77" i="41"/>
  <c r="H77" i="41"/>
  <c r="K25" i="41"/>
  <c r="G25" i="41"/>
  <c r="G113" i="41"/>
  <c r="J103" i="41"/>
  <c r="G101" i="41"/>
  <c r="F61" i="41"/>
  <c r="H37" i="41"/>
  <c r="F37" i="41"/>
  <c r="I97" i="41"/>
  <c r="H137" i="41"/>
  <c r="F137" i="41"/>
  <c r="L99" i="41"/>
  <c r="E15" i="41"/>
  <c r="J15" i="41"/>
  <c r="L21" i="41"/>
  <c r="K131" i="41"/>
  <c r="L121" i="41"/>
  <c r="I125" i="41"/>
  <c r="J69" i="41"/>
  <c r="K41" i="41"/>
  <c r="I127" i="41"/>
  <c r="G13" i="41"/>
  <c r="E27" i="41"/>
  <c r="E115" i="41"/>
  <c r="K115" i="41"/>
  <c r="L105" i="41"/>
  <c r="I109" i="41"/>
  <c r="J53" i="41"/>
  <c r="K79" i="41"/>
  <c r="H79" i="41"/>
  <c r="J33" i="41"/>
  <c r="E39" i="41"/>
  <c r="K11" i="41"/>
  <c r="G11" i="41"/>
  <c r="J133" i="41"/>
  <c r="G89" i="41"/>
  <c r="E93" i="41"/>
  <c r="L95" i="41"/>
  <c r="I75" i="41"/>
  <c r="F63" i="41"/>
  <c r="I23" i="41"/>
  <c r="F23" i="41"/>
  <c r="F65" i="41"/>
  <c r="L71" i="41"/>
  <c r="L59" i="41"/>
  <c r="I47" i="41"/>
  <c r="L7" i="41"/>
  <c r="F123" i="41"/>
  <c r="F67" i="41"/>
  <c r="E81" i="41"/>
  <c r="L35" i="41"/>
  <c r="E41" i="27"/>
  <c r="F43" i="39"/>
  <c r="H27" i="39"/>
  <c r="M27" i="39"/>
  <c r="G115" i="39"/>
  <c r="N77" i="39"/>
  <c r="E53" i="39"/>
  <c r="G85" i="40"/>
  <c r="G57" i="40"/>
  <c r="H25" i="41"/>
  <c r="H113" i="41"/>
  <c r="K103" i="41"/>
  <c r="H101" i="41"/>
  <c r="I61" i="41"/>
  <c r="G31" i="41"/>
  <c r="I37" i="41"/>
  <c r="E97" i="41"/>
  <c r="I137" i="41"/>
  <c r="E99" i="41"/>
  <c r="K15" i="41"/>
  <c r="E21" i="41"/>
  <c r="E121" i="41"/>
  <c r="E105" i="41"/>
  <c r="I79" i="41"/>
  <c r="F39" i="41"/>
  <c r="E95" i="41"/>
  <c r="G75" i="41"/>
  <c r="H23" i="41"/>
  <c r="E71" i="41"/>
  <c r="E59" i="41"/>
  <c r="E7" i="41"/>
  <c r="I123" i="41"/>
  <c r="E35" i="41"/>
  <c r="M15" i="36"/>
  <c r="E33" i="38"/>
  <c r="J35" i="38"/>
  <c r="N101" i="39"/>
  <c r="E101" i="39"/>
  <c r="L35" i="39"/>
  <c r="G35" i="39"/>
  <c r="M57" i="39"/>
  <c r="F21" i="39"/>
  <c r="E67" i="39"/>
  <c r="N131" i="39"/>
  <c r="G103" i="39"/>
  <c r="M103" i="39"/>
  <c r="E91" i="39"/>
  <c r="E65" i="39"/>
  <c r="N7" i="39"/>
  <c r="M33" i="39"/>
  <c r="K71" i="39"/>
  <c r="K133" i="39"/>
  <c r="K105" i="39"/>
  <c r="E89" i="39"/>
  <c r="H9" i="39"/>
  <c r="F41" i="40"/>
  <c r="G121" i="40"/>
  <c r="F83" i="40"/>
  <c r="F105" i="40"/>
  <c r="E67" i="40"/>
  <c r="G15" i="40"/>
  <c r="E15" i="40"/>
  <c r="E129" i="40"/>
  <c r="E111" i="40"/>
  <c r="G89" i="40"/>
  <c r="F107" i="40"/>
  <c r="F61" i="40"/>
  <c r="E73" i="40"/>
  <c r="F49" i="40"/>
  <c r="G13" i="40"/>
  <c r="G119" i="41"/>
  <c r="E107" i="41"/>
  <c r="K51" i="41"/>
  <c r="G87" i="41"/>
  <c r="L77" i="41"/>
  <c r="L25" i="41"/>
  <c r="I113" i="41"/>
  <c r="F131" i="41"/>
  <c r="L131" i="41"/>
  <c r="E125" i="41"/>
  <c r="L41" i="41"/>
  <c r="K13" i="41"/>
  <c r="F27" i="41"/>
  <c r="L115" i="41"/>
  <c r="L79" i="41"/>
  <c r="K33" i="41"/>
  <c r="H39" i="41"/>
  <c r="I11" i="41"/>
  <c r="E89" i="41"/>
  <c r="J63" i="41"/>
  <c r="G63" i="41"/>
  <c r="J23" i="41"/>
  <c r="G23" i="41"/>
  <c r="G65" i="41"/>
  <c r="J123" i="41"/>
  <c r="G123" i="41"/>
  <c r="G67" i="41"/>
  <c r="H111" i="41"/>
  <c r="F81" i="41"/>
  <c r="F129" i="41"/>
  <c r="H119" i="41"/>
  <c r="F119" i="41"/>
  <c r="E51" i="41"/>
  <c r="H87" i="41"/>
  <c r="J87" i="41"/>
  <c r="E77" i="41"/>
  <c r="H43" i="41"/>
  <c r="G43" i="41"/>
  <c r="E25" i="41"/>
  <c r="L113" i="41"/>
  <c r="J113" i="41"/>
  <c r="L103" i="41"/>
  <c r="F101" i="41"/>
  <c r="J101" i="41"/>
  <c r="K61" i="41"/>
  <c r="H61" i="41"/>
  <c r="H31" i="41"/>
  <c r="K37" i="41"/>
  <c r="F97" i="41"/>
  <c r="K137" i="41"/>
  <c r="H21" i="41"/>
  <c r="F21" i="41"/>
  <c r="H121" i="41"/>
  <c r="F121" i="41"/>
  <c r="E41" i="41"/>
  <c r="I13" i="41"/>
  <c r="H105" i="41"/>
  <c r="F105" i="41"/>
  <c r="E79" i="41"/>
  <c r="G39" i="41"/>
  <c r="F89" i="41"/>
  <c r="F95" i="41"/>
  <c r="K63" i="41"/>
  <c r="H63" i="41"/>
  <c r="K23" i="41"/>
  <c r="K65" i="41"/>
  <c r="H65" i="41"/>
  <c r="G139" i="41"/>
  <c r="G83" i="41"/>
  <c r="H71" i="41"/>
  <c r="H59" i="41"/>
  <c r="F59" i="41"/>
  <c r="H7" i="41"/>
  <c r="F7" i="41"/>
  <c r="K123" i="41"/>
  <c r="H123" i="41"/>
  <c r="H67" i="41"/>
  <c r="I111" i="41"/>
  <c r="I35" i="41"/>
  <c r="F59" i="40"/>
  <c r="E27" i="40"/>
  <c r="F73" i="40"/>
  <c r="E115" i="40"/>
  <c r="G49" i="40"/>
  <c r="I119" i="41"/>
  <c r="F107" i="41"/>
  <c r="I87" i="41"/>
  <c r="F87" i="41"/>
  <c r="I43" i="41"/>
  <c r="E113" i="41"/>
  <c r="K113" i="41"/>
  <c r="E103" i="41"/>
  <c r="E31" i="41"/>
  <c r="I31" i="41"/>
  <c r="I63" i="41"/>
  <c r="I65" i="41"/>
  <c r="I67" i="41"/>
  <c r="J111" i="41"/>
  <c r="G81" i="41"/>
  <c r="I89" i="39"/>
  <c r="N89" i="39"/>
  <c r="G47" i="40"/>
  <c r="F139" i="40"/>
  <c r="E59" i="40"/>
  <c r="F113" i="40"/>
  <c r="F85" i="40"/>
  <c r="E85" i="40"/>
  <c r="F77" i="41"/>
  <c r="F25" i="41"/>
  <c r="J31" i="41"/>
  <c r="L37" i="41"/>
  <c r="J97" i="41"/>
  <c r="G97" i="41"/>
  <c r="L137" i="41"/>
  <c r="I141" i="41"/>
  <c r="H99" i="41"/>
  <c r="K57" i="41"/>
  <c r="I45" i="41"/>
  <c r="G45" i="41"/>
  <c r="H15" i="41"/>
  <c r="J21" i="41"/>
  <c r="K29" i="41"/>
  <c r="H29" i="41"/>
  <c r="H131" i="41"/>
  <c r="J121" i="41"/>
  <c r="G121" i="41"/>
  <c r="J41" i="41"/>
  <c r="F41" i="41"/>
  <c r="J27" i="41"/>
  <c r="H115" i="41"/>
  <c r="J105" i="41"/>
  <c r="G105" i="41"/>
  <c r="F79" i="41"/>
  <c r="H33" i="41"/>
  <c r="K39" i="41"/>
  <c r="I89" i="41"/>
  <c r="H95" i="41"/>
  <c r="G95" i="41"/>
  <c r="E75" i="41"/>
  <c r="L63" i="41"/>
  <c r="L23" i="41"/>
  <c r="L65" i="41"/>
  <c r="J65" i="41"/>
  <c r="I83" i="41"/>
  <c r="J71" i="41"/>
  <c r="J59" i="41"/>
  <c r="G59" i="41"/>
  <c r="J7" i="41"/>
  <c r="G7" i="41"/>
  <c r="E135" i="41"/>
  <c r="L123" i="41"/>
  <c r="L67" i="41"/>
  <c r="J67" i="41"/>
  <c r="K55" i="41"/>
  <c r="E111" i="41"/>
  <c r="H81" i="41"/>
  <c r="K35" i="41"/>
  <c r="J15" i="37"/>
  <c r="N15" i="37"/>
  <c r="I117" i="37"/>
  <c r="H45" i="37"/>
  <c r="F45" i="37"/>
  <c r="N67" i="37"/>
  <c r="N65" i="37"/>
  <c r="N109" i="37"/>
  <c r="K117" i="38"/>
  <c r="L81" i="38"/>
  <c r="K125" i="38"/>
  <c r="E115" i="38"/>
  <c r="K115" i="38"/>
  <c r="K107" i="38"/>
  <c r="H107" i="38"/>
  <c r="I87" i="38"/>
  <c r="M33" i="38"/>
  <c r="K141" i="38"/>
  <c r="J57" i="38"/>
  <c r="F35" i="38"/>
  <c r="H35" i="38"/>
  <c r="K67" i="38"/>
  <c r="K101" i="39"/>
  <c r="M21" i="39"/>
  <c r="J21" i="39"/>
  <c r="K67" i="39"/>
  <c r="M131" i="39"/>
  <c r="K131" i="39"/>
  <c r="K91" i="39"/>
  <c r="K65" i="39"/>
  <c r="I23" i="39"/>
  <c r="I131" i="35"/>
  <c r="I123" i="35"/>
  <c r="I115" i="35"/>
  <c r="I107" i="35"/>
  <c r="N107" i="35"/>
  <c r="H29" i="35"/>
  <c r="F29" i="35"/>
  <c r="N19" i="35"/>
  <c r="L21" i="35"/>
  <c r="I87" i="35"/>
  <c r="J25" i="35"/>
  <c r="I115" i="36"/>
  <c r="I15" i="37"/>
  <c r="J117" i="37"/>
  <c r="G67" i="37"/>
  <c r="J65" i="37"/>
  <c r="G65" i="37"/>
  <c r="J109" i="37"/>
  <c r="G109" i="37"/>
  <c r="I57" i="37"/>
  <c r="J101" i="38"/>
  <c r="J105" i="38"/>
  <c r="G105" i="38"/>
  <c r="N109" i="38"/>
  <c r="J87" i="38"/>
  <c r="E25" i="35"/>
  <c r="K109" i="37"/>
  <c r="H109" i="37"/>
  <c r="J57" i="37"/>
  <c r="K101" i="38"/>
  <c r="K105" i="38"/>
  <c r="J109" i="38"/>
  <c r="G109" i="38"/>
  <c r="G83" i="38"/>
  <c r="L83" i="38"/>
  <c r="F85" i="38"/>
  <c r="L85" i="38"/>
  <c r="L89" i="38"/>
  <c r="F117" i="38"/>
  <c r="H55" i="38"/>
  <c r="F115" i="38"/>
  <c r="L115" i="38"/>
  <c r="L107" i="38"/>
  <c r="J23" i="38"/>
  <c r="J99" i="38"/>
  <c r="K87" i="38"/>
  <c r="J91" i="38"/>
  <c r="N33" i="38"/>
  <c r="K57" i="38"/>
  <c r="I35" i="38"/>
  <c r="L35" i="38"/>
  <c r="F101" i="39"/>
  <c r="L101" i="39"/>
  <c r="K55" i="39"/>
  <c r="H55" i="39"/>
  <c r="K123" i="39"/>
  <c r="H123" i="39"/>
  <c r="H59" i="39"/>
  <c r="H35" i="39"/>
  <c r="N35" i="39"/>
  <c r="E57" i="39"/>
  <c r="L21" i="39"/>
  <c r="L67" i="39"/>
  <c r="F131" i="39"/>
  <c r="L131" i="39"/>
  <c r="E103" i="39"/>
  <c r="L15" i="37"/>
  <c r="F117" i="37"/>
  <c r="L117" i="37"/>
  <c r="L109" i="37"/>
  <c r="F131" i="38"/>
  <c r="N19" i="38"/>
  <c r="L19" i="38"/>
  <c r="L29" i="38"/>
  <c r="L41" i="38"/>
  <c r="H33" i="38"/>
  <c r="F33" i="38"/>
  <c r="E47" i="38"/>
  <c r="L57" i="38"/>
  <c r="K35" i="38"/>
  <c r="G101" i="39"/>
  <c r="M101" i="39"/>
  <c r="L55" i="39"/>
  <c r="L123" i="39"/>
  <c r="I35" i="39"/>
  <c r="N21" i="39"/>
  <c r="M67" i="39"/>
  <c r="G131" i="39"/>
  <c r="M91" i="39"/>
  <c r="G65" i="39"/>
  <c r="M65" i="39"/>
  <c r="F23" i="39"/>
  <c r="L23" i="39"/>
  <c r="G7" i="39"/>
  <c r="L93" i="39"/>
  <c r="M115" i="36"/>
  <c r="F57" i="36"/>
  <c r="G101" i="37"/>
  <c r="M101" i="37"/>
  <c r="H11" i="37"/>
  <c r="M11" i="37"/>
  <c r="E15" i="37"/>
  <c r="N117" i="37"/>
  <c r="E117" i="37"/>
  <c r="L45" i="37"/>
  <c r="E67" i="37"/>
  <c r="M105" i="37"/>
  <c r="E65" i="37"/>
  <c r="E23" i="37"/>
  <c r="E109" i="37"/>
  <c r="L103" i="37"/>
  <c r="E33" i="37"/>
  <c r="F39" i="37"/>
  <c r="F57" i="37"/>
  <c r="L109" i="38"/>
  <c r="I75" i="38"/>
  <c r="N75" i="38"/>
  <c r="H117" i="38"/>
  <c r="G81" i="38"/>
  <c r="E55" i="38"/>
  <c r="F125" i="38"/>
  <c r="N131" i="38"/>
  <c r="G119" i="38"/>
  <c r="M119" i="38"/>
  <c r="F15" i="38"/>
  <c r="F19" i="38"/>
  <c r="E19" i="38"/>
  <c r="M25" i="38"/>
  <c r="E29" i="38"/>
  <c r="H41" i="38"/>
  <c r="E41" i="38"/>
  <c r="H115" i="38"/>
  <c r="I103" i="38"/>
  <c r="F107" i="38"/>
  <c r="E49" i="38"/>
  <c r="L23" i="38"/>
  <c r="F99" i="38"/>
  <c r="L99" i="38"/>
  <c r="E87" i="38"/>
  <c r="L91" i="38"/>
  <c r="I33" i="38"/>
  <c r="G33" i="38"/>
  <c r="G21" i="38"/>
  <c r="M21" i="38"/>
  <c r="I47" i="38"/>
  <c r="M121" i="38"/>
  <c r="I133" i="38"/>
  <c r="I137" i="38"/>
  <c r="F57" i="38"/>
  <c r="E57" i="38"/>
  <c r="M35" i="38"/>
  <c r="E67" i="38"/>
  <c r="L67" i="38"/>
  <c r="H53" i="38"/>
  <c r="H101" i="39"/>
  <c r="I139" i="39"/>
  <c r="N139" i="39"/>
  <c r="N75" i="39"/>
  <c r="G63" i="39"/>
  <c r="M63" i="39"/>
  <c r="M51" i="39"/>
  <c r="E55" i="39"/>
  <c r="M31" i="39"/>
  <c r="M113" i="39"/>
  <c r="G135" i="39"/>
  <c r="M135" i="39"/>
  <c r="E123" i="39"/>
  <c r="E59" i="39"/>
  <c r="K59" i="39"/>
  <c r="J35" i="39"/>
  <c r="N57" i="39"/>
  <c r="G117" i="37"/>
  <c r="M67" i="37"/>
  <c r="M65" i="37"/>
  <c r="M109" i="37"/>
  <c r="N57" i="37"/>
  <c r="E57" i="37"/>
  <c r="I25" i="35"/>
  <c r="H67" i="36"/>
  <c r="H25" i="36"/>
  <c r="F65" i="37"/>
  <c r="F109" i="37"/>
  <c r="G103" i="37"/>
  <c r="G39" i="37"/>
  <c r="G57" i="37"/>
  <c r="M57" i="37"/>
  <c r="H101" i="38"/>
  <c r="H105" i="38"/>
  <c r="F105" i="38"/>
  <c r="M109" i="38"/>
  <c r="M45" i="38"/>
  <c r="M31" i="38"/>
  <c r="G37" i="38"/>
  <c r="J37" i="38"/>
  <c r="H131" i="38"/>
  <c r="F123" i="38"/>
  <c r="L65" i="38"/>
  <c r="H19" i="38"/>
  <c r="F29" i="38"/>
  <c r="J41" i="38"/>
  <c r="G41" i="38"/>
  <c r="J49" i="38"/>
  <c r="M23" i="38"/>
  <c r="G99" i="38"/>
  <c r="H87" i="38"/>
  <c r="F87" i="38"/>
  <c r="L33" i="38"/>
  <c r="F61" i="38"/>
  <c r="L47" i="38"/>
  <c r="I121" i="38"/>
  <c r="N121" i="38"/>
  <c r="K133" i="38"/>
  <c r="K137" i="38"/>
  <c r="J141" i="38"/>
  <c r="G141" i="38"/>
  <c r="I57" i="38"/>
  <c r="G57" i="38"/>
  <c r="E35" i="38"/>
  <c r="G67" i="38"/>
  <c r="I53" i="38"/>
  <c r="E7" i="39"/>
  <c r="K7" i="39"/>
  <c r="F9" i="39"/>
  <c r="L9" i="39"/>
  <c r="G91" i="40"/>
  <c r="G29" i="40"/>
  <c r="G103" i="40"/>
  <c r="E35" i="40"/>
  <c r="E69" i="40"/>
  <c r="I133" i="39"/>
  <c r="N9" i="39"/>
  <c r="F99" i="40"/>
  <c r="F137" i="40"/>
  <c r="F121" i="40"/>
  <c r="E83" i="40"/>
  <c r="G31" i="40"/>
  <c r="E31" i="40"/>
  <c r="E117" i="40"/>
  <c r="E105" i="40"/>
  <c r="F75" i="40"/>
  <c r="F51" i="40"/>
  <c r="E25" i="40"/>
  <c r="G123" i="40"/>
  <c r="G55" i="40"/>
  <c r="F89" i="40"/>
  <c r="G53" i="40"/>
  <c r="G135" i="40"/>
  <c r="E107" i="40"/>
  <c r="E61" i="40"/>
  <c r="F103" i="40"/>
  <c r="F125" i="40"/>
  <c r="E95" i="40"/>
  <c r="E49" i="40"/>
  <c r="L91" i="39"/>
  <c r="L65" i="39"/>
  <c r="E23" i="39"/>
  <c r="K23" i="39"/>
  <c r="K19" i="39"/>
  <c r="J19" i="39"/>
  <c r="F7" i="39"/>
  <c r="L7" i="39"/>
  <c r="G73" i="39"/>
  <c r="E33" i="39"/>
  <c r="K93" i="39"/>
  <c r="H93" i="39"/>
  <c r="K121" i="39"/>
  <c r="J125" i="39"/>
  <c r="G125" i="39"/>
  <c r="L95" i="39"/>
  <c r="J71" i="39"/>
  <c r="G71" i="39"/>
  <c r="J133" i="39"/>
  <c r="J105" i="39"/>
  <c r="G105" i="39"/>
  <c r="G9" i="39"/>
  <c r="M9" i="39"/>
  <c r="F109" i="40"/>
  <c r="F79" i="40"/>
  <c r="F127" i="40"/>
  <c r="F19" i="40"/>
  <c r="F63" i="40"/>
  <c r="F37" i="40"/>
  <c r="G117" i="40"/>
  <c r="E75" i="40"/>
  <c r="E21" i="40"/>
  <c r="G27" i="40"/>
  <c r="F135" i="40"/>
  <c r="E81" i="40"/>
  <c r="E11" i="40"/>
  <c r="E33" i="40"/>
  <c r="E23" i="40"/>
  <c r="G65" i="40"/>
  <c r="G7" i="40"/>
  <c r="G95" i="40"/>
  <c r="F35" i="40"/>
  <c r="F69" i="40"/>
  <c r="G137" i="40"/>
  <c r="G75" i="40"/>
  <c r="G51" i="40"/>
  <c r="G125" i="40"/>
  <c r="L121" i="39"/>
  <c r="G93" i="40"/>
  <c r="G37" i="40"/>
  <c r="F47" i="40"/>
  <c r="F21" i="40"/>
  <c r="F101" i="40"/>
  <c r="E139" i="40"/>
  <c r="E71" i="40"/>
  <c r="E113" i="40"/>
  <c r="F81" i="40"/>
  <c r="F11" i="40"/>
  <c r="G33" i="40"/>
  <c r="F33" i="40"/>
  <c r="F23" i="40"/>
  <c r="F131" i="40"/>
  <c r="E119" i="40"/>
  <c r="E141" i="40"/>
  <c r="E29" i="40"/>
  <c r="G35" i="40"/>
  <c r="G69" i="40"/>
  <c r="G21" i="39"/>
  <c r="H67" i="39"/>
  <c r="F67" i="39"/>
  <c r="H131" i="39"/>
  <c r="I103" i="39"/>
  <c r="N103" i="39"/>
  <c r="F91" i="39"/>
  <c r="H65" i="39"/>
  <c r="F65" i="39"/>
  <c r="M69" i="39"/>
  <c r="N23" i="39"/>
  <c r="G11" i="39"/>
  <c r="M11" i="39"/>
  <c r="F19" i="39"/>
  <c r="G79" i="39"/>
  <c r="M79" i="39"/>
  <c r="I77" i="39"/>
  <c r="I53" i="39"/>
  <c r="N53" i="39"/>
  <c r="H7" i="39"/>
  <c r="L73" i="39"/>
  <c r="J73" i="39"/>
  <c r="N33" i="39"/>
  <c r="E93" i="39"/>
  <c r="E121" i="39"/>
  <c r="L125" i="39"/>
  <c r="F95" i="39"/>
  <c r="J37" i="39"/>
  <c r="H37" i="39"/>
  <c r="G41" i="39"/>
  <c r="L71" i="39"/>
  <c r="F133" i="39"/>
  <c r="L133" i="39"/>
  <c r="L105" i="39"/>
  <c r="J45" i="39"/>
  <c r="E93" i="40"/>
  <c r="E23" i="38"/>
  <c r="N99" i="38"/>
  <c r="G87" i="38"/>
  <c r="J33" i="38"/>
  <c r="K33" i="38"/>
  <c r="H121" i="38"/>
  <c r="F121" i="38"/>
  <c r="J133" i="38"/>
  <c r="J137" i="38"/>
  <c r="H57" i="38"/>
  <c r="M57" i="38"/>
  <c r="N35" i="38"/>
  <c r="F67" i="38"/>
  <c r="J27" i="38"/>
  <c r="H129" i="39"/>
  <c r="I101" i="39"/>
  <c r="J139" i="39"/>
  <c r="G139" i="39"/>
  <c r="G75" i="39"/>
  <c r="H63" i="39"/>
  <c r="H51" i="39"/>
  <c r="F51" i="39"/>
  <c r="M55" i="39"/>
  <c r="F31" i="39"/>
  <c r="F113" i="39"/>
  <c r="H135" i="39"/>
  <c r="F135" i="39"/>
  <c r="M123" i="39"/>
  <c r="M59" i="39"/>
  <c r="K35" i="39"/>
  <c r="G57" i="39"/>
  <c r="L43" i="39"/>
  <c r="I43" i="39"/>
  <c r="H21" i="39"/>
  <c r="K27" i="39"/>
  <c r="I67" i="39"/>
  <c r="N67" i="39"/>
  <c r="I131" i="39"/>
  <c r="J103" i="39"/>
  <c r="I91" i="39"/>
  <c r="N91" i="39"/>
  <c r="I65" i="39"/>
  <c r="N65" i="39"/>
  <c r="F69" i="39"/>
  <c r="G23" i="39"/>
  <c r="H11" i="39"/>
  <c r="F11" i="39"/>
  <c r="N19" i="39"/>
  <c r="H79" i="39"/>
  <c r="E115" i="39"/>
  <c r="K115" i="39"/>
  <c r="J77" i="39"/>
  <c r="K49" i="39"/>
  <c r="J53" i="39"/>
  <c r="G53" i="39"/>
  <c r="I7" i="39"/>
  <c r="E73" i="39"/>
  <c r="K33" i="39"/>
  <c r="G33" i="39"/>
  <c r="M93" i="39"/>
  <c r="M121" i="39"/>
  <c r="E125" i="39"/>
  <c r="N95" i="39"/>
  <c r="K37" i="39"/>
  <c r="K41" i="39"/>
  <c r="H41" i="39"/>
  <c r="E71" i="39"/>
  <c r="N133" i="39"/>
  <c r="E133" i="39"/>
  <c r="E105" i="39"/>
  <c r="E45" i="39"/>
  <c r="K45" i="39"/>
  <c r="K9" i="39"/>
  <c r="E99" i="40"/>
  <c r="F133" i="40"/>
  <c r="F93" i="40"/>
  <c r="F91" i="40"/>
  <c r="G87" i="40"/>
  <c r="G21" i="40"/>
  <c r="F71" i="40"/>
  <c r="G77" i="40"/>
  <c r="G39" i="40"/>
  <c r="G81" i="40"/>
  <c r="G11" i="40"/>
  <c r="G23" i="40"/>
  <c r="G131" i="40"/>
  <c r="F119" i="40"/>
  <c r="F141" i="40"/>
  <c r="E65" i="40"/>
  <c r="E17" i="40"/>
  <c r="E7" i="40"/>
  <c r="J101" i="39"/>
  <c r="K139" i="39"/>
  <c r="I63" i="39"/>
  <c r="I51" i="39"/>
  <c r="N51" i="39"/>
  <c r="F55" i="39"/>
  <c r="F123" i="39"/>
  <c r="E35" i="39"/>
  <c r="K57" i="39"/>
  <c r="H57" i="39"/>
  <c r="E21" i="39"/>
  <c r="I21" i="39"/>
  <c r="J67" i="39"/>
  <c r="G67" i="39"/>
  <c r="J131" i="39"/>
  <c r="K103" i="39"/>
  <c r="J91" i="39"/>
  <c r="G91" i="39"/>
  <c r="J65" i="39"/>
  <c r="H23" i="39"/>
  <c r="G19" i="39"/>
  <c r="E77" i="39"/>
  <c r="K77" i="39"/>
  <c r="K53" i="39"/>
  <c r="H53" i="39"/>
  <c r="J7" i="39"/>
  <c r="M73" i="39"/>
  <c r="J33" i="39"/>
  <c r="H33" i="39"/>
  <c r="F93" i="39"/>
  <c r="H121" i="39"/>
  <c r="F121" i="39"/>
  <c r="M125" i="39"/>
  <c r="G95" i="39"/>
  <c r="M71" i="39"/>
  <c r="G133" i="39"/>
  <c r="M133" i="39"/>
  <c r="M105" i="39"/>
  <c r="E137" i="40"/>
  <c r="E133" i="40"/>
  <c r="E121" i="40"/>
  <c r="F87" i="40"/>
  <c r="G101" i="40"/>
  <c r="E51" i="40"/>
  <c r="F123" i="40"/>
  <c r="F55" i="40"/>
  <c r="F77" i="40"/>
  <c r="E89" i="40"/>
  <c r="F53" i="40"/>
  <c r="F45" i="40"/>
  <c r="E103" i="40"/>
  <c r="E125" i="40"/>
  <c r="F95" i="40"/>
  <c r="I97" i="39"/>
  <c r="I111" i="39"/>
  <c r="I37" i="36"/>
  <c r="I117" i="38"/>
  <c r="M81" i="38"/>
  <c r="I115" i="38"/>
  <c r="J103" i="38"/>
  <c r="I107" i="38"/>
  <c r="N107" i="38"/>
  <c r="N63" i="38"/>
  <c r="L9" i="38"/>
  <c r="H21" i="38"/>
  <c r="F21" i="38"/>
  <c r="F85" i="39"/>
  <c r="L85" i="39"/>
  <c r="F47" i="39"/>
  <c r="L47" i="39"/>
  <c r="I139" i="36"/>
  <c r="I101" i="36"/>
  <c r="I105" i="36"/>
  <c r="I101" i="37"/>
  <c r="H89" i="37"/>
  <c r="N89" i="37"/>
  <c r="M41" i="37"/>
  <c r="K111" i="37"/>
  <c r="I105" i="37"/>
  <c r="N105" i="37"/>
  <c r="J23" i="37"/>
  <c r="F131" i="37"/>
  <c r="N115" i="37"/>
  <c r="F55" i="37"/>
  <c r="L83" i="37"/>
  <c r="G129" i="38"/>
  <c r="L95" i="38"/>
  <c r="J95" i="38"/>
  <c r="I83" i="38"/>
  <c r="H77" i="38"/>
  <c r="I7" i="38"/>
  <c r="N7" i="38"/>
  <c r="N127" i="38"/>
  <c r="N17" i="38"/>
  <c r="J85" i="38"/>
  <c r="J89" i="38"/>
  <c r="G89" i="38"/>
  <c r="N93" i="38"/>
  <c r="M71" i="38"/>
  <c r="K75" i="38"/>
  <c r="J117" i="38"/>
  <c r="E97" i="38"/>
  <c r="K97" i="38"/>
  <c r="E135" i="38"/>
  <c r="L139" i="38"/>
  <c r="N81" i="38"/>
  <c r="I81" i="38"/>
  <c r="K55" i="38"/>
  <c r="L43" i="38"/>
  <c r="J125" i="38"/>
  <c r="G125" i="38"/>
  <c r="I119" i="38"/>
  <c r="N119" i="38"/>
  <c r="G39" i="38"/>
  <c r="F39" i="38"/>
  <c r="G15" i="38"/>
  <c r="I25" i="38"/>
  <c r="N25" i="38"/>
  <c r="J115" i="38"/>
  <c r="K103" i="38"/>
  <c r="J107" i="38"/>
  <c r="G107" i="38"/>
  <c r="E111" i="38"/>
  <c r="K63" i="38"/>
  <c r="G63" i="38"/>
  <c r="E9" i="38"/>
  <c r="L13" i="38"/>
  <c r="J13" i="38"/>
  <c r="M91" i="38"/>
  <c r="H73" i="38"/>
  <c r="E73" i="38"/>
  <c r="L59" i="38"/>
  <c r="I21" i="38"/>
  <c r="N21" i="38"/>
  <c r="K27" i="38"/>
  <c r="H27" i="38"/>
  <c r="L11" i="38"/>
  <c r="I129" i="39"/>
  <c r="H139" i="39"/>
  <c r="H75" i="39"/>
  <c r="G119" i="37"/>
  <c r="M119" i="37"/>
  <c r="J119" i="38"/>
  <c r="J25" i="38"/>
  <c r="G25" i="38"/>
  <c r="L63" i="38"/>
  <c r="H63" i="38"/>
  <c r="M9" i="38"/>
  <c r="H23" i="38"/>
  <c r="F23" i="38"/>
  <c r="H99" i="38"/>
  <c r="J21" i="38"/>
  <c r="L129" i="39"/>
  <c r="J129" i="39"/>
  <c r="I75" i="39"/>
  <c r="N47" i="35"/>
  <c r="H117" i="35"/>
  <c r="H99" i="35"/>
  <c r="H69" i="35"/>
  <c r="M65" i="36"/>
  <c r="K23" i="36"/>
  <c r="F73" i="37"/>
  <c r="H17" i="38"/>
  <c r="G55" i="38"/>
  <c r="L55" i="38"/>
  <c r="K119" i="38"/>
  <c r="K25" i="38"/>
  <c r="M63" i="38"/>
  <c r="I23" i="38"/>
  <c r="I99" i="38"/>
  <c r="I91" i="38"/>
  <c r="K21" i="38"/>
  <c r="H61" i="38"/>
  <c r="N133" i="38"/>
  <c r="M13" i="32"/>
  <c r="I17" i="38"/>
  <c r="I9" i="38"/>
  <c r="K57" i="37"/>
  <c r="G73" i="37"/>
  <c r="K35" i="37"/>
  <c r="K109" i="38"/>
  <c r="H109" i="38"/>
  <c r="N95" i="38"/>
  <c r="K77" i="38"/>
  <c r="N77" i="38"/>
  <c r="J17" i="38"/>
  <c r="L45" i="38"/>
  <c r="I45" i="38"/>
  <c r="M75" i="38"/>
  <c r="N117" i="38"/>
  <c r="E117" i="38"/>
  <c r="G97" i="38"/>
  <c r="J135" i="38"/>
  <c r="I139" i="38"/>
  <c r="N139" i="38"/>
  <c r="F81" i="38"/>
  <c r="I55" i="38"/>
  <c r="N55" i="38"/>
  <c r="N37" i="38"/>
  <c r="I43" i="38"/>
  <c r="N43" i="38"/>
  <c r="E125" i="38"/>
  <c r="L119" i="38"/>
  <c r="J39" i="38"/>
  <c r="E15" i="38"/>
  <c r="K15" i="38"/>
  <c r="L25" i="38"/>
  <c r="N115" i="38"/>
  <c r="G103" i="38"/>
  <c r="E107" i="38"/>
  <c r="J9" i="38"/>
  <c r="K23" i="38"/>
  <c r="E99" i="38"/>
  <c r="K99" i="38"/>
  <c r="K91" i="38"/>
  <c r="L21" i="38"/>
  <c r="K61" i="38"/>
  <c r="M131" i="36"/>
  <c r="N101" i="37"/>
  <c r="E11" i="37"/>
  <c r="E105" i="37"/>
  <c r="H23" i="37"/>
  <c r="J55" i="37"/>
  <c r="H73" i="37"/>
  <c r="H61" i="37"/>
  <c r="G95" i="38"/>
  <c r="J77" i="38"/>
  <c r="G77" i="38"/>
  <c r="E17" i="38"/>
  <c r="K17" i="38"/>
  <c r="G75" i="38"/>
  <c r="F75" i="38"/>
  <c r="G117" i="38"/>
  <c r="M117" i="38"/>
  <c r="K135" i="38"/>
  <c r="J139" i="38"/>
  <c r="G139" i="38"/>
  <c r="J81" i="38"/>
  <c r="M55" i="38"/>
  <c r="J43" i="38"/>
  <c r="H43" i="38"/>
  <c r="M125" i="38"/>
  <c r="E119" i="38"/>
  <c r="K39" i="38"/>
  <c r="M15" i="38"/>
  <c r="E25" i="38"/>
  <c r="G115" i="38"/>
  <c r="H103" i="38"/>
  <c r="M107" i="38"/>
  <c r="K111" i="38"/>
  <c r="E21" i="38"/>
  <c r="H137" i="38"/>
  <c r="J11" i="38"/>
  <c r="F139" i="39"/>
  <c r="F75" i="39"/>
  <c r="I109" i="39"/>
  <c r="I127" i="39"/>
  <c r="I39" i="39"/>
  <c r="L15" i="39"/>
  <c r="L97" i="39"/>
  <c r="J97" i="39"/>
  <c r="L119" i="39"/>
  <c r="L111" i="39"/>
  <c r="J111" i="39"/>
  <c r="L137" i="39"/>
  <c r="I141" i="39"/>
  <c r="F99" i="39"/>
  <c r="L99" i="39"/>
  <c r="L29" i="39"/>
  <c r="L17" i="39"/>
  <c r="I17" i="39"/>
  <c r="L109" i="39"/>
  <c r="L83" i="39"/>
  <c r="L127" i="39"/>
  <c r="J127" i="39"/>
  <c r="G85" i="39"/>
  <c r="J31" i="39"/>
  <c r="N31" i="39"/>
  <c r="N113" i="39"/>
  <c r="I135" i="39"/>
  <c r="N135" i="39"/>
  <c r="F59" i="39"/>
  <c r="N47" i="39"/>
  <c r="E47" i="39"/>
  <c r="L39" i="39"/>
  <c r="E15" i="39"/>
  <c r="E97" i="39"/>
  <c r="K97" i="39"/>
  <c r="E119" i="39"/>
  <c r="L107" i="39"/>
  <c r="J43" i="39"/>
  <c r="L81" i="39"/>
  <c r="E111" i="39"/>
  <c r="L87" i="39"/>
  <c r="I69" i="39"/>
  <c r="N69" i="39"/>
  <c r="I11" i="39"/>
  <c r="N11" i="39"/>
  <c r="I79" i="39"/>
  <c r="E137" i="39"/>
  <c r="L141" i="39"/>
  <c r="N99" i="39"/>
  <c r="F61" i="39"/>
  <c r="L61" i="39"/>
  <c r="I41" i="39"/>
  <c r="E29" i="39"/>
  <c r="E17" i="39"/>
  <c r="F117" i="39"/>
  <c r="L117" i="39"/>
  <c r="E109" i="39"/>
  <c r="E83" i="39"/>
  <c r="E127" i="39"/>
  <c r="F25" i="39"/>
  <c r="L25" i="39"/>
  <c r="L13" i="39"/>
  <c r="G51" i="39"/>
  <c r="N55" i="39"/>
  <c r="H85" i="39"/>
  <c r="I31" i="39"/>
  <c r="G31" i="39"/>
  <c r="G113" i="39"/>
  <c r="J135" i="39"/>
  <c r="I123" i="39"/>
  <c r="N123" i="39"/>
  <c r="N59" i="39"/>
  <c r="G47" i="39"/>
  <c r="M47" i="39"/>
  <c r="M35" i="39"/>
  <c r="E39" i="39"/>
  <c r="I57" i="39"/>
  <c r="M15" i="39"/>
  <c r="M97" i="39"/>
  <c r="G119" i="39"/>
  <c r="M119" i="39"/>
  <c r="E107" i="39"/>
  <c r="E43" i="39"/>
  <c r="K43" i="39"/>
  <c r="E81" i="39"/>
  <c r="M111" i="39"/>
  <c r="L27" i="39"/>
  <c r="H91" i="39"/>
  <c r="E87" i="39"/>
  <c r="J69" i="39"/>
  <c r="G69" i="39"/>
  <c r="J11" i="39"/>
  <c r="H19" i="39"/>
  <c r="J79" i="39"/>
  <c r="F115" i="39"/>
  <c r="L115" i="39"/>
  <c r="M137" i="39"/>
  <c r="E141" i="39"/>
  <c r="L49" i="39"/>
  <c r="F73" i="39"/>
  <c r="I33" i="39"/>
  <c r="N93" i="39"/>
  <c r="G99" i="39"/>
  <c r="I121" i="39"/>
  <c r="N121" i="39"/>
  <c r="F125" i="39"/>
  <c r="N61" i="39"/>
  <c r="K95" i="39"/>
  <c r="H95" i="39"/>
  <c r="L37" i="39"/>
  <c r="L41" i="39"/>
  <c r="J41" i="39"/>
  <c r="M29" i="39"/>
  <c r="M17" i="39"/>
  <c r="N117" i="39"/>
  <c r="E117" i="39"/>
  <c r="F71" i="39"/>
  <c r="H105" i="39"/>
  <c r="F105" i="39"/>
  <c r="M109" i="39"/>
  <c r="F45" i="39"/>
  <c r="L45" i="39"/>
  <c r="M83" i="39"/>
  <c r="M127" i="39"/>
  <c r="G25" i="39"/>
  <c r="E25" i="39"/>
  <c r="E13" i="39"/>
  <c r="K121" i="38"/>
  <c r="F133" i="38"/>
  <c r="L133" i="38"/>
  <c r="L137" i="38"/>
  <c r="N57" i="38"/>
  <c r="N53" i="38"/>
  <c r="E129" i="39"/>
  <c r="K129" i="39"/>
  <c r="L139" i="39"/>
  <c r="L75" i="39"/>
  <c r="J75" i="39"/>
  <c r="K63" i="39"/>
  <c r="K51" i="39"/>
  <c r="J55" i="39"/>
  <c r="G55" i="39"/>
  <c r="J85" i="39"/>
  <c r="K31" i="39"/>
  <c r="H31" i="39"/>
  <c r="H113" i="39"/>
  <c r="K135" i="39"/>
  <c r="J123" i="39"/>
  <c r="G123" i="39"/>
  <c r="G59" i="39"/>
  <c r="H47" i="39"/>
  <c r="F35" i="39"/>
  <c r="M39" i="39"/>
  <c r="L57" i="39"/>
  <c r="J57" i="39"/>
  <c r="F15" i="39"/>
  <c r="F97" i="39"/>
  <c r="H119" i="39"/>
  <c r="F119" i="39"/>
  <c r="M107" i="39"/>
  <c r="M43" i="39"/>
  <c r="G81" i="39"/>
  <c r="M81" i="39"/>
  <c r="F111" i="39"/>
  <c r="K21" i="39"/>
  <c r="E27" i="39"/>
  <c r="L103" i="39"/>
  <c r="K87" i="39"/>
  <c r="M87" i="39"/>
  <c r="K69" i="39"/>
  <c r="H69" i="39"/>
  <c r="J23" i="39"/>
  <c r="K11" i="39"/>
  <c r="L19" i="39"/>
  <c r="I19" i="39"/>
  <c r="K79" i="39"/>
  <c r="N115" i="39"/>
  <c r="H137" i="39"/>
  <c r="F137" i="39"/>
  <c r="M141" i="39"/>
  <c r="L77" i="39"/>
  <c r="E49" i="39"/>
  <c r="L53" i="39"/>
  <c r="N73" i="39"/>
  <c r="L33" i="39"/>
  <c r="J93" i="39"/>
  <c r="G93" i="39"/>
  <c r="H99" i="39"/>
  <c r="J121" i="39"/>
  <c r="G121" i="39"/>
  <c r="N125" i="39"/>
  <c r="G61" i="39"/>
  <c r="I95" i="39"/>
  <c r="M37" i="39"/>
  <c r="E41" i="39"/>
  <c r="I29" i="39"/>
  <c r="F29" i="39"/>
  <c r="J17" i="39"/>
  <c r="G117" i="39"/>
  <c r="M117" i="39"/>
  <c r="N71" i="39"/>
  <c r="I105" i="39"/>
  <c r="N105" i="39"/>
  <c r="F109" i="39"/>
  <c r="N45" i="39"/>
  <c r="H83" i="39"/>
  <c r="F83" i="39"/>
  <c r="F127" i="39"/>
  <c r="N25" i="39"/>
  <c r="M25" i="39"/>
  <c r="M13" i="39"/>
  <c r="E9" i="39"/>
  <c r="M129" i="39"/>
  <c r="E139" i="39"/>
  <c r="E75" i="39"/>
  <c r="K75" i="39"/>
  <c r="K85" i="39"/>
  <c r="I113" i="39"/>
  <c r="I47" i="39"/>
  <c r="F39" i="39"/>
  <c r="J15" i="39"/>
  <c r="N15" i="39"/>
  <c r="N97" i="39"/>
  <c r="I119" i="39"/>
  <c r="N119" i="39"/>
  <c r="F107" i="39"/>
  <c r="H81" i="39"/>
  <c r="F81" i="39"/>
  <c r="N111" i="39"/>
  <c r="G87" i="39"/>
  <c r="F87" i="39"/>
  <c r="I137" i="39"/>
  <c r="N137" i="39"/>
  <c r="F141" i="39"/>
  <c r="G49" i="39"/>
  <c r="M49" i="39"/>
  <c r="I99" i="39"/>
  <c r="H61" i="39"/>
  <c r="J95" i="39"/>
  <c r="F37" i="39"/>
  <c r="M41" i="39"/>
  <c r="H29" i="39"/>
  <c r="N29" i="39"/>
  <c r="F17" i="39"/>
  <c r="H117" i="39"/>
  <c r="N109" i="39"/>
  <c r="G45" i="39"/>
  <c r="I83" i="39"/>
  <c r="N83" i="39"/>
  <c r="N127" i="39"/>
  <c r="H25" i="39"/>
  <c r="H13" i="39"/>
  <c r="F13" i="39"/>
  <c r="L121" i="38"/>
  <c r="G133" i="38"/>
  <c r="M67" i="38"/>
  <c r="F53" i="38"/>
  <c r="F129" i="39"/>
  <c r="M139" i="39"/>
  <c r="M75" i="39"/>
  <c r="F63" i="39"/>
  <c r="L63" i="39"/>
  <c r="L51" i="39"/>
  <c r="I55" i="39"/>
  <c r="M85" i="39"/>
  <c r="L31" i="39"/>
  <c r="L113" i="39"/>
  <c r="J113" i="39"/>
  <c r="L135" i="39"/>
  <c r="L59" i="39"/>
  <c r="I59" i="39"/>
  <c r="J47" i="39"/>
  <c r="N39" i="39"/>
  <c r="I15" i="39"/>
  <c r="G15" i="39"/>
  <c r="G97" i="39"/>
  <c r="J119" i="39"/>
  <c r="I107" i="39"/>
  <c r="N107" i="39"/>
  <c r="N43" i="39"/>
  <c r="I81" i="39"/>
  <c r="N81" i="39"/>
  <c r="G111" i="39"/>
  <c r="G27" i="39"/>
  <c r="F27" i="39"/>
  <c r="H87" i="39"/>
  <c r="N87" i="39"/>
  <c r="L69" i="39"/>
  <c r="L11" i="39"/>
  <c r="E19" i="39"/>
  <c r="F79" i="39"/>
  <c r="L79" i="39"/>
  <c r="H115" i="39"/>
  <c r="J137" i="39"/>
  <c r="G137" i="39"/>
  <c r="N141" i="39"/>
  <c r="G77" i="39"/>
  <c r="H49" i="39"/>
  <c r="F49" i="39"/>
  <c r="M53" i="39"/>
  <c r="K73" i="39"/>
  <c r="H73" i="39"/>
  <c r="I93" i="39"/>
  <c r="J99" i="39"/>
  <c r="K125" i="39"/>
  <c r="H125" i="39"/>
  <c r="I61" i="39"/>
  <c r="E95" i="39"/>
  <c r="I37" i="39"/>
  <c r="N37" i="39"/>
  <c r="F41" i="39"/>
  <c r="J29" i="39"/>
  <c r="G29" i="39"/>
  <c r="N17" i="39"/>
  <c r="I117" i="39"/>
  <c r="H71" i="39"/>
  <c r="J109" i="39"/>
  <c r="G109" i="39"/>
  <c r="H45" i="39"/>
  <c r="J83" i="39"/>
  <c r="G83" i="39"/>
  <c r="G127" i="39"/>
  <c r="I25" i="39"/>
  <c r="I13" i="39"/>
  <c r="N13" i="39"/>
  <c r="N85" i="39"/>
  <c r="I85" i="39"/>
  <c r="E31" i="39"/>
  <c r="E113" i="39"/>
  <c r="K113" i="39"/>
  <c r="E135" i="39"/>
  <c r="J59" i="39"/>
  <c r="K47" i="39"/>
  <c r="J39" i="39"/>
  <c r="G39" i="39"/>
  <c r="K15" i="39"/>
  <c r="H97" i="39"/>
  <c r="K119" i="39"/>
  <c r="J107" i="39"/>
  <c r="G107" i="39"/>
  <c r="J81" i="39"/>
  <c r="K111" i="39"/>
  <c r="H111" i="39"/>
  <c r="I87" i="39"/>
  <c r="E69" i="39"/>
  <c r="E11" i="39"/>
  <c r="E79" i="39"/>
  <c r="K137" i="39"/>
  <c r="J141" i="39"/>
  <c r="G141" i="39"/>
  <c r="I49" i="39"/>
  <c r="N49" i="39"/>
  <c r="I73" i="39"/>
  <c r="E99" i="39"/>
  <c r="K99" i="39"/>
  <c r="I125" i="39"/>
  <c r="J61" i="39"/>
  <c r="M95" i="39"/>
  <c r="E37" i="39"/>
  <c r="G37" i="39"/>
  <c r="N41" i="39"/>
  <c r="K29" i="39"/>
  <c r="K17" i="39"/>
  <c r="G17" i="39"/>
  <c r="J117" i="39"/>
  <c r="I71" i="39"/>
  <c r="K109" i="39"/>
  <c r="H109" i="39"/>
  <c r="I45" i="39"/>
  <c r="K83" i="39"/>
  <c r="K127" i="39"/>
  <c r="H127" i="39"/>
  <c r="J25" i="39"/>
  <c r="J13" i="39"/>
  <c r="G13" i="39"/>
  <c r="D15" i="36"/>
  <c r="L15" i="36"/>
  <c r="G15" i="36"/>
  <c r="E15" i="36"/>
  <c r="K15" i="36"/>
  <c r="I15" i="36"/>
  <c r="F15" i="36"/>
  <c r="N15" i="36"/>
  <c r="H15" i="36"/>
  <c r="G35" i="33"/>
  <c r="F21" i="29"/>
  <c r="J15" i="36"/>
  <c r="I113" i="38"/>
  <c r="G79" i="38"/>
  <c r="L27" i="37"/>
  <c r="N85" i="37"/>
  <c r="L85" i="37"/>
  <c r="E21" i="37"/>
  <c r="L19" i="37"/>
  <c r="F71" i="37"/>
  <c r="L71" i="37"/>
  <c r="L63" i="37"/>
  <c r="E13" i="37"/>
  <c r="E37" i="37"/>
  <c r="G115" i="37"/>
  <c r="H103" i="37"/>
  <c r="F103" i="37"/>
  <c r="L91" i="37"/>
  <c r="G87" i="37"/>
  <c r="M87" i="37"/>
  <c r="L47" i="37"/>
  <c r="N25" i="37"/>
  <c r="H33" i="37"/>
  <c r="L137" i="37"/>
  <c r="H39" i="37"/>
  <c r="E83" i="37"/>
  <c r="H57" i="37"/>
  <c r="F133" i="37"/>
  <c r="L133" i="37"/>
  <c r="L121" i="37"/>
  <c r="L51" i="37"/>
  <c r="H129" i="38"/>
  <c r="I101" i="38"/>
  <c r="I105" i="38"/>
  <c r="N105" i="38"/>
  <c r="F109" i="38"/>
  <c r="E95" i="38"/>
  <c r="F83" i="38"/>
  <c r="J83" i="38"/>
  <c r="J7" i="38"/>
  <c r="G7" i="38"/>
  <c r="G127" i="38"/>
  <c r="G17" i="38"/>
  <c r="L113" i="38"/>
  <c r="J113" i="38"/>
  <c r="K85" i="38"/>
  <c r="K89" i="38"/>
  <c r="J93" i="38"/>
  <c r="G93" i="38"/>
  <c r="J71" i="38"/>
  <c r="G51" i="38"/>
  <c r="L51" i="38"/>
  <c r="F45" i="38"/>
  <c r="E79" i="38"/>
  <c r="H79" i="38"/>
  <c r="M97" i="38"/>
  <c r="G135" i="38"/>
  <c r="M135" i="38"/>
  <c r="K81" i="38"/>
  <c r="F31" i="38"/>
  <c r="H37" i="38"/>
  <c r="E37" i="38"/>
  <c r="H125" i="38"/>
  <c r="I131" i="38"/>
  <c r="I123" i="38"/>
  <c r="N123" i="38"/>
  <c r="M65" i="38"/>
  <c r="H39" i="38"/>
  <c r="N39" i="38"/>
  <c r="H15" i="38"/>
  <c r="I19" i="38"/>
  <c r="N29" i="38"/>
  <c r="N41" i="38"/>
  <c r="G49" i="38"/>
  <c r="M111" i="38"/>
  <c r="E13" i="38"/>
  <c r="N87" i="38"/>
  <c r="F91" i="38"/>
  <c r="I73" i="38"/>
  <c r="M73" i="38"/>
  <c r="E59" i="38"/>
  <c r="N61" i="38"/>
  <c r="M47" i="38"/>
  <c r="G121" i="38"/>
  <c r="H141" i="38"/>
  <c r="I69" i="38"/>
  <c r="I27" i="38"/>
  <c r="J53" i="38"/>
  <c r="E11" i="38"/>
  <c r="K101" i="37"/>
  <c r="I89" i="37"/>
  <c r="H41" i="37"/>
  <c r="G11" i="37"/>
  <c r="I45" i="37"/>
  <c r="N45" i="37"/>
  <c r="F113" i="37"/>
  <c r="F85" i="37"/>
  <c r="M139" i="37"/>
  <c r="M69" i="37"/>
  <c r="K105" i="37"/>
  <c r="F23" i="37"/>
  <c r="K23" i="37"/>
  <c r="H119" i="37"/>
  <c r="F119" i="37"/>
  <c r="M107" i="37"/>
  <c r="N71" i="37"/>
  <c r="E63" i="37"/>
  <c r="M13" i="37"/>
  <c r="M37" i="37"/>
  <c r="H115" i="37"/>
  <c r="I103" i="37"/>
  <c r="N103" i="37"/>
  <c r="F91" i="37"/>
  <c r="K87" i="37"/>
  <c r="L39" i="37"/>
  <c r="I39" i="37"/>
  <c r="L129" i="38"/>
  <c r="I129" i="38"/>
  <c r="K7" i="38"/>
  <c r="K127" i="38"/>
  <c r="H127" i="38"/>
  <c r="E113" i="38"/>
  <c r="K113" i="38"/>
  <c r="K93" i="38"/>
  <c r="H93" i="38"/>
  <c r="K71" i="38"/>
  <c r="K51" i="38"/>
  <c r="J45" i="38"/>
  <c r="N45" i="38"/>
  <c r="L75" i="38"/>
  <c r="I79" i="38"/>
  <c r="J79" i="38"/>
  <c r="F97" i="38"/>
  <c r="H135" i="38"/>
  <c r="F135" i="38"/>
  <c r="M139" i="38"/>
  <c r="N31" i="38"/>
  <c r="K37" i="38"/>
  <c r="M37" i="38"/>
  <c r="I125" i="38"/>
  <c r="J131" i="38"/>
  <c r="J123" i="38"/>
  <c r="G123" i="38"/>
  <c r="N65" i="38"/>
  <c r="I39" i="38"/>
  <c r="I15" i="38"/>
  <c r="J19" i="38"/>
  <c r="H25" i="38"/>
  <c r="G29" i="38"/>
  <c r="F41" i="38"/>
  <c r="L103" i="38"/>
  <c r="L49" i="38"/>
  <c r="H49" i="38"/>
  <c r="F111" i="38"/>
  <c r="J63" i="38"/>
  <c r="F9" i="38"/>
  <c r="M13" i="38"/>
  <c r="N23" i="38"/>
  <c r="N91" i="38"/>
  <c r="J73" i="38"/>
  <c r="G73" i="38"/>
  <c r="M59" i="38"/>
  <c r="G61" i="38"/>
  <c r="F47" i="38"/>
  <c r="I141" i="38"/>
  <c r="J69" i="38"/>
  <c r="H67" i="38"/>
  <c r="L27" i="38"/>
  <c r="K53" i="38"/>
  <c r="M11" i="38"/>
  <c r="K27" i="35"/>
  <c r="J31" i="35"/>
  <c r="H63" i="35"/>
  <c r="H47" i="35"/>
  <c r="J117" i="35"/>
  <c r="J99" i="35"/>
  <c r="J91" i="35"/>
  <c r="G91" i="35"/>
  <c r="J69" i="35"/>
  <c r="J13" i="35"/>
  <c r="N13" i="35"/>
  <c r="J115" i="36"/>
  <c r="J101" i="36"/>
  <c r="J105" i="36"/>
  <c r="J139" i="36"/>
  <c r="J37" i="36"/>
  <c r="I13" i="37"/>
  <c r="I115" i="37"/>
  <c r="J103" i="37"/>
  <c r="I91" i="37"/>
  <c r="H87" i="37"/>
  <c r="M39" i="37"/>
  <c r="J129" i="38"/>
  <c r="I127" i="38"/>
  <c r="M113" i="38"/>
  <c r="I93" i="38"/>
  <c r="M51" i="38"/>
  <c r="K45" i="38"/>
  <c r="G45" i="38"/>
  <c r="E75" i="38"/>
  <c r="K79" i="38"/>
  <c r="L117" i="38"/>
  <c r="N97" i="38"/>
  <c r="I135" i="38"/>
  <c r="N135" i="38"/>
  <c r="F139" i="38"/>
  <c r="E81" i="38"/>
  <c r="F55" i="38"/>
  <c r="G31" i="38"/>
  <c r="L37" i="38"/>
  <c r="L125" i="38"/>
  <c r="M131" i="38"/>
  <c r="K131" i="38"/>
  <c r="K123" i="38"/>
  <c r="H123" i="38"/>
  <c r="G65" i="38"/>
  <c r="M39" i="38"/>
  <c r="L15" i="38"/>
  <c r="J15" i="38"/>
  <c r="K19" i="38"/>
  <c r="K29" i="38"/>
  <c r="H29" i="38"/>
  <c r="K41" i="38"/>
  <c r="E103" i="38"/>
  <c r="M49" i="38"/>
  <c r="I49" i="38"/>
  <c r="N111" i="38"/>
  <c r="N9" i="38"/>
  <c r="F13" i="38"/>
  <c r="G23" i="38"/>
  <c r="G91" i="38"/>
  <c r="N73" i="38"/>
  <c r="I59" i="38"/>
  <c r="F59" i="38"/>
  <c r="J61" i="38"/>
  <c r="I61" i="38"/>
  <c r="N47" i="38"/>
  <c r="E133" i="38"/>
  <c r="E137" i="38"/>
  <c r="L141" i="38"/>
  <c r="F69" i="38"/>
  <c r="K69" i="38"/>
  <c r="I67" i="38"/>
  <c r="E27" i="38"/>
  <c r="E53" i="38"/>
  <c r="F11" i="38"/>
  <c r="E115" i="36"/>
  <c r="K115" i="36"/>
  <c r="K101" i="36"/>
  <c r="K105" i="36"/>
  <c r="K139" i="36"/>
  <c r="K37" i="36"/>
  <c r="K9" i="36"/>
  <c r="K107" i="36"/>
  <c r="H107" i="36"/>
  <c r="F101" i="37"/>
  <c r="L105" i="37"/>
  <c r="G23" i="37"/>
  <c r="I55" i="37"/>
  <c r="J33" i="37"/>
  <c r="E129" i="38"/>
  <c r="K129" i="38"/>
  <c r="K83" i="38"/>
  <c r="L7" i="38"/>
  <c r="L127" i="38"/>
  <c r="J127" i="38"/>
  <c r="F113" i="38"/>
  <c r="N85" i="38"/>
  <c r="E85" i="38"/>
  <c r="E89" i="38"/>
  <c r="L93" i="38"/>
  <c r="E71" i="38"/>
  <c r="L71" i="38"/>
  <c r="N51" i="38"/>
  <c r="L79" i="38"/>
  <c r="H31" i="38"/>
  <c r="H65" i="38"/>
  <c r="I29" i="38"/>
  <c r="M103" i="38"/>
  <c r="N49" i="38"/>
  <c r="K49" i="38"/>
  <c r="G111" i="38"/>
  <c r="E63" i="38"/>
  <c r="G9" i="38"/>
  <c r="N13" i="38"/>
  <c r="H91" i="38"/>
  <c r="F73" i="38"/>
  <c r="J59" i="38"/>
  <c r="N59" i="38"/>
  <c r="G47" i="38"/>
  <c r="M133" i="38"/>
  <c r="M137" i="38"/>
  <c r="E141" i="38"/>
  <c r="G69" i="38"/>
  <c r="E69" i="38"/>
  <c r="J67" i="38"/>
  <c r="M27" i="38"/>
  <c r="M53" i="38"/>
  <c r="N11" i="38"/>
  <c r="E115" i="37"/>
  <c r="M129" i="38"/>
  <c r="N101" i="38"/>
  <c r="L101" i="38"/>
  <c r="L105" i="38"/>
  <c r="I109" i="38"/>
  <c r="M83" i="38"/>
  <c r="E7" i="38"/>
  <c r="E127" i="38"/>
  <c r="N113" i="38"/>
  <c r="G85" i="38"/>
  <c r="M85" i="38"/>
  <c r="M89" i="38"/>
  <c r="E93" i="38"/>
  <c r="G71" i="38"/>
  <c r="F71" i="38"/>
  <c r="H51" i="38"/>
  <c r="M79" i="38"/>
  <c r="H97" i="38"/>
  <c r="I31" i="38"/>
  <c r="L131" i="38"/>
  <c r="L123" i="38"/>
  <c r="E65" i="38"/>
  <c r="I65" i="38"/>
  <c r="J29" i="38"/>
  <c r="F103" i="38"/>
  <c r="H111" i="38"/>
  <c r="I63" i="38"/>
  <c r="K9" i="38"/>
  <c r="H9" i="38"/>
  <c r="G13" i="38"/>
  <c r="L87" i="38"/>
  <c r="K73" i="38"/>
  <c r="K59" i="38"/>
  <c r="H59" i="38"/>
  <c r="L61" i="38"/>
  <c r="H47" i="38"/>
  <c r="F137" i="38"/>
  <c r="M141" i="38"/>
  <c r="H69" i="38"/>
  <c r="M69" i="38"/>
  <c r="F27" i="38"/>
  <c r="G11" i="38"/>
  <c r="E63" i="35"/>
  <c r="F117" i="35"/>
  <c r="F99" i="35"/>
  <c r="L69" i="35"/>
  <c r="N129" i="37"/>
  <c r="F129" i="38"/>
  <c r="F101" i="38"/>
  <c r="E101" i="38"/>
  <c r="E105" i="38"/>
  <c r="N83" i="38"/>
  <c r="M7" i="38"/>
  <c r="M127" i="38"/>
  <c r="G113" i="38"/>
  <c r="H85" i="38"/>
  <c r="H89" i="38"/>
  <c r="F89" i="38"/>
  <c r="M93" i="38"/>
  <c r="H71" i="38"/>
  <c r="N71" i="38"/>
  <c r="I51" i="38"/>
  <c r="H45" i="38"/>
  <c r="F79" i="38"/>
  <c r="I97" i="38"/>
  <c r="L31" i="38"/>
  <c r="J31" i="38"/>
  <c r="F37" i="38"/>
  <c r="E123" i="38"/>
  <c r="F65" i="38"/>
  <c r="K65" i="38"/>
  <c r="N103" i="38"/>
  <c r="I111" i="38"/>
  <c r="F63" i="38"/>
  <c r="K13" i="38"/>
  <c r="H13" i="38"/>
  <c r="E61" i="38"/>
  <c r="J47" i="38"/>
  <c r="N137" i="38"/>
  <c r="F141" i="38"/>
  <c r="L69" i="38"/>
  <c r="N27" i="38"/>
  <c r="H11" i="38"/>
  <c r="H101" i="37"/>
  <c r="I11" i="37"/>
  <c r="F11" i="37"/>
  <c r="H105" i="37"/>
  <c r="F105" i="37"/>
  <c r="I23" i="37"/>
  <c r="L119" i="37"/>
  <c r="E71" i="37"/>
  <c r="F115" i="37"/>
  <c r="N39" i="37"/>
  <c r="N129" i="38"/>
  <c r="G101" i="38"/>
  <c r="M101" i="38"/>
  <c r="M105" i="38"/>
  <c r="E109" i="38"/>
  <c r="I95" i="38"/>
  <c r="H83" i="38"/>
  <c r="H7" i="38"/>
  <c r="F7" i="38"/>
  <c r="F127" i="38"/>
  <c r="F17" i="38"/>
  <c r="L17" i="38"/>
  <c r="H113" i="38"/>
  <c r="I85" i="38"/>
  <c r="I89" i="38"/>
  <c r="N89" i="38"/>
  <c r="F93" i="38"/>
  <c r="I71" i="38"/>
  <c r="E51" i="38"/>
  <c r="J51" i="38"/>
  <c r="E45" i="38"/>
  <c r="J75" i="38"/>
  <c r="H75" i="38"/>
  <c r="N79" i="38"/>
  <c r="L97" i="38"/>
  <c r="J97" i="38"/>
  <c r="L135" i="38"/>
  <c r="H81" i="38"/>
  <c r="J55" i="38"/>
  <c r="E31" i="38"/>
  <c r="K31" i="38"/>
  <c r="I37" i="38"/>
  <c r="N125" i="38"/>
  <c r="G131" i="38"/>
  <c r="H119" i="38"/>
  <c r="F119" i="38"/>
  <c r="M123" i="38"/>
  <c r="J65" i="38"/>
  <c r="E39" i="38"/>
  <c r="L39" i="38"/>
  <c r="N15" i="38"/>
  <c r="G19" i="38"/>
  <c r="M19" i="38"/>
  <c r="F25" i="38"/>
  <c r="M29" i="38"/>
  <c r="I41" i="38"/>
  <c r="M41" i="38"/>
  <c r="F49" i="38"/>
  <c r="L111" i="38"/>
  <c r="J111" i="38"/>
  <c r="I13" i="38"/>
  <c r="M87" i="38"/>
  <c r="E91" i="38"/>
  <c r="L73" i="38"/>
  <c r="M61" i="38"/>
  <c r="K47" i="38"/>
  <c r="G137" i="38"/>
  <c r="N141" i="38"/>
  <c r="N69" i="38"/>
  <c r="G27" i="38"/>
  <c r="L53" i="38"/>
  <c r="I11" i="38"/>
  <c r="L111" i="37"/>
  <c r="J111" i="37"/>
  <c r="F49" i="37"/>
  <c r="G15" i="37"/>
  <c r="E27" i="37"/>
  <c r="E85" i="37"/>
  <c r="M75" i="37"/>
  <c r="M95" i="37"/>
  <c r="M21" i="37"/>
  <c r="K21" i="37"/>
  <c r="M31" i="37"/>
  <c r="E97" i="37"/>
  <c r="K97" i="37"/>
  <c r="E135" i="37"/>
  <c r="L123" i="37"/>
  <c r="L59" i="37"/>
  <c r="L29" i="37"/>
  <c r="E19" i="37"/>
  <c r="J19" i="37"/>
  <c r="F43" i="37"/>
  <c r="L43" i="37"/>
  <c r="G7" i="37"/>
  <c r="L7" i="37"/>
  <c r="F87" i="37"/>
  <c r="E47" i="37"/>
  <c r="H25" i="37"/>
  <c r="I33" i="37"/>
  <c r="E137" i="37"/>
  <c r="L141" i="37"/>
  <c r="L77" i="37"/>
  <c r="L127" i="37"/>
  <c r="J127" i="37"/>
  <c r="M83" i="37"/>
  <c r="N133" i="37"/>
  <c r="E133" i="37"/>
  <c r="E121" i="37"/>
  <c r="L125" i="37"/>
  <c r="L73" i="37"/>
  <c r="L61" i="37"/>
  <c r="N35" i="37"/>
  <c r="E51" i="37"/>
  <c r="K15" i="37"/>
  <c r="K117" i="37"/>
  <c r="G27" i="37"/>
  <c r="J85" i="37"/>
  <c r="G71" i="37"/>
  <c r="M63" i="37"/>
  <c r="N91" i="37"/>
  <c r="M47" i="37"/>
  <c r="F83" i="37"/>
  <c r="G133" i="37"/>
  <c r="N73" i="37"/>
  <c r="I27" i="36"/>
  <c r="N27" i="36"/>
  <c r="H17" i="36"/>
  <c r="N125" i="36"/>
  <c r="N47" i="36"/>
  <c r="I25" i="36"/>
  <c r="N25" i="36"/>
  <c r="E131" i="36"/>
  <c r="F21" i="36"/>
  <c r="F61" i="36"/>
  <c r="H27" i="37"/>
  <c r="G85" i="37"/>
  <c r="M91" i="37"/>
  <c r="I47" i="37"/>
  <c r="M81" i="36"/>
  <c r="E101" i="37"/>
  <c r="I27" i="37"/>
  <c r="N27" i="37"/>
  <c r="H85" i="37"/>
  <c r="J139" i="37"/>
  <c r="L67" i="37"/>
  <c r="L65" i="37"/>
  <c r="I71" i="37"/>
  <c r="I63" i="37"/>
  <c r="E91" i="37"/>
  <c r="H47" i="37"/>
  <c r="F61" i="37"/>
  <c r="I13" i="30"/>
  <c r="L141" i="36"/>
  <c r="K27" i="36"/>
  <c r="G65" i="36"/>
  <c r="M17" i="36"/>
  <c r="J17" i="36"/>
  <c r="N133" i="36"/>
  <c r="M133" i="36"/>
  <c r="M137" i="36"/>
  <c r="L115" i="36"/>
  <c r="F101" i="36"/>
  <c r="L101" i="36"/>
  <c r="L105" i="36"/>
  <c r="N81" i="36"/>
  <c r="J27" i="37"/>
  <c r="I85" i="37"/>
  <c r="K75" i="37"/>
  <c r="K95" i="37"/>
  <c r="G21" i="37"/>
  <c r="K31" i="37"/>
  <c r="G97" i="37"/>
  <c r="J135" i="37"/>
  <c r="K131" i="37"/>
  <c r="J71" i="37"/>
  <c r="J63" i="37"/>
  <c r="J91" i="37"/>
  <c r="J47" i="37"/>
  <c r="G47" i="37"/>
  <c r="J137" i="37"/>
  <c r="L57" i="37"/>
  <c r="J51" i="37"/>
  <c r="M15" i="37"/>
  <c r="M117" i="37"/>
  <c r="K27" i="37"/>
  <c r="K85" i="37"/>
  <c r="K135" i="37"/>
  <c r="K71" i="37"/>
  <c r="K63" i="37"/>
  <c r="K91" i="37"/>
  <c r="K47" i="37"/>
  <c r="H111" i="37"/>
  <c r="E49" i="37"/>
  <c r="I81" i="36"/>
  <c r="L61" i="36"/>
  <c r="F107" i="36"/>
  <c r="K69" i="37"/>
  <c r="J21" i="37"/>
  <c r="L97" i="37"/>
  <c r="J97" i="37"/>
  <c r="L135" i="37"/>
  <c r="I19" i="37"/>
  <c r="M25" i="37"/>
  <c r="H9" i="36"/>
  <c r="J81" i="36"/>
  <c r="E61" i="36"/>
  <c r="I107" i="36"/>
  <c r="N107" i="36"/>
  <c r="L129" i="37"/>
  <c r="J129" i="37"/>
  <c r="F93" i="37"/>
  <c r="G93" i="37"/>
  <c r="J53" i="37"/>
  <c r="H17" i="37"/>
  <c r="I81" i="37"/>
  <c r="F17" i="35"/>
  <c r="I41" i="35"/>
  <c r="N41" i="35"/>
  <c r="I57" i="36"/>
  <c r="N57" i="36"/>
  <c r="J9" i="36"/>
  <c r="G9" i="36"/>
  <c r="E81" i="36"/>
  <c r="K81" i="36"/>
  <c r="J107" i="36"/>
  <c r="G107" i="36"/>
  <c r="E129" i="37"/>
  <c r="K129" i="37"/>
  <c r="J89" i="37"/>
  <c r="J93" i="37"/>
  <c r="H93" i="37"/>
  <c r="I41" i="37"/>
  <c r="E111" i="37"/>
  <c r="I49" i="37"/>
  <c r="N49" i="37"/>
  <c r="H15" i="37"/>
  <c r="J45" i="37"/>
  <c r="M27" i="37"/>
  <c r="N113" i="37"/>
  <c r="M85" i="37"/>
  <c r="F139" i="37"/>
  <c r="F69" i="37"/>
  <c r="H75" i="37"/>
  <c r="F75" i="37"/>
  <c r="F95" i="37"/>
  <c r="L21" i="37"/>
  <c r="K67" i="37"/>
  <c r="H67" i="37"/>
  <c r="K65" i="37"/>
  <c r="H65" i="37"/>
  <c r="F31" i="37"/>
  <c r="M97" i="37"/>
  <c r="G135" i="37"/>
  <c r="M135" i="37"/>
  <c r="E123" i="37"/>
  <c r="E53" i="37"/>
  <c r="K53" i="37"/>
  <c r="E59" i="37"/>
  <c r="L79" i="37"/>
  <c r="E29" i="37"/>
  <c r="M19" i="37"/>
  <c r="H131" i="37"/>
  <c r="I119" i="37"/>
  <c r="N119" i="37"/>
  <c r="F107" i="37"/>
  <c r="G43" i="37"/>
  <c r="E43" i="37"/>
  <c r="H7" i="37"/>
  <c r="F13" i="37"/>
  <c r="F37" i="37"/>
  <c r="N87" i="37"/>
  <c r="I25" i="37"/>
  <c r="K33" i="37"/>
  <c r="F99" i="37"/>
  <c r="L99" i="37"/>
  <c r="M137" i="37"/>
  <c r="E141" i="37"/>
  <c r="J39" i="37"/>
  <c r="E77" i="37"/>
  <c r="E127" i="37"/>
  <c r="N9" i="37"/>
  <c r="L9" i="37"/>
  <c r="L17" i="37"/>
  <c r="I17" i="37"/>
  <c r="M133" i="37"/>
  <c r="M121" i="37"/>
  <c r="E125" i="37"/>
  <c r="E73" i="37"/>
  <c r="E61" i="37"/>
  <c r="L81" i="37"/>
  <c r="J35" i="37"/>
  <c r="G35" i="37"/>
  <c r="M51" i="37"/>
  <c r="K141" i="36"/>
  <c r="E65" i="36"/>
  <c r="L65" i="36"/>
  <c r="F133" i="36"/>
  <c r="L133" i="36"/>
  <c r="L137" i="36"/>
  <c r="L23" i="36"/>
  <c r="J67" i="36"/>
  <c r="G113" i="36"/>
  <c r="J57" i="36"/>
  <c r="G57" i="36"/>
  <c r="M129" i="37"/>
  <c r="L101" i="37"/>
  <c r="K89" i="37"/>
  <c r="N93" i="37"/>
  <c r="I93" i="37"/>
  <c r="J41" i="37"/>
  <c r="M111" i="37"/>
  <c r="J49" i="37"/>
  <c r="G49" i="37"/>
  <c r="L11" i="37"/>
  <c r="K45" i="37"/>
  <c r="F27" i="37"/>
  <c r="G113" i="37"/>
  <c r="I139" i="37"/>
  <c r="N139" i="37"/>
  <c r="N69" i="37"/>
  <c r="I75" i="37"/>
  <c r="N75" i="37"/>
  <c r="N95" i="37"/>
  <c r="F21" i="37"/>
  <c r="I67" i="37"/>
  <c r="I65" i="37"/>
  <c r="N31" i="37"/>
  <c r="F97" i="37"/>
  <c r="H135" i="37"/>
  <c r="F135" i="37"/>
  <c r="M123" i="37"/>
  <c r="M53" i="37"/>
  <c r="G59" i="37"/>
  <c r="M59" i="37"/>
  <c r="E79" i="37"/>
  <c r="L23" i="37"/>
  <c r="M29" i="37"/>
  <c r="F19" i="37"/>
  <c r="I131" i="37"/>
  <c r="J119" i="37"/>
  <c r="I107" i="37"/>
  <c r="N107" i="37"/>
  <c r="H71" i="37"/>
  <c r="N43" i="37"/>
  <c r="M43" i="37"/>
  <c r="F63" i="37"/>
  <c r="I7" i="37"/>
  <c r="J13" i="37"/>
  <c r="N13" i="37"/>
  <c r="N37" i="37"/>
  <c r="I109" i="37"/>
  <c r="J115" i="37"/>
  <c r="K103" i="37"/>
  <c r="G91" i="37"/>
  <c r="I87" i="37"/>
  <c r="F47" i="37"/>
  <c r="J25" i="37"/>
  <c r="L33" i="37"/>
  <c r="N99" i="37"/>
  <c r="H137" i="37"/>
  <c r="F137" i="37"/>
  <c r="M141" i="37"/>
  <c r="E39" i="37"/>
  <c r="K39" i="37"/>
  <c r="M77" i="37"/>
  <c r="M127" i="37"/>
  <c r="G9" i="37"/>
  <c r="E9" i="37"/>
  <c r="G83" i="37"/>
  <c r="E17" i="37"/>
  <c r="H133" i="37"/>
  <c r="H121" i="37"/>
  <c r="F121" i="37"/>
  <c r="M125" i="37"/>
  <c r="M73" i="37"/>
  <c r="M61" i="37"/>
  <c r="E81" i="37"/>
  <c r="H35" i="37"/>
  <c r="F51" i="37"/>
  <c r="F65" i="36"/>
  <c r="K57" i="36"/>
  <c r="H57" i="36"/>
  <c r="F129" i="37"/>
  <c r="E89" i="37"/>
  <c r="K93" i="37"/>
  <c r="E41" i="37"/>
  <c r="K41" i="37"/>
  <c r="F111" i="37"/>
  <c r="K49" i="37"/>
  <c r="H49" i="37"/>
  <c r="H113" i="37"/>
  <c r="G139" i="37"/>
  <c r="G69" i="37"/>
  <c r="J75" i="37"/>
  <c r="G95" i="37"/>
  <c r="H95" i="37"/>
  <c r="N21" i="37"/>
  <c r="J67" i="37"/>
  <c r="J31" i="37"/>
  <c r="I31" i="37"/>
  <c r="N97" i="37"/>
  <c r="I135" i="37"/>
  <c r="N135" i="37"/>
  <c r="F123" i="37"/>
  <c r="F53" i="37"/>
  <c r="H59" i="37"/>
  <c r="F59" i="37"/>
  <c r="M79" i="37"/>
  <c r="I29" i="37"/>
  <c r="F29" i="37"/>
  <c r="N19" i="37"/>
  <c r="J131" i="37"/>
  <c r="K119" i="37"/>
  <c r="J107" i="37"/>
  <c r="G107" i="37"/>
  <c r="H43" i="37"/>
  <c r="N63" i="37"/>
  <c r="E7" i="37"/>
  <c r="K13" i="37"/>
  <c r="G13" i="37"/>
  <c r="G37" i="37"/>
  <c r="K115" i="37"/>
  <c r="H91" i="37"/>
  <c r="J87" i="37"/>
  <c r="N47" i="37"/>
  <c r="K25" i="37"/>
  <c r="M33" i="37"/>
  <c r="G99" i="37"/>
  <c r="I137" i="37"/>
  <c r="N137" i="37"/>
  <c r="F141" i="37"/>
  <c r="H77" i="37"/>
  <c r="F77" i="37"/>
  <c r="F127" i="37"/>
  <c r="H9" i="37"/>
  <c r="M9" i="37"/>
  <c r="H83" i="37"/>
  <c r="M17" i="37"/>
  <c r="I133" i="37"/>
  <c r="I121" i="37"/>
  <c r="N121" i="37"/>
  <c r="F125" i="37"/>
  <c r="M81" i="37"/>
  <c r="I35" i="37"/>
  <c r="N51" i="37"/>
  <c r="M53" i="34"/>
  <c r="K53" i="34"/>
  <c r="K127" i="34"/>
  <c r="J127" i="34"/>
  <c r="F45" i="35"/>
  <c r="F113" i="35"/>
  <c r="H37" i="35"/>
  <c r="F37" i="35"/>
  <c r="E7" i="35"/>
  <c r="N111" i="37"/>
  <c r="I113" i="37"/>
  <c r="H139" i="37"/>
  <c r="H69" i="37"/>
  <c r="I95" i="37"/>
  <c r="G31" i="37"/>
  <c r="I123" i="37"/>
  <c r="N123" i="37"/>
  <c r="N53" i="37"/>
  <c r="I59" i="37"/>
  <c r="N59" i="37"/>
  <c r="F79" i="37"/>
  <c r="H29" i="37"/>
  <c r="N29" i="37"/>
  <c r="G19" i="37"/>
  <c r="K107" i="37"/>
  <c r="H107" i="37"/>
  <c r="I43" i="37"/>
  <c r="G63" i="37"/>
  <c r="J7" i="37"/>
  <c r="H37" i="37"/>
  <c r="N33" i="37"/>
  <c r="H99" i="37"/>
  <c r="G137" i="37"/>
  <c r="N141" i="37"/>
  <c r="I77" i="37"/>
  <c r="N77" i="37"/>
  <c r="N127" i="37"/>
  <c r="I9" i="37"/>
  <c r="K83" i="37"/>
  <c r="I83" i="37"/>
  <c r="F17" i="37"/>
  <c r="J133" i="37"/>
  <c r="J121" i="37"/>
  <c r="G121" i="37"/>
  <c r="N125" i="37"/>
  <c r="I73" i="37"/>
  <c r="I61" i="37"/>
  <c r="N61" i="37"/>
  <c r="F81" i="37"/>
  <c r="L35" i="37"/>
  <c r="G51" i="37"/>
  <c r="J49" i="36"/>
  <c r="E141" i="36"/>
  <c r="H65" i="36"/>
  <c r="H133" i="36"/>
  <c r="H137" i="36"/>
  <c r="N115" i="36"/>
  <c r="G101" i="36"/>
  <c r="F67" i="36"/>
  <c r="E107" i="36"/>
  <c r="G129" i="37"/>
  <c r="F89" i="37"/>
  <c r="L93" i="37"/>
  <c r="F41" i="37"/>
  <c r="L41" i="37"/>
  <c r="G111" i="37"/>
  <c r="L49" i="37"/>
  <c r="E45" i="37"/>
  <c r="L113" i="37"/>
  <c r="J113" i="37"/>
  <c r="I69" i="37"/>
  <c r="J95" i="37"/>
  <c r="H21" i="37"/>
  <c r="H31" i="37"/>
  <c r="H97" i="37"/>
  <c r="J123" i="37"/>
  <c r="G123" i="37"/>
  <c r="G53" i="37"/>
  <c r="J59" i="37"/>
  <c r="I79" i="37"/>
  <c r="N79" i="37"/>
  <c r="J29" i="37"/>
  <c r="G29" i="37"/>
  <c r="K19" i="37"/>
  <c r="J43" i="37"/>
  <c r="H63" i="37"/>
  <c r="K7" i="37"/>
  <c r="L13" i="37"/>
  <c r="K37" i="37"/>
  <c r="I37" i="37"/>
  <c r="L115" i="37"/>
  <c r="E103" i="37"/>
  <c r="L87" i="37"/>
  <c r="F25" i="37"/>
  <c r="L25" i="37"/>
  <c r="F33" i="37"/>
  <c r="I99" i="37"/>
  <c r="K137" i="37"/>
  <c r="J141" i="37"/>
  <c r="G141" i="37"/>
  <c r="J77" i="37"/>
  <c r="G77" i="37"/>
  <c r="G127" i="37"/>
  <c r="J9" i="37"/>
  <c r="J83" i="37"/>
  <c r="N17" i="37"/>
  <c r="K133" i="37"/>
  <c r="K121" i="37"/>
  <c r="J125" i="37"/>
  <c r="G125" i="37"/>
  <c r="J73" i="37"/>
  <c r="J61" i="37"/>
  <c r="G61" i="37"/>
  <c r="N81" i="37"/>
  <c r="E35" i="37"/>
  <c r="K51" i="37"/>
  <c r="H51" i="37"/>
  <c r="J37" i="35"/>
  <c r="H131" i="35"/>
  <c r="H115" i="35"/>
  <c r="F107" i="35"/>
  <c r="M23" i="35"/>
  <c r="I29" i="35"/>
  <c r="M29" i="35"/>
  <c r="F19" i="35"/>
  <c r="H87" i="35"/>
  <c r="N7" i="35"/>
  <c r="J53" i="35"/>
  <c r="M25" i="35"/>
  <c r="E49" i="36"/>
  <c r="K49" i="36"/>
  <c r="M141" i="36"/>
  <c r="N101" i="36"/>
  <c r="E57" i="36"/>
  <c r="M107" i="36"/>
  <c r="H129" i="37"/>
  <c r="E93" i="37"/>
  <c r="J11" i="37"/>
  <c r="N11" i="37"/>
  <c r="F15" i="37"/>
  <c r="H117" i="37"/>
  <c r="G45" i="37"/>
  <c r="M45" i="37"/>
  <c r="E113" i="37"/>
  <c r="K113" i="37"/>
  <c r="L139" i="37"/>
  <c r="L69" i="37"/>
  <c r="J69" i="37"/>
  <c r="L75" i="37"/>
  <c r="L95" i="37"/>
  <c r="I21" i="37"/>
  <c r="F67" i="37"/>
  <c r="L31" i="37"/>
  <c r="I97" i="37"/>
  <c r="K123" i="37"/>
  <c r="H123" i="37"/>
  <c r="H53" i="37"/>
  <c r="K59" i="37"/>
  <c r="J79" i="37"/>
  <c r="G79" i="37"/>
  <c r="K29" i="37"/>
  <c r="H19" i="37"/>
  <c r="L131" i="37"/>
  <c r="E119" i="37"/>
  <c r="L107" i="37"/>
  <c r="K43" i="37"/>
  <c r="F7" i="37"/>
  <c r="M7" i="37"/>
  <c r="H13" i="37"/>
  <c r="L37" i="37"/>
  <c r="J37" i="37"/>
  <c r="M103" i="37"/>
  <c r="L55" i="37"/>
  <c r="E87" i="37"/>
  <c r="G25" i="37"/>
  <c r="E25" i="37"/>
  <c r="G33" i="37"/>
  <c r="J99" i="37"/>
  <c r="K141" i="37"/>
  <c r="H141" i="37"/>
  <c r="K77" i="37"/>
  <c r="K127" i="37"/>
  <c r="H127" i="37"/>
  <c r="F9" i="37"/>
  <c r="N83" i="37"/>
  <c r="G17" i="37"/>
  <c r="K125" i="37"/>
  <c r="H125" i="37"/>
  <c r="K73" i="37"/>
  <c r="K61" i="37"/>
  <c r="J81" i="37"/>
  <c r="G81" i="37"/>
  <c r="M35" i="37"/>
  <c r="I51" i="37"/>
  <c r="N53" i="34"/>
  <c r="G101" i="35"/>
  <c r="K45" i="35"/>
  <c r="K37" i="35"/>
  <c r="G35" i="35"/>
  <c r="M35" i="35"/>
  <c r="G23" i="35"/>
  <c r="G81" i="35"/>
  <c r="M7" i="35"/>
  <c r="M41" i="35"/>
  <c r="J65" i="36"/>
  <c r="J133" i="36"/>
  <c r="I129" i="37"/>
  <c r="M93" i="37"/>
  <c r="I111" i="37"/>
  <c r="M49" i="37"/>
  <c r="L53" i="37"/>
  <c r="I53" i="37"/>
  <c r="K79" i="37"/>
  <c r="H79" i="37"/>
  <c r="E99" i="37"/>
  <c r="K99" i="37"/>
  <c r="I141" i="37"/>
  <c r="I127" i="37"/>
  <c r="K9" i="37"/>
  <c r="K17" i="37"/>
  <c r="J17" i="37"/>
  <c r="I125" i="37"/>
  <c r="K81" i="37"/>
  <c r="H81" i="37"/>
  <c r="F35" i="37"/>
  <c r="H9" i="35"/>
  <c r="E87" i="36"/>
  <c r="N49" i="36"/>
  <c r="L59" i="36"/>
  <c r="G139" i="36"/>
  <c r="L119" i="36"/>
  <c r="M61" i="36"/>
  <c r="G49" i="36"/>
  <c r="H141" i="36"/>
  <c r="L45" i="36"/>
  <c r="J45" i="36"/>
  <c r="G83" i="36"/>
  <c r="E83" i="36"/>
  <c r="E55" i="36"/>
  <c r="N19" i="36"/>
  <c r="E129" i="36"/>
  <c r="L127" i="36"/>
  <c r="E59" i="36"/>
  <c r="G95" i="36"/>
  <c r="G119" i="36"/>
  <c r="K125" i="36"/>
  <c r="H125" i="36"/>
  <c r="G23" i="36"/>
  <c r="M23" i="36"/>
  <c r="M129" i="36"/>
  <c r="H119" i="36"/>
  <c r="G27" i="35"/>
  <c r="I37" i="35"/>
  <c r="H23" i="36"/>
  <c r="F129" i="36"/>
  <c r="F17" i="25"/>
  <c r="I65" i="36"/>
  <c r="I133" i="36"/>
  <c r="I137" i="36"/>
  <c r="K117" i="36"/>
  <c r="K121" i="36"/>
  <c r="L79" i="36"/>
  <c r="I79" i="36"/>
  <c r="J83" i="36"/>
  <c r="J55" i="36"/>
  <c r="J19" i="36"/>
  <c r="K7" i="36"/>
  <c r="K51" i="36"/>
  <c r="K61" i="36"/>
  <c r="F83" i="35"/>
  <c r="L71" i="35"/>
  <c r="L27" i="35"/>
  <c r="L31" i="35"/>
  <c r="E77" i="35"/>
  <c r="N83" i="35"/>
  <c r="E83" i="35"/>
  <c r="E71" i="35"/>
  <c r="F27" i="35"/>
  <c r="E31" i="35"/>
  <c r="F129" i="35"/>
  <c r="N101" i="35"/>
  <c r="E101" i="35"/>
  <c r="E105" i="35"/>
  <c r="F95" i="35"/>
  <c r="G45" i="35"/>
  <c r="G113" i="35"/>
  <c r="H85" i="35"/>
  <c r="H89" i="35"/>
  <c r="F89" i="35"/>
  <c r="M93" i="35"/>
  <c r="G83" i="35"/>
  <c r="M83" i="35"/>
  <c r="M71" i="35"/>
  <c r="N129" i="35"/>
  <c r="I85" i="35"/>
  <c r="I89" i="35"/>
  <c r="G53" i="34"/>
  <c r="J93" i="35"/>
  <c r="G93" i="35"/>
  <c r="J83" i="35"/>
  <c r="J71" i="35"/>
  <c r="G71" i="35"/>
  <c r="N31" i="35"/>
  <c r="L47" i="35"/>
  <c r="J35" i="35"/>
  <c r="K117" i="35"/>
  <c r="E99" i="35"/>
  <c r="K99" i="35"/>
  <c r="K91" i="35"/>
  <c r="J81" i="35"/>
  <c r="K69" i="35"/>
  <c r="J73" i="35"/>
  <c r="H7" i="35"/>
  <c r="K13" i="35"/>
  <c r="K17" i="35"/>
  <c r="J41" i="35"/>
  <c r="K39" i="36"/>
  <c r="J129" i="36"/>
  <c r="J127" i="36"/>
  <c r="N93" i="36"/>
  <c r="E75" i="36"/>
  <c r="H139" i="36"/>
  <c r="G21" i="36"/>
  <c r="K25" i="36"/>
  <c r="L139" i="36"/>
  <c r="L95" i="36"/>
  <c r="G131" i="36"/>
  <c r="G69" i="36"/>
  <c r="N21" i="36"/>
  <c r="M63" i="35"/>
  <c r="M47" i="35"/>
  <c r="N117" i="35"/>
  <c r="E117" i="35"/>
  <c r="N99" i="35"/>
  <c r="F137" i="36"/>
  <c r="F23" i="36"/>
  <c r="E101" i="36"/>
  <c r="E105" i="36"/>
  <c r="E113" i="36"/>
  <c r="E139" i="36"/>
  <c r="E75" i="35"/>
  <c r="H27" i="35"/>
  <c r="E27" i="35"/>
  <c r="M31" i="35"/>
  <c r="K139" i="35"/>
  <c r="F59" i="35"/>
  <c r="I15" i="35"/>
  <c r="F15" i="35"/>
  <c r="F123" i="35"/>
  <c r="F63" i="35"/>
  <c r="N51" i="35"/>
  <c r="E51" i="35"/>
  <c r="E39" i="35"/>
  <c r="K61" i="35"/>
  <c r="H61" i="35"/>
  <c r="F47" i="35"/>
  <c r="F35" i="35"/>
  <c r="E35" i="35"/>
  <c r="G117" i="35"/>
  <c r="M117" i="35"/>
  <c r="G99" i="35"/>
  <c r="N81" i="35"/>
  <c r="G69" i="35"/>
  <c r="K7" i="35"/>
  <c r="E41" i="35"/>
  <c r="F9" i="35"/>
  <c r="L9" i="35"/>
  <c r="K141" i="35"/>
  <c r="J125" i="35"/>
  <c r="L87" i="36"/>
  <c r="E39" i="36"/>
  <c r="L27" i="36"/>
  <c r="H103" i="36"/>
  <c r="F103" i="36"/>
  <c r="E17" i="36"/>
  <c r="N137" i="36"/>
  <c r="F109" i="36"/>
  <c r="L125" i="36"/>
  <c r="H71" i="36"/>
  <c r="F71" i="36"/>
  <c r="I35" i="36"/>
  <c r="I23" i="36"/>
  <c r="N23" i="36"/>
  <c r="F11" i="36"/>
  <c r="G115" i="36"/>
  <c r="H53" i="36"/>
  <c r="F53" i="36"/>
  <c r="N45" i="36"/>
  <c r="G55" i="36"/>
  <c r="N129" i="36"/>
  <c r="M101" i="36"/>
  <c r="M105" i="36"/>
  <c r="F63" i="36"/>
  <c r="G67" i="36"/>
  <c r="E67" i="36"/>
  <c r="N127" i="36"/>
  <c r="L93" i="36"/>
  <c r="J75" i="36"/>
  <c r="G75" i="36"/>
  <c r="L113" i="36"/>
  <c r="K113" i="36"/>
  <c r="E47" i="36"/>
  <c r="J47" i="36"/>
  <c r="J59" i="36"/>
  <c r="G59" i="36"/>
  <c r="L25" i="36"/>
  <c r="F97" i="36"/>
  <c r="H135" i="36"/>
  <c r="F135" i="36"/>
  <c r="M139" i="36"/>
  <c r="E95" i="36"/>
  <c r="H37" i="36"/>
  <c r="M37" i="36"/>
  <c r="M9" i="36"/>
  <c r="I131" i="36"/>
  <c r="J119" i="36"/>
  <c r="I123" i="36"/>
  <c r="N123" i="36"/>
  <c r="H81" i="36"/>
  <c r="I69" i="36"/>
  <c r="N69" i="36"/>
  <c r="I33" i="36"/>
  <c r="I21" i="36"/>
  <c r="I61" i="36"/>
  <c r="M43" i="36"/>
  <c r="F141" i="36"/>
  <c r="G39" i="36"/>
  <c r="M39" i="36"/>
  <c r="E27" i="36"/>
  <c r="I103" i="36"/>
  <c r="F17" i="36"/>
  <c r="J137" i="36"/>
  <c r="G137" i="36"/>
  <c r="N109" i="36"/>
  <c r="E125" i="36"/>
  <c r="I71" i="36"/>
  <c r="J35" i="36"/>
  <c r="J23" i="36"/>
  <c r="I11" i="36"/>
  <c r="N11" i="36"/>
  <c r="H115" i="36"/>
  <c r="I53" i="36"/>
  <c r="N53" i="36"/>
  <c r="G45" i="36"/>
  <c r="K83" i="36"/>
  <c r="K55" i="36"/>
  <c r="E19" i="36"/>
  <c r="K19" i="36"/>
  <c r="G129" i="36"/>
  <c r="H101" i="36"/>
  <c r="H105" i="36"/>
  <c r="F105" i="36"/>
  <c r="N63" i="36"/>
  <c r="N67" i="36"/>
  <c r="M67" i="36"/>
  <c r="G127" i="36"/>
  <c r="E93" i="36"/>
  <c r="K75" i="36"/>
  <c r="H75" i="36"/>
  <c r="M113" i="36"/>
  <c r="L47" i="36"/>
  <c r="K47" i="36"/>
  <c r="K59" i="36"/>
  <c r="H59" i="36"/>
  <c r="E25" i="36"/>
  <c r="N97" i="36"/>
  <c r="I135" i="36"/>
  <c r="N135" i="36"/>
  <c r="F139" i="36"/>
  <c r="K119" i="36"/>
  <c r="J69" i="36"/>
  <c r="J21" i="36"/>
  <c r="G47" i="35"/>
  <c r="I117" i="35"/>
  <c r="I99" i="35"/>
  <c r="I91" i="35"/>
  <c r="I69" i="35"/>
  <c r="H13" i="35"/>
  <c r="F41" i="35"/>
  <c r="L49" i="36"/>
  <c r="N141" i="36"/>
  <c r="K65" i="36"/>
  <c r="N17" i="36"/>
  <c r="K133" i="36"/>
  <c r="K137" i="36"/>
  <c r="M125" i="36"/>
  <c r="H129" i="36"/>
  <c r="N105" i="36"/>
  <c r="M93" i="36"/>
  <c r="F113" i="36"/>
  <c r="N139" i="36"/>
  <c r="F95" i="36"/>
  <c r="N9" i="36"/>
  <c r="K69" i="36"/>
  <c r="K21" i="36"/>
  <c r="G105" i="36"/>
  <c r="F133" i="35"/>
  <c r="M99" i="36"/>
  <c r="L99" i="36"/>
  <c r="L91" i="36"/>
  <c r="F61" i="34"/>
  <c r="F29" i="34"/>
  <c r="H35" i="34"/>
  <c r="F35" i="34"/>
  <c r="F25" i="34"/>
  <c r="F91" i="34"/>
  <c r="E125" i="34"/>
  <c r="H115" i="34"/>
  <c r="J93" i="34"/>
  <c r="F71" i="34"/>
  <c r="L71" i="34"/>
  <c r="L43" i="34"/>
  <c r="H35" i="35"/>
  <c r="I115" i="34"/>
  <c r="H53" i="34"/>
  <c r="G31" i="34"/>
  <c r="L93" i="34"/>
  <c r="G39" i="34"/>
  <c r="I23" i="34"/>
  <c r="H129" i="35"/>
  <c r="I101" i="35"/>
  <c r="I105" i="35"/>
  <c r="N105" i="35"/>
  <c r="N33" i="35"/>
  <c r="K95" i="35"/>
  <c r="H95" i="35"/>
  <c r="L45" i="35"/>
  <c r="J45" i="35"/>
  <c r="G49" i="35"/>
  <c r="L113" i="35"/>
  <c r="J113" i="35"/>
  <c r="K85" i="35"/>
  <c r="K89" i="35"/>
  <c r="N75" i="35"/>
  <c r="L37" i="35"/>
  <c r="M97" i="35"/>
  <c r="G135" i="35"/>
  <c r="M135" i="35"/>
  <c r="E139" i="35"/>
  <c r="E79" i="35"/>
  <c r="K79" i="35"/>
  <c r="K59" i="35"/>
  <c r="H59" i="35"/>
  <c r="K15" i="35"/>
  <c r="M131" i="35"/>
  <c r="K131" i="35"/>
  <c r="K123" i="35"/>
  <c r="H123" i="35"/>
  <c r="I51" i="35"/>
  <c r="I39" i="35"/>
  <c r="N39" i="35"/>
  <c r="F43" i="35"/>
  <c r="K23" i="34"/>
  <c r="L129" i="35"/>
  <c r="J129" i="35"/>
  <c r="K101" i="35"/>
  <c r="K105" i="35"/>
  <c r="H33" i="35"/>
  <c r="L95" i="35"/>
  <c r="J95" i="35"/>
  <c r="M45" i="35"/>
  <c r="M113" i="35"/>
  <c r="F85" i="35"/>
  <c r="G37" i="35"/>
  <c r="M37" i="35"/>
  <c r="F131" i="35"/>
  <c r="E129" i="35"/>
  <c r="N85" i="35"/>
  <c r="I139" i="35"/>
  <c r="N131" i="35"/>
  <c r="E123" i="35"/>
  <c r="N115" i="35"/>
  <c r="G13" i="30"/>
  <c r="I17" i="34"/>
  <c r="L61" i="34"/>
  <c r="L29" i="34"/>
  <c r="L35" i="34"/>
  <c r="L25" i="34"/>
  <c r="H135" i="34"/>
  <c r="L91" i="34"/>
  <c r="M129" i="35"/>
  <c r="F101" i="35"/>
  <c r="L101" i="35"/>
  <c r="L105" i="35"/>
  <c r="M95" i="35"/>
  <c r="N45" i="35"/>
  <c r="E49" i="35"/>
  <c r="N113" i="35"/>
  <c r="G85" i="35"/>
  <c r="L75" i="35"/>
  <c r="N37" i="35"/>
  <c r="J139" i="35"/>
  <c r="G131" i="35"/>
  <c r="M123" i="35"/>
  <c r="F51" i="35"/>
  <c r="L51" i="35"/>
  <c r="L39" i="35"/>
  <c r="G61" i="35"/>
  <c r="G115" i="35"/>
  <c r="N35" i="35"/>
  <c r="L35" i="35"/>
  <c r="N41" i="36"/>
  <c r="H41" i="36"/>
  <c r="J31" i="36"/>
  <c r="H111" i="36"/>
  <c r="E41" i="36"/>
  <c r="N103" i="36"/>
  <c r="N71" i="36"/>
  <c r="J79" i="36"/>
  <c r="N85" i="36"/>
  <c r="L85" i="36"/>
  <c r="L89" i="36"/>
  <c r="L73" i="36"/>
  <c r="E31" i="36"/>
  <c r="M95" i="36"/>
  <c r="K111" i="36"/>
  <c r="I111" i="36"/>
  <c r="M57" i="36"/>
  <c r="G37" i="36"/>
  <c r="I9" i="36"/>
  <c r="F9" i="36"/>
  <c r="J131" i="36"/>
  <c r="J123" i="36"/>
  <c r="G123" i="36"/>
  <c r="J33" i="36"/>
  <c r="J61" i="36"/>
  <c r="F43" i="36"/>
  <c r="J29" i="35"/>
  <c r="E21" i="35"/>
  <c r="H81" i="35"/>
  <c r="G7" i="35"/>
  <c r="J121" i="35"/>
  <c r="I9" i="35"/>
  <c r="N133" i="35"/>
  <c r="L141" i="35"/>
  <c r="N99" i="36"/>
  <c r="J87" i="36"/>
  <c r="M87" i="36"/>
  <c r="E91" i="36"/>
  <c r="F41" i="36"/>
  <c r="I39" i="36"/>
  <c r="F39" i="36"/>
  <c r="M27" i="36"/>
  <c r="J103" i="36"/>
  <c r="J109" i="36"/>
  <c r="G109" i="36"/>
  <c r="J71" i="36"/>
  <c r="G71" i="36"/>
  <c r="K35" i="36"/>
  <c r="J11" i="36"/>
  <c r="G11" i="36"/>
  <c r="J53" i="36"/>
  <c r="H45" i="36"/>
  <c r="N117" i="36"/>
  <c r="L117" i="36"/>
  <c r="L121" i="36"/>
  <c r="M79" i="36"/>
  <c r="K79" i="36"/>
  <c r="L7" i="36"/>
  <c r="G63" i="36"/>
  <c r="H127" i="36"/>
  <c r="I75" i="36"/>
  <c r="F85" i="36"/>
  <c r="E85" i="36"/>
  <c r="E89" i="36"/>
  <c r="M47" i="36"/>
  <c r="N51" i="36"/>
  <c r="L51" i="36"/>
  <c r="E73" i="36"/>
  <c r="I59" i="36"/>
  <c r="M25" i="36"/>
  <c r="M31" i="36"/>
  <c r="G97" i="36"/>
  <c r="J135" i="36"/>
  <c r="L111" i="36"/>
  <c r="J111" i="36"/>
  <c r="K131" i="36"/>
  <c r="K123" i="36"/>
  <c r="H123" i="36"/>
  <c r="E33" i="36"/>
  <c r="M33" i="36"/>
  <c r="G43" i="36"/>
  <c r="E61" i="35"/>
  <c r="E115" i="35"/>
  <c r="K115" i="35"/>
  <c r="K107" i="35"/>
  <c r="H107" i="35"/>
  <c r="I35" i="35"/>
  <c r="L23" i="35"/>
  <c r="K29" i="35"/>
  <c r="K19" i="35"/>
  <c r="G19" i="35"/>
  <c r="M21" i="35"/>
  <c r="J21" i="35"/>
  <c r="K87" i="35"/>
  <c r="I81" i="35"/>
  <c r="I73" i="35"/>
  <c r="N73" i="35"/>
  <c r="L7" i="35"/>
  <c r="K121" i="35"/>
  <c r="M9" i="35"/>
  <c r="G133" i="35"/>
  <c r="M133" i="35"/>
  <c r="M137" i="35"/>
  <c r="E141" i="35"/>
  <c r="L53" i="35"/>
  <c r="N25" i="35"/>
  <c r="K25" i="35"/>
  <c r="L125" i="35"/>
  <c r="G99" i="36"/>
  <c r="G87" i="36"/>
  <c r="F87" i="36"/>
  <c r="M91" i="36"/>
  <c r="F49" i="36"/>
  <c r="J141" i="36"/>
  <c r="G141" i="36"/>
  <c r="I41" i="36"/>
  <c r="J39" i="36"/>
  <c r="N39" i="36"/>
  <c r="F27" i="36"/>
  <c r="K103" i="36"/>
  <c r="G17" i="36"/>
  <c r="K109" i="36"/>
  <c r="H109" i="36"/>
  <c r="F125" i="36"/>
  <c r="K71" i="36"/>
  <c r="E35" i="36"/>
  <c r="N35" i="36"/>
  <c r="K11" i="36"/>
  <c r="H11" i="36"/>
  <c r="K53" i="36"/>
  <c r="K45" i="36"/>
  <c r="I45" i="36"/>
  <c r="F117" i="36"/>
  <c r="E117" i="36"/>
  <c r="E121" i="36"/>
  <c r="E79" i="36"/>
  <c r="F83" i="36"/>
  <c r="L83" i="36"/>
  <c r="L55" i="36"/>
  <c r="M19" i="36"/>
  <c r="L19" i="36"/>
  <c r="E7" i="36"/>
  <c r="I129" i="36"/>
  <c r="H63" i="36"/>
  <c r="I67" i="36"/>
  <c r="K127" i="36"/>
  <c r="I127" i="36"/>
  <c r="F93" i="36"/>
  <c r="L75" i="36"/>
  <c r="N113" i="36"/>
  <c r="G85" i="36"/>
  <c r="M85" i="36"/>
  <c r="M89" i="36"/>
  <c r="F47" i="36"/>
  <c r="F51" i="36"/>
  <c r="E51" i="36"/>
  <c r="M73" i="36"/>
  <c r="F25" i="36"/>
  <c r="F31" i="36"/>
  <c r="H97" i="36"/>
  <c r="K135" i="36"/>
  <c r="N95" i="36"/>
  <c r="E111" i="36"/>
  <c r="L33" i="36"/>
  <c r="K33" i="36"/>
  <c r="J43" i="36"/>
  <c r="G41" i="35"/>
  <c r="J9" i="35"/>
  <c r="H133" i="35"/>
  <c r="H137" i="35"/>
  <c r="H99" i="36"/>
  <c r="H87" i="36"/>
  <c r="N87" i="36"/>
  <c r="F91" i="36"/>
  <c r="M41" i="36"/>
  <c r="I109" i="36"/>
  <c r="G117" i="36"/>
  <c r="M117" i="36"/>
  <c r="M121" i="36"/>
  <c r="F79" i="36"/>
  <c r="G7" i="36"/>
  <c r="M7" i="36"/>
  <c r="I63" i="36"/>
  <c r="I85" i="36"/>
  <c r="H89" i="36"/>
  <c r="F89" i="36"/>
  <c r="G51" i="36"/>
  <c r="M51" i="36"/>
  <c r="F73" i="36"/>
  <c r="N31" i="36"/>
  <c r="I97" i="36"/>
  <c r="M111" i="36"/>
  <c r="L131" i="36"/>
  <c r="E119" i="36"/>
  <c r="L123" i="36"/>
  <c r="L69" i="36"/>
  <c r="F33" i="36"/>
  <c r="L21" i="36"/>
  <c r="L43" i="36"/>
  <c r="F115" i="35"/>
  <c r="K35" i="35"/>
  <c r="M81" i="35"/>
  <c r="I7" i="35"/>
  <c r="E9" i="35"/>
  <c r="F25" i="35"/>
  <c r="I99" i="36"/>
  <c r="I87" i="36"/>
  <c r="I91" i="36"/>
  <c r="N91" i="36"/>
  <c r="H49" i="36"/>
  <c r="I141" i="36"/>
  <c r="J41" i="36"/>
  <c r="H39" i="36"/>
  <c r="J27" i="36"/>
  <c r="G27" i="36"/>
  <c r="L103" i="36"/>
  <c r="L17" i="36"/>
  <c r="I17" i="36"/>
  <c r="G133" i="36"/>
  <c r="E133" i="36"/>
  <c r="E137" i="36"/>
  <c r="L109" i="36"/>
  <c r="J125" i="36"/>
  <c r="G125" i="36"/>
  <c r="L71" i="36"/>
  <c r="M35" i="36"/>
  <c r="L35" i="36"/>
  <c r="E23" i="36"/>
  <c r="L11" i="36"/>
  <c r="L53" i="36"/>
  <c r="E45" i="36"/>
  <c r="H117" i="36"/>
  <c r="H121" i="36"/>
  <c r="F121" i="36"/>
  <c r="N79" i="36"/>
  <c r="N83" i="36"/>
  <c r="M83" i="36"/>
  <c r="M55" i="36"/>
  <c r="G19" i="36"/>
  <c r="H7" i="36"/>
  <c r="F7" i="36"/>
  <c r="L129" i="36"/>
  <c r="K129" i="36"/>
  <c r="L63" i="36"/>
  <c r="J63" i="36"/>
  <c r="K67" i="36"/>
  <c r="E127" i="36"/>
  <c r="J93" i="36"/>
  <c r="G93" i="36"/>
  <c r="M75" i="36"/>
  <c r="H113" i="36"/>
  <c r="H85" i="36"/>
  <c r="I89" i="36"/>
  <c r="N89" i="36"/>
  <c r="G47" i="36"/>
  <c r="H51" i="36"/>
  <c r="I73" i="36"/>
  <c r="N73" i="36"/>
  <c r="M59" i="36"/>
  <c r="J25" i="36"/>
  <c r="G25" i="36"/>
  <c r="G31" i="36"/>
  <c r="E97" i="36"/>
  <c r="J97" i="36"/>
  <c r="L135" i="36"/>
  <c r="K95" i="36"/>
  <c r="H95" i="36"/>
  <c r="F111" i="36"/>
  <c r="F131" i="36"/>
  <c r="M119" i="36"/>
  <c r="E123" i="36"/>
  <c r="L81" i="36"/>
  <c r="E69" i="36"/>
  <c r="N33" i="36"/>
  <c r="E21" i="36"/>
  <c r="N61" i="36"/>
  <c r="K43" i="36"/>
  <c r="N43" i="36"/>
  <c r="J7" i="35"/>
  <c r="N9" i="35"/>
  <c r="K9" i="35"/>
  <c r="H25" i="35"/>
  <c r="J99" i="36"/>
  <c r="K87" i="36"/>
  <c r="J91" i="36"/>
  <c r="G91" i="36"/>
  <c r="I49" i="36"/>
  <c r="L41" i="36"/>
  <c r="K41" i="36"/>
  <c r="H27" i="36"/>
  <c r="E103" i="36"/>
  <c r="E109" i="36"/>
  <c r="E71" i="36"/>
  <c r="G35" i="36"/>
  <c r="E11" i="36"/>
  <c r="E53" i="36"/>
  <c r="M45" i="36"/>
  <c r="I117" i="36"/>
  <c r="I121" i="36"/>
  <c r="N121" i="36"/>
  <c r="G79" i="36"/>
  <c r="H83" i="36"/>
  <c r="H55" i="36"/>
  <c r="F55" i="36"/>
  <c r="H19" i="36"/>
  <c r="I7" i="36"/>
  <c r="N7" i="36"/>
  <c r="M63" i="36"/>
  <c r="K63" i="36"/>
  <c r="M127" i="36"/>
  <c r="K93" i="36"/>
  <c r="H93" i="36"/>
  <c r="F75" i="36"/>
  <c r="I113" i="36"/>
  <c r="J85" i="36"/>
  <c r="J89" i="36"/>
  <c r="G89" i="36"/>
  <c r="H47" i="36"/>
  <c r="I51" i="36"/>
  <c r="J73" i="36"/>
  <c r="G73" i="36"/>
  <c r="F59" i="36"/>
  <c r="K31" i="36"/>
  <c r="H31" i="36"/>
  <c r="L97" i="36"/>
  <c r="K97" i="36"/>
  <c r="E135" i="36"/>
  <c r="I95" i="36"/>
  <c r="N111" i="36"/>
  <c r="F37" i="36"/>
  <c r="L37" i="36"/>
  <c r="L9" i="36"/>
  <c r="F119" i="36"/>
  <c r="M123" i="36"/>
  <c r="M69" i="36"/>
  <c r="G33" i="36"/>
  <c r="M21" i="36"/>
  <c r="G61" i="36"/>
  <c r="H43" i="36"/>
  <c r="E29" i="35"/>
  <c r="M19" i="35"/>
  <c r="G87" i="35"/>
  <c r="F81" i="35"/>
  <c r="J141" i="35"/>
  <c r="E99" i="36"/>
  <c r="K99" i="36"/>
  <c r="K91" i="36"/>
  <c r="H91" i="36"/>
  <c r="G41" i="36"/>
  <c r="L39" i="36"/>
  <c r="G103" i="36"/>
  <c r="M103" i="36"/>
  <c r="K17" i="36"/>
  <c r="M109" i="36"/>
  <c r="I125" i="36"/>
  <c r="M71" i="36"/>
  <c r="H35" i="36"/>
  <c r="M11" i="36"/>
  <c r="G53" i="36"/>
  <c r="M53" i="36"/>
  <c r="F45" i="36"/>
  <c r="J117" i="36"/>
  <c r="J121" i="36"/>
  <c r="G121" i="36"/>
  <c r="H79" i="36"/>
  <c r="I83" i="36"/>
  <c r="I55" i="36"/>
  <c r="N55" i="36"/>
  <c r="I19" i="36"/>
  <c r="J7" i="36"/>
  <c r="E63" i="36"/>
  <c r="L67" i="36"/>
  <c r="F127" i="36"/>
  <c r="I93" i="36"/>
  <c r="N75" i="36"/>
  <c r="J113" i="36"/>
  <c r="K85" i="36"/>
  <c r="K89" i="36"/>
  <c r="I47" i="36"/>
  <c r="J51" i="36"/>
  <c r="K73" i="36"/>
  <c r="H73" i="36"/>
  <c r="N59" i="36"/>
  <c r="L31" i="36"/>
  <c r="I31" i="36"/>
  <c r="M97" i="36"/>
  <c r="G135" i="36"/>
  <c r="M135" i="36"/>
  <c r="J95" i="36"/>
  <c r="G111" i="36"/>
  <c r="L57" i="36"/>
  <c r="N37" i="36"/>
  <c r="E37" i="36"/>
  <c r="E9" i="36"/>
  <c r="H131" i="36"/>
  <c r="I119" i="36"/>
  <c r="N119" i="36"/>
  <c r="F123" i="36"/>
  <c r="G81" i="36"/>
  <c r="H69" i="36"/>
  <c r="F69" i="36"/>
  <c r="H33" i="36"/>
  <c r="H21" i="36"/>
  <c r="H61" i="36"/>
  <c r="E43" i="36"/>
  <c r="I43" i="36"/>
  <c r="F133" i="34"/>
  <c r="M133" i="34"/>
  <c r="M137" i="34"/>
  <c r="N71" i="34"/>
  <c r="F109" i="35"/>
  <c r="F127" i="35"/>
  <c r="G77" i="35"/>
  <c r="E131" i="27"/>
  <c r="I9" i="32"/>
  <c r="H35" i="33"/>
  <c r="F139" i="33"/>
  <c r="F81" i="33"/>
  <c r="F7" i="33"/>
  <c r="F45" i="33"/>
  <c r="I53" i="34"/>
  <c r="H31" i="34"/>
  <c r="M127" i="34"/>
  <c r="H127" i="34"/>
  <c r="G133" i="34"/>
  <c r="H137" i="34"/>
  <c r="F137" i="34"/>
  <c r="G71" i="34"/>
  <c r="J101" i="35"/>
  <c r="J105" i="35"/>
  <c r="E45" i="35"/>
  <c r="K77" i="35"/>
  <c r="E113" i="35"/>
  <c r="K93" i="35"/>
  <c r="K83" i="35"/>
  <c r="K71" i="35"/>
  <c r="J75" i="35"/>
  <c r="N27" i="35"/>
  <c r="K31" i="35"/>
  <c r="E37" i="35"/>
  <c r="M139" i="35"/>
  <c r="M79" i="35"/>
  <c r="L63" i="35"/>
  <c r="I47" i="35"/>
  <c r="M9" i="32"/>
  <c r="E115" i="34"/>
  <c r="J53" i="34"/>
  <c r="I31" i="34"/>
  <c r="E93" i="34"/>
  <c r="E127" i="34"/>
  <c r="I127" i="34"/>
  <c r="E15" i="34"/>
  <c r="I39" i="34"/>
  <c r="I133" i="34"/>
  <c r="J137" i="34"/>
  <c r="N137" i="34"/>
  <c r="H71" i="34"/>
  <c r="H43" i="34"/>
  <c r="J109" i="35"/>
  <c r="G109" i="35"/>
  <c r="G127" i="35"/>
  <c r="J17" i="35"/>
  <c r="G53" i="35"/>
  <c r="J33" i="34"/>
  <c r="J31" i="34"/>
  <c r="M93" i="34"/>
  <c r="J39" i="34"/>
  <c r="J133" i="34"/>
  <c r="I137" i="34"/>
  <c r="G137" i="34"/>
  <c r="I71" i="34"/>
  <c r="I43" i="34"/>
  <c r="L77" i="35"/>
  <c r="H53" i="35"/>
  <c r="E31" i="34"/>
  <c r="K133" i="34"/>
  <c r="K137" i="34"/>
  <c r="N23" i="35"/>
  <c r="I53" i="35"/>
  <c r="M77" i="35"/>
  <c r="H139" i="35"/>
  <c r="H79" i="35"/>
  <c r="L43" i="35"/>
  <c r="H21" i="35"/>
  <c r="M69" i="35"/>
  <c r="E73" i="35"/>
  <c r="H121" i="35"/>
  <c r="H141" i="35"/>
  <c r="F33" i="34"/>
  <c r="L33" i="34"/>
  <c r="L37" i="34"/>
  <c r="L65" i="34"/>
  <c r="F31" i="34"/>
  <c r="H133" i="34"/>
  <c r="L133" i="34"/>
  <c r="L137" i="34"/>
  <c r="M101" i="35"/>
  <c r="M105" i="35"/>
  <c r="E109" i="35"/>
  <c r="N95" i="35"/>
  <c r="E127" i="35"/>
  <c r="H45" i="35"/>
  <c r="H113" i="35"/>
  <c r="F93" i="35"/>
  <c r="G51" i="35"/>
  <c r="K21" i="35"/>
  <c r="I13" i="35"/>
  <c r="K53" i="35"/>
  <c r="N33" i="34"/>
  <c r="E37" i="34"/>
  <c r="E65" i="34"/>
  <c r="N31" i="34"/>
  <c r="N133" i="34"/>
  <c r="E133" i="34"/>
  <c r="E137" i="34"/>
  <c r="I111" i="35"/>
  <c r="H9" i="32"/>
  <c r="F9" i="32"/>
  <c r="E69" i="33"/>
  <c r="E57" i="33"/>
  <c r="H47" i="33"/>
  <c r="F115" i="33"/>
  <c r="J107" i="34"/>
  <c r="N113" i="34"/>
  <c r="K73" i="34"/>
  <c r="N97" i="34"/>
  <c r="K103" i="34"/>
  <c r="J23" i="34"/>
  <c r="K117" i="34"/>
  <c r="I129" i="35"/>
  <c r="G105" i="35"/>
  <c r="N109" i="35"/>
  <c r="G33" i="35"/>
  <c r="I95" i="35"/>
  <c r="N127" i="35"/>
  <c r="H77" i="35"/>
  <c r="H49" i="35"/>
  <c r="K113" i="35"/>
  <c r="H93" i="35"/>
  <c r="G75" i="35"/>
  <c r="G31" i="35"/>
  <c r="F97" i="35"/>
  <c r="H135" i="35"/>
  <c r="F135" i="35"/>
  <c r="F67" i="35"/>
  <c r="L67" i="35"/>
  <c r="L55" i="35"/>
  <c r="I59" i="35"/>
  <c r="L11" i="35"/>
  <c r="L119" i="35"/>
  <c r="I63" i="35"/>
  <c r="J51" i="35"/>
  <c r="J39" i="35"/>
  <c r="G39" i="35"/>
  <c r="N43" i="35"/>
  <c r="M61" i="35"/>
  <c r="L103" i="35"/>
  <c r="L111" i="35"/>
  <c r="J111" i="35"/>
  <c r="H23" i="35"/>
  <c r="H19" i="35"/>
  <c r="H91" i="35"/>
  <c r="G73" i="35"/>
  <c r="N17" i="35"/>
  <c r="F137" i="35"/>
  <c r="M141" i="35"/>
  <c r="F65" i="35"/>
  <c r="L65" i="35"/>
  <c r="E53" i="35"/>
  <c r="L57" i="35"/>
  <c r="E125" i="35"/>
  <c r="I77" i="35"/>
  <c r="I49" i="35"/>
  <c r="L85" i="35"/>
  <c r="L89" i="35"/>
  <c r="I93" i="35"/>
  <c r="K75" i="35"/>
  <c r="H75" i="35"/>
  <c r="N97" i="35"/>
  <c r="I135" i="35"/>
  <c r="N135" i="35"/>
  <c r="F139" i="35"/>
  <c r="F79" i="35"/>
  <c r="N67" i="35"/>
  <c r="E67" i="35"/>
  <c r="E55" i="35"/>
  <c r="L59" i="35"/>
  <c r="G11" i="35"/>
  <c r="F11" i="35"/>
  <c r="L15" i="35"/>
  <c r="L131" i="35"/>
  <c r="E119" i="35"/>
  <c r="L123" i="35"/>
  <c r="J63" i="35"/>
  <c r="K51" i="35"/>
  <c r="K39" i="35"/>
  <c r="J43" i="35"/>
  <c r="G43" i="35"/>
  <c r="F61" i="35"/>
  <c r="L115" i="35"/>
  <c r="E103" i="35"/>
  <c r="L107" i="35"/>
  <c r="J47" i="35"/>
  <c r="E111" i="35"/>
  <c r="E23" i="35"/>
  <c r="I23" i="35"/>
  <c r="L29" i="35"/>
  <c r="L19" i="35"/>
  <c r="I19" i="35"/>
  <c r="F21" i="35"/>
  <c r="L87" i="35"/>
  <c r="K81" i="35"/>
  <c r="K73" i="35"/>
  <c r="H73" i="35"/>
  <c r="G17" i="35"/>
  <c r="L121" i="35"/>
  <c r="K41" i="35"/>
  <c r="H41" i="35"/>
  <c r="I133" i="35"/>
  <c r="I137" i="35"/>
  <c r="N137" i="35"/>
  <c r="F141" i="35"/>
  <c r="N65" i="35"/>
  <c r="M53" i="35"/>
  <c r="E57" i="35"/>
  <c r="L25" i="35"/>
  <c r="M125" i="35"/>
  <c r="F13" i="30"/>
  <c r="H97" i="33"/>
  <c r="H69" i="33"/>
  <c r="H57" i="33"/>
  <c r="F57" i="33"/>
  <c r="H117" i="33"/>
  <c r="H67" i="34"/>
  <c r="H17" i="34"/>
  <c r="K49" i="34"/>
  <c r="H49" i="34"/>
  <c r="F113" i="34"/>
  <c r="K113" i="34"/>
  <c r="L51" i="34"/>
  <c r="J51" i="34"/>
  <c r="M121" i="34"/>
  <c r="G57" i="34"/>
  <c r="M57" i="34"/>
  <c r="K109" i="34"/>
  <c r="M139" i="34"/>
  <c r="G87" i="34"/>
  <c r="K129" i="35"/>
  <c r="K109" i="35"/>
  <c r="H109" i="35"/>
  <c r="I33" i="35"/>
  <c r="E95" i="35"/>
  <c r="K127" i="35"/>
  <c r="H127" i="35"/>
  <c r="J77" i="35"/>
  <c r="J49" i="35"/>
  <c r="E85" i="35"/>
  <c r="E89" i="35"/>
  <c r="L93" i="35"/>
  <c r="L83" i="35"/>
  <c r="I75" i="35"/>
  <c r="G97" i="35"/>
  <c r="J135" i="35"/>
  <c r="N139" i="35"/>
  <c r="N79" i="35"/>
  <c r="G67" i="35"/>
  <c r="M67" i="35"/>
  <c r="M55" i="35"/>
  <c r="E59" i="35"/>
  <c r="H11" i="35"/>
  <c r="E11" i="35"/>
  <c r="E15" i="35"/>
  <c r="G119" i="35"/>
  <c r="M119" i="35"/>
  <c r="K63" i="35"/>
  <c r="K43" i="35"/>
  <c r="H43" i="35"/>
  <c r="N61" i="35"/>
  <c r="G103" i="35"/>
  <c r="M103" i="35"/>
  <c r="E107" i="35"/>
  <c r="E47" i="35"/>
  <c r="K47" i="35"/>
  <c r="M111" i="35"/>
  <c r="F23" i="35"/>
  <c r="J23" i="35"/>
  <c r="G29" i="35"/>
  <c r="E19" i="35"/>
  <c r="L117" i="35"/>
  <c r="N21" i="35"/>
  <c r="L99" i="35"/>
  <c r="E87" i="35"/>
  <c r="L91" i="35"/>
  <c r="L13" i="35"/>
  <c r="H17" i="35"/>
  <c r="E121" i="35"/>
  <c r="J133" i="35"/>
  <c r="J137" i="35"/>
  <c r="G137" i="35"/>
  <c r="N141" i="35"/>
  <c r="G65" i="35"/>
  <c r="F53" i="35"/>
  <c r="M57" i="35"/>
  <c r="F125" i="35"/>
  <c r="H121" i="34"/>
  <c r="F121" i="34"/>
  <c r="H57" i="34"/>
  <c r="F57" i="34"/>
  <c r="J125" i="34"/>
  <c r="M115" i="34"/>
  <c r="I87" i="34"/>
  <c r="E111" i="34"/>
  <c r="J71" i="34"/>
  <c r="J43" i="34"/>
  <c r="I109" i="35"/>
  <c r="J33" i="35"/>
  <c r="I127" i="35"/>
  <c r="K49" i="35"/>
  <c r="M85" i="35"/>
  <c r="M89" i="35"/>
  <c r="E93" i="35"/>
  <c r="H97" i="35"/>
  <c r="K135" i="35"/>
  <c r="G139" i="35"/>
  <c r="G79" i="35"/>
  <c r="H67" i="35"/>
  <c r="H55" i="35"/>
  <c r="F55" i="35"/>
  <c r="M59" i="35"/>
  <c r="I11" i="35"/>
  <c r="M11" i="35"/>
  <c r="M15" i="35"/>
  <c r="H119" i="35"/>
  <c r="F119" i="35"/>
  <c r="I43" i="35"/>
  <c r="H103" i="35"/>
  <c r="F103" i="35"/>
  <c r="M107" i="35"/>
  <c r="F111" i="35"/>
  <c r="K23" i="35"/>
  <c r="G21" i="35"/>
  <c r="M87" i="35"/>
  <c r="E91" i="35"/>
  <c r="L81" i="35"/>
  <c r="E69" i="35"/>
  <c r="L73" i="35"/>
  <c r="G13" i="35"/>
  <c r="L17" i="35"/>
  <c r="M121" i="35"/>
  <c r="L41" i="35"/>
  <c r="K133" i="35"/>
  <c r="K137" i="35"/>
  <c r="G141" i="35"/>
  <c r="H65" i="35"/>
  <c r="N53" i="35"/>
  <c r="F57" i="35"/>
  <c r="N125" i="35"/>
  <c r="L67" i="34"/>
  <c r="M107" i="34"/>
  <c r="J17" i="34"/>
  <c r="L49" i="34"/>
  <c r="E61" i="34"/>
  <c r="E29" i="34"/>
  <c r="E35" i="34"/>
  <c r="E25" i="34"/>
  <c r="J121" i="34"/>
  <c r="N121" i="34"/>
  <c r="J135" i="34"/>
  <c r="J141" i="34"/>
  <c r="E91" i="34"/>
  <c r="I57" i="34"/>
  <c r="N57" i="34"/>
  <c r="L125" i="34"/>
  <c r="I125" i="34"/>
  <c r="J69" i="34"/>
  <c r="K95" i="34"/>
  <c r="F115" i="34"/>
  <c r="F53" i="34"/>
  <c r="I139" i="34"/>
  <c r="H87" i="34"/>
  <c r="K111" i="34"/>
  <c r="K71" i="34"/>
  <c r="K43" i="34"/>
  <c r="J47" i="34"/>
  <c r="L109" i="35"/>
  <c r="E33" i="35"/>
  <c r="K33" i="35"/>
  <c r="L127" i="35"/>
  <c r="J127" i="35"/>
  <c r="I97" i="35"/>
  <c r="I67" i="35"/>
  <c r="I55" i="35"/>
  <c r="N55" i="35"/>
  <c r="N11" i="35"/>
  <c r="I119" i="35"/>
  <c r="N119" i="35"/>
  <c r="I103" i="35"/>
  <c r="N103" i="35"/>
  <c r="N111" i="35"/>
  <c r="F87" i="35"/>
  <c r="M91" i="35"/>
  <c r="E13" i="35"/>
  <c r="I17" i="35"/>
  <c r="F121" i="35"/>
  <c r="I65" i="35"/>
  <c r="I57" i="35"/>
  <c r="N57" i="35"/>
  <c r="G125" i="35"/>
  <c r="E13" i="30"/>
  <c r="E9" i="32"/>
  <c r="G9" i="32"/>
  <c r="F55" i="32"/>
  <c r="E101" i="33"/>
  <c r="E105" i="33"/>
  <c r="E51" i="33"/>
  <c r="K17" i="34"/>
  <c r="M61" i="34"/>
  <c r="M29" i="34"/>
  <c r="G35" i="34"/>
  <c r="M35" i="34"/>
  <c r="M25" i="34"/>
  <c r="I121" i="34"/>
  <c r="G121" i="34"/>
  <c r="M91" i="34"/>
  <c r="J57" i="34"/>
  <c r="K125" i="34"/>
  <c r="E69" i="34"/>
  <c r="K69" i="34"/>
  <c r="M95" i="34"/>
  <c r="N115" i="34"/>
  <c r="K139" i="34"/>
  <c r="M111" i="34"/>
  <c r="K47" i="34"/>
  <c r="F77" i="35"/>
  <c r="F49" i="35"/>
  <c r="L49" i="35"/>
  <c r="N89" i="35"/>
  <c r="F71" i="35"/>
  <c r="M75" i="35"/>
  <c r="M27" i="35"/>
  <c r="H31" i="35"/>
  <c r="L97" i="35"/>
  <c r="J97" i="35"/>
  <c r="L135" i="35"/>
  <c r="I79" i="35"/>
  <c r="J67" i="35"/>
  <c r="J55" i="35"/>
  <c r="G55" i="35"/>
  <c r="N59" i="35"/>
  <c r="J11" i="35"/>
  <c r="J15" i="35"/>
  <c r="N15" i="35"/>
  <c r="J119" i="35"/>
  <c r="N123" i="35"/>
  <c r="N63" i="35"/>
  <c r="M51" i="35"/>
  <c r="M39" i="35"/>
  <c r="E43" i="35"/>
  <c r="I61" i="35"/>
  <c r="J103" i="35"/>
  <c r="G111" i="35"/>
  <c r="N87" i="35"/>
  <c r="F91" i="35"/>
  <c r="F69" i="35"/>
  <c r="M73" i="35"/>
  <c r="M13" i="35"/>
  <c r="E17" i="35"/>
  <c r="I121" i="35"/>
  <c r="N121" i="35"/>
  <c r="L133" i="35"/>
  <c r="L137" i="35"/>
  <c r="I141" i="35"/>
  <c r="J65" i="35"/>
  <c r="J57" i="35"/>
  <c r="G57" i="35"/>
  <c r="K125" i="35"/>
  <c r="H125" i="35"/>
  <c r="L9" i="32"/>
  <c r="K9" i="32"/>
  <c r="G55" i="32"/>
  <c r="G101" i="33"/>
  <c r="K121" i="34"/>
  <c r="K57" i="34"/>
  <c r="J139" i="34"/>
  <c r="G129" i="35"/>
  <c r="H101" i="35"/>
  <c r="H105" i="35"/>
  <c r="F105" i="35"/>
  <c r="M109" i="35"/>
  <c r="F33" i="35"/>
  <c r="L33" i="35"/>
  <c r="G95" i="35"/>
  <c r="M127" i="35"/>
  <c r="I45" i="35"/>
  <c r="N77" i="35"/>
  <c r="N49" i="35"/>
  <c r="I113" i="35"/>
  <c r="J85" i="35"/>
  <c r="J89" i="35"/>
  <c r="G89" i="35"/>
  <c r="N93" i="35"/>
  <c r="I83" i="35"/>
  <c r="I71" i="35"/>
  <c r="N71" i="35"/>
  <c r="F75" i="35"/>
  <c r="J27" i="35"/>
  <c r="I31" i="35"/>
  <c r="F31" i="35"/>
  <c r="E97" i="35"/>
  <c r="K97" i="35"/>
  <c r="E135" i="35"/>
  <c r="L139" i="35"/>
  <c r="L79" i="35"/>
  <c r="J79" i="35"/>
  <c r="K67" i="35"/>
  <c r="K55" i="35"/>
  <c r="J59" i="35"/>
  <c r="G59" i="35"/>
  <c r="K11" i="35"/>
  <c r="H15" i="35"/>
  <c r="G15" i="35"/>
  <c r="J131" i="35"/>
  <c r="K119" i="35"/>
  <c r="J123" i="35"/>
  <c r="G123" i="35"/>
  <c r="G63" i="35"/>
  <c r="H51" i="35"/>
  <c r="H39" i="35"/>
  <c r="F39" i="35"/>
  <c r="M43" i="35"/>
  <c r="L61" i="35"/>
  <c r="J61" i="35"/>
  <c r="J115" i="35"/>
  <c r="K103" i="35"/>
  <c r="J107" i="35"/>
  <c r="G107" i="35"/>
  <c r="K111" i="35"/>
  <c r="H111" i="35"/>
  <c r="N29" i="35"/>
  <c r="J19" i="35"/>
  <c r="I21" i="35"/>
  <c r="J87" i="35"/>
  <c r="N91" i="35"/>
  <c r="N69" i="35"/>
  <c r="F73" i="35"/>
  <c r="F13" i="35"/>
  <c r="M17" i="35"/>
  <c r="G121" i="35"/>
  <c r="E133" i="35"/>
  <c r="E137" i="35"/>
  <c r="E65" i="35"/>
  <c r="K65" i="35"/>
  <c r="K57" i="35"/>
  <c r="H57" i="35"/>
  <c r="I125" i="35"/>
  <c r="H135" i="32"/>
  <c r="G13" i="33"/>
  <c r="E87" i="32"/>
  <c r="H121" i="32"/>
  <c r="F121" i="32"/>
  <c r="H13" i="30"/>
  <c r="G51" i="33"/>
  <c r="H13" i="33"/>
  <c r="G69" i="33"/>
  <c r="E55" i="32"/>
  <c r="L55" i="32"/>
  <c r="F31" i="32"/>
  <c r="F101" i="33"/>
  <c r="E13" i="33"/>
  <c r="H31" i="32"/>
  <c r="M31" i="32"/>
  <c r="F69" i="33"/>
  <c r="H31" i="33"/>
  <c r="E103" i="33"/>
  <c r="H63" i="33"/>
  <c r="G99" i="33"/>
  <c r="H87" i="33"/>
  <c r="F87" i="33"/>
  <c r="G71" i="33"/>
  <c r="E75" i="33"/>
  <c r="E27" i="33"/>
  <c r="G67" i="33"/>
  <c r="E83" i="33"/>
  <c r="E117" i="33"/>
  <c r="J9" i="32"/>
  <c r="G129" i="34"/>
  <c r="G101" i="34"/>
  <c r="J105" i="34"/>
  <c r="F105" i="34"/>
  <c r="N67" i="34"/>
  <c r="H107" i="34"/>
  <c r="F77" i="34"/>
  <c r="M81" i="34"/>
  <c r="N17" i="34"/>
  <c r="E17" i="34"/>
  <c r="N49" i="34"/>
  <c r="H33" i="34"/>
  <c r="I113" i="34"/>
  <c r="J85" i="34"/>
  <c r="I89" i="34"/>
  <c r="G89" i="34"/>
  <c r="H51" i="34"/>
  <c r="J61" i="34"/>
  <c r="G61" i="34"/>
  <c r="G29" i="34"/>
  <c r="J35" i="34"/>
  <c r="J25" i="34"/>
  <c r="G25" i="34"/>
  <c r="L121" i="34"/>
  <c r="K97" i="34"/>
  <c r="E135" i="34"/>
  <c r="E141" i="34"/>
  <c r="I91" i="34"/>
  <c r="G91" i="34"/>
  <c r="L57" i="34"/>
  <c r="F123" i="34"/>
  <c r="N131" i="34"/>
  <c r="G119" i="34"/>
  <c r="F119" i="34"/>
  <c r="F125" i="34"/>
  <c r="N69" i="34"/>
  <c r="G41" i="34"/>
  <c r="M41" i="34"/>
  <c r="F95" i="34"/>
  <c r="H37" i="34"/>
  <c r="F37" i="34"/>
  <c r="F65" i="34"/>
  <c r="E83" i="34"/>
  <c r="N83" i="34"/>
  <c r="J115" i="34"/>
  <c r="J109" i="34"/>
  <c r="H109" i="34"/>
  <c r="K75" i="34"/>
  <c r="J79" i="34"/>
  <c r="G79" i="34"/>
  <c r="J21" i="34"/>
  <c r="G21" i="34"/>
  <c r="G27" i="34"/>
  <c r="L139" i="34"/>
  <c r="L87" i="34"/>
  <c r="K93" i="34"/>
  <c r="L59" i="34"/>
  <c r="J15" i="34"/>
  <c r="H39" i="34"/>
  <c r="K55" i="34"/>
  <c r="F111" i="34"/>
  <c r="M71" i="34"/>
  <c r="M43" i="34"/>
  <c r="E47" i="34"/>
  <c r="G23" i="34"/>
  <c r="G103" i="33"/>
  <c r="H99" i="33"/>
  <c r="H67" i="33"/>
  <c r="G133" i="33"/>
  <c r="G117" i="33"/>
  <c r="H129" i="34"/>
  <c r="G67" i="34"/>
  <c r="I77" i="34"/>
  <c r="F81" i="34"/>
  <c r="G17" i="34"/>
  <c r="M17" i="34"/>
  <c r="G49" i="34"/>
  <c r="I33" i="34"/>
  <c r="K61" i="34"/>
  <c r="H61" i="34"/>
  <c r="H29" i="34"/>
  <c r="K35" i="34"/>
  <c r="K25" i="34"/>
  <c r="H25" i="34"/>
  <c r="E121" i="34"/>
  <c r="G135" i="34"/>
  <c r="M135" i="34"/>
  <c r="M141" i="34"/>
  <c r="J91" i="34"/>
  <c r="H91" i="34"/>
  <c r="E57" i="34"/>
  <c r="I123" i="34"/>
  <c r="N123" i="34"/>
  <c r="H131" i="34"/>
  <c r="H119" i="34"/>
  <c r="N119" i="34"/>
  <c r="N125" i="34"/>
  <c r="G69" i="34"/>
  <c r="I41" i="34"/>
  <c r="F41" i="34"/>
  <c r="N95" i="34"/>
  <c r="I37" i="34"/>
  <c r="N37" i="34"/>
  <c r="N65" i="34"/>
  <c r="M83" i="34"/>
  <c r="K115" i="34"/>
  <c r="L109" i="34"/>
  <c r="I109" i="34"/>
  <c r="K79" i="34"/>
  <c r="H79" i="34"/>
  <c r="K21" i="34"/>
  <c r="K27" i="34"/>
  <c r="H27" i="34"/>
  <c r="E139" i="34"/>
  <c r="E87" i="34"/>
  <c r="E59" i="34"/>
  <c r="K15" i="34"/>
  <c r="N111" i="34"/>
  <c r="F43" i="34"/>
  <c r="M47" i="34"/>
  <c r="H23" i="34"/>
  <c r="N81" i="34"/>
  <c r="M59" i="34"/>
  <c r="G81" i="34"/>
  <c r="K33" i="34"/>
  <c r="K31" i="34"/>
  <c r="H59" i="34"/>
  <c r="F15" i="34"/>
  <c r="L23" i="34"/>
  <c r="E99" i="33"/>
  <c r="E67" i="33"/>
  <c r="L129" i="34"/>
  <c r="K129" i="34"/>
  <c r="J67" i="34"/>
  <c r="K81" i="34"/>
  <c r="H81" i="34"/>
  <c r="E131" i="34"/>
  <c r="K131" i="34"/>
  <c r="J87" i="34"/>
  <c r="E33" i="34"/>
  <c r="M131" i="34"/>
  <c r="L131" i="34"/>
  <c r="N109" i="34"/>
  <c r="H21" i="34"/>
  <c r="K87" i="34"/>
  <c r="I13" i="34"/>
  <c r="I9" i="34"/>
  <c r="I63" i="34"/>
  <c r="I11" i="34"/>
  <c r="I73" i="30"/>
  <c r="I101" i="34"/>
  <c r="H105" i="34"/>
  <c r="N105" i="34"/>
  <c r="N77" i="34"/>
  <c r="G139" i="33"/>
  <c r="G81" i="33"/>
  <c r="M13" i="30"/>
  <c r="E35" i="33"/>
  <c r="E57" i="27"/>
  <c r="L13" i="30"/>
  <c r="H119" i="32"/>
  <c r="K7" i="31"/>
  <c r="K137" i="32"/>
  <c r="K23" i="32"/>
  <c r="H23" i="32"/>
  <c r="K7" i="32"/>
  <c r="H7" i="32"/>
  <c r="K57" i="32"/>
  <c r="F35" i="33"/>
  <c r="F13" i="33"/>
  <c r="E139" i="33"/>
  <c r="E81" i="33"/>
  <c r="J113" i="34"/>
  <c r="K85" i="34"/>
  <c r="K89" i="34"/>
  <c r="I51" i="34"/>
  <c r="L45" i="34"/>
  <c r="L13" i="34"/>
  <c r="J13" i="34"/>
  <c r="L19" i="34"/>
  <c r="L9" i="34"/>
  <c r="M99" i="34"/>
  <c r="L99" i="34"/>
  <c r="L63" i="34"/>
  <c r="L11" i="34"/>
  <c r="J11" i="34"/>
  <c r="L7" i="34"/>
  <c r="G7" i="33"/>
  <c r="G45" i="33"/>
  <c r="G115" i="33"/>
  <c r="H103" i="33"/>
  <c r="H133" i="33"/>
  <c r="H137" i="33"/>
  <c r="I129" i="34"/>
  <c r="J101" i="34"/>
  <c r="I105" i="34"/>
  <c r="G105" i="34"/>
  <c r="L107" i="34"/>
  <c r="J77" i="34"/>
  <c r="G77" i="34"/>
  <c r="L73" i="34"/>
  <c r="I29" i="34"/>
  <c r="I25" i="34"/>
  <c r="E97" i="34"/>
  <c r="I135" i="34"/>
  <c r="F135" i="34"/>
  <c r="F141" i="34"/>
  <c r="E45" i="34"/>
  <c r="E13" i="34"/>
  <c r="K13" i="34"/>
  <c r="E19" i="34"/>
  <c r="E9" i="34"/>
  <c r="K123" i="34"/>
  <c r="G123" i="34"/>
  <c r="I131" i="34"/>
  <c r="J119" i="34"/>
  <c r="G125" i="34"/>
  <c r="H69" i="34"/>
  <c r="H41" i="34"/>
  <c r="N41" i="34"/>
  <c r="G95" i="34"/>
  <c r="J37" i="34"/>
  <c r="G37" i="34"/>
  <c r="G65" i="34"/>
  <c r="F83" i="34"/>
  <c r="L103" i="34"/>
  <c r="L75" i="34"/>
  <c r="I79" i="34"/>
  <c r="I27" i="34"/>
  <c r="F99" i="34"/>
  <c r="M87" i="34"/>
  <c r="E63" i="34"/>
  <c r="E11" i="34"/>
  <c r="F55" i="34"/>
  <c r="L55" i="34"/>
  <c r="G111" i="34"/>
  <c r="N43" i="34"/>
  <c r="F47" i="34"/>
  <c r="F117" i="34"/>
  <c r="L117" i="34"/>
  <c r="E7" i="34"/>
  <c r="H139" i="33"/>
  <c r="H81" i="33"/>
  <c r="H7" i="33"/>
  <c r="H45" i="33"/>
  <c r="H121" i="33"/>
  <c r="H115" i="33"/>
  <c r="F129" i="34"/>
  <c r="J129" i="34"/>
  <c r="K101" i="34"/>
  <c r="K105" i="34"/>
  <c r="I67" i="34"/>
  <c r="E107" i="34"/>
  <c r="K77" i="34"/>
  <c r="H77" i="34"/>
  <c r="I49" i="34"/>
  <c r="L113" i="34"/>
  <c r="F85" i="34"/>
  <c r="L85" i="34"/>
  <c r="L89" i="34"/>
  <c r="E51" i="34"/>
  <c r="K51" i="34"/>
  <c r="E73" i="34"/>
  <c r="J29" i="34"/>
  <c r="M97" i="34"/>
  <c r="N135" i="34"/>
  <c r="N141" i="34"/>
  <c r="M45" i="34"/>
  <c r="M13" i="34"/>
  <c r="G19" i="34"/>
  <c r="M19" i="34"/>
  <c r="M9" i="34"/>
  <c r="J123" i="34"/>
  <c r="H123" i="34"/>
  <c r="J131" i="34"/>
  <c r="K119" i="34"/>
  <c r="H125" i="34"/>
  <c r="I69" i="34"/>
  <c r="J41" i="34"/>
  <c r="E95" i="34"/>
  <c r="H95" i="34"/>
  <c r="K37" i="34"/>
  <c r="K65" i="34"/>
  <c r="H65" i="34"/>
  <c r="G83" i="34"/>
  <c r="L115" i="34"/>
  <c r="E103" i="34"/>
  <c r="E109" i="34"/>
  <c r="E75" i="34"/>
  <c r="L79" i="34"/>
  <c r="L21" i="34"/>
  <c r="L27" i="34"/>
  <c r="J27" i="34"/>
  <c r="F139" i="34"/>
  <c r="N99" i="34"/>
  <c r="F87" i="34"/>
  <c r="F93" i="34"/>
  <c r="F59" i="34"/>
  <c r="M63" i="34"/>
  <c r="L15" i="34"/>
  <c r="K39" i="34"/>
  <c r="M11" i="34"/>
  <c r="N55" i="34"/>
  <c r="E55" i="34"/>
  <c r="H111" i="34"/>
  <c r="G43" i="34"/>
  <c r="N47" i="34"/>
  <c r="H117" i="34"/>
  <c r="E117" i="34"/>
  <c r="M7" i="34"/>
  <c r="J49" i="34"/>
  <c r="E113" i="34"/>
  <c r="H85" i="34"/>
  <c r="E85" i="34"/>
  <c r="E89" i="34"/>
  <c r="M51" i="34"/>
  <c r="G73" i="34"/>
  <c r="M73" i="34"/>
  <c r="K29" i="34"/>
  <c r="G97" i="34"/>
  <c r="G141" i="34"/>
  <c r="F45" i="34"/>
  <c r="F13" i="34"/>
  <c r="H19" i="34"/>
  <c r="F19" i="34"/>
  <c r="F9" i="34"/>
  <c r="K41" i="34"/>
  <c r="I95" i="34"/>
  <c r="I65" i="34"/>
  <c r="H83" i="34"/>
  <c r="G103" i="34"/>
  <c r="M103" i="34"/>
  <c r="M109" i="34"/>
  <c r="L53" i="34"/>
  <c r="M75" i="34"/>
  <c r="E79" i="34"/>
  <c r="E21" i="34"/>
  <c r="E27" i="34"/>
  <c r="N139" i="34"/>
  <c r="H99" i="34"/>
  <c r="N87" i="34"/>
  <c r="N93" i="34"/>
  <c r="L127" i="34"/>
  <c r="I59" i="34"/>
  <c r="N59" i="34"/>
  <c r="F63" i="34"/>
  <c r="N15" i="34"/>
  <c r="N39" i="34"/>
  <c r="L39" i="34"/>
  <c r="F11" i="34"/>
  <c r="G55" i="34"/>
  <c r="M55" i="34"/>
  <c r="I111" i="34"/>
  <c r="G47" i="34"/>
  <c r="E23" i="34"/>
  <c r="N117" i="34"/>
  <c r="M117" i="34"/>
  <c r="F7" i="34"/>
  <c r="F31" i="33"/>
  <c r="N129" i="34"/>
  <c r="F101" i="34"/>
  <c r="L101" i="34"/>
  <c r="L105" i="34"/>
  <c r="E67" i="34"/>
  <c r="K67" i="34"/>
  <c r="F107" i="34"/>
  <c r="L77" i="34"/>
  <c r="I81" i="34"/>
  <c r="E49" i="34"/>
  <c r="M113" i="34"/>
  <c r="N85" i="34"/>
  <c r="M85" i="34"/>
  <c r="M89" i="34"/>
  <c r="F51" i="34"/>
  <c r="H73" i="34"/>
  <c r="F73" i="34"/>
  <c r="H97" i="34"/>
  <c r="K135" i="34"/>
  <c r="K141" i="34"/>
  <c r="H141" i="34"/>
  <c r="I45" i="34"/>
  <c r="N45" i="34"/>
  <c r="N13" i="34"/>
  <c r="I19" i="34"/>
  <c r="N19" i="34"/>
  <c r="N9" i="34"/>
  <c r="L123" i="34"/>
  <c r="L119" i="34"/>
  <c r="J95" i="34"/>
  <c r="J65" i="34"/>
  <c r="I83" i="34"/>
  <c r="I103" i="34"/>
  <c r="F103" i="34"/>
  <c r="F109" i="34"/>
  <c r="H75" i="34"/>
  <c r="F75" i="34"/>
  <c r="M79" i="34"/>
  <c r="L31" i="34"/>
  <c r="M21" i="34"/>
  <c r="M27" i="34"/>
  <c r="G139" i="34"/>
  <c r="I99" i="34"/>
  <c r="G93" i="34"/>
  <c r="F127" i="34"/>
  <c r="J59" i="34"/>
  <c r="G59" i="34"/>
  <c r="N63" i="34"/>
  <c r="G15" i="34"/>
  <c r="E39" i="34"/>
  <c r="N11" i="34"/>
  <c r="H55" i="34"/>
  <c r="J111" i="34"/>
  <c r="H47" i="34"/>
  <c r="M23" i="34"/>
  <c r="G117" i="34"/>
  <c r="I7" i="34"/>
  <c r="N7" i="34"/>
  <c r="E7" i="33"/>
  <c r="E45" i="33"/>
  <c r="E31" i="33"/>
  <c r="E115" i="33"/>
  <c r="F99" i="33"/>
  <c r="F67" i="33"/>
  <c r="E129" i="34"/>
  <c r="H101" i="34"/>
  <c r="E101" i="34"/>
  <c r="E105" i="34"/>
  <c r="M67" i="34"/>
  <c r="I107" i="34"/>
  <c r="N107" i="34"/>
  <c r="E77" i="34"/>
  <c r="L81" i="34"/>
  <c r="J81" i="34"/>
  <c r="M49" i="34"/>
  <c r="G113" i="34"/>
  <c r="G85" i="34"/>
  <c r="H89" i="34"/>
  <c r="F89" i="34"/>
  <c r="N51" i="34"/>
  <c r="I73" i="34"/>
  <c r="N73" i="34"/>
  <c r="F97" i="34"/>
  <c r="I97" i="34"/>
  <c r="I141" i="34"/>
  <c r="J45" i="34"/>
  <c r="G45" i="34"/>
  <c r="G13" i="34"/>
  <c r="J19" i="34"/>
  <c r="J9" i="34"/>
  <c r="G9" i="34"/>
  <c r="E123" i="34"/>
  <c r="E119" i="34"/>
  <c r="L41" i="34"/>
  <c r="J83" i="34"/>
  <c r="H103" i="34"/>
  <c r="N103" i="34"/>
  <c r="I75" i="34"/>
  <c r="N75" i="34"/>
  <c r="F79" i="34"/>
  <c r="F21" i="34"/>
  <c r="F27" i="34"/>
  <c r="H139" i="34"/>
  <c r="J99" i="34"/>
  <c r="H93" i="34"/>
  <c r="N127" i="34"/>
  <c r="K59" i="34"/>
  <c r="J63" i="34"/>
  <c r="G63" i="34"/>
  <c r="H15" i="34"/>
  <c r="F39" i="34"/>
  <c r="M39" i="34"/>
  <c r="G11" i="34"/>
  <c r="I55" i="34"/>
  <c r="I47" i="34"/>
  <c r="F23" i="34"/>
  <c r="I117" i="34"/>
  <c r="J7" i="34"/>
  <c r="G7" i="34"/>
  <c r="G31" i="33"/>
  <c r="G87" i="33"/>
  <c r="E71" i="33"/>
  <c r="F133" i="33"/>
  <c r="F117" i="33"/>
  <c r="M129" i="34"/>
  <c r="N101" i="34"/>
  <c r="M101" i="34"/>
  <c r="M105" i="34"/>
  <c r="F67" i="34"/>
  <c r="K107" i="34"/>
  <c r="G107" i="34"/>
  <c r="M77" i="34"/>
  <c r="E81" i="34"/>
  <c r="F17" i="34"/>
  <c r="L17" i="34"/>
  <c r="F49" i="34"/>
  <c r="G33" i="34"/>
  <c r="M33" i="34"/>
  <c r="H113" i="34"/>
  <c r="I85" i="34"/>
  <c r="J89" i="34"/>
  <c r="N89" i="34"/>
  <c r="G51" i="34"/>
  <c r="J73" i="34"/>
  <c r="I61" i="34"/>
  <c r="N61" i="34"/>
  <c r="N29" i="34"/>
  <c r="I35" i="34"/>
  <c r="N35" i="34"/>
  <c r="N25" i="34"/>
  <c r="L97" i="34"/>
  <c r="J97" i="34"/>
  <c r="L135" i="34"/>
  <c r="L141" i="34"/>
  <c r="K91" i="34"/>
  <c r="N91" i="34"/>
  <c r="K45" i="34"/>
  <c r="H45" i="34"/>
  <c r="H13" i="34"/>
  <c r="K19" i="34"/>
  <c r="K9" i="34"/>
  <c r="H9" i="34"/>
  <c r="M123" i="34"/>
  <c r="F131" i="34"/>
  <c r="I119" i="34"/>
  <c r="M119" i="34"/>
  <c r="M125" i="34"/>
  <c r="F69" i="34"/>
  <c r="L69" i="34"/>
  <c r="E41" i="34"/>
  <c r="L95" i="34"/>
  <c r="M37" i="34"/>
  <c r="M65" i="34"/>
  <c r="L83" i="34"/>
  <c r="K83" i="34"/>
  <c r="J103" i="34"/>
  <c r="G109" i="34"/>
  <c r="J75" i="34"/>
  <c r="G75" i="34"/>
  <c r="N79" i="34"/>
  <c r="I21" i="34"/>
  <c r="N21" i="34"/>
  <c r="N27" i="34"/>
  <c r="E99" i="34"/>
  <c r="K99" i="34"/>
  <c r="I93" i="34"/>
  <c r="G127" i="34"/>
  <c r="K63" i="34"/>
  <c r="H63" i="34"/>
  <c r="I15" i="34"/>
  <c r="K11" i="34"/>
  <c r="H11" i="34"/>
  <c r="J55" i="34"/>
  <c r="L111" i="34"/>
  <c r="E71" i="34"/>
  <c r="E43" i="34"/>
  <c r="L47" i="34"/>
  <c r="N23" i="34"/>
  <c r="J117" i="34"/>
  <c r="K7" i="34"/>
  <c r="H7" i="34"/>
  <c r="G127" i="33"/>
  <c r="G21" i="33"/>
  <c r="E15" i="32"/>
  <c r="G15" i="32"/>
  <c r="M15" i="32"/>
  <c r="H127" i="33"/>
  <c r="H21" i="33"/>
  <c r="F15" i="33"/>
  <c r="F73" i="30"/>
  <c r="J71" i="32"/>
  <c r="H15" i="32"/>
  <c r="E9" i="33"/>
  <c r="M91" i="31"/>
  <c r="G115" i="31"/>
  <c r="G51" i="31"/>
  <c r="M51" i="31"/>
  <c r="N99" i="31"/>
  <c r="M73" i="31"/>
  <c r="M23" i="31"/>
  <c r="F97" i="32"/>
  <c r="F113" i="32"/>
  <c r="E95" i="32"/>
  <c r="E141" i="32"/>
  <c r="J85" i="32"/>
  <c r="M85" i="32"/>
  <c r="E43" i="32"/>
  <c r="K111" i="32"/>
  <c r="M51" i="32"/>
  <c r="E71" i="32"/>
  <c r="K71" i="32"/>
  <c r="I15" i="32"/>
  <c r="K65" i="32"/>
  <c r="G79" i="31"/>
  <c r="N95" i="31"/>
  <c r="H21" i="31"/>
  <c r="M21" i="31"/>
  <c r="M95" i="32"/>
  <c r="M141" i="32"/>
  <c r="K85" i="32"/>
  <c r="J43" i="32"/>
  <c r="M43" i="32"/>
  <c r="J15" i="32"/>
  <c r="E127" i="33"/>
  <c r="E29" i="33"/>
  <c r="G53" i="33"/>
  <c r="K15" i="32"/>
  <c r="H53" i="33"/>
  <c r="H41" i="33"/>
  <c r="F127" i="33"/>
  <c r="F21" i="33"/>
  <c r="G93" i="33"/>
  <c r="G73" i="33"/>
  <c r="H23" i="33"/>
  <c r="H123" i="33"/>
  <c r="H65" i="33"/>
  <c r="E111" i="33"/>
  <c r="F33" i="33"/>
  <c r="G9" i="33"/>
  <c r="E133" i="33"/>
  <c r="E137" i="33"/>
  <c r="H59" i="33"/>
  <c r="H11" i="33"/>
  <c r="G71" i="32"/>
  <c r="G105" i="33"/>
  <c r="H93" i="33"/>
  <c r="G77" i="33"/>
  <c r="G97" i="33"/>
  <c r="G41" i="33"/>
  <c r="E121" i="33"/>
  <c r="E107" i="33"/>
  <c r="E49" i="33"/>
  <c r="E25" i="33"/>
  <c r="H71" i="33"/>
  <c r="I121" i="32"/>
  <c r="F133" i="32"/>
  <c r="L133" i="32"/>
  <c r="L63" i="32"/>
  <c r="L17" i="32"/>
  <c r="L37" i="32"/>
  <c r="I135" i="32"/>
  <c r="F15" i="32"/>
  <c r="L15" i="32"/>
  <c r="J45" i="32"/>
  <c r="J55" i="32"/>
  <c r="H101" i="32"/>
  <c r="J121" i="32"/>
  <c r="M39" i="32"/>
  <c r="M69" i="32"/>
  <c r="H41" i="32"/>
  <c r="J29" i="32"/>
  <c r="E133" i="32"/>
  <c r="E63" i="32"/>
  <c r="J135" i="32"/>
  <c r="H71" i="32"/>
  <c r="F131" i="33"/>
  <c r="F103" i="33"/>
  <c r="F111" i="33"/>
  <c r="F83" i="33"/>
  <c r="K121" i="32"/>
  <c r="F85" i="32"/>
  <c r="L85" i="32"/>
  <c r="L69" i="32"/>
  <c r="J69" i="32"/>
  <c r="K41" i="32"/>
  <c r="F29" i="32"/>
  <c r="K29" i="32"/>
  <c r="L51" i="32"/>
  <c r="J51" i="32"/>
  <c r="M77" i="32"/>
  <c r="G133" i="32"/>
  <c r="M133" i="32"/>
  <c r="F53" i="32"/>
  <c r="M63" i="32"/>
  <c r="G17" i="32"/>
  <c r="M17" i="32"/>
  <c r="E37" i="32"/>
  <c r="L103" i="32"/>
  <c r="K135" i="32"/>
  <c r="I71" i="32"/>
  <c r="J59" i="32"/>
  <c r="E47" i="32"/>
  <c r="I21" i="32"/>
  <c r="M45" i="32"/>
  <c r="E19" i="33"/>
  <c r="H133" i="32"/>
  <c r="G83" i="33"/>
  <c r="G17" i="33"/>
  <c r="G87" i="32"/>
  <c r="L121" i="32"/>
  <c r="L49" i="32"/>
  <c r="G39" i="32"/>
  <c r="E69" i="32"/>
  <c r="F41" i="32"/>
  <c r="L41" i="32"/>
  <c r="G29" i="32"/>
  <c r="L29" i="32"/>
  <c r="I77" i="32"/>
  <c r="I133" i="32"/>
  <c r="I63" i="32"/>
  <c r="L135" i="32"/>
  <c r="H45" i="32"/>
  <c r="L107" i="32"/>
  <c r="F101" i="32"/>
  <c r="L101" i="32"/>
  <c r="H83" i="33"/>
  <c r="H17" i="33"/>
  <c r="H19" i="33"/>
  <c r="F19" i="33"/>
  <c r="E37" i="31"/>
  <c r="E43" i="31"/>
  <c r="N117" i="31"/>
  <c r="E117" i="31"/>
  <c r="E111" i="31"/>
  <c r="J137" i="31"/>
  <c r="G33" i="31"/>
  <c r="J47" i="31"/>
  <c r="J125" i="32"/>
  <c r="G125" i="32"/>
  <c r="H87" i="32"/>
  <c r="J61" i="32"/>
  <c r="G61" i="32"/>
  <c r="H11" i="32"/>
  <c r="E121" i="32"/>
  <c r="I115" i="32"/>
  <c r="J105" i="32"/>
  <c r="E49" i="32"/>
  <c r="J39" i="32"/>
  <c r="F69" i="32"/>
  <c r="G41" i="32"/>
  <c r="E41" i="32"/>
  <c r="H29" i="32"/>
  <c r="J77" i="32"/>
  <c r="G77" i="32"/>
  <c r="M121" i="32"/>
  <c r="F95" i="32"/>
  <c r="G135" i="32"/>
  <c r="M71" i="32"/>
  <c r="L71" i="32"/>
  <c r="L21" i="32"/>
  <c r="E27" i="32"/>
  <c r="H55" i="32"/>
  <c r="J31" i="32"/>
  <c r="I91" i="32"/>
  <c r="G91" i="32"/>
  <c r="H101" i="33"/>
  <c r="H105" i="33"/>
  <c r="F105" i="33"/>
  <c r="F51" i="33"/>
  <c r="G89" i="33"/>
  <c r="F77" i="33"/>
  <c r="G23" i="33"/>
  <c r="F97" i="33"/>
  <c r="H135" i="33"/>
  <c r="F135" i="33"/>
  <c r="H43" i="33"/>
  <c r="G123" i="33"/>
  <c r="G65" i="33"/>
  <c r="F41" i="33"/>
  <c r="G19" i="33"/>
  <c r="G59" i="32"/>
  <c r="M59" i="32"/>
  <c r="K127" i="32"/>
  <c r="E21" i="32"/>
  <c r="M27" i="32"/>
  <c r="I107" i="32"/>
  <c r="I55" i="32"/>
  <c r="G101" i="32"/>
  <c r="K31" i="32"/>
  <c r="K91" i="32"/>
  <c r="H129" i="33"/>
  <c r="F109" i="33"/>
  <c r="H95" i="33"/>
  <c r="F29" i="33"/>
  <c r="I87" i="32"/>
  <c r="M87" i="32"/>
  <c r="I39" i="32"/>
  <c r="L39" i="32"/>
  <c r="L77" i="32"/>
  <c r="H59" i="32"/>
  <c r="E113" i="33"/>
  <c r="E61" i="33"/>
  <c r="G125" i="33"/>
  <c r="F91" i="33"/>
  <c r="E33" i="33"/>
  <c r="F71" i="33"/>
  <c r="H9" i="33"/>
  <c r="E141" i="33"/>
  <c r="G79" i="33"/>
  <c r="K87" i="32"/>
  <c r="F87" i="32"/>
  <c r="K51" i="32"/>
  <c r="I51" i="32"/>
  <c r="E77" i="32"/>
  <c r="F13" i="32"/>
  <c r="E17" i="32"/>
  <c r="I37" i="32"/>
  <c r="I59" i="32"/>
  <c r="E45" i="32"/>
  <c r="L129" i="32"/>
  <c r="I101" i="32"/>
  <c r="G109" i="33"/>
  <c r="H51" i="33"/>
  <c r="G29" i="33"/>
  <c r="F85" i="33"/>
  <c r="H77" i="33"/>
  <c r="E43" i="33"/>
  <c r="E119" i="33"/>
  <c r="F37" i="33"/>
  <c r="H125" i="33"/>
  <c r="F75" i="33"/>
  <c r="F27" i="33"/>
  <c r="F137" i="33"/>
  <c r="E55" i="33"/>
  <c r="H79" i="33"/>
  <c r="L87" i="32"/>
  <c r="E129" i="32"/>
  <c r="J101" i="32"/>
  <c r="G31" i="32"/>
  <c r="E129" i="33"/>
  <c r="H109" i="33"/>
  <c r="E95" i="33"/>
  <c r="H29" i="33"/>
  <c r="E39" i="33"/>
  <c r="F113" i="33"/>
  <c r="E85" i="33"/>
  <c r="E89" i="33"/>
  <c r="E23" i="33"/>
  <c r="F61" i="33"/>
  <c r="G119" i="33"/>
  <c r="E123" i="33"/>
  <c r="E65" i="33"/>
  <c r="E47" i="33"/>
  <c r="F121" i="33"/>
  <c r="F107" i="33"/>
  <c r="F49" i="33"/>
  <c r="E37" i="33"/>
  <c r="E63" i="33"/>
  <c r="F25" i="33"/>
  <c r="G91" i="33"/>
  <c r="G33" i="33"/>
  <c r="F141" i="33"/>
  <c r="G55" i="33"/>
  <c r="E59" i="33"/>
  <c r="E11" i="33"/>
  <c r="E17" i="33"/>
  <c r="H35" i="30"/>
  <c r="H119" i="30"/>
  <c r="H61" i="30"/>
  <c r="F61" i="30"/>
  <c r="H19" i="31"/>
  <c r="H85" i="32"/>
  <c r="E39" i="32"/>
  <c r="H77" i="32"/>
  <c r="F77" i="32"/>
  <c r="K59" i="32"/>
  <c r="G119" i="32"/>
  <c r="G39" i="33"/>
  <c r="G85" i="33"/>
  <c r="E93" i="33"/>
  <c r="E73" i="33"/>
  <c r="G57" i="33"/>
  <c r="F43" i="33"/>
  <c r="G131" i="33"/>
  <c r="H119" i="33"/>
  <c r="F119" i="33"/>
  <c r="F53" i="33"/>
  <c r="G37" i="33"/>
  <c r="G111" i="33"/>
  <c r="E15" i="33"/>
  <c r="H91" i="33"/>
  <c r="H33" i="33"/>
  <c r="G75" i="33"/>
  <c r="G27" i="33"/>
  <c r="G137" i="33"/>
  <c r="H55" i="33"/>
  <c r="F55" i="33"/>
  <c r="F129" i="33"/>
  <c r="F95" i="33"/>
  <c r="H39" i="33"/>
  <c r="F39" i="33"/>
  <c r="G113" i="33"/>
  <c r="H85" i="33"/>
  <c r="H89" i="33"/>
  <c r="F89" i="33"/>
  <c r="E77" i="33"/>
  <c r="F23" i="33"/>
  <c r="E97" i="33"/>
  <c r="E135" i="33"/>
  <c r="G61" i="33"/>
  <c r="H131" i="33"/>
  <c r="F123" i="33"/>
  <c r="F65" i="33"/>
  <c r="E53" i="33"/>
  <c r="E41" i="33"/>
  <c r="F47" i="33"/>
  <c r="G121" i="33"/>
  <c r="G107" i="33"/>
  <c r="G49" i="33"/>
  <c r="H37" i="33"/>
  <c r="H111" i="33"/>
  <c r="F63" i="33"/>
  <c r="G15" i="33"/>
  <c r="G25" i="33"/>
  <c r="E125" i="33"/>
  <c r="H75" i="33"/>
  <c r="H27" i="33"/>
  <c r="G141" i="33"/>
  <c r="F59" i="33"/>
  <c r="F11" i="33"/>
  <c r="F17" i="33"/>
  <c r="E79" i="33"/>
  <c r="J19" i="31"/>
  <c r="L35" i="32"/>
  <c r="F73" i="32"/>
  <c r="L73" i="32"/>
  <c r="G67" i="32"/>
  <c r="G93" i="32"/>
  <c r="H93" i="32"/>
  <c r="J133" i="32"/>
  <c r="E135" i="32"/>
  <c r="I45" i="32"/>
  <c r="I119" i="32"/>
  <c r="K101" i="32"/>
  <c r="I31" i="32"/>
  <c r="F91" i="32"/>
  <c r="E109" i="33"/>
  <c r="E21" i="33"/>
  <c r="H113" i="33"/>
  <c r="F93" i="33"/>
  <c r="H73" i="33"/>
  <c r="F73" i="33"/>
  <c r="G135" i="33"/>
  <c r="H61" i="33"/>
  <c r="G43" i="33"/>
  <c r="H107" i="33"/>
  <c r="H49" i="33"/>
  <c r="H15" i="33"/>
  <c r="H25" i="33"/>
  <c r="E87" i="33"/>
  <c r="F9" i="33"/>
  <c r="H141" i="33"/>
  <c r="G97" i="32"/>
  <c r="J87" i="32"/>
  <c r="E35" i="32"/>
  <c r="G113" i="32"/>
  <c r="G73" i="32"/>
  <c r="E73" i="32"/>
  <c r="F141" i="32"/>
  <c r="J93" i="32"/>
  <c r="I93" i="32"/>
  <c r="K43" i="32"/>
  <c r="F43" i="32"/>
  <c r="H39" i="32"/>
  <c r="K39" i="32"/>
  <c r="K77" i="32"/>
  <c r="K133" i="32"/>
  <c r="K63" i="32"/>
  <c r="K17" i="32"/>
  <c r="K37" i="32"/>
  <c r="M135" i="32"/>
  <c r="E59" i="32"/>
  <c r="J119" i="32"/>
  <c r="F107" i="32"/>
  <c r="M107" i="32"/>
  <c r="M101" i="32"/>
  <c r="G129" i="33"/>
  <c r="G95" i="33"/>
  <c r="G47" i="33"/>
  <c r="G63" i="33"/>
  <c r="F125" i="33"/>
  <c r="E91" i="33"/>
  <c r="G59" i="33"/>
  <c r="G11" i="33"/>
  <c r="F79" i="33"/>
  <c r="N55" i="30"/>
  <c r="J81" i="30"/>
  <c r="J73" i="30"/>
  <c r="M129" i="31"/>
  <c r="N19" i="31"/>
  <c r="L19" i="31"/>
  <c r="I123" i="31"/>
  <c r="I83" i="31"/>
  <c r="J79" i="31"/>
  <c r="K95" i="31"/>
  <c r="J21" i="31"/>
  <c r="I117" i="31"/>
  <c r="I33" i="31"/>
  <c r="F47" i="31"/>
  <c r="L47" i="31"/>
  <c r="L125" i="32"/>
  <c r="L61" i="32"/>
  <c r="E11" i="32"/>
  <c r="K11" i="32"/>
  <c r="M115" i="32"/>
  <c r="L115" i="32"/>
  <c r="L105" i="32"/>
  <c r="F49" i="32"/>
  <c r="H69" i="32"/>
  <c r="E29" i="32"/>
  <c r="K81" i="30"/>
  <c r="K73" i="30"/>
  <c r="F129" i="31"/>
  <c r="I85" i="31"/>
  <c r="J135" i="31"/>
  <c r="G19" i="31"/>
  <c r="E19" i="31"/>
  <c r="M9" i="31"/>
  <c r="K119" i="31"/>
  <c r="J123" i="31"/>
  <c r="G123" i="31"/>
  <c r="G45" i="31"/>
  <c r="J83" i="31"/>
  <c r="E79" i="31"/>
  <c r="K79" i="31"/>
  <c r="M95" i="31"/>
  <c r="K21" i="31"/>
  <c r="J33" i="31"/>
  <c r="N47" i="31"/>
  <c r="E125" i="32"/>
  <c r="E61" i="32"/>
  <c r="M11" i="32"/>
  <c r="F115" i="32"/>
  <c r="H105" i="32"/>
  <c r="F105" i="32"/>
  <c r="J49" i="32"/>
  <c r="H49" i="32"/>
  <c r="I69" i="32"/>
  <c r="E97" i="32"/>
  <c r="M125" i="32"/>
  <c r="M61" i="32"/>
  <c r="F11" i="32"/>
  <c r="E113" i="32"/>
  <c r="M105" i="32"/>
  <c r="K49" i="32"/>
  <c r="I49" i="32"/>
  <c r="J123" i="32"/>
  <c r="E127" i="32"/>
  <c r="K107" i="32"/>
  <c r="L31" i="32"/>
  <c r="F79" i="31"/>
  <c r="L79" i="31"/>
  <c r="L95" i="31"/>
  <c r="L21" i="31"/>
  <c r="H137" i="31"/>
  <c r="H47" i="31"/>
  <c r="G115" i="32"/>
  <c r="E105" i="32"/>
  <c r="G105" i="32"/>
  <c r="E31" i="32"/>
  <c r="J65" i="32"/>
  <c r="G73" i="30"/>
  <c r="H129" i="31"/>
  <c r="L113" i="31"/>
  <c r="J113" i="31"/>
  <c r="L135" i="31"/>
  <c r="K71" i="31"/>
  <c r="H71" i="31"/>
  <c r="I19" i="31"/>
  <c r="N97" i="31"/>
  <c r="K97" i="31"/>
  <c r="E119" i="31"/>
  <c r="L123" i="31"/>
  <c r="L45" i="31"/>
  <c r="J45" i="31"/>
  <c r="L83" i="31"/>
  <c r="K103" i="31"/>
  <c r="K127" i="31"/>
  <c r="H127" i="31"/>
  <c r="L37" i="31"/>
  <c r="L11" i="31"/>
  <c r="I11" i="31"/>
  <c r="G29" i="31"/>
  <c r="N79" i="31"/>
  <c r="F95" i="31"/>
  <c r="L43" i="31"/>
  <c r="J43" i="31"/>
  <c r="E21" i="31"/>
  <c r="F117" i="31"/>
  <c r="L117" i="31"/>
  <c r="L111" i="31"/>
  <c r="I137" i="31"/>
  <c r="N33" i="31"/>
  <c r="L33" i="31"/>
  <c r="K109" i="31"/>
  <c r="I47" i="31"/>
  <c r="H61" i="32"/>
  <c r="G11" i="32"/>
  <c r="H115" i="32"/>
  <c r="I105" i="32"/>
  <c r="I111" i="32"/>
  <c r="E79" i="32"/>
  <c r="E33" i="32"/>
  <c r="J63" i="32"/>
  <c r="E123" i="31"/>
  <c r="E45" i="31"/>
  <c r="E83" i="31"/>
  <c r="J11" i="31"/>
  <c r="K19" i="31"/>
  <c r="I21" i="31"/>
  <c r="I99" i="31"/>
  <c r="K137" i="31"/>
  <c r="M33" i="31"/>
  <c r="I23" i="31"/>
  <c r="N23" i="31"/>
  <c r="E47" i="31"/>
  <c r="K47" i="31"/>
  <c r="K125" i="32"/>
  <c r="H125" i="32"/>
  <c r="K61" i="32"/>
  <c r="L11" i="32"/>
  <c r="I11" i="32"/>
  <c r="E115" i="32"/>
  <c r="K115" i="32"/>
  <c r="K105" i="32"/>
  <c r="M49" i="32"/>
  <c r="L111" i="32"/>
  <c r="F99" i="32"/>
  <c r="E89" i="32"/>
  <c r="F89" i="32"/>
  <c r="I41" i="32"/>
  <c r="M41" i="32"/>
  <c r="F79" i="32"/>
  <c r="M29" i="32"/>
  <c r="I33" i="32"/>
  <c r="F33" i="32"/>
  <c r="E53" i="32"/>
  <c r="I53" i="32"/>
  <c r="H63" i="32"/>
  <c r="J13" i="32"/>
  <c r="G37" i="32"/>
  <c r="K103" i="32"/>
  <c r="E123" i="32"/>
  <c r="K47" i="32"/>
  <c r="G127" i="32"/>
  <c r="J27" i="32"/>
  <c r="K45" i="32"/>
  <c r="G129" i="32"/>
  <c r="F81" i="32"/>
  <c r="L65" i="32"/>
  <c r="K119" i="32"/>
  <c r="I23" i="32"/>
  <c r="F131" i="32"/>
  <c r="L131" i="32"/>
  <c r="L109" i="32"/>
  <c r="E83" i="32"/>
  <c r="H67" i="32"/>
  <c r="L19" i="32"/>
  <c r="I7" i="32"/>
  <c r="E99" i="30"/>
  <c r="K99" i="30"/>
  <c r="K67" i="30"/>
  <c r="H67" i="30"/>
  <c r="E129" i="31"/>
  <c r="K129" i="31"/>
  <c r="H85" i="31"/>
  <c r="F113" i="31"/>
  <c r="H135" i="31"/>
  <c r="F135" i="31"/>
  <c r="M139" i="31"/>
  <c r="N49" i="31"/>
  <c r="F81" i="31"/>
  <c r="J99" i="31"/>
  <c r="J73" i="31"/>
  <c r="G73" i="31"/>
  <c r="H33" i="31"/>
  <c r="J23" i="31"/>
  <c r="G23" i="31"/>
  <c r="I97" i="32"/>
  <c r="H97" i="32"/>
  <c r="L137" i="32"/>
  <c r="I125" i="32"/>
  <c r="J11" i="32"/>
  <c r="M35" i="32"/>
  <c r="L23" i="32"/>
  <c r="L113" i="32"/>
  <c r="H113" i="32"/>
  <c r="E109" i="32"/>
  <c r="M73" i="32"/>
  <c r="M83" i="32"/>
  <c r="K67" i="32"/>
  <c r="I67" i="32"/>
  <c r="E19" i="32"/>
  <c r="L7" i="32"/>
  <c r="L93" i="32"/>
  <c r="F57" i="32"/>
  <c r="L57" i="32"/>
  <c r="G85" i="32"/>
  <c r="H43" i="32"/>
  <c r="E111" i="32"/>
  <c r="H89" i="32"/>
  <c r="G69" i="32"/>
  <c r="J41" i="32"/>
  <c r="I79" i="32"/>
  <c r="I29" i="32"/>
  <c r="J33" i="32"/>
  <c r="G51" i="32"/>
  <c r="L139" i="32"/>
  <c r="L53" i="32"/>
  <c r="J53" i="32"/>
  <c r="L75" i="32"/>
  <c r="E13" i="32"/>
  <c r="K13" i="32"/>
  <c r="H37" i="32"/>
  <c r="E103" i="32"/>
  <c r="F135" i="32"/>
  <c r="M123" i="32"/>
  <c r="H127" i="32"/>
  <c r="K27" i="32"/>
  <c r="L45" i="32"/>
  <c r="H129" i="32"/>
  <c r="G107" i="32"/>
  <c r="F117" i="32"/>
  <c r="L117" i="32"/>
  <c r="H91" i="32"/>
  <c r="E65" i="32"/>
  <c r="N85" i="31"/>
  <c r="F49" i="31"/>
  <c r="E49" i="31"/>
  <c r="E9" i="31"/>
  <c r="N131" i="31"/>
  <c r="E107" i="31"/>
  <c r="E115" i="31"/>
  <c r="N81" i="31"/>
  <c r="E81" i="31"/>
  <c r="E99" i="31"/>
  <c r="K99" i="31"/>
  <c r="K23" i="31"/>
  <c r="J13" i="30"/>
  <c r="J97" i="32"/>
  <c r="E137" i="32"/>
  <c r="H35" i="32"/>
  <c r="E23" i="32"/>
  <c r="J113" i="32"/>
  <c r="G131" i="32"/>
  <c r="M109" i="32"/>
  <c r="H73" i="32"/>
  <c r="H95" i="32"/>
  <c r="G95" i="32"/>
  <c r="F83" i="32"/>
  <c r="L67" i="32"/>
  <c r="J67" i="32"/>
  <c r="M19" i="32"/>
  <c r="E7" i="32"/>
  <c r="J141" i="32"/>
  <c r="G141" i="32"/>
  <c r="K93" i="32"/>
  <c r="G57" i="32"/>
  <c r="E57" i="32"/>
  <c r="I85" i="32"/>
  <c r="G43" i="32"/>
  <c r="G49" i="32"/>
  <c r="M111" i="32"/>
  <c r="G99" i="32"/>
  <c r="J89" i="32"/>
  <c r="G89" i="32"/>
  <c r="J79" i="32"/>
  <c r="G79" i="32"/>
  <c r="G33" i="32"/>
  <c r="H51" i="32"/>
  <c r="E139" i="32"/>
  <c r="M53" i="32"/>
  <c r="K53" i="32"/>
  <c r="E75" i="32"/>
  <c r="M103" i="32"/>
  <c r="F123" i="32"/>
  <c r="F59" i="32"/>
  <c r="L47" i="32"/>
  <c r="I127" i="32"/>
  <c r="M21" i="32"/>
  <c r="L27" i="32"/>
  <c r="I129" i="32"/>
  <c r="H107" i="32"/>
  <c r="K117" i="32"/>
  <c r="E117" i="32"/>
  <c r="J81" i="32"/>
  <c r="G81" i="32"/>
  <c r="M65" i="32"/>
  <c r="G131" i="31"/>
  <c r="L97" i="32"/>
  <c r="K97" i="32"/>
  <c r="M137" i="32"/>
  <c r="I35" i="32"/>
  <c r="F35" i="32"/>
  <c r="M23" i="32"/>
  <c r="I113" i="32"/>
  <c r="K113" i="32"/>
  <c r="H131" i="32"/>
  <c r="G121" i="32"/>
  <c r="F109" i="32"/>
  <c r="I73" i="32"/>
  <c r="K95" i="32"/>
  <c r="I95" i="32"/>
  <c r="E67" i="32"/>
  <c r="H19" i="32"/>
  <c r="F19" i="32"/>
  <c r="M7" i="32"/>
  <c r="K141" i="32"/>
  <c r="H141" i="32"/>
  <c r="E93" i="32"/>
  <c r="M57" i="32"/>
  <c r="I43" i="32"/>
  <c r="F111" i="32"/>
  <c r="H99" i="32"/>
  <c r="M89" i="32"/>
  <c r="K79" i="32"/>
  <c r="H79" i="32"/>
  <c r="K33" i="32"/>
  <c r="M139" i="32"/>
  <c r="H75" i="32"/>
  <c r="M75" i="32"/>
  <c r="L13" i="32"/>
  <c r="G103" i="32"/>
  <c r="F103" i="32"/>
  <c r="I123" i="32"/>
  <c r="F47" i="32"/>
  <c r="L127" i="32"/>
  <c r="J127" i="32"/>
  <c r="F21" i="32"/>
  <c r="F27" i="32"/>
  <c r="J129" i="32"/>
  <c r="L119" i="32"/>
  <c r="J107" i="32"/>
  <c r="K55" i="32"/>
  <c r="M117" i="32"/>
  <c r="J91" i="32"/>
  <c r="K81" i="32"/>
  <c r="H81" i="32"/>
  <c r="F65" i="32"/>
  <c r="G49" i="31"/>
  <c r="M49" i="31"/>
  <c r="F37" i="29"/>
  <c r="E37" i="29"/>
  <c r="E41" i="29"/>
  <c r="J89" i="30"/>
  <c r="K135" i="31"/>
  <c r="H49" i="31"/>
  <c r="F19" i="31"/>
  <c r="M19" i="31"/>
  <c r="F9" i="31"/>
  <c r="K123" i="31"/>
  <c r="H123" i="31"/>
  <c r="H45" i="31"/>
  <c r="K83" i="31"/>
  <c r="H131" i="31"/>
  <c r="F115" i="31"/>
  <c r="M99" i="31"/>
  <c r="L99" i="31"/>
  <c r="L73" i="31"/>
  <c r="E33" i="31"/>
  <c r="K33" i="31"/>
  <c r="G47" i="31"/>
  <c r="H137" i="32"/>
  <c r="F137" i="32"/>
  <c r="J35" i="32"/>
  <c r="F23" i="32"/>
  <c r="I131" i="32"/>
  <c r="G109" i="32"/>
  <c r="J73" i="32"/>
  <c r="J95" i="32"/>
  <c r="G83" i="32"/>
  <c r="M67" i="32"/>
  <c r="I19" i="32"/>
  <c r="F7" i="32"/>
  <c r="I141" i="32"/>
  <c r="M93" i="32"/>
  <c r="H57" i="32"/>
  <c r="I99" i="32"/>
  <c r="I89" i="32"/>
  <c r="F139" i="32"/>
  <c r="G75" i="32"/>
  <c r="F75" i="32"/>
  <c r="G123" i="32"/>
  <c r="K129" i="32"/>
  <c r="E119" i="32"/>
  <c r="G117" i="32"/>
  <c r="I81" i="32"/>
  <c r="I49" i="31"/>
  <c r="N115" i="31"/>
  <c r="F99" i="31"/>
  <c r="E73" i="31"/>
  <c r="M97" i="32"/>
  <c r="I137" i="32"/>
  <c r="F125" i="32"/>
  <c r="I61" i="32"/>
  <c r="F61" i="32"/>
  <c r="K35" i="32"/>
  <c r="G35" i="32"/>
  <c r="M113" i="32"/>
  <c r="J131" i="32"/>
  <c r="J109" i="32"/>
  <c r="H109" i="32"/>
  <c r="K73" i="32"/>
  <c r="L95" i="32"/>
  <c r="L83" i="32"/>
  <c r="H83" i="32"/>
  <c r="F67" i="32"/>
  <c r="J19" i="32"/>
  <c r="G19" i="32"/>
  <c r="L141" i="32"/>
  <c r="F93" i="32"/>
  <c r="I57" i="32"/>
  <c r="E85" i="32"/>
  <c r="L43" i="32"/>
  <c r="H111" i="32"/>
  <c r="G111" i="32"/>
  <c r="M99" i="32"/>
  <c r="K99" i="32"/>
  <c r="K89" i="32"/>
  <c r="K69" i="32"/>
  <c r="L79" i="32"/>
  <c r="L33" i="32"/>
  <c r="E51" i="32"/>
  <c r="I139" i="32"/>
  <c r="I75" i="32"/>
  <c r="F63" i="32"/>
  <c r="G13" i="32"/>
  <c r="H17" i="32"/>
  <c r="F17" i="32"/>
  <c r="M37" i="32"/>
  <c r="H103" i="32"/>
  <c r="K123" i="32"/>
  <c r="H123" i="32"/>
  <c r="I47" i="32"/>
  <c r="G47" i="32"/>
  <c r="M127" i="32"/>
  <c r="J21" i="32"/>
  <c r="G21" i="32"/>
  <c r="G27" i="32"/>
  <c r="F45" i="32"/>
  <c r="M129" i="32"/>
  <c r="M119" i="32"/>
  <c r="H117" i="32"/>
  <c r="L91" i="32"/>
  <c r="L81" i="32"/>
  <c r="G65" i="32"/>
  <c r="J49" i="31"/>
  <c r="K9" i="31"/>
  <c r="G9" i="31"/>
  <c r="M41" i="31"/>
  <c r="J131" i="31"/>
  <c r="J107" i="31"/>
  <c r="G107" i="31"/>
  <c r="J81" i="31"/>
  <c r="J137" i="32"/>
  <c r="G137" i="32"/>
  <c r="J23" i="32"/>
  <c r="G23" i="32"/>
  <c r="M131" i="32"/>
  <c r="K131" i="32"/>
  <c r="K109" i="32"/>
  <c r="I109" i="32"/>
  <c r="K83" i="32"/>
  <c r="I83" i="32"/>
  <c r="K19" i="32"/>
  <c r="J7" i="32"/>
  <c r="G7" i="32"/>
  <c r="J57" i="32"/>
  <c r="J139" i="32"/>
  <c r="G139" i="32"/>
  <c r="G53" i="32"/>
  <c r="J75" i="32"/>
  <c r="H13" i="32"/>
  <c r="I17" i="32"/>
  <c r="F37" i="32"/>
  <c r="I103" i="32"/>
  <c r="J47" i="32"/>
  <c r="H47" i="32"/>
  <c r="F127" i="32"/>
  <c r="K21" i="32"/>
  <c r="H21" i="32"/>
  <c r="H27" i="32"/>
  <c r="F129" i="32"/>
  <c r="F119" i="32"/>
  <c r="I117" i="32"/>
  <c r="E91" i="32"/>
  <c r="E81" i="32"/>
  <c r="H65" i="32"/>
  <c r="K49" i="31"/>
  <c r="I9" i="31"/>
  <c r="M131" i="31"/>
  <c r="K131" i="31"/>
  <c r="K107" i="31"/>
  <c r="F91" i="31"/>
  <c r="H115" i="31"/>
  <c r="H51" i="31"/>
  <c r="F51" i="31"/>
  <c r="K81" i="31"/>
  <c r="H99" i="31"/>
  <c r="F73" i="31"/>
  <c r="H23" i="31"/>
  <c r="F23" i="31"/>
  <c r="K105" i="31"/>
  <c r="J83" i="32"/>
  <c r="J111" i="32"/>
  <c r="J99" i="32"/>
  <c r="L99" i="32"/>
  <c r="L89" i="32"/>
  <c r="M79" i="32"/>
  <c r="H33" i="32"/>
  <c r="M33" i="32"/>
  <c r="F51" i="32"/>
  <c r="K139" i="32"/>
  <c r="H139" i="32"/>
  <c r="H53" i="32"/>
  <c r="K75" i="32"/>
  <c r="G63" i="32"/>
  <c r="I13" i="32"/>
  <c r="J17" i="32"/>
  <c r="J37" i="32"/>
  <c r="J103" i="32"/>
  <c r="L123" i="32"/>
  <c r="L59" i="32"/>
  <c r="M47" i="32"/>
  <c r="I27" i="32"/>
  <c r="G45" i="32"/>
  <c r="E107" i="32"/>
  <c r="E101" i="32"/>
  <c r="J117" i="32"/>
  <c r="M91" i="32"/>
  <c r="M81" i="32"/>
  <c r="I65" i="32"/>
  <c r="F131" i="29"/>
  <c r="J85" i="30"/>
  <c r="L85" i="30"/>
  <c r="M71" i="30"/>
  <c r="L71" i="30"/>
  <c r="L123" i="30"/>
  <c r="F133" i="31"/>
  <c r="L133" i="31"/>
  <c r="K111" i="30"/>
  <c r="I111" i="30"/>
  <c r="L93" i="30"/>
  <c r="K59" i="30"/>
  <c r="K21" i="30"/>
  <c r="E35" i="30"/>
  <c r="K35" i="30"/>
  <c r="N85" i="30"/>
  <c r="N71" i="30"/>
  <c r="J49" i="30"/>
  <c r="G135" i="30"/>
  <c r="K119" i="30"/>
  <c r="K61" i="30"/>
  <c r="L129" i="31"/>
  <c r="L71" i="31"/>
  <c r="E97" i="31"/>
  <c r="M123" i="31"/>
  <c r="M45" i="31"/>
  <c r="G83" i="31"/>
  <c r="M83" i="31"/>
  <c r="K91" i="31"/>
  <c r="N91" i="31"/>
  <c r="I115" i="31"/>
  <c r="H79" i="31"/>
  <c r="I51" i="31"/>
  <c r="N51" i="31"/>
  <c r="G95" i="31"/>
  <c r="M43" i="31"/>
  <c r="F21" i="31"/>
  <c r="G117" i="31"/>
  <c r="M117" i="31"/>
  <c r="M111" i="31"/>
  <c r="N73" i="31"/>
  <c r="N133" i="31"/>
  <c r="L53" i="31"/>
  <c r="J93" i="31"/>
  <c r="E131" i="29"/>
  <c r="F65" i="30"/>
  <c r="E91" i="30"/>
  <c r="I7" i="30"/>
  <c r="N7" i="30"/>
  <c r="F27" i="30"/>
  <c r="H133" i="30"/>
  <c r="H137" i="30"/>
  <c r="F137" i="30"/>
  <c r="F63" i="30"/>
  <c r="G43" i="30"/>
  <c r="F43" i="30"/>
  <c r="F85" i="30"/>
  <c r="G71" i="30"/>
  <c r="K49" i="30"/>
  <c r="M123" i="30"/>
  <c r="L9" i="31"/>
  <c r="F123" i="31"/>
  <c r="F45" i="31"/>
  <c r="H83" i="31"/>
  <c r="F131" i="31"/>
  <c r="I91" i="31"/>
  <c r="K37" i="31"/>
  <c r="J115" i="31"/>
  <c r="I79" i="31"/>
  <c r="J51" i="31"/>
  <c r="E95" i="31"/>
  <c r="H95" i="31"/>
  <c r="G21" i="31"/>
  <c r="N21" i="31"/>
  <c r="H117" i="31"/>
  <c r="G133" i="31"/>
  <c r="I57" i="27"/>
  <c r="J15" i="27"/>
  <c r="I133" i="30"/>
  <c r="I137" i="30"/>
  <c r="I63" i="30"/>
  <c r="H43" i="30"/>
  <c r="F21" i="30"/>
  <c r="N35" i="30"/>
  <c r="G85" i="30"/>
  <c r="I139" i="30"/>
  <c r="H71" i="30"/>
  <c r="I9" i="30"/>
  <c r="N9" i="30"/>
  <c r="N97" i="30"/>
  <c r="I135" i="30"/>
  <c r="N135" i="30"/>
  <c r="F123" i="30"/>
  <c r="I77" i="30"/>
  <c r="N77" i="30"/>
  <c r="L61" i="30"/>
  <c r="L103" i="30"/>
  <c r="F101" i="31"/>
  <c r="L101" i="31"/>
  <c r="L89" i="31"/>
  <c r="E77" i="31"/>
  <c r="K77" i="31"/>
  <c r="I39" i="31"/>
  <c r="G39" i="31"/>
  <c r="E35" i="31"/>
  <c r="N113" i="31"/>
  <c r="I135" i="31"/>
  <c r="N135" i="31"/>
  <c r="F139" i="31"/>
  <c r="M71" i="31"/>
  <c r="K41" i="31"/>
  <c r="H41" i="31"/>
  <c r="G97" i="31"/>
  <c r="J119" i="31"/>
  <c r="N123" i="31"/>
  <c r="N45" i="31"/>
  <c r="N83" i="31"/>
  <c r="F55" i="31"/>
  <c r="F15" i="31"/>
  <c r="F27" i="31"/>
  <c r="G103" i="31"/>
  <c r="M103" i="31"/>
  <c r="J91" i="31"/>
  <c r="H91" i="31"/>
  <c r="M127" i="31"/>
  <c r="H37" i="31"/>
  <c r="N37" i="31"/>
  <c r="F11" i="31"/>
  <c r="E29" i="31"/>
  <c r="K115" i="31"/>
  <c r="K51" i="31"/>
  <c r="I95" i="31"/>
  <c r="N43" i="31"/>
  <c r="N111" i="31"/>
  <c r="L137" i="31"/>
  <c r="K73" i="31"/>
  <c r="H73" i="31"/>
  <c r="E105" i="31"/>
  <c r="H133" i="31"/>
  <c r="H121" i="31"/>
  <c r="F121" i="31"/>
  <c r="M109" i="31"/>
  <c r="M53" i="31"/>
  <c r="E7" i="31"/>
  <c r="K93" i="31"/>
  <c r="J131" i="29"/>
  <c r="J91" i="29"/>
  <c r="J55" i="29"/>
  <c r="M99" i="30"/>
  <c r="H85" i="30"/>
  <c r="I71" i="30"/>
  <c r="N49" i="30"/>
  <c r="I123" i="30"/>
  <c r="N123" i="30"/>
  <c r="F71" i="31"/>
  <c r="H97" i="31"/>
  <c r="H103" i="31"/>
  <c r="K13" i="30"/>
  <c r="K65" i="30"/>
  <c r="I85" i="30"/>
  <c r="J71" i="30"/>
  <c r="J123" i="30"/>
  <c r="N129" i="31"/>
  <c r="H113" i="31"/>
  <c r="I71" i="31"/>
  <c r="N71" i="31"/>
  <c r="F97" i="31"/>
  <c r="I97" i="31"/>
  <c r="I103" i="31"/>
  <c r="L91" i="31"/>
  <c r="L115" i="31"/>
  <c r="K85" i="30"/>
  <c r="E71" i="30"/>
  <c r="K71" i="30"/>
  <c r="G129" i="31"/>
  <c r="J71" i="31"/>
  <c r="L97" i="31"/>
  <c r="E91" i="31"/>
  <c r="E51" i="31"/>
  <c r="J109" i="31"/>
  <c r="J53" i="31"/>
  <c r="I75" i="31"/>
  <c r="I141" i="31"/>
  <c r="H13" i="31"/>
  <c r="I125" i="31"/>
  <c r="M81" i="26"/>
  <c r="F99" i="28"/>
  <c r="L99" i="28"/>
  <c r="L47" i="28"/>
  <c r="L7" i="28"/>
  <c r="I7" i="28"/>
  <c r="F43" i="28"/>
  <c r="L43" i="28"/>
  <c r="E19" i="28"/>
  <c r="E77" i="29"/>
  <c r="G115" i="29"/>
  <c r="G39" i="29"/>
  <c r="G133" i="29"/>
  <c r="N99" i="30"/>
  <c r="L127" i="30"/>
  <c r="J47" i="30"/>
  <c r="H47" i="30"/>
  <c r="L37" i="30"/>
  <c r="G41" i="30"/>
  <c r="F101" i="30"/>
  <c r="G99" i="30"/>
  <c r="M47" i="30"/>
  <c r="F37" i="30"/>
  <c r="G37" i="30"/>
  <c r="G101" i="30"/>
  <c r="H21" i="30"/>
  <c r="N101" i="30"/>
  <c r="N131" i="30"/>
  <c r="N57" i="27"/>
  <c r="J115" i="29"/>
  <c r="J39" i="29"/>
  <c r="J133" i="29"/>
  <c r="J105" i="29"/>
  <c r="G105" i="29"/>
  <c r="I99" i="30"/>
  <c r="I87" i="30"/>
  <c r="J109" i="30"/>
  <c r="J57" i="30"/>
  <c r="K19" i="30"/>
  <c r="E65" i="30"/>
  <c r="J11" i="30"/>
  <c r="N67" i="30"/>
  <c r="L91" i="30"/>
  <c r="H7" i="30"/>
  <c r="M7" i="30"/>
  <c r="G57" i="27"/>
  <c r="E83" i="28"/>
  <c r="F27" i="28"/>
  <c r="K27" i="28"/>
  <c r="J141" i="28"/>
  <c r="J19" i="28"/>
  <c r="J77" i="29"/>
  <c r="G77" i="29"/>
  <c r="J37" i="29"/>
  <c r="J41" i="29"/>
  <c r="G41" i="29"/>
  <c r="G131" i="29"/>
  <c r="E115" i="29"/>
  <c r="J109" i="29"/>
  <c r="J99" i="30"/>
  <c r="K87" i="30"/>
  <c r="K109" i="30"/>
  <c r="H109" i="30"/>
  <c r="K57" i="30"/>
  <c r="M19" i="30"/>
  <c r="F19" i="30"/>
  <c r="M65" i="30"/>
  <c r="K11" i="30"/>
  <c r="H11" i="30"/>
  <c r="G67" i="30"/>
  <c r="K91" i="30"/>
  <c r="G7" i="30"/>
  <c r="F7" i="30"/>
  <c r="J27" i="30"/>
  <c r="N133" i="30"/>
  <c r="M133" i="30"/>
  <c r="M137" i="30"/>
  <c r="M63" i="30"/>
  <c r="K43" i="30"/>
  <c r="M43" i="30"/>
  <c r="F29" i="30"/>
  <c r="N127" i="30"/>
  <c r="G117" i="30"/>
  <c r="M117" i="30"/>
  <c r="M121" i="30"/>
  <c r="F53" i="30"/>
  <c r="H75" i="30"/>
  <c r="F75" i="30"/>
  <c r="K47" i="30"/>
  <c r="I37" i="30"/>
  <c r="I41" i="30"/>
  <c r="L41" i="30"/>
  <c r="H115" i="30"/>
  <c r="H129" i="30"/>
  <c r="I101" i="30"/>
  <c r="J35" i="28"/>
  <c r="G35" i="28"/>
  <c r="J131" i="30"/>
  <c r="J107" i="30"/>
  <c r="I47" i="30"/>
  <c r="K37" i="30"/>
  <c r="K101" i="30"/>
  <c r="K105" i="30"/>
  <c r="G35" i="30"/>
  <c r="J139" i="30"/>
  <c r="L141" i="30"/>
  <c r="J9" i="30"/>
  <c r="G9" i="30"/>
  <c r="G97" i="30"/>
  <c r="J135" i="30"/>
  <c r="J77" i="30"/>
  <c r="G77" i="30"/>
  <c r="E131" i="30"/>
  <c r="L131" i="30"/>
  <c r="E119" i="30"/>
  <c r="E61" i="30"/>
  <c r="E103" i="30"/>
  <c r="H101" i="31"/>
  <c r="E101" i="31"/>
  <c r="E89" i="31"/>
  <c r="M77" i="31"/>
  <c r="J39" i="31"/>
  <c r="H39" i="31"/>
  <c r="K35" i="31"/>
  <c r="L25" i="31"/>
  <c r="G113" i="31"/>
  <c r="I139" i="31"/>
  <c r="N139" i="31"/>
  <c r="F31" i="31"/>
  <c r="I41" i="31"/>
  <c r="I55" i="31"/>
  <c r="N55" i="31"/>
  <c r="N15" i="31"/>
  <c r="L75" i="31"/>
  <c r="J75" i="31"/>
  <c r="N27" i="31"/>
  <c r="F103" i="31"/>
  <c r="M107" i="31"/>
  <c r="F127" i="31"/>
  <c r="I37" i="31"/>
  <c r="G37" i="31"/>
  <c r="N11" i="31"/>
  <c r="M29" i="31"/>
  <c r="L87" i="31"/>
  <c r="L141" i="31"/>
  <c r="J95" i="31"/>
  <c r="G43" i="31"/>
  <c r="L13" i="31"/>
  <c r="I13" i="31"/>
  <c r="J117" i="31"/>
  <c r="G81" i="31"/>
  <c r="M81" i="31"/>
  <c r="G111" i="31"/>
  <c r="E137" i="31"/>
  <c r="L125" i="31"/>
  <c r="L69" i="31"/>
  <c r="I73" i="31"/>
  <c r="M105" i="31"/>
  <c r="I133" i="31"/>
  <c r="I121" i="31"/>
  <c r="N121" i="31"/>
  <c r="F109" i="31"/>
  <c r="H53" i="31"/>
  <c r="F53" i="31"/>
  <c r="E17" i="31"/>
  <c r="L17" i="31"/>
  <c r="M7" i="31"/>
  <c r="E93" i="31"/>
  <c r="F35" i="30"/>
  <c r="K139" i="30"/>
  <c r="K9" i="30"/>
  <c r="K135" i="30"/>
  <c r="K77" i="30"/>
  <c r="F131" i="30"/>
  <c r="G119" i="30"/>
  <c r="E107" i="30"/>
  <c r="M61" i="30"/>
  <c r="M83" i="30"/>
  <c r="G103" i="30"/>
  <c r="M103" i="30"/>
  <c r="N101" i="31"/>
  <c r="M101" i="31"/>
  <c r="M89" i="31"/>
  <c r="F77" i="31"/>
  <c r="J85" i="31"/>
  <c r="K39" i="31"/>
  <c r="G35" i="31"/>
  <c r="M35" i="31"/>
  <c r="E25" i="31"/>
  <c r="J139" i="31"/>
  <c r="G139" i="31"/>
  <c r="N31" i="31"/>
  <c r="L41" i="31"/>
  <c r="J55" i="31"/>
  <c r="G55" i="31"/>
  <c r="G15" i="31"/>
  <c r="E75" i="31"/>
  <c r="K27" i="31"/>
  <c r="G27" i="31"/>
  <c r="N103" i="31"/>
  <c r="F107" i="31"/>
  <c r="N127" i="31"/>
  <c r="J37" i="31"/>
  <c r="K11" i="31"/>
  <c r="G11" i="31"/>
  <c r="F29" i="31"/>
  <c r="E87" i="31"/>
  <c r="E141" i="31"/>
  <c r="L51" i="31"/>
  <c r="K43" i="31"/>
  <c r="H43" i="31"/>
  <c r="K13" i="31"/>
  <c r="J13" i="31"/>
  <c r="K117" i="31"/>
  <c r="H81" i="31"/>
  <c r="K111" i="31"/>
  <c r="H111" i="31"/>
  <c r="M137" i="31"/>
  <c r="E125" i="31"/>
  <c r="E69" i="31"/>
  <c r="L23" i="31"/>
  <c r="H105" i="31"/>
  <c r="F105" i="31"/>
  <c r="J133" i="31"/>
  <c r="J121" i="31"/>
  <c r="G121" i="31"/>
  <c r="N109" i="31"/>
  <c r="I53" i="31"/>
  <c r="N53" i="31"/>
  <c r="G17" i="31"/>
  <c r="I7" i="31"/>
  <c r="F7" i="31"/>
  <c r="M93" i="31"/>
  <c r="G131" i="30"/>
  <c r="F83" i="30"/>
  <c r="H103" i="30"/>
  <c r="F103" i="30"/>
  <c r="G101" i="31"/>
  <c r="H89" i="31"/>
  <c r="F89" i="31"/>
  <c r="N77" i="31"/>
  <c r="K85" i="31"/>
  <c r="L39" i="31"/>
  <c r="H35" i="31"/>
  <c r="F35" i="31"/>
  <c r="M25" i="31"/>
  <c r="I113" i="31"/>
  <c r="K139" i="31"/>
  <c r="H139" i="31"/>
  <c r="G71" i="31"/>
  <c r="G31" i="31"/>
  <c r="J9" i="31"/>
  <c r="N9" i="31"/>
  <c r="E41" i="31"/>
  <c r="J97" i="31"/>
  <c r="L119" i="31"/>
  <c r="I45" i="31"/>
  <c r="K55" i="31"/>
  <c r="H55" i="31"/>
  <c r="H15" i="31"/>
  <c r="M75" i="31"/>
  <c r="J27" i="31"/>
  <c r="H27" i="31"/>
  <c r="I131" i="31"/>
  <c r="J103" i="31"/>
  <c r="I107" i="31"/>
  <c r="N107" i="31"/>
  <c r="G127" i="31"/>
  <c r="H11" i="31"/>
  <c r="N29" i="31"/>
  <c r="G87" i="31"/>
  <c r="M87" i="31"/>
  <c r="M141" i="31"/>
  <c r="I43" i="31"/>
  <c r="E13" i="31"/>
  <c r="I81" i="31"/>
  <c r="I111" i="31"/>
  <c r="F137" i="31"/>
  <c r="M125" i="31"/>
  <c r="M69" i="31"/>
  <c r="E23" i="31"/>
  <c r="I105" i="31"/>
  <c r="N105" i="31"/>
  <c r="K133" i="31"/>
  <c r="K121" i="31"/>
  <c r="G109" i="31"/>
  <c r="G53" i="31"/>
  <c r="M17" i="31"/>
  <c r="J7" i="31"/>
  <c r="N7" i="31"/>
  <c r="F93" i="31"/>
  <c r="M27" i="30"/>
  <c r="G133" i="30"/>
  <c r="E133" i="30"/>
  <c r="E137" i="30"/>
  <c r="E63" i="30"/>
  <c r="E43" i="30"/>
  <c r="M29" i="30"/>
  <c r="F127" i="30"/>
  <c r="F117" i="30"/>
  <c r="E117" i="30"/>
  <c r="E121" i="30"/>
  <c r="E53" i="30"/>
  <c r="I35" i="30"/>
  <c r="L9" i="30"/>
  <c r="E97" i="30"/>
  <c r="L135" i="30"/>
  <c r="L77" i="30"/>
  <c r="H131" i="30"/>
  <c r="I119" i="30"/>
  <c r="I61" i="30"/>
  <c r="N61" i="30"/>
  <c r="N83" i="30"/>
  <c r="I103" i="30"/>
  <c r="N103" i="30"/>
  <c r="I101" i="31"/>
  <c r="J89" i="31"/>
  <c r="N89" i="31"/>
  <c r="G77" i="31"/>
  <c r="L85" i="31"/>
  <c r="E39" i="31"/>
  <c r="I35" i="31"/>
  <c r="N35" i="31"/>
  <c r="F25" i="31"/>
  <c r="H31" i="31"/>
  <c r="I15" i="31"/>
  <c r="F75" i="31"/>
  <c r="I27" i="31"/>
  <c r="I87" i="31"/>
  <c r="F87" i="31"/>
  <c r="F141" i="31"/>
  <c r="M13" i="31"/>
  <c r="J111" i="31"/>
  <c r="N137" i="31"/>
  <c r="F125" i="31"/>
  <c r="H69" i="31"/>
  <c r="F69" i="31"/>
  <c r="J105" i="31"/>
  <c r="G105" i="31"/>
  <c r="H109" i="31"/>
  <c r="K53" i="31"/>
  <c r="H17" i="31"/>
  <c r="H7" i="31"/>
  <c r="G7" i="31"/>
  <c r="N93" i="31"/>
  <c r="I105" i="30"/>
  <c r="N105" i="30"/>
  <c r="N95" i="30"/>
  <c r="J59" i="30"/>
  <c r="J21" i="30"/>
  <c r="K25" i="30"/>
  <c r="G25" i="30"/>
  <c r="J35" i="30"/>
  <c r="M113" i="30"/>
  <c r="E139" i="30"/>
  <c r="N141" i="30"/>
  <c r="N17" i="30"/>
  <c r="F49" i="30"/>
  <c r="H49" i="30"/>
  <c r="E9" i="30"/>
  <c r="L97" i="30"/>
  <c r="K97" i="30"/>
  <c r="E135" i="30"/>
  <c r="E77" i="30"/>
  <c r="J45" i="30"/>
  <c r="G39" i="30"/>
  <c r="M39" i="30"/>
  <c r="M81" i="30"/>
  <c r="N73" i="30"/>
  <c r="M73" i="30"/>
  <c r="I131" i="30"/>
  <c r="J119" i="30"/>
  <c r="I107" i="30"/>
  <c r="N107" i="30"/>
  <c r="M125" i="30"/>
  <c r="J61" i="30"/>
  <c r="G61" i="30"/>
  <c r="G83" i="30"/>
  <c r="K23" i="30"/>
  <c r="K51" i="30"/>
  <c r="I51" i="30"/>
  <c r="E89" i="30"/>
  <c r="J103" i="30"/>
  <c r="I129" i="31"/>
  <c r="J101" i="31"/>
  <c r="I89" i="31"/>
  <c r="G89" i="31"/>
  <c r="H77" i="31"/>
  <c r="F85" i="31"/>
  <c r="E85" i="31"/>
  <c r="M39" i="31"/>
  <c r="J35" i="31"/>
  <c r="I25" i="31"/>
  <c r="N25" i="31"/>
  <c r="E113" i="31"/>
  <c r="K113" i="31"/>
  <c r="E135" i="31"/>
  <c r="L139" i="31"/>
  <c r="L31" i="31"/>
  <c r="I31" i="31"/>
  <c r="H9" i="31"/>
  <c r="F41" i="31"/>
  <c r="G119" i="31"/>
  <c r="M119" i="31"/>
  <c r="K45" i="31"/>
  <c r="L55" i="31"/>
  <c r="E15" i="31"/>
  <c r="J15" i="31"/>
  <c r="N75" i="31"/>
  <c r="L27" i="31"/>
  <c r="H107" i="31"/>
  <c r="I127" i="31"/>
  <c r="H29" i="31"/>
  <c r="H87" i="31"/>
  <c r="N87" i="31"/>
  <c r="N141" i="31"/>
  <c r="F13" i="31"/>
  <c r="G137" i="31"/>
  <c r="N125" i="31"/>
  <c r="I69" i="31"/>
  <c r="N69" i="31"/>
  <c r="L121" i="31"/>
  <c r="I109" i="31"/>
  <c r="I17" i="31"/>
  <c r="G93" i="31"/>
  <c r="K103" i="30"/>
  <c r="J129" i="31"/>
  <c r="K101" i="31"/>
  <c r="K89" i="31"/>
  <c r="L77" i="31"/>
  <c r="I77" i="31"/>
  <c r="G85" i="31"/>
  <c r="M85" i="31"/>
  <c r="F39" i="31"/>
  <c r="L35" i="31"/>
  <c r="J25" i="31"/>
  <c r="G25" i="31"/>
  <c r="M113" i="31"/>
  <c r="G135" i="31"/>
  <c r="M135" i="31"/>
  <c r="E139" i="31"/>
  <c r="E31" i="31"/>
  <c r="J31" i="31"/>
  <c r="N41" i="31"/>
  <c r="H119" i="31"/>
  <c r="F119" i="31"/>
  <c r="E55" i="31"/>
  <c r="M15" i="31"/>
  <c r="K15" i="31"/>
  <c r="G75" i="31"/>
  <c r="E27" i="31"/>
  <c r="L103" i="31"/>
  <c r="L127" i="31"/>
  <c r="J127" i="31"/>
  <c r="M37" i="31"/>
  <c r="E11" i="31"/>
  <c r="L29" i="31"/>
  <c r="I29" i="31"/>
  <c r="J87" i="31"/>
  <c r="J141" i="31"/>
  <c r="G141" i="31"/>
  <c r="N13" i="31"/>
  <c r="J125" i="31"/>
  <c r="G125" i="31"/>
  <c r="J69" i="31"/>
  <c r="G69" i="31"/>
  <c r="E133" i="31"/>
  <c r="E121" i="31"/>
  <c r="L109" i="31"/>
  <c r="J17" i="31"/>
  <c r="H93" i="31"/>
  <c r="H9" i="30"/>
  <c r="F9" i="30"/>
  <c r="F97" i="30"/>
  <c r="H135" i="30"/>
  <c r="F135" i="30"/>
  <c r="H77" i="30"/>
  <c r="F77" i="30"/>
  <c r="M131" i="30"/>
  <c r="K131" i="30"/>
  <c r="K107" i="30"/>
  <c r="J77" i="31"/>
  <c r="N39" i="31"/>
  <c r="K25" i="31"/>
  <c r="H25" i="31"/>
  <c r="L49" i="31"/>
  <c r="E71" i="31"/>
  <c r="M31" i="31"/>
  <c r="K31" i="31"/>
  <c r="J41" i="31"/>
  <c r="G41" i="31"/>
  <c r="M97" i="31"/>
  <c r="I119" i="31"/>
  <c r="N119" i="31"/>
  <c r="F83" i="31"/>
  <c r="M55" i="31"/>
  <c r="L15" i="31"/>
  <c r="K75" i="31"/>
  <c r="H75" i="31"/>
  <c r="M27" i="31"/>
  <c r="L131" i="31"/>
  <c r="E103" i="31"/>
  <c r="L107" i="31"/>
  <c r="G91" i="31"/>
  <c r="E127" i="31"/>
  <c r="F37" i="31"/>
  <c r="M11" i="31"/>
  <c r="K29" i="31"/>
  <c r="J29" i="31"/>
  <c r="K87" i="31"/>
  <c r="K141" i="31"/>
  <c r="H141" i="31"/>
  <c r="F43" i="31"/>
  <c r="G13" i="31"/>
  <c r="L81" i="31"/>
  <c r="F111" i="31"/>
  <c r="K125" i="31"/>
  <c r="H125" i="31"/>
  <c r="K69" i="31"/>
  <c r="L105" i="31"/>
  <c r="M133" i="31"/>
  <c r="M121" i="31"/>
  <c r="E109" i="31"/>
  <c r="E53" i="31"/>
  <c r="F17" i="31"/>
  <c r="K17" i="31"/>
  <c r="L7" i="31"/>
  <c r="L93" i="31"/>
  <c r="I93" i="31"/>
  <c r="F115" i="29"/>
  <c r="F133" i="29"/>
  <c r="N65" i="30"/>
  <c r="E129" i="30"/>
  <c r="J129" i="30"/>
  <c r="L25" i="30"/>
  <c r="J47" i="29"/>
  <c r="F67" i="29"/>
  <c r="E39" i="29"/>
  <c r="J65" i="30"/>
  <c r="L129" i="30"/>
  <c r="L35" i="30"/>
  <c r="M49" i="30"/>
  <c r="E23" i="30"/>
  <c r="H133" i="28"/>
  <c r="H121" i="28"/>
  <c r="F121" i="28"/>
  <c r="H65" i="30"/>
  <c r="E67" i="30"/>
  <c r="K133" i="30"/>
  <c r="K137" i="30"/>
  <c r="K63" i="30"/>
  <c r="H63" i="30"/>
  <c r="J43" i="30"/>
  <c r="J127" i="30"/>
  <c r="K117" i="30"/>
  <c r="K121" i="30"/>
  <c r="M129" i="30"/>
  <c r="L101" i="30"/>
  <c r="L105" i="30"/>
  <c r="E59" i="30"/>
  <c r="N21" i="30"/>
  <c r="E21" i="30"/>
  <c r="E25" i="30"/>
  <c r="H113" i="30"/>
  <c r="G139" i="30"/>
  <c r="M45" i="30"/>
  <c r="L107" i="30"/>
  <c r="E83" i="30"/>
  <c r="G23" i="30"/>
  <c r="M23" i="30"/>
  <c r="F129" i="30"/>
  <c r="H23" i="30"/>
  <c r="F23" i="30"/>
  <c r="I19" i="28"/>
  <c r="H139" i="29"/>
  <c r="H81" i="29"/>
  <c r="H37" i="29"/>
  <c r="H41" i="29"/>
  <c r="I39" i="29"/>
  <c r="H99" i="30"/>
  <c r="L65" i="30"/>
  <c r="F133" i="30"/>
  <c r="L133" i="30"/>
  <c r="L137" i="30"/>
  <c r="L63" i="30"/>
  <c r="L43" i="30"/>
  <c r="N117" i="30"/>
  <c r="L117" i="30"/>
  <c r="L121" i="30"/>
  <c r="N37" i="30"/>
  <c r="E37" i="30"/>
  <c r="N129" i="30"/>
  <c r="G21" i="30"/>
  <c r="H25" i="30"/>
  <c r="E113" i="30"/>
  <c r="L49" i="30"/>
  <c r="L73" i="30"/>
  <c r="I23" i="30"/>
  <c r="N23" i="30"/>
  <c r="G75" i="30"/>
  <c r="M75" i="30"/>
  <c r="E47" i="30"/>
  <c r="E49" i="30"/>
  <c r="G49" i="30"/>
  <c r="J23" i="30"/>
  <c r="K15" i="30"/>
  <c r="J15" i="30"/>
  <c r="J33" i="30"/>
  <c r="K19" i="28"/>
  <c r="F117" i="28"/>
  <c r="J81" i="28"/>
  <c r="F69" i="29"/>
  <c r="F101" i="29"/>
  <c r="H77" i="29"/>
  <c r="E67" i="29"/>
  <c r="F51" i="29"/>
  <c r="I109" i="30"/>
  <c r="L79" i="30"/>
  <c r="L111" i="30"/>
  <c r="J111" i="30"/>
  <c r="E93" i="30"/>
  <c r="N29" i="30"/>
  <c r="E15" i="30"/>
  <c r="G127" i="30"/>
  <c r="H117" i="30"/>
  <c r="H121" i="30"/>
  <c r="F121" i="30"/>
  <c r="N53" i="30"/>
  <c r="I75" i="30"/>
  <c r="N75" i="30"/>
  <c r="F47" i="30"/>
  <c r="J37" i="30"/>
  <c r="N41" i="30"/>
  <c r="E41" i="30"/>
  <c r="I115" i="30"/>
  <c r="I129" i="30"/>
  <c r="J101" i="30"/>
  <c r="J105" i="30"/>
  <c r="G105" i="30"/>
  <c r="G95" i="30"/>
  <c r="L33" i="30"/>
  <c r="M33" i="30"/>
  <c r="F113" i="30"/>
  <c r="E85" i="30"/>
  <c r="M139" i="30"/>
  <c r="J141" i="30"/>
  <c r="G141" i="30"/>
  <c r="G17" i="30"/>
  <c r="I49" i="30"/>
  <c r="M9" i="30"/>
  <c r="M97" i="30"/>
  <c r="M135" i="30"/>
  <c r="E123" i="30"/>
  <c r="E55" i="30"/>
  <c r="L55" i="30"/>
  <c r="M77" i="30"/>
  <c r="K45" i="30"/>
  <c r="I39" i="30"/>
  <c r="F39" i="30"/>
  <c r="F81" i="30"/>
  <c r="H73" i="30"/>
  <c r="G107" i="30"/>
  <c r="F125" i="30"/>
  <c r="K83" i="30"/>
  <c r="H83" i="30"/>
  <c r="L51" i="30"/>
  <c r="J51" i="30"/>
  <c r="M89" i="30"/>
  <c r="F129" i="28"/>
  <c r="F83" i="28"/>
  <c r="L27" i="28"/>
  <c r="L87" i="30"/>
  <c r="L109" i="30"/>
  <c r="F57" i="30"/>
  <c r="L57" i="30"/>
  <c r="E79" i="30"/>
  <c r="G19" i="30"/>
  <c r="L19" i="30"/>
  <c r="L11" i="30"/>
  <c r="I67" i="30"/>
  <c r="M91" i="30"/>
  <c r="J7" i="30"/>
  <c r="I27" i="30"/>
  <c r="N27" i="30"/>
  <c r="N137" i="30"/>
  <c r="E111" i="30"/>
  <c r="N63" i="30"/>
  <c r="M93" i="30"/>
  <c r="N43" i="30"/>
  <c r="G29" i="30"/>
  <c r="M15" i="30"/>
  <c r="H127" i="30"/>
  <c r="I117" i="30"/>
  <c r="I121" i="30"/>
  <c r="N121" i="30"/>
  <c r="G53" i="30"/>
  <c r="J75" i="30"/>
  <c r="N47" i="30"/>
  <c r="M41" i="30"/>
  <c r="J115" i="30"/>
  <c r="K95" i="30"/>
  <c r="H95" i="30"/>
  <c r="F33" i="30"/>
  <c r="K33" i="30"/>
  <c r="N113" i="30"/>
  <c r="M85" i="30"/>
  <c r="F139" i="30"/>
  <c r="K141" i="30"/>
  <c r="H141" i="30"/>
  <c r="H17" i="30"/>
  <c r="F55" i="30"/>
  <c r="L45" i="30"/>
  <c r="J39" i="30"/>
  <c r="N39" i="30"/>
  <c r="N81" i="30"/>
  <c r="H107" i="30"/>
  <c r="N125" i="30"/>
  <c r="L83" i="30"/>
  <c r="I83" i="30"/>
  <c r="L23" i="30"/>
  <c r="E51" i="30"/>
  <c r="H89" i="30"/>
  <c r="F89" i="30"/>
  <c r="E133" i="29"/>
  <c r="E105" i="29"/>
  <c r="E35" i="29"/>
  <c r="G19" i="29"/>
  <c r="G51" i="29"/>
  <c r="L99" i="30"/>
  <c r="E87" i="30"/>
  <c r="E109" i="30"/>
  <c r="G57" i="30"/>
  <c r="E57" i="30"/>
  <c r="M79" i="30"/>
  <c r="H19" i="30"/>
  <c r="G65" i="30"/>
  <c r="E11" i="30"/>
  <c r="L67" i="30"/>
  <c r="J67" i="30"/>
  <c r="F91" i="30"/>
  <c r="K7" i="30"/>
  <c r="K27" i="30"/>
  <c r="G27" i="30"/>
  <c r="J133" i="30"/>
  <c r="J137" i="30"/>
  <c r="G137" i="30"/>
  <c r="M111" i="30"/>
  <c r="J63" i="30"/>
  <c r="G63" i="30"/>
  <c r="F93" i="30"/>
  <c r="I43" i="30"/>
  <c r="J29" i="30"/>
  <c r="H29" i="30"/>
  <c r="F15" i="30"/>
  <c r="K127" i="30"/>
  <c r="I127" i="30"/>
  <c r="J117" i="30"/>
  <c r="J121" i="30"/>
  <c r="G121" i="30"/>
  <c r="H53" i="30"/>
  <c r="K75" i="30"/>
  <c r="L47" i="30"/>
  <c r="G47" i="30"/>
  <c r="F41" i="30"/>
  <c r="E115" i="30"/>
  <c r="K115" i="30"/>
  <c r="K129" i="30"/>
  <c r="L95" i="30"/>
  <c r="I95" i="30"/>
  <c r="L59" i="30"/>
  <c r="N33" i="30"/>
  <c r="L21" i="30"/>
  <c r="I25" i="30"/>
  <c r="G113" i="30"/>
  <c r="N139" i="30"/>
  <c r="I141" i="30"/>
  <c r="I17" i="30"/>
  <c r="G55" i="30"/>
  <c r="E45" i="30"/>
  <c r="K39" i="30"/>
  <c r="G81" i="30"/>
  <c r="L119" i="30"/>
  <c r="J125" i="30"/>
  <c r="G125" i="30"/>
  <c r="J83" i="30"/>
  <c r="M51" i="30"/>
  <c r="I89" i="30"/>
  <c r="N89" i="30"/>
  <c r="H9" i="29"/>
  <c r="G9" i="29"/>
  <c r="H19" i="29"/>
  <c r="H51" i="29"/>
  <c r="F59" i="29"/>
  <c r="G87" i="30"/>
  <c r="M87" i="30"/>
  <c r="M109" i="30"/>
  <c r="N57" i="30"/>
  <c r="M57" i="30"/>
  <c r="F79" i="30"/>
  <c r="I19" i="30"/>
  <c r="M11" i="30"/>
  <c r="N91" i="30"/>
  <c r="H27" i="30"/>
  <c r="F111" i="30"/>
  <c r="N93" i="30"/>
  <c r="K29" i="30"/>
  <c r="N15" i="30"/>
  <c r="I53" i="30"/>
  <c r="J95" i="30"/>
  <c r="G33" i="30"/>
  <c r="J17" i="30"/>
  <c r="H55" i="30"/>
  <c r="H81" i="30"/>
  <c r="K125" i="30"/>
  <c r="H125" i="30"/>
  <c r="F51" i="30"/>
  <c r="K89" i="30"/>
  <c r="G89" i="30"/>
  <c r="J117" i="29"/>
  <c r="J89" i="29"/>
  <c r="G89" i="29"/>
  <c r="I73" i="29"/>
  <c r="J25" i="29"/>
  <c r="I101" i="29"/>
  <c r="J139" i="29"/>
  <c r="G139" i="29"/>
  <c r="G81" i="29"/>
  <c r="G37" i="29"/>
  <c r="H115" i="29"/>
  <c r="H39" i="29"/>
  <c r="I9" i="29"/>
  <c r="I51" i="29"/>
  <c r="I59" i="29"/>
  <c r="H87" i="30"/>
  <c r="F87" i="30"/>
  <c r="F109" i="30"/>
  <c r="H57" i="30"/>
  <c r="I79" i="30"/>
  <c r="N79" i="30"/>
  <c r="N19" i="30"/>
  <c r="I65" i="30"/>
  <c r="F11" i="30"/>
  <c r="M67" i="30"/>
  <c r="I91" i="30"/>
  <c r="G91" i="30"/>
  <c r="L7" i="30"/>
  <c r="L27" i="30"/>
  <c r="N111" i="30"/>
  <c r="J93" i="30"/>
  <c r="G93" i="30"/>
  <c r="L29" i="30"/>
  <c r="I29" i="30"/>
  <c r="G15" i="30"/>
  <c r="E127" i="30"/>
  <c r="L53" i="30"/>
  <c r="J53" i="30"/>
  <c r="L75" i="30"/>
  <c r="J41" i="30"/>
  <c r="M115" i="30"/>
  <c r="L115" i="30"/>
  <c r="E101" i="30"/>
  <c r="E105" i="30"/>
  <c r="E95" i="30"/>
  <c r="G59" i="30"/>
  <c r="M59" i="30"/>
  <c r="H33" i="30"/>
  <c r="M21" i="30"/>
  <c r="M25" i="30"/>
  <c r="I113" i="30"/>
  <c r="H139" i="30"/>
  <c r="E141" i="30"/>
  <c r="L17" i="30"/>
  <c r="E17" i="30"/>
  <c r="H97" i="30"/>
  <c r="G123" i="30"/>
  <c r="I55" i="30"/>
  <c r="F45" i="30"/>
  <c r="L39" i="30"/>
  <c r="I81" i="30"/>
  <c r="M119" i="30"/>
  <c r="I125" i="30"/>
  <c r="N51" i="30"/>
  <c r="J73" i="29"/>
  <c r="G73" i="29"/>
  <c r="G127" i="29"/>
  <c r="J101" i="29"/>
  <c r="F35" i="29"/>
  <c r="J9" i="29"/>
  <c r="J51" i="29"/>
  <c r="J87" i="30"/>
  <c r="N87" i="30"/>
  <c r="N109" i="30"/>
  <c r="I57" i="30"/>
  <c r="J79" i="30"/>
  <c r="G79" i="30"/>
  <c r="J19" i="30"/>
  <c r="I11" i="30"/>
  <c r="N11" i="30"/>
  <c r="F67" i="30"/>
  <c r="J91" i="30"/>
  <c r="H91" i="30"/>
  <c r="E7" i="30"/>
  <c r="E27" i="30"/>
  <c r="G111" i="30"/>
  <c r="K93" i="30"/>
  <c r="H93" i="30"/>
  <c r="E29" i="30"/>
  <c r="L15" i="30"/>
  <c r="H15" i="30"/>
  <c r="M127" i="30"/>
  <c r="M53" i="30"/>
  <c r="K53" i="30"/>
  <c r="E75" i="30"/>
  <c r="H41" i="30"/>
  <c r="N115" i="30"/>
  <c r="M101" i="30"/>
  <c r="M105" i="30"/>
  <c r="M95" i="30"/>
  <c r="H59" i="30"/>
  <c r="F59" i="30"/>
  <c r="E33" i="30"/>
  <c r="F25" i="30"/>
  <c r="J113" i="30"/>
  <c r="M141" i="30"/>
  <c r="M17" i="30"/>
  <c r="K17" i="30"/>
  <c r="I97" i="30"/>
  <c r="K123" i="30"/>
  <c r="H123" i="30"/>
  <c r="J55" i="30"/>
  <c r="H45" i="30"/>
  <c r="N45" i="30"/>
  <c r="H39" i="30"/>
  <c r="L81" i="30"/>
  <c r="F119" i="30"/>
  <c r="M107" i="30"/>
  <c r="L125" i="30"/>
  <c r="G51" i="30"/>
  <c r="N25" i="27"/>
  <c r="J65" i="27"/>
  <c r="L129" i="28"/>
  <c r="J129" i="28"/>
  <c r="J93" i="28"/>
  <c r="G93" i="28"/>
  <c r="J77" i="28"/>
  <c r="J65" i="28"/>
  <c r="G65" i="28"/>
  <c r="H19" i="28"/>
  <c r="I37" i="29"/>
  <c r="I41" i="29"/>
  <c r="F61" i="29"/>
  <c r="I7" i="29"/>
  <c r="F97" i="29"/>
  <c r="H119" i="29"/>
  <c r="F119" i="29"/>
  <c r="I11" i="29"/>
  <c r="I67" i="29"/>
  <c r="I75" i="29"/>
  <c r="E51" i="29"/>
  <c r="G109" i="30"/>
  <c r="K79" i="30"/>
  <c r="H79" i="30"/>
  <c r="G11" i="30"/>
  <c r="H111" i="30"/>
  <c r="I93" i="30"/>
  <c r="I15" i="30"/>
  <c r="H37" i="30"/>
  <c r="M37" i="30"/>
  <c r="K41" i="30"/>
  <c r="G115" i="30"/>
  <c r="G129" i="30"/>
  <c r="H101" i="30"/>
  <c r="H105" i="30"/>
  <c r="F105" i="30"/>
  <c r="F95" i="30"/>
  <c r="I59" i="30"/>
  <c r="N59" i="30"/>
  <c r="I33" i="30"/>
  <c r="I21" i="30"/>
  <c r="J25" i="30"/>
  <c r="N25" i="30"/>
  <c r="L113" i="30"/>
  <c r="K113" i="30"/>
  <c r="L139" i="30"/>
  <c r="F141" i="30"/>
  <c r="F17" i="30"/>
  <c r="J97" i="30"/>
  <c r="M55" i="30"/>
  <c r="K55" i="30"/>
  <c r="I45" i="30"/>
  <c r="G45" i="30"/>
  <c r="E39" i="30"/>
  <c r="E81" i="30"/>
  <c r="E73" i="30"/>
  <c r="N119" i="30"/>
  <c r="F107" i="30"/>
  <c r="E125" i="30"/>
  <c r="H51" i="30"/>
  <c r="L89" i="30"/>
  <c r="F85" i="28"/>
  <c r="G85" i="28"/>
  <c r="K9" i="28"/>
  <c r="I85" i="28"/>
  <c r="M57" i="27"/>
  <c r="K57" i="27"/>
  <c r="K53" i="28"/>
  <c r="H53" i="28"/>
  <c r="K15" i="28"/>
  <c r="K123" i="28"/>
  <c r="H123" i="28"/>
  <c r="H57" i="28"/>
  <c r="I45" i="28"/>
  <c r="F37" i="28"/>
  <c r="K131" i="28"/>
  <c r="K107" i="28"/>
  <c r="H107" i="28"/>
  <c r="H41" i="28"/>
  <c r="K79" i="28"/>
  <c r="J83" i="28"/>
  <c r="H83" i="28"/>
  <c r="H27" i="28"/>
  <c r="K71" i="28"/>
  <c r="H71" i="28"/>
  <c r="H115" i="28"/>
  <c r="I87" i="28"/>
  <c r="F91" i="28"/>
  <c r="G75" i="28"/>
  <c r="H63" i="28"/>
  <c r="F63" i="28"/>
  <c r="H17" i="28"/>
  <c r="E141" i="28"/>
  <c r="F29" i="28"/>
  <c r="K29" i="28"/>
  <c r="F39" i="28"/>
  <c r="L35" i="28"/>
  <c r="L81" i="28"/>
  <c r="H101" i="29"/>
  <c r="G53" i="29"/>
  <c r="F141" i="29"/>
  <c r="E75" i="29"/>
  <c r="E109" i="29"/>
  <c r="I27" i="28"/>
  <c r="H53" i="29"/>
  <c r="H133" i="29"/>
  <c r="I53" i="29"/>
  <c r="I57" i="29"/>
  <c r="F77" i="29"/>
  <c r="H113" i="29"/>
  <c r="J123" i="29"/>
  <c r="G123" i="29"/>
  <c r="G65" i="29"/>
  <c r="I115" i="29"/>
  <c r="J141" i="29"/>
  <c r="I133" i="29"/>
  <c r="N11" i="27"/>
  <c r="E85" i="28"/>
  <c r="L9" i="28"/>
  <c r="H43" i="28"/>
  <c r="F117" i="29"/>
  <c r="J81" i="29"/>
  <c r="J113" i="29"/>
  <c r="J7" i="29"/>
  <c r="I119" i="29"/>
  <c r="G23" i="29"/>
  <c r="J11" i="29"/>
  <c r="G11" i="29"/>
  <c r="G47" i="29"/>
  <c r="J67" i="29"/>
  <c r="J75" i="29"/>
  <c r="G109" i="29"/>
  <c r="E87" i="29"/>
  <c r="F99" i="29"/>
  <c r="E9" i="28"/>
  <c r="F133" i="28"/>
  <c r="J43" i="28"/>
  <c r="E117" i="29"/>
  <c r="E89" i="29"/>
  <c r="J127" i="29"/>
  <c r="E25" i="29"/>
  <c r="E139" i="29"/>
  <c r="E81" i="29"/>
  <c r="E113" i="29"/>
  <c r="E135" i="29"/>
  <c r="J61" i="29"/>
  <c r="G61" i="29"/>
  <c r="F7" i="29"/>
  <c r="G97" i="29"/>
  <c r="J119" i="29"/>
  <c r="K109" i="27"/>
  <c r="H109" i="27"/>
  <c r="K75" i="27"/>
  <c r="K63" i="27"/>
  <c r="E101" i="28"/>
  <c r="E89" i="28"/>
  <c r="L93" i="28"/>
  <c r="F77" i="28"/>
  <c r="L77" i="28"/>
  <c r="L65" i="28"/>
  <c r="G117" i="29"/>
  <c r="G25" i="29"/>
  <c r="G135" i="29"/>
  <c r="G99" i="29"/>
  <c r="I83" i="28"/>
  <c r="G27" i="28"/>
  <c r="G115" i="28"/>
  <c r="H87" i="28"/>
  <c r="G63" i="28"/>
  <c r="K85" i="28"/>
  <c r="F9" i="28"/>
  <c r="G133" i="28"/>
  <c r="H117" i="29"/>
  <c r="H89" i="29"/>
  <c r="H135" i="29"/>
  <c r="H137" i="29"/>
  <c r="F137" i="29"/>
  <c r="H99" i="29"/>
  <c r="J121" i="29"/>
  <c r="G95" i="28"/>
  <c r="H117" i="28"/>
  <c r="J109" i="28"/>
  <c r="G109" i="28"/>
  <c r="F13" i="29"/>
  <c r="I117" i="29"/>
  <c r="I89" i="29"/>
  <c r="F93" i="29"/>
  <c r="H69" i="29"/>
  <c r="H73" i="29"/>
  <c r="F73" i="29"/>
  <c r="F127" i="29"/>
  <c r="I25" i="29"/>
  <c r="G129" i="29"/>
  <c r="I139" i="29"/>
  <c r="I135" i="29"/>
  <c r="F123" i="29"/>
  <c r="F65" i="29"/>
  <c r="J97" i="29"/>
  <c r="J111" i="29"/>
  <c r="J23" i="29"/>
  <c r="H91" i="29"/>
  <c r="E11" i="29"/>
  <c r="E47" i="29"/>
  <c r="I137" i="29"/>
  <c r="J87" i="29"/>
  <c r="I99" i="29"/>
  <c r="K109" i="28"/>
  <c r="H129" i="29"/>
  <c r="H57" i="29"/>
  <c r="F57" i="29"/>
  <c r="G113" i="29"/>
  <c r="J135" i="29"/>
  <c r="I123" i="29"/>
  <c r="E61" i="29"/>
  <c r="G7" i="29"/>
  <c r="E7" i="29"/>
  <c r="E97" i="29"/>
  <c r="E119" i="29"/>
  <c r="E111" i="29"/>
  <c r="J45" i="29"/>
  <c r="G45" i="29"/>
  <c r="J137" i="29"/>
  <c r="G67" i="29"/>
  <c r="F39" i="29"/>
  <c r="H105" i="29"/>
  <c r="F105" i="29"/>
  <c r="F9" i="29"/>
  <c r="J99" i="29"/>
  <c r="F131" i="27"/>
  <c r="F41" i="29"/>
  <c r="H7" i="29"/>
  <c r="G17" i="29"/>
  <c r="G119" i="29"/>
  <c r="E107" i="29"/>
  <c r="E49" i="29"/>
  <c r="E71" i="29"/>
  <c r="H45" i="29"/>
  <c r="F23" i="29"/>
  <c r="E103" i="29"/>
  <c r="H11" i="29"/>
  <c r="F11" i="29"/>
  <c r="F47" i="29"/>
  <c r="G141" i="29"/>
  <c r="H67" i="29"/>
  <c r="F75" i="29"/>
  <c r="I105" i="29"/>
  <c r="F109" i="29"/>
  <c r="E43" i="29"/>
  <c r="I19" i="29"/>
  <c r="E31" i="29"/>
  <c r="E99" i="29"/>
  <c r="J59" i="29"/>
  <c r="G59" i="29"/>
  <c r="E33" i="29"/>
  <c r="G43" i="28"/>
  <c r="J13" i="29"/>
  <c r="G13" i="29"/>
  <c r="J93" i="29"/>
  <c r="G93" i="29"/>
  <c r="J69" i="29"/>
  <c r="I129" i="29"/>
  <c r="E63" i="29"/>
  <c r="H15" i="29"/>
  <c r="I125" i="29"/>
  <c r="J33" i="27"/>
  <c r="N33" i="27"/>
  <c r="F35" i="28"/>
  <c r="H81" i="28"/>
  <c r="H13" i="29"/>
  <c r="H93" i="29"/>
  <c r="H127" i="29"/>
  <c r="J129" i="29"/>
  <c r="I81" i="29"/>
  <c r="J53" i="29"/>
  <c r="J57" i="29"/>
  <c r="G57" i="29"/>
  <c r="I113" i="29"/>
  <c r="H123" i="29"/>
  <c r="H65" i="29"/>
  <c r="H17" i="29"/>
  <c r="G71" i="29"/>
  <c r="F111" i="29"/>
  <c r="I45" i="29"/>
  <c r="G103" i="29"/>
  <c r="E91" i="29"/>
  <c r="F83" i="29"/>
  <c r="E55" i="29"/>
  <c r="F85" i="29"/>
  <c r="I15" i="29"/>
  <c r="H141" i="29"/>
  <c r="F87" i="29"/>
  <c r="E19" i="29"/>
  <c r="J19" i="29"/>
  <c r="E121" i="29"/>
  <c r="F95" i="29"/>
  <c r="H59" i="29"/>
  <c r="G79" i="29"/>
  <c r="H15" i="27"/>
  <c r="K93" i="28"/>
  <c r="H93" i="28"/>
  <c r="K77" i="28"/>
  <c r="K65" i="28"/>
  <c r="I99" i="28"/>
  <c r="I47" i="28"/>
  <c r="I43" i="28"/>
  <c r="I35" i="28"/>
  <c r="I81" i="28"/>
  <c r="I93" i="29"/>
  <c r="I127" i="29"/>
  <c r="E129" i="29"/>
  <c r="F63" i="29"/>
  <c r="I65" i="29"/>
  <c r="I17" i="29"/>
  <c r="F107" i="29"/>
  <c r="F49" i="29"/>
  <c r="H71" i="29"/>
  <c r="F71" i="29"/>
  <c r="H103" i="29"/>
  <c r="F103" i="29"/>
  <c r="G55" i="29"/>
  <c r="G85" i="29"/>
  <c r="E15" i="29"/>
  <c r="I141" i="29"/>
  <c r="G75" i="29"/>
  <c r="E27" i="29"/>
  <c r="G21" i="29"/>
  <c r="G35" i="29"/>
  <c r="F43" i="29"/>
  <c r="F31" i="29"/>
  <c r="E125" i="29"/>
  <c r="H79" i="29"/>
  <c r="F33" i="29"/>
  <c r="E11" i="28"/>
  <c r="J99" i="28"/>
  <c r="K141" i="28"/>
  <c r="J47" i="28"/>
  <c r="L39" i="28"/>
  <c r="H85" i="28"/>
  <c r="J85" i="28"/>
  <c r="J65" i="29"/>
  <c r="I107" i="29"/>
  <c r="I71" i="29"/>
  <c r="G111" i="29"/>
  <c r="E45" i="29"/>
  <c r="H23" i="29"/>
  <c r="E23" i="29"/>
  <c r="H131" i="29"/>
  <c r="I103" i="29"/>
  <c r="F91" i="29"/>
  <c r="G83" i="29"/>
  <c r="H55" i="29"/>
  <c r="F55" i="29"/>
  <c r="H85" i="29"/>
  <c r="H47" i="29"/>
  <c r="E137" i="29"/>
  <c r="H75" i="29"/>
  <c r="H21" i="29"/>
  <c r="H109" i="29"/>
  <c r="H35" i="29"/>
  <c r="G87" i="29"/>
  <c r="I43" i="29"/>
  <c r="F19" i="29"/>
  <c r="H121" i="29"/>
  <c r="F121" i="29"/>
  <c r="G95" i="29"/>
  <c r="I79" i="29"/>
  <c r="F113" i="27"/>
  <c r="K21" i="28"/>
  <c r="G87" i="28"/>
  <c r="E99" i="28"/>
  <c r="E39" i="28"/>
  <c r="L85" i="28"/>
  <c r="E43" i="28"/>
  <c r="K43" i="28"/>
  <c r="K35" i="28"/>
  <c r="H35" i="28"/>
  <c r="K81" i="28"/>
  <c r="E13" i="29"/>
  <c r="E93" i="29"/>
  <c r="E69" i="29"/>
  <c r="E73" i="29"/>
  <c r="E127" i="29"/>
  <c r="F129" i="29"/>
  <c r="E101" i="29"/>
  <c r="F53" i="29"/>
  <c r="I77" i="29"/>
  <c r="G63" i="29"/>
  <c r="E123" i="29"/>
  <c r="E65" i="29"/>
  <c r="H61" i="29"/>
  <c r="E17" i="29"/>
  <c r="J17" i="29"/>
  <c r="H97" i="29"/>
  <c r="J107" i="29"/>
  <c r="G107" i="29"/>
  <c r="G49" i="29"/>
  <c r="J71" i="29"/>
  <c r="H111" i="29"/>
  <c r="I131" i="29"/>
  <c r="J103" i="29"/>
  <c r="I91" i="29"/>
  <c r="H83" i="29"/>
  <c r="I55" i="29"/>
  <c r="J85" i="29"/>
  <c r="I47" i="29"/>
  <c r="F15" i="29"/>
  <c r="E141" i="29"/>
  <c r="I27" i="29"/>
  <c r="F27" i="29"/>
  <c r="I21" i="29"/>
  <c r="I109" i="29"/>
  <c r="J35" i="29"/>
  <c r="H87" i="29"/>
  <c r="J43" i="29"/>
  <c r="G43" i="29"/>
  <c r="E9" i="29"/>
  <c r="J31" i="29"/>
  <c r="I121" i="29"/>
  <c r="F125" i="29"/>
  <c r="H95" i="29"/>
  <c r="E59" i="29"/>
  <c r="J79" i="29"/>
  <c r="G33" i="29"/>
  <c r="F89" i="29"/>
  <c r="G69" i="29"/>
  <c r="H25" i="29"/>
  <c r="F25" i="29"/>
  <c r="G101" i="29"/>
  <c r="F139" i="29"/>
  <c r="F81" i="29"/>
  <c r="E53" i="29"/>
  <c r="E57" i="29"/>
  <c r="H63" i="29"/>
  <c r="F113" i="29"/>
  <c r="F135" i="29"/>
  <c r="I61" i="29"/>
  <c r="I97" i="29"/>
  <c r="H107" i="29"/>
  <c r="H49" i="29"/>
  <c r="I111" i="29"/>
  <c r="F45" i="29"/>
  <c r="I23" i="29"/>
  <c r="G91" i="29"/>
  <c r="I83" i="29"/>
  <c r="I85" i="29"/>
  <c r="J27" i="29"/>
  <c r="J21" i="29"/>
  <c r="I87" i="29"/>
  <c r="H43" i="29"/>
  <c r="G31" i="29"/>
  <c r="G121" i="29"/>
  <c r="I95" i="29"/>
  <c r="E79" i="29"/>
  <c r="H33" i="29"/>
  <c r="G135" i="28"/>
  <c r="E139" i="28"/>
  <c r="E73" i="28"/>
  <c r="K73" i="28"/>
  <c r="L21" i="28"/>
  <c r="F11" i="28"/>
  <c r="I63" i="29"/>
  <c r="F17" i="29"/>
  <c r="I49" i="29"/>
  <c r="J83" i="29"/>
  <c r="E85" i="29"/>
  <c r="G15" i="29"/>
  <c r="H27" i="29"/>
  <c r="G27" i="29"/>
  <c r="H31" i="29"/>
  <c r="J125" i="29"/>
  <c r="G125" i="29"/>
  <c r="J95" i="29"/>
  <c r="I33" i="29"/>
  <c r="E35" i="28"/>
  <c r="E81" i="28"/>
  <c r="I13" i="29"/>
  <c r="I69" i="29"/>
  <c r="J63" i="29"/>
  <c r="J49" i="29"/>
  <c r="E83" i="29"/>
  <c r="J15" i="29"/>
  <c r="G137" i="29"/>
  <c r="E21" i="29"/>
  <c r="I31" i="29"/>
  <c r="H125" i="29"/>
  <c r="E95" i="29"/>
  <c r="F79" i="29"/>
  <c r="J33" i="29"/>
  <c r="G77" i="28"/>
  <c r="N75" i="27"/>
  <c r="H135" i="28"/>
  <c r="K95" i="28"/>
  <c r="I11" i="28"/>
  <c r="L113" i="28"/>
  <c r="J113" i="28"/>
  <c r="L135" i="28"/>
  <c r="G45" i="28"/>
  <c r="L17" i="27"/>
  <c r="L71" i="27"/>
  <c r="E79" i="27"/>
  <c r="F57" i="27"/>
  <c r="L57" i="27"/>
  <c r="L15" i="27"/>
  <c r="J101" i="28"/>
  <c r="J89" i="28"/>
  <c r="G89" i="28"/>
  <c r="I77" i="28"/>
  <c r="I65" i="28"/>
  <c r="G15" i="28"/>
  <c r="L15" i="28"/>
  <c r="L123" i="28"/>
  <c r="L57" i="28"/>
  <c r="F131" i="28"/>
  <c r="L131" i="28"/>
  <c r="L107" i="28"/>
  <c r="L41" i="28"/>
  <c r="L79" i="28"/>
  <c r="L71" i="28"/>
  <c r="G29" i="28"/>
  <c r="J29" i="27"/>
  <c r="L9" i="27"/>
  <c r="I11" i="27"/>
  <c r="I133" i="27"/>
  <c r="I137" i="27"/>
  <c r="I117" i="27"/>
  <c r="K101" i="28"/>
  <c r="K89" i="28"/>
  <c r="J31" i="28"/>
  <c r="G113" i="28"/>
  <c r="J135" i="28"/>
  <c r="E53" i="28"/>
  <c r="F15" i="28"/>
  <c r="E15" i="28"/>
  <c r="F21" i="28"/>
  <c r="E123" i="28"/>
  <c r="E57" i="28"/>
  <c r="K57" i="28"/>
  <c r="K37" i="28"/>
  <c r="G25" i="28"/>
  <c r="E107" i="28"/>
  <c r="E41" i="28"/>
  <c r="K41" i="28"/>
  <c r="E79" i="28"/>
  <c r="L83" i="28"/>
  <c r="J27" i="28"/>
  <c r="E71" i="28"/>
  <c r="E115" i="28"/>
  <c r="K115" i="28"/>
  <c r="K91" i="28"/>
  <c r="J75" i="28"/>
  <c r="K63" i="28"/>
  <c r="J67" i="28"/>
  <c r="H11" i="28"/>
  <c r="J17" i="28"/>
  <c r="H99" i="28"/>
  <c r="J137" i="28"/>
  <c r="H29" i="28"/>
  <c r="J125" i="28"/>
  <c r="H79" i="27"/>
  <c r="H113" i="28"/>
  <c r="K135" i="28"/>
  <c r="H15" i="28"/>
  <c r="H25" i="28"/>
  <c r="G131" i="28"/>
  <c r="G79" i="28"/>
  <c r="K75" i="28"/>
  <c r="K67" i="28"/>
  <c r="H67" i="28"/>
  <c r="K17" i="28"/>
  <c r="K137" i="28"/>
  <c r="I29" i="28"/>
  <c r="K125" i="28"/>
  <c r="E109" i="28"/>
  <c r="I21" i="26"/>
  <c r="J109" i="27"/>
  <c r="J75" i="27"/>
  <c r="J63" i="27"/>
  <c r="N67" i="27"/>
  <c r="J17" i="27"/>
  <c r="N17" i="27"/>
  <c r="M113" i="27"/>
  <c r="E9" i="27"/>
  <c r="I9" i="27"/>
  <c r="E11" i="27"/>
  <c r="H87" i="27"/>
  <c r="H57" i="27"/>
  <c r="I15" i="27"/>
  <c r="I15" i="28"/>
  <c r="H131" i="28"/>
  <c r="H79" i="28"/>
  <c r="F79" i="28"/>
  <c r="J67" i="27"/>
  <c r="G67" i="27"/>
  <c r="K17" i="27"/>
  <c r="G17" i="27"/>
  <c r="J15" i="28"/>
  <c r="G21" i="28"/>
  <c r="I123" i="28"/>
  <c r="E37" i="28"/>
  <c r="L25" i="28"/>
  <c r="I25" i="28"/>
  <c r="I131" i="28"/>
  <c r="I107" i="28"/>
  <c r="I79" i="28"/>
  <c r="E91" i="28"/>
  <c r="F75" i="28"/>
  <c r="L75" i="28"/>
  <c r="E63" i="28"/>
  <c r="L67" i="28"/>
  <c r="L17" i="28"/>
  <c r="K99" i="28"/>
  <c r="L137" i="28"/>
  <c r="K47" i="28"/>
  <c r="J29" i="28"/>
  <c r="K7" i="28"/>
  <c r="L105" i="28"/>
  <c r="J33" i="24"/>
  <c r="K67" i="27"/>
  <c r="H17" i="27"/>
  <c r="K135" i="27"/>
  <c r="K111" i="27"/>
  <c r="J87" i="27"/>
  <c r="J57" i="27"/>
  <c r="G101" i="28"/>
  <c r="E93" i="28"/>
  <c r="E77" i="28"/>
  <c r="E65" i="28"/>
  <c r="E113" i="28"/>
  <c r="K113" i="28"/>
  <c r="E135" i="28"/>
  <c r="J53" i="28"/>
  <c r="G53" i="28"/>
  <c r="J123" i="28"/>
  <c r="G123" i="28"/>
  <c r="G57" i="28"/>
  <c r="E25" i="28"/>
  <c r="J25" i="28"/>
  <c r="J131" i="28"/>
  <c r="J107" i="28"/>
  <c r="G107" i="28"/>
  <c r="G41" i="28"/>
  <c r="J79" i="28"/>
  <c r="G83" i="28"/>
  <c r="G71" i="28"/>
  <c r="E67" i="28"/>
  <c r="E29" i="28"/>
  <c r="E105" i="28"/>
  <c r="H29" i="27"/>
  <c r="E25" i="27"/>
  <c r="L25" i="27"/>
  <c r="I103" i="27"/>
  <c r="M25" i="27"/>
  <c r="M109" i="27"/>
  <c r="G75" i="27"/>
  <c r="M75" i="27"/>
  <c r="M63" i="27"/>
  <c r="E67" i="27"/>
  <c r="E17" i="27"/>
  <c r="F29" i="27"/>
  <c r="K7" i="27"/>
  <c r="H7" i="27"/>
  <c r="L121" i="27"/>
  <c r="E97" i="27"/>
  <c r="K97" i="27"/>
  <c r="E135" i="27"/>
  <c r="L139" i="27"/>
  <c r="J71" i="27"/>
  <c r="K43" i="27"/>
  <c r="E111" i="27"/>
  <c r="M35" i="27"/>
  <c r="G35" i="27"/>
  <c r="G131" i="27"/>
  <c r="H119" i="27"/>
  <c r="F119" i="27"/>
  <c r="M123" i="27"/>
  <c r="M55" i="27"/>
  <c r="G77" i="27"/>
  <c r="M77" i="27"/>
  <c r="E81" i="27"/>
  <c r="F25" i="27"/>
  <c r="I81" i="26"/>
  <c r="I73" i="26"/>
  <c r="N73" i="26"/>
  <c r="I119" i="26"/>
  <c r="N119" i="26"/>
  <c r="G109" i="27"/>
  <c r="G63" i="27"/>
  <c r="E77" i="23"/>
  <c r="M65" i="26"/>
  <c r="G29" i="27"/>
  <c r="M11" i="27"/>
  <c r="K87" i="27"/>
  <c r="N133" i="27"/>
  <c r="E133" i="27"/>
  <c r="L127" i="27"/>
  <c r="N117" i="27"/>
  <c r="G129" i="28"/>
  <c r="H101" i="28"/>
  <c r="H89" i="28"/>
  <c r="F89" i="28"/>
  <c r="E69" i="28"/>
  <c r="E31" i="28"/>
  <c r="I97" i="28"/>
  <c r="I111" i="28"/>
  <c r="I127" i="28"/>
  <c r="G11" i="27"/>
  <c r="G133" i="27"/>
  <c r="G117" i="27"/>
  <c r="H129" i="28"/>
  <c r="I101" i="28"/>
  <c r="I89" i="28"/>
  <c r="F93" i="28"/>
  <c r="H77" i="28"/>
  <c r="H65" i="28"/>
  <c r="F65" i="28"/>
  <c r="H31" i="28"/>
  <c r="G55" i="28"/>
  <c r="F113" i="28"/>
  <c r="F135" i="28"/>
  <c r="F61" i="28"/>
  <c r="L61" i="28"/>
  <c r="L49" i="28"/>
  <c r="I53" i="28"/>
  <c r="E21" i="28"/>
  <c r="L97" i="28"/>
  <c r="J97" i="28"/>
  <c r="L119" i="28"/>
  <c r="I57" i="28"/>
  <c r="J45" i="28"/>
  <c r="L111" i="28"/>
  <c r="J111" i="28"/>
  <c r="F25" i="28"/>
  <c r="L103" i="28"/>
  <c r="I41" i="28"/>
  <c r="K83" i="28"/>
  <c r="G33" i="28"/>
  <c r="I71" i="28"/>
  <c r="I115" i="28"/>
  <c r="J87" i="28"/>
  <c r="I91" i="28"/>
  <c r="H75" i="28"/>
  <c r="I63" i="28"/>
  <c r="F67" i="28"/>
  <c r="G17" i="28"/>
  <c r="F17" i="28"/>
  <c r="F23" i="28"/>
  <c r="H137" i="28"/>
  <c r="F137" i="28"/>
  <c r="F59" i="28"/>
  <c r="L59" i="28"/>
  <c r="E47" i="28"/>
  <c r="L51" i="28"/>
  <c r="E7" i="28"/>
  <c r="H105" i="28"/>
  <c r="F105" i="28"/>
  <c r="L127" i="28"/>
  <c r="J127" i="28"/>
  <c r="G9" i="28"/>
  <c r="I133" i="28"/>
  <c r="I121" i="28"/>
  <c r="F125" i="28"/>
  <c r="H95" i="28"/>
  <c r="E13" i="28"/>
  <c r="L13" i="28"/>
  <c r="I117" i="28"/>
  <c r="H109" i="28"/>
  <c r="K25" i="27"/>
  <c r="F69" i="27"/>
  <c r="K103" i="27"/>
  <c r="I65" i="27"/>
  <c r="N65" i="27"/>
  <c r="G9" i="27"/>
  <c r="N37" i="27"/>
  <c r="J37" i="27"/>
  <c r="H11" i="27"/>
  <c r="L87" i="27"/>
  <c r="E73" i="27"/>
  <c r="K73" i="27"/>
  <c r="K49" i="27"/>
  <c r="H49" i="27"/>
  <c r="F33" i="27"/>
  <c r="H133" i="27"/>
  <c r="H137" i="27"/>
  <c r="F137" i="27"/>
  <c r="M141" i="27"/>
  <c r="M127" i="27"/>
  <c r="H117" i="27"/>
  <c r="I129" i="28"/>
  <c r="F69" i="28"/>
  <c r="I31" i="28"/>
  <c r="K55" i="28"/>
  <c r="H55" i="28"/>
  <c r="I135" i="28"/>
  <c r="F139" i="28"/>
  <c r="F73" i="28"/>
  <c r="E61" i="28"/>
  <c r="E49" i="28"/>
  <c r="L53" i="28"/>
  <c r="E97" i="28"/>
  <c r="K97" i="28"/>
  <c r="E119" i="28"/>
  <c r="J57" i="28"/>
  <c r="K45" i="28"/>
  <c r="E111" i="28"/>
  <c r="J37" i="28"/>
  <c r="G37" i="28"/>
  <c r="E103" i="28"/>
  <c r="J41" i="28"/>
  <c r="E33" i="28"/>
  <c r="J71" i="28"/>
  <c r="J115" i="28"/>
  <c r="K87" i="28"/>
  <c r="J91" i="28"/>
  <c r="G91" i="28"/>
  <c r="I75" i="28"/>
  <c r="J63" i="28"/>
  <c r="I67" i="28"/>
  <c r="G11" i="28"/>
  <c r="I17" i="28"/>
  <c r="G99" i="28"/>
  <c r="I137" i="28"/>
  <c r="F141" i="28"/>
  <c r="G47" i="28"/>
  <c r="E51" i="28"/>
  <c r="L29" i="28"/>
  <c r="G39" i="28"/>
  <c r="I105" i="28"/>
  <c r="E127" i="28"/>
  <c r="H9" i="28"/>
  <c r="J133" i="28"/>
  <c r="J121" i="28"/>
  <c r="G121" i="28"/>
  <c r="I95" i="28"/>
  <c r="G13" i="28"/>
  <c r="F19" i="28"/>
  <c r="J117" i="28"/>
  <c r="I109" i="28"/>
  <c r="I55" i="28"/>
  <c r="I139" i="28"/>
  <c r="G61" i="28"/>
  <c r="G119" i="28"/>
  <c r="H37" i="28"/>
  <c r="G103" i="28"/>
  <c r="F33" i="28"/>
  <c r="H91" i="28"/>
  <c r="G67" i="28"/>
  <c r="K23" i="28"/>
  <c r="G23" i="28"/>
  <c r="G137" i="28"/>
  <c r="G59" i="28"/>
  <c r="H47" i="28"/>
  <c r="F47" i="28"/>
  <c r="K39" i="28"/>
  <c r="H39" i="28"/>
  <c r="F7" i="28"/>
  <c r="J105" i="28"/>
  <c r="G105" i="28"/>
  <c r="I9" i="28"/>
  <c r="K133" i="28"/>
  <c r="K121" i="28"/>
  <c r="G125" i="28"/>
  <c r="L95" i="28"/>
  <c r="J95" i="28"/>
  <c r="K117" i="28"/>
  <c r="L109" i="28"/>
  <c r="F81" i="28"/>
  <c r="N109" i="27"/>
  <c r="I75" i="27"/>
  <c r="I63" i="27"/>
  <c r="N63" i="27"/>
  <c r="F67" i="27"/>
  <c r="I17" i="27"/>
  <c r="F17" i="27"/>
  <c r="E113" i="27"/>
  <c r="K113" i="27"/>
  <c r="M121" i="27"/>
  <c r="H135" i="27"/>
  <c r="M139" i="27"/>
  <c r="M71" i="27"/>
  <c r="F43" i="27"/>
  <c r="L43" i="27"/>
  <c r="F111" i="27"/>
  <c r="E35" i="27"/>
  <c r="I131" i="27"/>
  <c r="J119" i="27"/>
  <c r="I123" i="27"/>
  <c r="N123" i="27"/>
  <c r="N55" i="27"/>
  <c r="I77" i="27"/>
  <c r="G25" i="27"/>
  <c r="L103" i="27"/>
  <c r="K65" i="27"/>
  <c r="H65" i="27"/>
  <c r="H9" i="27"/>
  <c r="L37" i="27"/>
  <c r="J11" i="27"/>
  <c r="G87" i="27"/>
  <c r="M87" i="27"/>
  <c r="F73" i="27"/>
  <c r="K33" i="27"/>
  <c r="J133" i="27"/>
  <c r="J137" i="27"/>
  <c r="J117" i="27"/>
  <c r="E129" i="28"/>
  <c r="K129" i="28"/>
  <c r="J69" i="28"/>
  <c r="G69" i="28"/>
  <c r="K31" i="28"/>
  <c r="L55" i="28"/>
  <c r="J55" i="28"/>
  <c r="J139" i="28"/>
  <c r="G139" i="28"/>
  <c r="G73" i="28"/>
  <c r="H61" i="28"/>
  <c r="H49" i="28"/>
  <c r="F49" i="28"/>
  <c r="F97" i="28"/>
  <c r="H119" i="28"/>
  <c r="F119" i="28"/>
  <c r="F45" i="28"/>
  <c r="L45" i="28"/>
  <c r="F111" i="28"/>
  <c r="I37" i="28"/>
  <c r="H103" i="28"/>
  <c r="F103" i="28"/>
  <c r="J33" i="28"/>
  <c r="L87" i="28"/>
  <c r="H23" i="28"/>
  <c r="G141" i="28"/>
  <c r="H59" i="28"/>
  <c r="F51" i="28"/>
  <c r="I39" i="28"/>
  <c r="K105" i="28"/>
  <c r="F127" i="28"/>
  <c r="J9" i="28"/>
  <c r="H125" i="28"/>
  <c r="E95" i="28"/>
  <c r="H13" i="28"/>
  <c r="G19" i="28"/>
  <c r="L33" i="27"/>
  <c r="K133" i="27"/>
  <c r="K137" i="27"/>
  <c r="J141" i="27"/>
  <c r="F101" i="28"/>
  <c r="L101" i="28"/>
  <c r="L89" i="28"/>
  <c r="I93" i="28"/>
  <c r="K69" i="28"/>
  <c r="H69" i="28"/>
  <c r="F31" i="28"/>
  <c r="E55" i="28"/>
  <c r="I113" i="28"/>
  <c r="K139" i="28"/>
  <c r="H139" i="28"/>
  <c r="H73" i="28"/>
  <c r="I61" i="28"/>
  <c r="I49" i="28"/>
  <c r="F53" i="28"/>
  <c r="J21" i="28"/>
  <c r="I21" i="28"/>
  <c r="I119" i="28"/>
  <c r="F123" i="28"/>
  <c r="F57" i="28"/>
  <c r="E45" i="28"/>
  <c r="L37" i="28"/>
  <c r="K25" i="28"/>
  <c r="I103" i="28"/>
  <c r="F107" i="28"/>
  <c r="F41" i="28"/>
  <c r="H33" i="28"/>
  <c r="L33" i="28"/>
  <c r="F71" i="28"/>
  <c r="F115" i="28"/>
  <c r="L115" i="28"/>
  <c r="E87" i="28"/>
  <c r="L91" i="28"/>
  <c r="L63" i="28"/>
  <c r="L11" i="28"/>
  <c r="L23" i="28"/>
  <c r="I23" i="28"/>
  <c r="H141" i="28"/>
  <c r="I59" i="28"/>
  <c r="I51" i="28"/>
  <c r="J39" i="28"/>
  <c r="G7" i="28"/>
  <c r="L133" i="28"/>
  <c r="L121" i="28"/>
  <c r="I125" i="28"/>
  <c r="I13" i="28"/>
  <c r="L117" i="28"/>
  <c r="G81" i="28"/>
  <c r="I69" i="28"/>
  <c r="I73" i="28"/>
  <c r="J61" i="28"/>
  <c r="J49" i="28"/>
  <c r="G49" i="28"/>
  <c r="G97" i="28"/>
  <c r="J119" i="28"/>
  <c r="G111" i="28"/>
  <c r="J103" i="28"/>
  <c r="I33" i="28"/>
  <c r="J11" i="28"/>
  <c r="J23" i="28"/>
  <c r="I141" i="28"/>
  <c r="J59" i="28"/>
  <c r="J51" i="28"/>
  <c r="G51" i="28"/>
  <c r="J7" i="28"/>
  <c r="G127" i="28"/>
  <c r="E133" i="28"/>
  <c r="E121" i="28"/>
  <c r="L125" i="28"/>
  <c r="F95" i="28"/>
  <c r="J13" i="28"/>
  <c r="E117" i="28"/>
  <c r="F109" i="28"/>
  <c r="F133" i="27"/>
  <c r="F117" i="27"/>
  <c r="L69" i="28"/>
  <c r="G31" i="28"/>
  <c r="L31" i="28"/>
  <c r="F55" i="28"/>
  <c r="L139" i="28"/>
  <c r="L73" i="28"/>
  <c r="J73" i="28"/>
  <c r="K61" i="28"/>
  <c r="K49" i="28"/>
  <c r="H21" i="28"/>
  <c r="H97" i="28"/>
  <c r="K119" i="28"/>
  <c r="H45" i="28"/>
  <c r="K111" i="28"/>
  <c r="H111" i="28"/>
  <c r="K103" i="28"/>
  <c r="K33" i="28"/>
  <c r="F87" i="28"/>
  <c r="K11" i="28"/>
  <c r="E17" i="28"/>
  <c r="E23" i="28"/>
  <c r="E137" i="28"/>
  <c r="L141" i="28"/>
  <c r="E59" i="28"/>
  <c r="K59" i="28"/>
  <c r="K51" i="28"/>
  <c r="H51" i="28"/>
  <c r="H7" i="28"/>
  <c r="K127" i="28"/>
  <c r="H127" i="28"/>
  <c r="E125" i="28"/>
  <c r="F13" i="28"/>
  <c r="K13" i="28"/>
  <c r="L19" i="28"/>
  <c r="G117" i="28"/>
  <c r="G81" i="26"/>
  <c r="M73" i="26"/>
  <c r="G119" i="26"/>
  <c r="M119" i="26"/>
  <c r="G49" i="26"/>
  <c r="H35" i="26"/>
  <c r="H81" i="26"/>
  <c r="F73" i="26"/>
  <c r="H119" i="26"/>
  <c r="F119" i="26"/>
  <c r="H49" i="26"/>
  <c r="F41" i="26"/>
  <c r="F109" i="27"/>
  <c r="H75" i="27"/>
  <c r="H63" i="27"/>
  <c r="M67" i="27"/>
  <c r="E121" i="27"/>
  <c r="M97" i="27"/>
  <c r="G135" i="27"/>
  <c r="M135" i="27"/>
  <c r="E139" i="27"/>
  <c r="E71" i="27"/>
  <c r="K71" i="27"/>
  <c r="M111" i="27"/>
  <c r="H77" i="27"/>
  <c r="E87" i="27"/>
  <c r="J101" i="27"/>
  <c r="J105" i="27"/>
  <c r="G105" i="27"/>
  <c r="M23" i="27"/>
  <c r="M83" i="27"/>
  <c r="K93" i="27"/>
  <c r="H93" i="27"/>
  <c r="K59" i="27"/>
  <c r="K47" i="27"/>
  <c r="H121" i="27"/>
  <c r="I79" i="27"/>
  <c r="K117" i="27"/>
  <c r="K35" i="26"/>
  <c r="E81" i="26"/>
  <c r="K81" i="26"/>
  <c r="K73" i="26"/>
  <c r="K119" i="26"/>
  <c r="K75" i="26"/>
  <c r="I121" i="27"/>
  <c r="N121" i="27"/>
  <c r="J135" i="27"/>
  <c r="I139" i="27"/>
  <c r="N139" i="27"/>
  <c r="J121" i="27"/>
  <c r="G121" i="27"/>
  <c r="J139" i="27"/>
  <c r="G139" i="27"/>
  <c r="G71" i="27"/>
  <c r="L117" i="27"/>
  <c r="E61" i="23"/>
  <c r="F75" i="27"/>
  <c r="K121" i="27"/>
  <c r="K139" i="27"/>
  <c r="H139" i="27"/>
  <c r="H71" i="27"/>
  <c r="L131" i="27"/>
  <c r="L123" i="27"/>
  <c r="E137" i="27"/>
  <c r="F51" i="27"/>
  <c r="K13" i="27"/>
  <c r="J41" i="27"/>
  <c r="J115" i="27"/>
  <c r="J107" i="27"/>
  <c r="G107" i="27"/>
  <c r="N39" i="27"/>
  <c r="J61" i="27"/>
  <c r="G53" i="27"/>
  <c r="G95" i="27"/>
  <c r="N51" i="27"/>
  <c r="H131" i="27"/>
  <c r="F123" i="27"/>
  <c r="F55" i="27"/>
  <c r="E115" i="27"/>
  <c r="K95" i="27"/>
  <c r="K101" i="27"/>
  <c r="K105" i="27"/>
  <c r="K51" i="27"/>
  <c r="N71" i="27"/>
  <c r="G43" i="27"/>
  <c r="M43" i="27"/>
  <c r="G111" i="27"/>
  <c r="H13" i="27"/>
  <c r="E13" i="27"/>
  <c r="N41" i="27"/>
  <c r="M131" i="27"/>
  <c r="K131" i="27"/>
  <c r="K123" i="27"/>
  <c r="H123" i="27"/>
  <c r="H55" i="27"/>
  <c r="K77" i="27"/>
  <c r="J81" i="27"/>
  <c r="H25" i="27"/>
  <c r="N115" i="27"/>
  <c r="G103" i="27"/>
  <c r="L65" i="27"/>
  <c r="M9" i="27"/>
  <c r="J9" i="27"/>
  <c r="M37" i="27"/>
  <c r="F11" i="27"/>
  <c r="K11" i="27"/>
  <c r="I87" i="27"/>
  <c r="I33" i="27"/>
  <c r="J79" i="27"/>
  <c r="K141" i="27"/>
  <c r="K127" i="27"/>
  <c r="L51" i="27"/>
  <c r="H43" i="27"/>
  <c r="I13" i="27"/>
  <c r="G41" i="27"/>
  <c r="K81" i="27"/>
  <c r="I25" i="27"/>
  <c r="H103" i="27"/>
  <c r="G15" i="27"/>
  <c r="L109" i="27"/>
  <c r="E51" i="27"/>
  <c r="F13" i="27"/>
  <c r="H41" i="27"/>
  <c r="L11" i="27"/>
  <c r="E33" i="27"/>
  <c r="L141" i="27"/>
  <c r="E117" i="27"/>
  <c r="G101" i="27"/>
  <c r="M101" i="27"/>
  <c r="M105" i="27"/>
  <c r="E109" i="27"/>
  <c r="E75" i="27"/>
  <c r="E63" i="27"/>
  <c r="L67" i="27"/>
  <c r="H113" i="27"/>
  <c r="F93" i="27"/>
  <c r="H59" i="27"/>
  <c r="H47" i="27"/>
  <c r="M33" i="27"/>
  <c r="M117" i="27"/>
  <c r="G35" i="26"/>
  <c r="M35" i="26"/>
  <c r="N133" i="26"/>
  <c r="E133" i="26"/>
  <c r="E137" i="26"/>
  <c r="G129" i="27"/>
  <c r="H101" i="27"/>
  <c r="H105" i="27"/>
  <c r="F105" i="27"/>
  <c r="L23" i="27"/>
  <c r="I23" i="27"/>
  <c r="L83" i="27"/>
  <c r="I113" i="27"/>
  <c r="J85" i="27"/>
  <c r="J89" i="27"/>
  <c r="G89" i="27"/>
  <c r="N93" i="27"/>
  <c r="I59" i="27"/>
  <c r="I47" i="27"/>
  <c r="N47" i="27"/>
  <c r="H19" i="27"/>
  <c r="I125" i="27"/>
  <c r="H21" i="27"/>
  <c r="G133" i="26"/>
  <c r="M133" i="26"/>
  <c r="M137" i="26"/>
  <c r="E141" i="26"/>
  <c r="E123" i="26"/>
  <c r="M15" i="26"/>
  <c r="H129" i="27"/>
  <c r="I101" i="27"/>
  <c r="I105" i="27"/>
  <c r="N105" i="27"/>
  <c r="F63" i="27"/>
  <c r="E23" i="27"/>
  <c r="J23" i="27"/>
  <c r="M17" i="27"/>
  <c r="E83" i="27"/>
  <c r="L113" i="27"/>
  <c r="J113" i="27"/>
  <c r="K85" i="27"/>
  <c r="K89" i="27"/>
  <c r="J93" i="27"/>
  <c r="G93" i="27"/>
  <c r="J59" i="27"/>
  <c r="J47" i="27"/>
  <c r="G47" i="27"/>
  <c r="I7" i="27"/>
  <c r="J35" i="27"/>
  <c r="H35" i="27"/>
  <c r="N13" i="27"/>
  <c r="L19" i="27"/>
  <c r="M41" i="27"/>
  <c r="K41" i="27"/>
  <c r="I119" i="27"/>
  <c r="N119" i="27"/>
  <c r="F77" i="27"/>
  <c r="M81" i="27"/>
  <c r="N69" i="27"/>
  <c r="L125" i="27"/>
  <c r="K115" i="27"/>
  <c r="K107" i="27"/>
  <c r="H107" i="27"/>
  <c r="H39" i="27"/>
  <c r="K61" i="27"/>
  <c r="G65" i="27"/>
  <c r="K53" i="27"/>
  <c r="H53" i="27"/>
  <c r="F99" i="27"/>
  <c r="L99" i="27"/>
  <c r="L91" i="27"/>
  <c r="L45" i="27"/>
  <c r="L31" i="27"/>
  <c r="L21" i="27"/>
  <c r="I21" i="27"/>
  <c r="M79" i="27"/>
  <c r="N137" i="27"/>
  <c r="F141" i="27"/>
  <c r="H95" i="27"/>
  <c r="F127" i="27"/>
  <c r="M27" i="27"/>
  <c r="L27" i="27"/>
  <c r="E15" i="27"/>
  <c r="I49" i="26"/>
  <c r="I41" i="26"/>
  <c r="N41" i="26"/>
  <c r="I129" i="27"/>
  <c r="J51" i="27"/>
  <c r="G51" i="27"/>
  <c r="K29" i="27"/>
  <c r="L7" i="27"/>
  <c r="J7" i="27"/>
  <c r="F97" i="27"/>
  <c r="F135" i="27"/>
  <c r="I35" i="27"/>
  <c r="E19" i="27"/>
  <c r="N77" i="27"/>
  <c r="F81" i="27"/>
  <c r="G69" i="27"/>
  <c r="E125" i="27"/>
  <c r="I39" i="27"/>
  <c r="I53" i="27"/>
  <c r="N99" i="27"/>
  <c r="E91" i="27"/>
  <c r="L73" i="27"/>
  <c r="E45" i="27"/>
  <c r="L49" i="27"/>
  <c r="G33" i="27"/>
  <c r="G31" i="27"/>
  <c r="E21" i="27"/>
  <c r="F79" i="27"/>
  <c r="G137" i="27"/>
  <c r="N141" i="27"/>
  <c r="I95" i="27"/>
  <c r="N127" i="27"/>
  <c r="G27" i="27"/>
  <c r="M15" i="27"/>
  <c r="J35" i="26"/>
  <c r="J81" i="26"/>
  <c r="J73" i="26"/>
  <c r="J119" i="26"/>
  <c r="I133" i="26"/>
  <c r="I137" i="26"/>
  <c r="J49" i="26"/>
  <c r="J41" i="26"/>
  <c r="G41" i="26"/>
  <c r="N15" i="26"/>
  <c r="J75" i="26"/>
  <c r="L129" i="27"/>
  <c r="J129" i="27"/>
  <c r="F23" i="27"/>
  <c r="F83" i="27"/>
  <c r="F85" i="27"/>
  <c r="L85" i="27"/>
  <c r="L89" i="27"/>
  <c r="I93" i="27"/>
  <c r="H51" i="27"/>
  <c r="N29" i="27"/>
  <c r="E7" i="27"/>
  <c r="F121" i="27"/>
  <c r="N97" i="27"/>
  <c r="I135" i="27"/>
  <c r="N135" i="27"/>
  <c r="F139" i="27"/>
  <c r="F71" i="27"/>
  <c r="N43" i="27"/>
  <c r="E43" i="27"/>
  <c r="N111" i="27"/>
  <c r="K35" i="27"/>
  <c r="G13" i="27"/>
  <c r="L13" i="27"/>
  <c r="M19" i="27"/>
  <c r="F41" i="27"/>
  <c r="L41" i="27"/>
  <c r="J131" i="27"/>
  <c r="K119" i="27"/>
  <c r="J123" i="27"/>
  <c r="G123" i="27"/>
  <c r="G55" i="27"/>
  <c r="J77" i="27"/>
  <c r="I81" i="27"/>
  <c r="N81" i="27"/>
  <c r="K69" i="27"/>
  <c r="H69" i="27"/>
  <c r="M125" i="27"/>
  <c r="F115" i="27"/>
  <c r="L115" i="27"/>
  <c r="E103" i="27"/>
  <c r="L107" i="27"/>
  <c r="G39" i="27"/>
  <c r="J39" i="27"/>
  <c r="L61" i="27"/>
  <c r="E37" i="27"/>
  <c r="L53" i="27"/>
  <c r="J53" i="27"/>
  <c r="G99" i="27"/>
  <c r="F87" i="27"/>
  <c r="M91" i="27"/>
  <c r="N73" i="27"/>
  <c r="G45" i="27"/>
  <c r="M45" i="27"/>
  <c r="E49" i="27"/>
  <c r="H33" i="27"/>
  <c r="E31" i="27"/>
  <c r="M21" i="27"/>
  <c r="N79" i="27"/>
  <c r="G141" i="27"/>
  <c r="L95" i="27"/>
  <c r="J95" i="27"/>
  <c r="G127" i="27"/>
  <c r="H27" i="27"/>
  <c r="F15" i="27"/>
  <c r="E49" i="26"/>
  <c r="K49" i="26"/>
  <c r="K41" i="26"/>
  <c r="H41" i="26"/>
  <c r="E129" i="27"/>
  <c r="K129" i="27"/>
  <c r="N23" i="27"/>
  <c r="G83" i="27"/>
  <c r="N85" i="27"/>
  <c r="E85" i="27"/>
  <c r="E89" i="27"/>
  <c r="L93" i="27"/>
  <c r="F59" i="27"/>
  <c r="L59" i="27"/>
  <c r="L47" i="27"/>
  <c r="I51" i="27"/>
  <c r="M7" i="27"/>
  <c r="G97" i="27"/>
  <c r="I19" i="27"/>
  <c r="G81" i="27"/>
  <c r="I69" i="27"/>
  <c r="F125" i="27"/>
  <c r="M103" i="27"/>
  <c r="E107" i="27"/>
  <c r="L39" i="27"/>
  <c r="K39" i="27"/>
  <c r="E61" i="27"/>
  <c r="E53" i="27"/>
  <c r="H99" i="27"/>
  <c r="N87" i="27"/>
  <c r="F91" i="27"/>
  <c r="G73" i="27"/>
  <c r="H45" i="27"/>
  <c r="F45" i="27"/>
  <c r="M49" i="27"/>
  <c r="H31" i="27"/>
  <c r="M31" i="27"/>
  <c r="J21" i="27"/>
  <c r="G79" i="27"/>
  <c r="H141" i="27"/>
  <c r="E95" i="27"/>
  <c r="H127" i="27"/>
  <c r="E27" i="27"/>
  <c r="N15" i="27"/>
  <c r="M129" i="27"/>
  <c r="F101" i="27"/>
  <c r="L101" i="27"/>
  <c r="L105" i="27"/>
  <c r="I109" i="27"/>
  <c r="H67" i="27"/>
  <c r="K23" i="27"/>
  <c r="J83" i="27"/>
  <c r="H83" i="27"/>
  <c r="N113" i="27"/>
  <c r="G85" i="27"/>
  <c r="M85" i="27"/>
  <c r="M89" i="27"/>
  <c r="E93" i="27"/>
  <c r="N59" i="27"/>
  <c r="E59" i="27"/>
  <c r="E47" i="27"/>
  <c r="L29" i="27"/>
  <c r="F7" i="27"/>
  <c r="H97" i="27"/>
  <c r="H111" i="27"/>
  <c r="L35" i="27"/>
  <c r="M13" i="27"/>
  <c r="F19" i="27"/>
  <c r="L119" i="27"/>
  <c r="I55" i="27"/>
  <c r="H81" i="27"/>
  <c r="L69" i="27"/>
  <c r="J69" i="27"/>
  <c r="N125" i="27"/>
  <c r="G115" i="27"/>
  <c r="F103" i="27"/>
  <c r="M107" i="27"/>
  <c r="E39" i="27"/>
  <c r="G61" i="27"/>
  <c r="M61" i="27"/>
  <c r="E65" i="27"/>
  <c r="K9" i="27"/>
  <c r="G37" i="27"/>
  <c r="M53" i="27"/>
  <c r="I99" i="27"/>
  <c r="I91" i="27"/>
  <c r="N91" i="27"/>
  <c r="H73" i="27"/>
  <c r="I45" i="27"/>
  <c r="N45" i="27"/>
  <c r="F49" i="27"/>
  <c r="I31" i="27"/>
  <c r="F31" i="27"/>
  <c r="F21" i="27"/>
  <c r="K79" i="27"/>
  <c r="L133" i="27"/>
  <c r="L137" i="27"/>
  <c r="I141" i="27"/>
  <c r="M95" i="27"/>
  <c r="I127" i="27"/>
  <c r="I27" i="27"/>
  <c r="F129" i="27"/>
  <c r="N101" i="27"/>
  <c r="E101" i="27"/>
  <c r="E105" i="27"/>
  <c r="L75" i="27"/>
  <c r="L63" i="27"/>
  <c r="I67" i="27"/>
  <c r="G23" i="27"/>
  <c r="K83" i="27"/>
  <c r="I83" i="27"/>
  <c r="G113" i="27"/>
  <c r="H85" i="27"/>
  <c r="H89" i="27"/>
  <c r="F89" i="27"/>
  <c r="M93" i="27"/>
  <c r="G59" i="27"/>
  <c r="M59" i="27"/>
  <c r="M47" i="27"/>
  <c r="E29" i="27"/>
  <c r="N7" i="27"/>
  <c r="I97" i="27"/>
  <c r="I43" i="27"/>
  <c r="I111" i="27"/>
  <c r="F35" i="27"/>
  <c r="J19" i="27"/>
  <c r="N19" i="27"/>
  <c r="E119" i="27"/>
  <c r="L55" i="27"/>
  <c r="J55" i="27"/>
  <c r="L77" i="27"/>
  <c r="E69" i="27"/>
  <c r="J125" i="27"/>
  <c r="G125" i="27"/>
  <c r="H115" i="27"/>
  <c r="N103" i="27"/>
  <c r="F107" i="27"/>
  <c r="M39" i="27"/>
  <c r="H61" i="27"/>
  <c r="F61" i="27"/>
  <c r="M65" i="27"/>
  <c r="F9" i="27"/>
  <c r="F37" i="27"/>
  <c r="H37" i="27"/>
  <c r="F53" i="27"/>
  <c r="J99" i="27"/>
  <c r="J91" i="27"/>
  <c r="G91" i="27"/>
  <c r="I73" i="27"/>
  <c r="J45" i="27"/>
  <c r="I49" i="27"/>
  <c r="N49" i="27"/>
  <c r="J31" i="27"/>
  <c r="N31" i="27"/>
  <c r="N21" i="27"/>
  <c r="F95" i="27"/>
  <c r="J127" i="27"/>
  <c r="J27" i="27"/>
  <c r="K15" i="27"/>
  <c r="N129" i="27"/>
  <c r="H23" i="27"/>
  <c r="N83" i="27"/>
  <c r="I85" i="27"/>
  <c r="I89" i="27"/>
  <c r="N89" i="27"/>
  <c r="F47" i="27"/>
  <c r="M51" i="27"/>
  <c r="I29" i="27"/>
  <c r="M29" i="27"/>
  <c r="G7" i="27"/>
  <c r="L97" i="27"/>
  <c r="J97" i="27"/>
  <c r="L135" i="27"/>
  <c r="I71" i="27"/>
  <c r="J43" i="27"/>
  <c r="L111" i="27"/>
  <c r="J111" i="27"/>
  <c r="N35" i="27"/>
  <c r="J13" i="27"/>
  <c r="K19" i="27"/>
  <c r="G19" i="27"/>
  <c r="I41" i="27"/>
  <c r="N131" i="27"/>
  <c r="G119" i="27"/>
  <c r="M119" i="27"/>
  <c r="E123" i="27"/>
  <c r="E55" i="27"/>
  <c r="K55" i="27"/>
  <c r="E77" i="27"/>
  <c r="L81" i="27"/>
  <c r="J25" i="27"/>
  <c r="M69" i="27"/>
  <c r="K125" i="27"/>
  <c r="H125" i="27"/>
  <c r="I115" i="27"/>
  <c r="J103" i="27"/>
  <c r="I107" i="27"/>
  <c r="N107" i="27"/>
  <c r="F39" i="27"/>
  <c r="I61" i="27"/>
  <c r="N61" i="27"/>
  <c r="F65" i="27"/>
  <c r="N9" i="27"/>
  <c r="K37" i="27"/>
  <c r="I37" i="27"/>
  <c r="N53" i="27"/>
  <c r="E99" i="27"/>
  <c r="K99" i="27"/>
  <c r="K91" i="27"/>
  <c r="H91" i="27"/>
  <c r="J73" i="27"/>
  <c r="K45" i="27"/>
  <c r="J49" i="27"/>
  <c r="G49" i="27"/>
  <c r="K31" i="27"/>
  <c r="K21" i="27"/>
  <c r="G21" i="27"/>
  <c r="L79" i="27"/>
  <c r="M133" i="27"/>
  <c r="M137" i="27"/>
  <c r="E141" i="27"/>
  <c r="N95" i="27"/>
  <c r="E127" i="27"/>
  <c r="F27" i="27"/>
  <c r="K27" i="27"/>
  <c r="M41" i="26"/>
  <c r="J83" i="26"/>
  <c r="J71" i="26"/>
  <c r="K13" i="26"/>
  <c r="G13" i="26"/>
  <c r="J43" i="26"/>
  <c r="J133" i="25"/>
  <c r="J137" i="25"/>
  <c r="F35" i="26"/>
  <c r="E35" i="26"/>
  <c r="N81" i="26"/>
  <c r="E73" i="26"/>
  <c r="E119" i="26"/>
  <c r="N49" i="26"/>
  <c r="E41" i="26"/>
  <c r="N33" i="26"/>
  <c r="H33" i="26"/>
  <c r="M21" i="26"/>
  <c r="N137" i="26"/>
  <c r="G133" i="25"/>
  <c r="H133" i="25"/>
  <c r="H137" i="25"/>
  <c r="I133" i="25"/>
  <c r="I137" i="25"/>
  <c r="G137" i="25"/>
  <c r="I117" i="25"/>
  <c r="G73" i="26"/>
  <c r="F117" i="26"/>
  <c r="L109" i="26"/>
  <c r="L127" i="26"/>
  <c r="E19" i="26"/>
  <c r="K71" i="26"/>
  <c r="I13" i="26"/>
  <c r="E131" i="24"/>
  <c r="F137" i="25"/>
  <c r="L59" i="26"/>
  <c r="K45" i="26"/>
  <c r="E13" i="26"/>
  <c r="E43" i="26"/>
  <c r="E59" i="26"/>
  <c r="J29" i="26"/>
  <c r="I103" i="26"/>
  <c r="N109" i="26"/>
  <c r="M13" i="26"/>
  <c r="M43" i="26"/>
  <c r="M59" i="26"/>
  <c r="J93" i="24"/>
  <c r="G93" i="24"/>
  <c r="J109" i="26"/>
  <c r="H83" i="26"/>
  <c r="H71" i="26"/>
  <c r="K109" i="26"/>
  <c r="K127" i="26"/>
  <c r="J13" i="26"/>
  <c r="J11" i="25"/>
  <c r="E57" i="25"/>
  <c r="E29" i="26"/>
  <c r="E103" i="26"/>
  <c r="E111" i="26"/>
  <c r="N117" i="26"/>
  <c r="E109" i="26"/>
  <c r="I49" i="25"/>
  <c r="N29" i="26"/>
  <c r="J71" i="24"/>
  <c r="G71" i="24"/>
  <c r="G37" i="24"/>
  <c r="I65" i="25"/>
  <c r="M141" i="26"/>
  <c r="M123" i="26"/>
  <c r="J27" i="26"/>
  <c r="F141" i="26"/>
  <c r="N65" i="26"/>
  <c r="E57" i="26"/>
  <c r="F123" i="26"/>
  <c r="L117" i="26"/>
  <c r="L121" i="26"/>
  <c r="M63" i="26"/>
  <c r="F129" i="26"/>
  <c r="N101" i="26"/>
  <c r="E101" i="26"/>
  <c r="E105" i="26"/>
  <c r="E33" i="26"/>
  <c r="K33" i="26"/>
  <c r="E113" i="26"/>
  <c r="E139" i="26"/>
  <c r="I123" i="26"/>
  <c r="F51" i="24"/>
  <c r="F117" i="24"/>
  <c r="I25" i="25"/>
  <c r="F29" i="25"/>
  <c r="I121" i="25"/>
  <c r="J141" i="26"/>
  <c r="J123" i="26"/>
  <c r="M33" i="26"/>
  <c r="H103" i="26"/>
  <c r="N35" i="26"/>
  <c r="L35" i="26"/>
  <c r="F81" i="26"/>
  <c r="K141" i="26"/>
  <c r="K123" i="26"/>
  <c r="F49" i="26"/>
  <c r="F33" i="26"/>
  <c r="I139" i="26"/>
  <c r="I29" i="26"/>
  <c r="G29" i="26"/>
  <c r="J103" i="26"/>
  <c r="N47" i="26"/>
  <c r="G111" i="26"/>
  <c r="H99" i="26"/>
  <c r="F91" i="26"/>
  <c r="H69" i="26"/>
  <c r="F69" i="26"/>
  <c r="J25" i="26"/>
  <c r="L141" i="26"/>
  <c r="G61" i="26"/>
  <c r="L123" i="26"/>
  <c r="I27" i="26"/>
  <c r="F27" i="26"/>
  <c r="J117" i="26"/>
  <c r="J121" i="26"/>
  <c r="G121" i="26"/>
  <c r="H37" i="26"/>
  <c r="F37" i="26"/>
  <c r="F7" i="26"/>
  <c r="L129" i="26"/>
  <c r="J129" i="26"/>
  <c r="G109" i="26"/>
  <c r="G33" i="26"/>
  <c r="L95" i="26"/>
  <c r="G127" i="26"/>
  <c r="G19" i="26"/>
  <c r="F13" i="26"/>
  <c r="F43" i="26"/>
  <c r="G117" i="25"/>
  <c r="J115" i="26"/>
  <c r="J107" i="26"/>
  <c r="J87" i="26"/>
  <c r="J23" i="26"/>
  <c r="J85" i="26"/>
  <c r="J89" i="26"/>
  <c r="J51" i="26"/>
  <c r="J39" i="26"/>
  <c r="J67" i="26"/>
  <c r="J55" i="26"/>
  <c r="G21" i="24"/>
  <c r="E109" i="25"/>
  <c r="F75" i="25"/>
  <c r="E75" i="25"/>
  <c r="E63" i="25"/>
  <c r="F13" i="25"/>
  <c r="H135" i="25"/>
  <c r="E21" i="25"/>
  <c r="E115" i="25"/>
  <c r="F99" i="25"/>
  <c r="E33" i="25"/>
  <c r="F133" i="25"/>
  <c r="J57" i="25"/>
  <c r="H117" i="25"/>
  <c r="E115" i="26"/>
  <c r="K115" i="26"/>
  <c r="K107" i="26"/>
  <c r="H107" i="26"/>
  <c r="I35" i="26"/>
  <c r="L9" i="26"/>
  <c r="L17" i="26"/>
  <c r="K87" i="26"/>
  <c r="H133" i="26"/>
  <c r="H137" i="26"/>
  <c r="F137" i="26"/>
  <c r="F65" i="26"/>
  <c r="L65" i="26"/>
  <c r="L57" i="26"/>
  <c r="E63" i="26"/>
  <c r="F15" i="26"/>
  <c r="M129" i="26"/>
  <c r="F101" i="26"/>
  <c r="L113" i="26"/>
  <c r="K85" i="26"/>
  <c r="K89" i="26"/>
  <c r="M45" i="26"/>
  <c r="K51" i="26"/>
  <c r="K39" i="26"/>
  <c r="L139" i="26"/>
  <c r="K67" i="26"/>
  <c r="K55" i="26"/>
  <c r="H21" i="26"/>
  <c r="J117" i="25"/>
  <c r="F115" i="26"/>
  <c r="L115" i="26"/>
  <c r="L107" i="26"/>
  <c r="G9" i="26"/>
  <c r="M9" i="26"/>
  <c r="M17" i="26"/>
  <c r="L87" i="26"/>
  <c r="H73" i="26"/>
  <c r="E25" i="26"/>
  <c r="J133" i="26"/>
  <c r="J137" i="26"/>
  <c r="G137" i="26"/>
  <c r="N141" i="26"/>
  <c r="G65" i="26"/>
  <c r="M57" i="26"/>
  <c r="E61" i="26"/>
  <c r="N123" i="26"/>
  <c r="E117" i="26"/>
  <c r="E121" i="26"/>
  <c r="L125" i="26"/>
  <c r="F63" i="26"/>
  <c r="J15" i="26"/>
  <c r="G15" i="26"/>
  <c r="N129" i="26"/>
  <c r="G101" i="26"/>
  <c r="M101" i="26"/>
  <c r="M105" i="26"/>
  <c r="E127" i="26"/>
  <c r="N23" i="26"/>
  <c r="L23" i="26"/>
  <c r="M19" i="26"/>
  <c r="F85" i="26"/>
  <c r="L85" i="26"/>
  <c r="L89" i="26"/>
  <c r="F51" i="26"/>
  <c r="L51" i="26"/>
  <c r="L39" i="26"/>
  <c r="M139" i="26"/>
  <c r="M79" i="26"/>
  <c r="F67" i="26"/>
  <c r="L67" i="26"/>
  <c r="L55" i="26"/>
  <c r="J21" i="26"/>
  <c r="F41" i="25"/>
  <c r="F57" i="25"/>
  <c r="N115" i="26"/>
  <c r="K133" i="26"/>
  <c r="K137" i="26"/>
  <c r="G23" i="26"/>
  <c r="N85" i="26"/>
  <c r="F139" i="26"/>
  <c r="F79" i="26"/>
  <c r="N67" i="26"/>
  <c r="E67" i="26"/>
  <c r="E55" i="26"/>
  <c r="F21" i="26"/>
  <c r="K21" i="26"/>
  <c r="G115" i="25"/>
  <c r="G115" i="26"/>
  <c r="M107" i="26"/>
  <c r="G87" i="26"/>
  <c r="F23" i="26"/>
  <c r="G85" i="26"/>
  <c r="G51" i="26"/>
  <c r="M51" i="26"/>
  <c r="M39" i="26"/>
  <c r="N139" i="26"/>
  <c r="G67" i="26"/>
  <c r="M67" i="26"/>
  <c r="M55" i="26"/>
  <c r="F107" i="23"/>
  <c r="F59" i="23"/>
  <c r="G81" i="23"/>
  <c r="F81" i="23"/>
  <c r="E115" i="23"/>
  <c r="I77" i="23"/>
  <c r="K93" i="23"/>
  <c r="I45" i="23"/>
  <c r="J85" i="24"/>
  <c r="J89" i="24"/>
  <c r="G89" i="24"/>
  <c r="J83" i="24"/>
  <c r="I71" i="24"/>
  <c r="J139" i="24"/>
  <c r="G139" i="24"/>
  <c r="G79" i="24"/>
  <c r="H67" i="24"/>
  <c r="I131" i="24"/>
  <c r="I123" i="24"/>
  <c r="E21" i="24"/>
  <c r="H79" i="25"/>
  <c r="H115" i="25"/>
  <c r="I103" i="25"/>
  <c r="F31" i="25"/>
  <c r="H7" i="25"/>
  <c r="J99" i="25"/>
  <c r="J91" i="25"/>
  <c r="I73" i="25"/>
  <c r="J45" i="25"/>
  <c r="G57" i="25"/>
  <c r="F117" i="25"/>
  <c r="H115" i="26"/>
  <c r="F107" i="26"/>
  <c r="H87" i="26"/>
  <c r="F133" i="26"/>
  <c r="L15" i="26"/>
  <c r="J101" i="26"/>
  <c r="J105" i="26"/>
  <c r="H23" i="26"/>
  <c r="H51" i="26"/>
  <c r="H39" i="26"/>
  <c r="F39" i="26"/>
  <c r="J139" i="26"/>
  <c r="G139" i="26"/>
  <c r="H67" i="26"/>
  <c r="H55" i="26"/>
  <c r="F55" i="26"/>
  <c r="E21" i="26"/>
  <c r="L21" i="26"/>
  <c r="I7" i="25"/>
  <c r="E99" i="25"/>
  <c r="E117" i="25"/>
  <c r="I115" i="26"/>
  <c r="I107" i="26"/>
  <c r="N107" i="26"/>
  <c r="K9" i="26"/>
  <c r="K17" i="26"/>
  <c r="H17" i="26"/>
  <c r="I87" i="26"/>
  <c r="N87" i="26"/>
  <c r="E65" i="26"/>
  <c r="K65" i="26"/>
  <c r="K57" i="26"/>
  <c r="H57" i="26"/>
  <c r="N125" i="26"/>
  <c r="L63" i="26"/>
  <c r="I63" i="26"/>
  <c r="E15" i="26"/>
  <c r="K101" i="26"/>
  <c r="K105" i="26"/>
  <c r="J95" i="26"/>
  <c r="I23" i="26"/>
  <c r="H113" i="26"/>
  <c r="I85" i="26"/>
  <c r="I89" i="26"/>
  <c r="N89" i="26"/>
  <c r="F93" i="26"/>
  <c r="F71" i="26"/>
  <c r="M75" i="26"/>
  <c r="L45" i="26"/>
  <c r="J45" i="26"/>
  <c r="I51" i="26"/>
  <c r="I39" i="26"/>
  <c r="N39" i="26"/>
  <c r="K139" i="26"/>
  <c r="H139" i="26"/>
  <c r="H79" i="26"/>
  <c r="I67" i="26"/>
  <c r="I55" i="26"/>
  <c r="N55" i="26"/>
  <c r="F59" i="26"/>
  <c r="G21" i="26"/>
  <c r="F101" i="25"/>
  <c r="J73" i="25"/>
  <c r="J49" i="25"/>
  <c r="G49" i="25"/>
  <c r="F81" i="24"/>
  <c r="F65" i="24"/>
  <c r="G101" i="25"/>
  <c r="F93" i="24"/>
  <c r="I33" i="25"/>
  <c r="J141" i="25"/>
  <c r="G141" i="25"/>
  <c r="H57" i="25"/>
  <c r="I31" i="26"/>
  <c r="I97" i="26"/>
  <c r="E101" i="25"/>
  <c r="E105" i="25"/>
  <c r="E73" i="25"/>
  <c r="I57" i="25"/>
  <c r="E9" i="25"/>
  <c r="K29" i="26"/>
  <c r="H29" i="26"/>
  <c r="K103" i="26"/>
  <c r="G107" i="26"/>
  <c r="G47" i="26"/>
  <c r="K111" i="26"/>
  <c r="H111" i="26"/>
  <c r="I17" i="26"/>
  <c r="I99" i="26"/>
  <c r="I91" i="26"/>
  <c r="N91" i="26"/>
  <c r="I69" i="26"/>
  <c r="N69" i="26"/>
  <c r="K25" i="26"/>
  <c r="L11" i="26"/>
  <c r="L53" i="26"/>
  <c r="K61" i="26"/>
  <c r="H61" i="26"/>
  <c r="H27" i="26"/>
  <c r="N27" i="26"/>
  <c r="K117" i="26"/>
  <c r="K121" i="26"/>
  <c r="J125" i="26"/>
  <c r="G125" i="26"/>
  <c r="I37" i="26"/>
  <c r="N37" i="26"/>
  <c r="I7" i="26"/>
  <c r="J63" i="26"/>
  <c r="E129" i="26"/>
  <c r="K129" i="26"/>
  <c r="H109" i="26"/>
  <c r="E95" i="26"/>
  <c r="H127" i="26"/>
  <c r="F131" i="26"/>
  <c r="L131" i="26"/>
  <c r="H19" i="26"/>
  <c r="L31" i="26"/>
  <c r="I113" i="26"/>
  <c r="G89" i="26"/>
  <c r="N93" i="26"/>
  <c r="I83" i="26"/>
  <c r="I71" i="26"/>
  <c r="N71" i="26"/>
  <c r="F75" i="26"/>
  <c r="E45" i="26"/>
  <c r="N13" i="26"/>
  <c r="G39" i="26"/>
  <c r="N43" i="26"/>
  <c r="L97" i="26"/>
  <c r="J97" i="26"/>
  <c r="L135" i="26"/>
  <c r="I79" i="26"/>
  <c r="G55" i="26"/>
  <c r="N59" i="26"/>
  <c r="H47" i="26"/>
  <c r="I111" i="26"/>
  <c r="J17" i="26"/>
  <c r="J99" i="26"/>
  <c r="J91" i="26"/>
  <c r="G91" i="26"/>
  <c r="J69" i="26"/>
  <c r="E11" i="26"/>
  <c r="E53" i="26"/>
  <c r="I61" i="26"/>
  <c r="G27" i="26"/>
  <c r="K125" i="26"/>
  <c r="H125" i="26"/>
  <c r="J37" i="26"/>
  <c r="J7" i="26"/>
  <c r="K63" i="26"/>
  <c r="L101" i="26"/>
  <c r="L105" i="26"/>
  <c r="I109" i="26"/>
  <c r="J33" i="26"/>
  <c r="M95" i="26"/>
  <c r="I127" i="26"/>
  <c r="K23" i="26"/>
  <c r="N131" i="26"/>
  <c r="I19" i="26"/>
  <c r="E31" i="26"/>
  <c r="J113" i="26"/>
  <c r="J93" i="26"/>
  <c r="G93" i="26"/>
  <c r="G71" i="26"/>
  <c r="N75" i="26"/>
  <c r="G43" i="26"/>
  <c r="E97" i="26"/>
  <c r="K97" i="26"/>
  <c r="E135" i="26"/>
  <c r="L79" i="26"/>
  <c r="J79" i="26"/>
  <c r="J59" i="26"/>
  <c r="G59" i="26"/>
  <c r="F131" i="24"/>
  <c r="E101" i="24"/>
  <c r="H101" i="25"/>
  <c r="H105" i="25"/>
  <c r="F105" i="25"/>
  <c r="G75" i="25"/>
  <c r="E67" i="25"/>
  <c r="E113" i="25"/>
  <c r="H21" i="25"/>
  <c r="I81" i="25"/>
  <c r="H31" i="25"/>
  <c r="F83" i="25"/>
  <c r="G87" i="25"/>
  <c r="E91" i="25"/>
  <c r="F73" i="25"/>
  <c r="L29" i="26"/>
  <c r="L103" i="26"/>
  <c r="L47" i="26"/>
  <c r="I47" i="26"/>
  <c r="L111" i="26"/>
  <c r="J111" i="26"/>
  <c r="E9" i="26"/>
  <c r="E17" i="26"/>
  <c r="E99" i="26"/>
  <c r="K99" i="26"/>
  <c r="K91" i="26"/>
  <c r="H91" i="26"/>
  <c r="K69" i="26"/>
  <c r="L25" i="26"/>
  <c r="M11" i="26"/>
  <c r="G53" i="26"/>
  <c r="M53" i="26"/>
  <c r="L61" i="26"/>
  <c r="J61" i="26"/>
  <c r="K27" i="26"/>
  <c r="I125" i="26"/>
  <c r="K37" i="26"/>
  <c r="K7" i="26"/>
  <c r="F95" i="26"/>
  <c r="J127" i="26"/>
  <c r="G131" i="26"/>
  <c r="J19" i="26"/>
  <c r="M31" i="26"/>
  <c r="K113" i="26"/>
  <c r="K93" i="26"/>
  <c r="H93" i="26"/>
  <c r="K83" i="26"/>
  <c r="G75" i="26"/>
  <c r="F45" i="26"/>
  <c r="H13" i="26"/>
  <c r="K43" i="26"/>
  <c r="H43" i="26"/>
  <c r="M97" i="26"/>
  <c r="G135" i="26"/>
  <c r="M135" i="26"/>
  <c r="E79" i="26"/>
  <c r="K79" i="26"/>
  <c r="K59" i="26"/>
  <c r="H59" i="26"/>
  <c r="H21" i="24"/>
  <c r="G101" i="24"/>
  <c r="I101" i="25"/>
  <c r="I105" i="25"/>
  <c r="F109" i="25"/>
  <c r="H75" i="25"/>
  <c r="H63" i="25"/>
  <c r="F63" i="25"/>
  <c r="G13" i="25"/>
  <c r="J135" i="25"/>
  <c r="I139" i="25"/>
  <c r="G21" i="25"/>
  <c r="F21" i="25"/>
  <c r="E31" i="25"/>
  <c r="G99" i="25"/>
  <c r="H87" i="25"/>
  <c r="J47" i="26"/>
  <c r="I11" i="26"/>
  <c r="F11" i="26"/>
  <c r="H53" i="26"/>
  <c r="F53" i="26"/>
  <c r="N95" i="26"/>
  <c r="H131" i="26"/>
  <c r="K19" i="26"/>
  <c r="F31" i="26"/>
  <c r="M113" i="26"/>
  <c r="I93" i="26"/>
  <c r="H75" i="26"/>
  <c r="N45" i="26"/>
  <c r="I43" i="26"/>
  <c r="F97" i="26"/>
  <c r="H135" i="26"/>
  <c r="F135" i="26"/>
  <c r="I59" i="26"/>
  <c r="E27" i="23"/>
  <c r="G131" i="24"/>
  <c r="I21" i="24"/>
  <c r="J101" i="25"/>
  <c r="J105" i="25"/>
  <c r="G105" i="25"/>
  <c r="I75" i="25"/>
  <c r="I63" i="25"/>
  <c r="H13" i="25"/>
  <c r="H97" i="25"/>
  <c r="J139" i="25"/>
  <c r="G139" i="25"/>
  <c r="G71" i="25"/>
  <c r="H111" i="25"/>
  <c r="E35" i="25"/>
  <c r="I21" i="25"/>
  <c r="G37" i="25"/>
  <c r="E125" i="25"/>
  <c r="H81" i="25"/>
  <c r="G69" i="25"/>
  <c r="H27" i="25"/>
  <c r="E79" i="25"/>
  <c r="G103" i="25"/>
  <c r="E107" i="25"/>
  <c r="E39" i="25"/>
  <c r="E61" i="25"/>
  <c r="J31" i="25"/>
  <c r="E7" i="25"/>
  <c r="J83" i="25"/>
  <c r="G83" i="25"/>
  <c r="H99" i="25"/>
  <c r="I87" i="25"/>
  <c r="F91" i="25"/>
  <c r="G73" i="25"/>
  <c r="H45" i="25"/>
  <c r="F45" i="25"/>
  <c r="F15" i="25"/>
  <c r="G95" i="25"/>
  <c r="I9" i="25"/>
  <c r="G9" i="25"/>
  <c r="E53" i="25"/>
  <c r="M29" i="26"/>
  <c r="G103" i="26"/>
  <c r="M103" i="26"/>
  <c r="E107" i="26"/>
  <c r="E47" i="26"/>
  <c r="K47" i="26"/>
  <c r="M111" i="26"/>
  <c r="H9" i="26"/>
  <c r="F9" i="26"/>
  <c r="F17" i="26"/>
  <c r="F99" i="26"/>
  <c r="L99" i="26"/>
  <c r="E87" i="26"/>
  <c r="L91" i="26"/>
  <c r="L69" i="26"/>
  <c r="G25" i="26"/>
  <c r="M25" i="26"/>
  <c r="H11" i="26"/>
  <c r="N11" i="26"/>
  <c r="G141" i="26"/>
  <c r="H65" i="26"/>
  <c r="I53" i="26"/>
  <c r="N53" i="26"/>
  <c r="F57" i="26"/>
  <c r="M61" i="26"/>
  <c r="G123" i="26"/>
  <c r="L27" i="26"/>
  <c r="G117" i="26"/>
  <c r="M117" i="26"/>
  <c r="M121" i="26"/>
  <c r="E125" i="26"/>
  <c r="L37" i="26"/>
  <c r="N7" i="26"/>
  <c r="L7" i="26"/>
  <c r="N63" i="26"/>
  <c r="K15" i="26"/>
  <c r="H15" i="26"/>
  <c r="G129" i="26"/>
  <c r="H101" i="26"/>
  <c r="H105" i="26"/>
  <c r="F105" i="26"/>
  <c r="M109" i="26"/>
  <c r="L33" i="26"/>
  <c r="G95" i="26"/>
  <c r="M127" i="26"/>
  <c r="E23" i="26"/>
  <c r="I131" i="26"/>
  <c r="L19" i="26"/>
  <c r="N31" i="26"/>
  <c r="F113" i="26"/>
  <c r="E85" i="26"/>
  <c r="E89" i="26"/>
  <c r="L93" i="26"/>
  <c r="F83" i="26"/>
  <c r="L83" i="26"/>
  <c r="L71" i="26"/>
  <c r="I75" i="26"/>
  <c r="G45" i="26"/>
  <c r="L13" i="26"/>
  <c r="N51" i="26"/>
  <c r="E51" i="26"/>
  <c r="E39" i="26"/>
  <c r="L43" i="26"/>
  <c r="N97" i="26"/>
  <c r="I135" i="26"/>
  <c r="N135" i="26"/>
  <c r="H71" i="24"/>
  <c r="F71" i="24"/>
  <c r="H131" i="24"/>
  <c r="F123" i="24"/>
  <c r="J21" i="24"/>
  <c r="J109" i="25"/>
  <c r="G109" i="25"/>
  <c r="J75" i="25"/>
  <c r="J63" i="25"/>
  <c r="G63" i="25"/>
  <c r="J21" i="25"/>
  <c r="H103" i="25"/>
  <c r="I99" i="25"/>
  <c r="I91" i="25"/>
  <c r="F33" i="25"/>
  <c r="F141" i="25"/>
  <c r="F29" i="26"/>
  <c r="F103" i="26"/>
  <c r="M47" i="26"/>
  <c r="F111" i="26"/>
  <c r="I9" i="26"/>
  <c r="N9" i="26"/>
  <c r="N17" i="26"/>
  <c r="N99" i="26"/>
  <c r="M87" i="26"/>
  <c r="E91" i="26"/>
  <c r="L81" i="26"/>
  <c r="E69" i="26"/>
  <c r="L73" i="26"/>
  <c r="H25" i="26"/>
  <c r="F25" i="26"/>
  <c r="L119" i="26"/>
  <c r="J11" i="26"/>
  <c r="G11" i="26"/>
  <c r="H141" i="26"/>
  <c r="I65" i="26"/>
  <c r="J53" i="26"/>
  <c r="I57" i="26"/>
  <c r="N57" i="26"/>
  <c r="F61" i="26"/>
  <c r="H123" i="26"/>
  <c r="E27" i="26"/>
  <c r="H117" i="26"/>
  <c r="H121" i="26"/>
  <c r="F121" i="26"/>
  <c r="M125" i="26"/>
  <c r="L49" i="26"/>
  <c r="E37" i="26"/>
  <c r="L41" i="26"/>
  <c r="G7" i="26"/>
  <c r="E7" i="26"/>
  <c r="G63" i="26"/>
  <c r="I15" i="26"/>
  <c r="H129" i="26"/>
  <c r="I101" i="26"/>
  <c r="I105" i="26"/>
  <c r="N105" i="26"/>
  <c r="F109" i="26"/>
  <c r="K95" i="26"/>
  <c r="H95" i="26"/>
  <c r="F127" i="26"/>
  <c r="M23" i="26"/>
  <c r="J131" i="26"/>
  <c r="F19" i="26"/>
  <c r="J31" i="26"/>
  <c r="G31" i="26"/>
  <c r="N113" i="26"/>
  <c r="M85" i="26"/>
  <c r="M89" i="26"/>
  <c r="E93" i="26"/>
  <c r="N83" i="26"/>
  <c r="E83" i="26"/>
  <c r="E71" i="26"/>
  <c r="L75" i="26"/>
  <c r="H45" i="26"/>
  <c r="G97" i="26"/>
  <c r="J135" i="26"/>
  <c r="N79" i="26"/>
  <c r="N103" i="26"/>
  <c r="F47" i="26"/>
  <c r="N111" i="26"/>
  <c r="J9" i="26"/>
  <c r="G17" i="26"/>
  <c r="G99" i="26"/>
  <c r="F87" i="26"/>
  <c r="M91" i="26"/>
  <c r="G69" i="26"/>
  <c r="M69" i="26"/>
  <c r="I25" i="26"/>
  <c r="N25" i="26"/>
  <c r="K11" i="26"/>
  <c r="L133" i="26"/>
  <c r="L137" i="26"/>
  <c r="I141" i="26"/>
  <c r="J65" i="26"/>
  <c r="K53" i="26"/>
  <c r="J57" i="26"/>
  <c r="G57" i="26"/>
  <c r="N61" i="26"/>
  <c r="M27" i="26"/>
  <c r="I117" i="26"/>
  <c r="I121" i="26"/>
  <c r="N121" i="26"/>
  <c r="F125" i="26"/>
  <c r="G37" i="26"/>
  <c r="M37" i="26"/>
  <c r="H7" i="26"/>
  <c r="M7" i="26"/>
  <c r="H63" i="26"/>
  <c r="I129" i="26"/>
  <c r="G105" i="26"/>
  <c r="I95" i="26"/>
  <c r="N127" i="26"/>
  <c r="M131" i="26"/>
  <c r="K131" i="26"/>
  <c r="N19" i="26"/>
  <c r="K31" i="26"/>
  <c r="H31" i="26"/>
  <c r="G113" i="26"/>
  <c r="H85" i="26"/>
  <c r="H89" i="26"/>
  <c r="F89" i="26"/>
  <c r="M93" i="26"/>
  <c r="G83" i="26"/>
  <c r="M83" i="26"/>
  <c r="M71" i="26"/>
  <c r="E75" i="26"/>
  <c r="I45" i="26"/>
  <c r="H97" i="26"/>
  <c r="K135" i="26"/>
  <c r="G79" i="26"/>
  <c r="K31" i="23"/>
  <c r="E115" i="24"/>
  <c r="I35" i="24"/>
  <c r="F7" i="24"/>
  <c r="I81" i="24"/>
  <c r="I73" i="24"/>
  <c r="H141" i="24"/>
  <c r="I65" i="24"/>
  <c r="I57" i="24"/>
  <c r="H105" i="24"/>
  <c r="G33" i="24"/>
  <c r="H101" i="24"/>
  <c r="F67" i="25"/>
  <c r="E17" i="25"/>
  <c r="F113" i="25"/>
  <c r="G85" i="25"/>
  <c r="E85" i="25"/>
  <c r="E89" i="25"/>
  <c r="F59" i="25"/>
  <c r="H43" i="25"/>
  <c r="I43" i="25"/>
  <c r="H37" i="25"/>
  <c r="E119" i="25"/>
  <c r="G41" i="25"/>
  <c r="J43" i="25"/>
  <c r="G119" i="25"/>
  <c r="G91" i="25"/>
  <c r="F133" i="23"/>
  <c r="H139" i="24"/>
  <c r="H79" i="24"/>
  <c r="H7" i="24"/>
  <c r="E141" i="24"/>
  <c r="F65" i="25"/>
  <c r="F11" i="25"/>
  <c r="H91" i="25"/>
  <c r="G33" i="25"/>
  <c r="F101" i="24"/>
  <c r="J113" i="25"/>
  <c r="J41" i="25"/>
  <c r="F97" i="25"/>
  <c r="F135" i="25"/>
  <c r="F43" i="25"/>
  <c r="F111" i="25"/>
  <c r="J119" i="25"/>
  <c r="J65" i="25"/>
  <c r="G31" i="25"/>
  <c r="G115" i="24"/>
  <c r="G87" i="24"/>
  <c r="H53" i="23"/>
  <c r="G35" i="23"/>
  <c r="H137" i="23"/>
  <c r="H31" i="23"/>
  <c r="I115" i="24"/>
  <c r="I107" i="24"/>
  <c r="G35" i="24"/>
  <c r="J7" i="24"/>
  <c r="I87" i="24"/>
  <c r="G81" i="24"/>
  <c r="G9" i="24"/>
  <c r="G65" i="24"/>
  <c r="F33" i="24"/>
  <c r="I25" i="24"/>
  <c r="I135" i="25"/>
  <c r="F139" i="25"/>
  <c r="F71" i="25"/>
  <c r="E43" i="25"/>
  <c r="F37" i="25"/>
  <c r="H11" i="25"/>
  <c r="J33" i="25"/>
  <c r="J115" i="24"/>
  <c r="H35" i="24"/>
  <c r="J87" i="24"/>
  <c r="H81" i="24"/>
  <c r="F73" i="24"/>
  <c r="J141" i="24"/>
  <c r="G141" i="24"/>
  <c r="H65" i="24"/>
  <c r="F57" i="24"/>
  <c r="J25" i="24"/>
  <c r="J37" i="24"/>
  <c r="F85" i="25"/>
  <c r="G43" i="25"/>
  <c r="I129" i="25"/>
  <c r="I51" i="25"/>
  <c r="I55" i="25"/>
  <c r="I55" i="23"/>
  <c r="L57" i="23"/>
  <c r="I85" i="24"/>
  <c r="I89" i="24"/>
  <c r="I83" i="24"/>
  <c r="G97" i="24"/>
  <c r="J135" i="24"/>
  <c r="I139" i="24"/>
  <c r="G67" i="24"/>
  <c r="E131" i="23"/>
  <c r="E91" i="23"/>
  <c r="L43" i="23"/>
  <c r="K43" i="23"/>
  <c r="E65" i="23"/>
  <c r="I67" i="24"/>
  <c r="I55" i="24"/>
  <c r="L41" i="23"/>
  <c r="F115" i="23"/>
  <c r="F79" i="23"/>
  <c r="I51" i="24"/>
  <c r="I39" i="24"/>
  <c r="J129" i="23"/>
  <c r="E123" i="23"/>
  <c r="E75" i="23"/>
  <c r="K75" i="23"/>
  <c r="E11" i="23"/>
  <c r="I69" i="23"/>
  <c r="J69" i="23"/>
  <c r="I103" i="23"/>
  <c r="E41" i="23"/>
  <c r="H59" i="24"/>
  <c r="H77" i="24"/>
  <c r="E59" i="24"/>
  <c r="I11" i="24"/>
  <c r="F11" i="24"/>
  <c r="I119" i="24"/>
  <c r="F63" i="24"/>
  <c r="J35" i="24"/>
  <c r="J81" i="24"/>
  <c r="J73" i="24"/>
  <c r="G73" i="24"/>
  <c r="J109" i="24"/>
  <c r="I101" i="24"/>
  <c r="J129" i="25"/>
  <c r="G17" i="25"/>
  <c r="I13" i="25"/>
  <c r="H85" i="25"/>
  <c r="E93" i="25"/>
  <c r="E59" i="25"/>
  <c r="E47" i="25"/>
  <c r="F19" i="25"/>
  <c r="I97" i="25"/>
  <c r="H139" i="25"/>
  <c r="H71" i="25"/>
  <c r="I111" i="25"/>
  <c r="F131" i="25"/>
  <c r="J55" i="25"/>
  <c r="H69" i="25"/>
  <c r="I27" i="25"/>
  <c r="F103" i="25"/>
  <c r="G61" i="25"/>
  <c r="E65" i="25"/>
  <c r="E11" i="25"/>
  <c r="H83" i="25"/>
  <c r="J87" i="25"/>
  <c r="H73" i="25"/>
  <c r="I45" i="25"/>
  <c r="F49" i="25"/>
  <c r="J25" i="25"/>
  <c r="G25" i="25"/>
  <c r="J121" i="25"/>
  <c r="G121" i="25"/>
  <c r="H95" i="25"/>
  <c r="F127" i="25"/>
  <c r="H9" i="25"/>
  <c r="H55" i="24"/>
  <c r="J11" i="24"/>
  <c r="J119" i="24"/>
  <c r="G51" i="24"/>
  <c r="F115" i="24"/>
  <c r="G7" i="24"/>
  <c r="E81" i="24"/>
  <c r="H73" i="24"/>
  <c r="H109" i="24"/>
  <c r="E65" i="24"/>
  <c r="H57" i="24"/>
  <c r="J105" i="24"/>
  <c r="I33" i="24"/>
  <c r="G117" i="24"/>
  <c r="J101" i="24"/>
  <c r="E129" i="25"/>
  <c r="H109" i="25"/>
  <c r="J67" i="25"/>
  <c r="G67" i="25"/>
  <c r="H17" i="25"/>
  <c r="J13" i="25"/>
  <c r="G113" i="25"/>
  <c r="H89" i="25"/>
  <c r="F89" i="25"/>
  <c r="G59" i="25"/>
  <c r="E51" i="25"/>
  <c r="G19" i="25"/>
  <c r="E19" i="25"/>
  <c r="J97" i="25"/>
  <c r="I71" i="25"/>
  <c r="J111" i="25"/>
  <c r="I37" i="25"/>
  <c r="F125" i="25"/>
  <c r="E123" i="25"/>
  <c r="E55" i="25"/>
  <c r="E77" i="25"/>
  <c r="I69" i="25"/>
  <c r="E23" i="25"/>
  <c r="F79" i="25"/>
  <c r="F107" i="25"/>
  <c r="F39" i="25"/>
  <c r="H61" i="25"/>
  <c r="F61" i="25"/>
  <c r="F7" i="25"/>
  <c r="I83" i="25"/>
  <c r="H25" i="25"/>
  <c r="G29" i="25"/>
  <c r="I95" i="25"/>
  <c r="F53" i="25"/>
  <c r="H51" i="24"/>
  <c r="H39" i="24"/>
  <c r="E33" i="24"/>
  <c r="H117" i="24"/>
  <c r="H121" i="24"/>
  <c r="I109" i="25"/>
  <c r="H67" i="25"/>
  <c r="I17" i="25"/>
  <c r="E13" i="25"/>
  <c r="H113" i="25"/>
  <c r="I85" i="25"/>
  <c r="I89" i="25"/>
  <c r="F93" i="25"/>
  <c r="H59" i="25"/>
  <c r="H47" i="25"/>
  <c r="F47" i="25"/>
  <c r="H41" i="25"/>
  <c r="E97" i="25"/>
  <c r="E135" i="25"/>
  <c r="J71" i="25"/>
  <c r="E111" i="25"/>
  <c r="F35" i="25"/>
  <c r="G35" i="25"/>
  <c r="J37" i="25"/>
  <c r="G131" i="25"/>
  <c r="H119" i="25"/>
  <c r="F119" i="25"/>
  <c r="G77" i="25"/>
  <c r="E81" i="25"/>
  <c r="J69" i="25"/>
  <c r="E27" i="25"/>
  <c r="I79" i="25"/>
  <c r="I115" i="25"/>
  <c r="J103" i="25"/>
  <c r="I107" i="25"/>
  <c r="I61" i="25"/>
  <c r="G15" i="25"/>
  <c r="H29" i="25"/>
  <c r="J95" i="25"/>
  <c r="G127" i="25"/>
  <c r="I117" i="24"/>
  <c r="I121" i="24"/>
  <c r="F129" i="25"/>
  <c r="I67" i="25"/>
  <c r="J17" i="25"/>
  <c r="I113" i="25"/>
  <c r="J85" i="25"/>
  <c r="J89" i="25"/>
  <c r="G89" i="25"/>
  <c r="I59" i="25"/>
  <c r="I47" i="25"/>
  <c r="F51" i="25"/>
  <c r="H19" i="25"/>
  <c r="I41" i="25"/>
  <c r="G135" i="25"/>
  <c r="E139" i="25"/>
  <c r="E71" i="25"/>
  <c r="J35" i="25"/>
  <c r="H35" i="25"/>
  <c r="E37" i="25"/>
  <c r="J125" i="25"/>
  <c r="G125" i="25"/>
  <c r="H131" i="25"/>
  <c r="I119" i="25"/>
  <c r="F123" i="25"/>
  <c r="F55" i="25"/>
  <c r="H77" i="25"/>
  <c r="F77" i="25"/>
  <c r="E69" i="25"/>
  <c r="I23" i="25"/>
  <c r="F23" i="25"/>
  <c r="J79" i="25"/>
  <c r="G79" i="25"/>
  <c r="J115" i="25"/>
  <c r="J107" i="25"/>
  <c r="G107" i="25"/>
  <c r="G39" i="25"/>
  <c r="J61" i="25"/>
  <c r="J7" i="25"/>
  <c r="G7" i="25"/>
  <c r="E83" i="25"/>
  <c r="H49" i="25"/>
  <c r="H15" i="25"/>
  <c r="I29" i="25"/>
  <c r="H33" i="25"/>
  <c r="H141" i="25"/>
  <c r="E95" i="25"/>
  <c r="H127" i="25"/>
  <c r="G53" i="25"/>
  <c r="E49" i="23"/>
  <c r="I99" i="23"/>
  <c r="E95" i="23"/>
  <c r="I71" i="23"/>
  <c r="J71" i="23"/>
  <c r="I21" i="23"/>
  <c r="J21" i="23"/>
  <c r="E93" i="23"/>
  <c r="E79" i="23"/>
  <c r="E39" i="23"/>
  <c r="E55" i="23"/>
  <c r="J59" i="24"/>
  <c r="G59" i="24"/>
  <c r="J51" i="24"/>
  <c r="J39" i="24"/>
  <c r="H115" i="24"/>
  <c r="F35" i="24"/>
  <c r="I7" i="24"/>
  <c r="H87" i="24"/>
  <c r="E73" i="24"/>
  <c r="E109" i="24"/>
  <c r="F141" i="24"/>
  <c r="H25" i="24"/>
  <c r="J117" i="24"/>
  <c r="J121" i="24"/>
  <c r="J93" i="25"/>
  <c r="G93" i="25"/>
  <c r="J59" i="25"/>
  <c r="J47" i="25"/>
  <c r="G47" i="25"/>
  <c r="I19" i="25"/>
  <c r="I35" i="25"/>
  <c r="H125" i="25"/>
  <c r="I131" i="25"/>
  <c r="I123" i="25"/>
  <c r="I77" i="25"/>
  <c r="F81" i="25"/>
  <c r="J23" i="25"/>
  <c r="F27" i="25"/>
  <c r="H107" i="25"/>
  <c r="H39" i="25"/>
  <c r="G65" i="25"/>
  <c r="G11" i="25"/>
  <c r="E87" i="25"/>
  <c r="E15" i="25"/>
  <c r="I15" i="25"/>
  <c r="E25" i="25"/>
  <c r="J29" i="25"/>
  <c r="E121" i="25"/>
  <c r="I141" i="25"/>
  <c r="I127" i="25"/>
  <c r="H53" i="25"/>
  <c r="G129" i="25"/>
  <c r="H93" i="25"/>
  <c r="J51" i="25"/>
  <c r="G51" i="25"/>
  <c r="J19" i="25"/>
  <c r="I125" i="25"/>
  <c r="J131" i="25"/>
  <c r="J123" i="25"/>
  <c r="G123" i="25"/>
  <c r="G55" i="25"/>
  <c r="J77" i="25"/>
  <c r="F69" i="25"/>
  <c r="H23" i="25"/>
  <c r="G23" i="25"/>
  <c r="I39" i="25"/>
  <c r="H65" i="25"/>
  <c r="E45" i="25"/>
  <c r="J15" i="25"/>
  <c r="E29" i="25"/>
  <c r="E133" i="25"/>
  <c r="E137" i="25"/>
  <c r="F95" i="25"/>
  <c r="J127" i="25"/>
  <c r="F9" i="25"/>
  <c r="I53" i="25"/>
  <c r="H129" i="25"/>
  <c r="I93" i="25"/>
  <c r="H51" i="25"/>
  <c r="G97" i="25"/>
  <c r="G111" i="25"/>
  <c r="H123" i="25"/>
  <c r="H55" i="25"/>
  <c r="J81" i="25"/>
  <c r="G81" i="25"/>
  <c r="J27" i="25"/>
  <c r="G27" i="25"/>
  <c r="F115" i="25"/>
  <c r="E103" i="25"/>
  <c r="J39" i="25"/>
  <c r="I31" i="25"/>
  <c r="I11" i="25"/>
  <c r="F87" i="25"/>
  <c r="G45" i="25"/>
  <c r="E49" i="25"/>
  <c r="F25" i="25"/>
  <c r="H121" i="25"/>
  <c r="F121" i="25"/>
  <c r="E141" i="25"/>
  <c r="E127" i="25"/>
  <c r="J9" i="25"/>
  <c r="J53" i="25"/>
  <c r="I13" i="24"/>
  <c r="G13" i="24"/>
  <c r="G113" i="24"/>
  <c r="G85" i="24"/>
  <c r="H89" i="24"/>
  <c r="F89" i="24"/>
  <c r="H83" i="24"/>
  <c r="E75" i="24"/>
  <c r="J29" i="24"/>
  <c r="I29" i="24"/>
  <c r="F139" i="24"/>
  <c r="F79" i="24"/>
  <c r="E67" i="24"/>
  <c r="E55" i="24"/>
  <c r="H11" i="24"/>
  <c r="H119" i="24"/>
  <c r="F119" i="24"/>
  <c r="H107" i="24"/>
  <c r="H47" i="24"/>
  <c r="J77" i="24"/>
  <c r="J99" i="24"/>
  <c r="J91" i="24"/>
  <c r="G91" i="24"/>
  <c r="J69" i="24"/>
  <c r="F23" i="24"/>
  <c r="E129" i="24"/>
  <c r="J19" i="24"/>
  <c r="I9" i="24"/>
  <c r="J53" i="24"/>
  <c r="F45" i="24"/>
  <c r="F105" i="24"/>
  <c r="J127" i="24"/>
  <c r="J49" i="24"/>
  <c r="J41" i="24"/>
  <c r="G41" i="24"/>
  <c r="H13" i="24"/>
  <c r="H113" i="24"/>
  <c r="G29" i="24"/>
  <c r="J65" i="24"/>
  <c r="J57" i="24"/>
  <c r="E49" i="24"/>
  <c r="J113" i="24"/>
  <c r="E107" i="24"/>
  <c r="E7" i="24"/>
  <c r="E87" i="24"/>
  <c r="J101" i="23"/>
  <c r="I107" i="23"/>
  <c r="J107" i="23"/>
  <c r="J59" i="23"/>
  <c r="I81" i="23"/>
  <c r="H35" i="23"/>
  <c r="J31" i="23"/>
  <c r="J133" i="23"/>
  <c r="G101" i="23"/>
  <c r="I13" i="23"/>
  <c r="F53" i="23"/>
  <c r="I35" i="23"/>
  <c r="K35" i="23"/>
  <c r="F25" i="23"/>
  <c r="G137" i="23"/>
  <c r="F137" i="23"/>
  <c r="F85" i="24"/>
  <c r="J79" i="24"/>
  <c r="G39" i="24"/>
  <c r="F107" i="24"/>
  <c r="E35" i="24"/>
  <c r="G77" i="24"/>
  <c r="G99" i="24"/>
  <c r="F87" i="24"/>
  <c r="G69" i="24"/>
  <c r="H23" i="24"/>
  <c r="E9" i="24"/>
  <c r="G53" i="24"/>
  <c r="E57" i="24"/>
  <c r="G49" i="24"/>
  <c r="H37" i="24"/>
  <c r="H85" i="24"/>
  <c r="E85" i="24"/>
  <c r="E89" i="24"/>
  <c r="F83" i="24"/>
  <c r="E83" i="24"/>
  <c r="E139" i="24"/>
  <c r="E79" i="24"/>
  <c r="E11" i="24"/>
  <c r="E119" i="24"/>
  <c r="H99" i="24"/>
  <c r="H69" i="24"/>
  <c r="I23" i="24"/>
  <c r="H53" i="24"/>
  <c r="E45" i="24"/>
  <c r="E105" i="24"/>
  <c r="H49" i="24"/>
  <c r="I37" i="24"/>
  <c r="J107" i="24"/>
  <c r="H9" i="24"/>
  <c r="F9" i="24"/>
  <c r="I53" i="24"/>
  <c r="I49" i="24"/>
  <c r="I41" i="24"/>
  <c r="E63" i="23"/>
  <c r="E51" i="23"/>
  <c r="G131" i="23"/>
  <c r="F91" i="23"/>
  <c r="G65" i="23"/>
  <c r="F65" i="23"/>
  <c r="H139" i="23"/>
  <c r="I139" i="23"/>
  <c r="I131" i="23"/>
  <c r="G45" i="23"/>
  <c r="I83" i="23"/>
  <c r="J83" i="23"/>
  <c r="K117" i="23"/>
  <c r="I135" i="24"/>
  <c r="I43" i="24"/>
  <c r="I111" i="24"/>
  <c r="I125" i="24"/>
  <c r="F131" i="23"/>
  <c r="L91" i="23"/>
  <c r="G43" i="23"/>
  <c r="L65" i="23"/>
  <c r="K109" i="23"/>
  <c r="H45" i="23"/>
  <c r="K83" i="23"/>
  <c r="E51" i="24"/>
  <c r="E39" i="24"/>
  <c r="G17" i="24"/>
  <c r="I47" i="24"/>
  <c r="J111" i="24"/>
  <c r="E77" i="24"/>
  <c r="E99" i="24"/>
  <c r="H91" i="24"/>
  <c r="G109" i="24"/>
  <c r="F95" i="24"/>
  <c r="F19" i="24"/>
  <c r="F15" i="24"/>
  <c r="J9" i="24"/>
  <c r="F133" i="24"/>
  <c r="I141" i="24"/>
  <c r="G57" i="24"/>
  <c r="I105" i="24"/>
  <c r="H33" i="24"/>
  <c r="E127" i="24"/>
  <c r="J31" i="24"/>
  <c r="E117" i="24"/>
  <c r="E121" i="24"/>
  <c r="H41" i="24"/>
  <c r="F117" i="23"/>
  <c r="L117" i="23"/>
  <c r="I113" i="24"/>
  <c r="F75" i="24"/>
  <c r="H29" i="24"/>
  <c r="H97" i="24"/>
  <c r="F55" i="24"/>
  <c r="E43" i="24"/>
  <c r="H17" i="24"/>
  <c r="H27" i="24"/>
  <c r="E103" i="24"/>
  <c r="J47" i="24"/>
  <c r="E111" i="24"/>
  <c r="F129" i="24"/>
  <c r="E133" i="24"/>
  <c r="E137" i="24"/>
  <c r="G45" i="24"/>
  <c r="G105" i="24"/>
  <c r="G31" i="24"/>
  <c r="E125" i="24"/>
  <c r="F63" i="23"/>
  <c r="L63" i="23"/>
  <c r="L51" i="23"/>
  <c r="L33" i="23"/>
  <c r="L7" i="23"/>
  <c r="L113" i="23"/>
  <c r="I113" i="23"/>
  <c r="L135" i="23"/>
  <c r="L111" i="23"/>
  <c r="H107" i="23"/>
  <c r="H81" i="23"/>
  <c r="J131" i="23"/>
  <c r="E43" i="23"/>
  <c r="J65" i="23"/>
  <c r="E31" i="23"/>
  <c r="E45" i="23"/>
  <c r="K45" i="23"/>
  <c r="L83" i="23"/>
  <c r="I97" i="24"/>
  <c r="F59" i="24"/>
  <c r="G11" i="24"/>
  <c r="J131" i="24"/>
  <c r="J123" i="24"/>
  <c r="G123" i="24"/>
  <c r="G63" i="24"/>
  <c r="F39" i="24"/>
  <c r="I17" i="24"/>
  <c r="E27" i="24"/>
  <c r="G103" i="24"/>
  <c r="E47" i="24"/>
  <c r="F77" i="24"/>
  <c r="F99" i="24"/>
  <c r="G23" i="24"/>
  <c r="I109" i="24"/>
  <c r="G95" i="24"/>
  <c r="G19" i="24"/>
  <c r="G15" i="24"/>
  <c r="G133" i="24"/>
  <c r="H45" i="24"/>
  <c r="F127" i="24"/>
  <c r="H31" i="24"/>
  <c r="G25" i="24"/>
  <c r="F121" i="24"/>
  <c r="F49" i="24"/>
  <c r="E37" i="24"/>
  <c r="G61" i="23"/>
  <c r="E83" i="23"/>
  <c r="J117" i="23"/>
  <c r="E13" i="24"/>
  <c r="E113" i="24"/>
  <c r="H93" i="24"/>
  <c r="J75" i="24"/>
  <c r="G75" i="24"/>
  <c r="E29" i="24"/>
  <c r="J97" i="24"/>
  <c r="I79" i="24"/>
  <c r="J67" i="24"/>
  <c r="J55" i="24"/>
  <c r="G55" i="24"/>
  <c r="H123" i="24"/>
  <c r="H63" i="24"/>
  <c r="F43" i="24"/>
  <c r="E17" i="24"/>
  <c r="J17" i="24"/>
  <c r="H103" i="24"/>
  <c r="F103" i="24"/>
  <c r="F111" i="24"/>
  <c r="E91" i="24"/>
  <c r="E69" i="24"/>
  <c r="E23" i="24"/>
  <c r="G129" i="24"/>
  <c r="H95" i="24"/>
  <c r="H19" i="24"/>
  <c r="J15" i="24"/>
  <c r="H15" i="24"/>
  <c r="H133" i="24"/>
  <c r="H137" i="24"/>
  <c r="F137" i="24"/>
  <c r="E53" i="24"/>
  <c r="I45" i="24"/>
  <c r="I31" i="24"/>
  <c r="E25" i="24"/>
  <c r="F125" i="24"/>
  <c r="E41" i="24"/>
  <c r="K85" i="23"/>
  <c r="J63" i="23"/>
  <c r="J33" i="23"/>
  <c r="E33" i="23"/>
  <c r="J135" i="23"/>
  <c r="K107" i="23"/>
  <c r="G107" i="23"/>
  <c r="G59" i="23"/>
  <c r="K81" i="23"/>
  <c r="G87" i="23"/>
  <c r="H131" i="23"/>
  <c r="H91" i="23"/>
  <c r="F43" i="23"/>
  <c r="H65" i="23"/>
  <c r="F77" i="23"/>
  <c r="L77" i="23"/>
  <c r="F37" i="23"/>
  <c r="L37" i="23"/>
  <c r="L9" i="23"/>
  <c r="L67" i="23"/>
  <c r="K23" i="23"/>
  <c r="G23" i="23"/>
  <c r="K125" i="23"/>
  <c r="G125" i="23"/>
  <c r="H61" i="23"/>
  <c r="G31" i="23"/>
  <c r="J27" i="23"/>
  <c r="G133" i="23"/>
  <c r="G105" i="23"/>
  <c r="F105" i="23"/>
  <c r="F45" i="23"/>
  <c r="L45" i="23"/>
  <c r="G117" i="23"/>
  <c r="I93" i="24"/>
  <c r="H75" i="24"/>
  <c r="E97" i="24"/>
  <c r="E135" i="24"/>
  <c r="I63" i="24"/>
  <c r="I27" i="24"/>
  <c r="F27" i="24"/>
  <c r="I103" i="24"/>
  <c r="F47" i="24"/>
  <c r="H129" i="24"/>
  <c r="I95" i="24"/>
  <c r="I15" i="24"/>
  <c r="I133" i="24"/>
  <c r="I137" i="24"/>
  <c r="J45" i="24"/>
  <c r="G127" i="24"/>
  <c r="E31" i="24"/>
  <c r="G121" i="24"/>
  <c r="F37" i="24"/>
  <c r="I91" i="23"/>
  <c r="J91" i="23"/>
  <c r="I65" i="23"/>
  <c r="I61" i="23"/>
  <c r="G83" i="23"/>
  <c r="F83" i="23"/>
  <c r="H117" i="23"/>
  <c r="F13" i="24"/>
  <c r="F113" i="24"/>
  <c r="I75" i="24"/>
  <c r="F29" i="24"/>
  <c r="G135" i="24"/>
  <c r="J63" i="24"/>
  <c r="J43" i="24"/>
  <c r="G43" i="24"/>
  <c r="F17" i="24"/>
  <c r="J27" i="24"/>
  <c r="J103" i="24"/>
  <c r="G111" i="24"/>
  <c r="F91" i="24"/>
  <c r="F69" i="24"/>
  <c r="I129" i="24"/>
  <c r="J95" i="24"/>
  <c r="I19" i="24"/>
  <c r="J133" i="24"/>
  <c r="J137" i="24"/>
  <c r="G137" i="24"/>
  <c r="F53" i="24"/>
  <c r="H127" i="24"/>
  <c r="F25" i="24"/>
  <c r="J125" i="24"/>
  <c r="G125" i="24"/>
  <c r="F41" i="24"/>
  <c r="K131" i="23"/>
  <c r="K91" i="23"/>
  <c r="K65" i="23"/>
  <c r="K61" i="23"/>
  <c r="I31" i="23"/>
  <c r="L27" i="23"/>
  <c r="I133" i="23"/>
  <c r="J45" i="23"/>
  <c r="H83" i="23"/>
  <c r="I117" i="23"/>
  <c r="J13" i="24"/>
  <c r="E93" i="24"/>
  <c r="G83" i="24"/>
  <c r="E71" i="24"/>
  <c r="F97" i="24"/>
  <c r="H135" i="24"/>
  <c r="F135" i="24"/>
  <c r="F67" i="24"/>
  <c r="I59" i="24"/>
  <c r="G119" i="24"/>
  <c r="E123" i="24"/>
  <c r="E63" i="24"/>
  <c r="H43" i="24"/>
  <c r="G27" i="24"/>
  <c r="G107" i="24"/>
  <c r="G47" i="24"/>
  <c r="H111" i="24"/>
  <c r="I77" i="24"/>
  <c r="I99" i="24"/>
  <c r="I91" i="24"/>
  <c r="I69" i="24"/>
  <c r="J23" i="24"/>
  <c r="J129" i="24"/>
  <c r="F109" i="24"/>
  <c r="E95" i="24"/>
  <c r="E19" i="24"/>
  <c r="E15" i="24"/>
  <c r="I127" i="24"/>
  <c r="F31" i="24"/>
  <c r="H125" i="24"/>
  <c r="H101" i="23"/>
  <c r="L29" i="23"/>
  <c r="L13" i="23"/>
  <c r="J35" i="23"/>
  <c r="J79" i="23"/>
  <c r="I101" i="23"/>
  <c r="H63" i="23"/>
  <c r="H51" i="23"/>
  <c r="G91" i="23"/>
  <c r="J43" i="23"/>
  <c r="I53" i="23"/>
  <c r="J53" i="23"/>
  <c r="L35" i="23"/>
  <c r="K25" i="23"/>
  <c r="I137" i="23"/>
  <c r="I105" i="23"/>
  <c r="F101" i="23"/>
  <c r="L101" i="23"/>
  <c r="E29" i="23"/>
  <c r="I29" i="23"/>
  <c r="J13" i="23"/>
  <c r="L53" i="23"/>
  <c r="L25" i="23"/>
  <c r="L137" i="23"/>
  <c r="K79" i="23"/>
  <c r="E101" i="23"/>
  <c r="K29" i="23"/>
  <c r="G13" i="23"/>
  <c r="F29" i="23"/>
  <c r="E13" i="23"/>
  <c r="H13" i="23"/>
  <c r="F35" i="23"/>
  <c r="I125" i="23"/>
  <c r="G129" i="23"/>
  <c r="G63" i="23"/>
  <c r="G51" i="23"/>
  <c r="F51" i="23"/>
  <c r="G33" i="23"/>
  <c r="F7" i="23"/>
  <c r="F113" i="23"/>
  <c r="G135" i="23"/>
  <c r="F135" i="23"/>
  <c r="K69" i="23"/>
  <c r="K103" i="23"/>
  <c r="E99" i="23"/>
  <c r="K99" i="23"/>
  <c r="K71" i="23"/>
  <c r="K21" i="23"/>
  <c r="H133" i="23"/>
  <c r="H105" i="23"/>
  <c r="L129" i="23"/>
  <c r="I129" i="23"/>
  <c r="K101" i="23"/>
  <c r="I63" i="23"/>
  <c r="I51" i="23"/>
  <c r="J51" i="23"/>
  <c r="G29" i="23"/>
  <c r="I33" i="23"/>
  <c r="I7" i="23"/>
  <c r="J7" i="23"/>
  <c r="J113" i="23"/>
  <c r="I135" i="23"/>
  <c r="H123" i="23"/>
  <c r="F99" i="23"/>
  <c r="I109" i="23"/>
  <c r="J81" i="23"/>
  <c r="L131" i="23"/>
  <c r="J55" i="23"/>
  <c r="J103" i="23"/>
  <c r="J99" i="23"/>
  <c r="L31" i="23"/>
  <c r="K55" i="23"/>
  <c r="I111" i="23"/>
  <c r="F69" i="23"/>
  <c r="E87" i="23"/>
  <c r="G103" i="23"/>
  <c r="F103" i="23"/>
  <c r="E53" i="23"/>
  <c r="E35" i="23"/>
  <c r="E25" i="23"/>
  <c r="E137" i="23"/>
  <c r="L141" i="23"/>
  <c r="K77" i="23"/>
  <c r="L127" i="23"/>
  <c r="I23" i="23"/>
  <c r="G99" i="23"/>
  <c r="J61" i="23"/>
  <c r="H21" i="23"/>
  <c r="K39" i="23"/>
  <c r="E117" i="23"/>
  <c r="F33" i="23"/>
  <c r="E7" i="23"/>
  <c r="E113" i="23"/>
  <c r="E135" i="23"/>
  <c r="E111" i="23"/>
  <c r="H69" i="23"/>
  <c r="J87" i="23"/>
  <c r="H103" i="23"/>
  <c r="E141" i="23"/>
  <c r="H23" i="23"/>
  <c r="H99" i="23"/>
  <c r="G21" i="23"/>
  <c r="L39" i="23"/>
  <c r="L55" i="23"/>
  <c r="H97" i="23"/>
  <c r="H73" i="23"/>
  <c r="J139" i="23"/>
  <c r="L85" i="23"/>
  <c r="F47" i="23"/>
  <c r="L47" i="23"/>
  <c r="F111" i="23"/>
  <c r="K13" i="23"/>
  <c r="L97" i="23"/>
  <c r="I97" i="23"/>
  <c r="L119" i="23"/>
  <c r="H59" i="23"/>
  <c r="G69" i="23"/>
  <c r="H87" i="23"/>
  <c r="L73" i="23"/>
  <c r="I73" i="23"/>
  <c r="J115" i="23"/>
  <c r="F141" i="23"/>
  <c r="J49" i="23"/>
  <c r="F127" i="23"/>
  <c r="H37" i="23"/>
  <c r="G37" i="23"/>
  <c r="E9" i="23"/>
  <c r="F89" i="23"/>
  <c r="E67" i="23"/>
  <c r="L121" i="23"/>
  <c r="H125" i="23"/>
  <c r="G71" i="23"/>
  <c r="G27" i="23"/>
  <c r="F109" i="23"/>
  <c r="J57" i="23"/>
  <c r="H129" i="23"/>
  <c r="K139" i="23"/>
  <c r="G139" i="23"/>
  <c r="J29" i="23"/>
  <c r="H33" i="23"/>
  <c r="H7" i="23"/>
  <c r="H135" i="23"/>
  <c r="F123" i="23"/>
  <c r="F75" i="23"/>
  <c r="E47" i="23"/>
  <c r="F13" i="23"/>
  <c r="F11" i="23"/>
  <c r="E97" i="23"/>
  <c r="K97" i="23"/>
  <c r="E119" i="23"/>
  <c r="L107" i="23"/>
  <c r="L59" i="23"/>
  <c r="I59" i="23"/>
  <c r="L81" i="23"/>
  <c r="K87" i="23"/>
  <c r="E73" i="23"/>
  <c r="F41" i="23"/>
  <c r="J25" i="23"/>
  <c r="G115" i="23"/>
  <c r="J137" i="23"/>
  <c r="J77" i="23"/>
  <c r="G49" i="23"/>
  <c r="F49" i="23"/>
  <c r="I37" i="23"/>
  <c r="G89" i="23"/>
  <c r="J89" i="23"/>
  <c r="L23" i="23"/>
  <c r="E121" i="23"/>
  <c r="L125" i="23"/>
  <c r="F95" i="23"/>
  <c r="H71" i="23"/>
  <c r="H27" i="23"/>
  <c r="F93" i="23"/>
  <c r="G79" i="23"/>
  <c r="J39" i="23"/>
  <c r="J105" i="23"/>
  <c r="F55" i="23"/>
  <c r="K57" i="23"/>
  <c r="G57" i="23"/>
  <c r="H85" i="23"/>
  <c r="J47" i="23"/>
  <c r="J111" i="23"/>
  <c r="J119" i="23"/>
  <c r="E107" i="23"/>
  <c r="E59" i="23"/>
  <c r="K59" i="23"/>
  <c r="E81" i="23"/>
  <c r="L69" i="23"/>
  <c r="L87" i="23"/>
  <c r="L103" i="23"/>
  <c r="H43" i="23"/>
  <c r="K53" i="23"/>
  <c r="G53" i="23"/>
  <c r="I25" i="23"/>
  <c r="G25" i="23"/>
  <c r="H115" i="23"/>
  <c r="K137" i="23"/>
  <c r="I141" i="23"/>
  <c r="J141" i="23"/>
  <c r="G77" i="23"/>
  <c r="H49" i="23"/>
  <c r="J127" i="23"/>
  <c r="K37" i="23"/>
  <c r="F9" i="23"/>
  <c r="L89" i="23"/>
  <c r="G67" i="23"/>
  <c r="F67" i="23"/>
  <c r="E23" i="23"/>
  <c r="L99" i="23"/>
  <c r="E125" i="23"/>
  <c r="L71" i="23"/>
  <c r="L21" i="23"/>
  <c r="I27" i="23"/>
  <c r="H79" i="23"/>
  <c r="F39" i="23"/>
  <c r="G39" i="23"/>
  <c r="K133" i="23"/>
  <c r="K105" i="23"/>
  <c r="J109" i="23"/>
  <c r="H57" i="23"/>
  <c r="E129" i="23"/>
  <c r="K129" i="23"/>
  <c r="L139" i="23"/>
  <c r="F85" i="23"/>
  <c r="E85" i="23"/>
  <c r="K63" i="23"/>
  <c r="K51" i="23"/>
  <c r="H29" i="23"/>
  <c r="K33" i="23"/>
  <c r="K7" i="23"/>
  <c r="G7" i="23"/>
  <c r="G113" i="23"/>
  <c r="K135" i="23"/>
  <c r="I123" i="23"/>
  <c r="J123" i="23"/>
  <c r="J75" i="23"/>
  <c r="G47" i="23"/>
  <c r="K111" i="23"/>
  <c r="G111" i="23"/>
  <c r="J11" i="23"/>
  <c r="F97" i="23"/>
  <c r="G119" i="23"/>
  <c r="F119" i="23"/>
  <c r="E69" i="23"/>
  <c r="I87" i="23"/>
  <c r="F73" i="23"/>
  <c r="E103" i="23"/>
  <c r="I43" i="23"/>
  <c r="K41" i="23"/>
  <c r="G41" i="23"/>
  <c r="H25" i="23"/>
  <c r="I115" i="23"/>
  <c r="K141" i="23"/>
  <c r="G141" i="23"/>
  <c r="H77" i="23"/>
  <c r="I49" i="23"/>
  <c r="K127" i="23"/>
  <c r="G127" i="23"/>
  <c r="H89" i="23"/>
  <c r="H67" i="23"/>
  <c r="G121" i="23"/>
  <c r="F121" i="23"/>
  <c r="F61" i="23"/>
  <c r="L61" i="23"/>
  <c r="J95" i="23"/>
  <c r="E71" i="23"/>
  <c r="E21" i="23"/>
  <c r="I93" i="23"/>
  <c r="J93" i="23"/>
  <c r="I79" i="23"/>
  <c r="I39" i="23"/>
  <c r="H39" i="23"/>
  <c r="G109" i="23"/>
  <c r="I57" i="23"/>
  <c r="E139" i="23"/>
  <c r="J85" i="23"/>
  <c r="H113" i="23"/>
  <c r="K123" i="23"/>
  <c r="G123" i="23"/>
  <c r="G75" i="23"/>
  <c r="H47" i="23"/>
  <c r="H111" i="23"/>
  <c r="K11" i="23"/>
  <c r="G11" i="23"/>
  <c r="H119" i="23"/>
  <c r="F87" i="23"/>
  <c r="J41" i="23"/>
  <c r="H41" i="23"/>
  <c r="K115" i="23"/>
  <c r="H141" i="23"/>
  <c r="K49" i="23"/>
  <c r="H127" i="23"/>
  <c r="I9" i="23"/>
  <c r="J9" i="23"/>
  <c r="I89" i="23"/>
  <c r="I67" i="23"/>
  <c r="J67" i="23"/>
  <c r="F23" i="23"/>
  <c r="H121" i="23"/>
  <c r="F125" i="23"/>
  <c r="K95" i="23"/>
  <c r="G95" i="23"/>
  <c r="K27" i="23"/>
  <c r="G93" i="23"/>
  <c r="L133" i="23"/>
  <c r="L105" i="23"/>
  <c r="H109" i="23"/>
  <c r="G55" i="23"/>
  <c r="E57" i="23"/>
  <c r="F129" i="23"/>
  <c r="G85" i="23"/>
  <c r="H75" i="23"/>
  <c r="I47" i="23"/>
  <c r="H11" i="23"/>
  <c r="J97" i="23"/>
  <c r="I119" i="23"/>
  <c r="J73" i="23"/>
  <c r="I41" i="23"/>
  <c r="I127" i="23"/>
  <c r="E37" i="23"/>
  <c r="K9" i="23"/>
  <c r="G9" i="23"/>
  <c r="K89" i="23"/>
  <c r="K67" i="23"/>
  <c r="I121" i="23"/>
  <c r="J121" i="23"/>
  <c r="H95" i="23"/>
  <c r="F71" i="23"/>
  <c r="F21" i="23"/>
  <c r="F27" i="23"/>
  <c r="H93" i="23"/>
  <c r="E133" i="23"/>
  <c r="E105" i="23"/>
  <c r="L109" i="23"/>
  <c r="H55" i="23"/>
  <c r="F139" i="23"/>
  <c r="I85" i="23"/>
  <c r="K113" i="23"/>
  <c r="L123" i="23"/>
  <c r="L75" i="23"/>
  <c r="I75" i="23"/>
  <c r="K47" i="23"/>
  <c r="L11" i="23"/>
  <c r="I11" i="23"/>
  <c r="G97" i="23"/>
  <c r="K119" i="23"/>
  <c r="K73" i="23"/>
  <c r="G73" i="23"/>
  <c r="L115" i="23"/>
  <c r="L49" i="23"/>
  <c r="E127" i="23"/>
  <c r="H9" i="23"/>
  <c r="E89" i="23"/>
  <c r="J23" i="23"/>
  <c r="K121" i="23"/>
  <c r="J125" i="23"/>
  <c r="L95" i="23"/>
  <c r="I95" i="23"/>
  <c r="L93" i="23"/>
  <c r="L79" i="23"/>
  <c r="E109" i="23"/>
  <c r="F57" i="23"/>
  <c r="K15" i="21"/>
  <c r="W15" i="22" s="1"/>
  <c r="F15" i="21"/>
  <c r="R15" i="22" s="1"/>
  <c r="J15" i="21"/>
  <c r="D15" i="21"/>
  <c r="P15" i="22" s="1"/>
  <c r="L15" i="21"/>
  <c r="X15" i="22" s="1"/>
  <c r="E15" i="21"/>
  <c r="Q15" i="22" s="1"/>
  <c r="M15" i="21"/>
  <c r="Y15" i="22" s="1"/>
  <c r="N15" i="21"/>
  <c r="Z15" i="22" s="1"/>
  <c r="G15" i="21"/>
  <c r="S15" i="22" s="1"/>
  <c r="H15" i="21"/>
  <c r="T15" i="22" s="1"/>
  <c r="I15" i="21"/>
  <c r="U15" i="22" s="1"/>
  <c r="D135" i="21"/>
  <c r="P135" i="22" s="1"/>
  <c r="D41" i="21"/>
  <c r="P41" i="22" s="1"/>
  <c r="D119" i="21"/>
  <c r="P119" i="22" s="1"/>
  <c r="D103" i="21"/>
  <c r="P103" i="22" s="1"/>
  <c r="D117" i="21"/>
  <c r="P117" i="22" s="1"/>
  <c r="D51" i="21"/>
  <c r="P51" i="22" s="1"/>
  <c r="D63" i="21"/>
  <c r="P63" i="22" s="1"/>
  <c r="D23" i="21"/>
  <c r="P23" i="22" s="1"/>
  <c r="D61" i="21"/>
  <c r="P61" i="22" s="1"/>
  <c r="D65" i="21"/>
  <c r="P65" i="22" s="1"/>
  <c r="D115" i="21"/>
  <c r="P115" i="22" s="1"/>
  <c r="D13" i="21"/>
  <c r="P13" i="22" s="1"/>
  <c r="D19" i="21"/>
  <c r="P19" i="22" s="1"/>
  <c r="D29" i="21"/>
  <c r="P29" i="22" s="1"/>
  <c r="D43" i="21"/>
  <c r="P43" i="22" s="1"/>
  <c r="D47" i="21"/>
  <c r="P47" i="22" s="1"/>
  <c r="D139" i="21"/>
  <c r="P139" i="22" s="1"/>
  <c r="D113" i="21"/>
  <c r="P113" i="22" s="1"/>
  <c r="D111" i="21"/>
  <c r="P111" i="22" s="1"/>
  <c r="D99" i="21"/>
  <c r="P99" i="22" s="1"/>
  <c r="D83" i="21"/>
  <c r="P83" i="22" s="1"/>
  <c r="D137" i="21"/>
  <c r="P137" i="22" s="1"/>
  <c r="D95" i="21"/>
  <c r="P95" i="22" s="1"/>
  <c r="D75" i="21"/>
  <c r="P75" i="22" s="1"/>
  <c r="F73" i="21"/>
  <c r="R73" i="22" s="1"/>
  <c r="D73" i="21"/>
  <c r="P73" i="22" s="1"/>
  <c r="D129" i="21"/>
  <c r="P129" i="22" s="1"/>
  <c r="D133" i="21"/>
  <c r="P133" i="22" s="1"/>
  <c r="D127" i="21"/>
  <c r="P127" i="22" s="1"/>
  <c r="D9" i="21"/>
  <c r="P9" i="22" s="1"/>
  <c r="D87" i="21"/>
  <c r="P87" i="22" s="1"/>
  <c r="D31" i="21"/>
  <c r="P31" i="22" s="1"/>
  <c r="D35" i="21"/>
  <c r="P35" i="22" s="1"/>
  <c r="D85" i="21"/>
  <c r="P85" i="22" s="1"/>
  <c r="D67" i="21"/>
  <c r="P67" i="22" s="1"/>
  <c r="D59" i="21"/>
  <c r="P59" i="22" s="1"/>
  <c r="D101" i="21"/>
  <c r="P101" i="22" s="1"/>
  <c r="D69" i="21"/>
  <c r="P69" i="22" s="1"/>
  <c r="D27" i="21"/>
  <c r="P27" i="22" s="1"/>
  <c r="D55" i="21"/>
  <c r="P55" i="22" s="1"/>
  <c r="D109" i="21"/>
  <c r="P109" i="22" s="1"/>
  <c r="D91" i="21"/>
  <c r="P91" i="22" s="1"/>
  <c r="D81" i="21"/>
  <c r="P81" i="22" s="1"/>
  <c r="D77" i="21"/>
  <c r="P77" i="22" s="1"/>
  <c r="D97" i="21"/>
  <c r="P97" i="22" s="1"/>
  <c r="D79" i="21"/>
  <c r="P79" i="22" s="1"/>
  <c r="D25" i="21"/>
  <c r="P25" i="22" s="1"/>
  <c r="D53" i="21"/>
  <c r="P53" i="22" s="1"/>
  <c r="D123" i="21"/>
  <c r="P123" i="22" s="1"/>
  <c r="D17" i="21"/>
  <c r="P17" i="22" s="1"/>
  <c r="D21" i="21"/>
  <c r="P21" i="22" s="1"/>
  <c r="D57" i="21"/>
  <c r="P57" i="22" s="1"/>
  <c r="D11" i="21"/>
  <c r="P11" i="22" s="1"/>
  <c r="D45" i="21"/>
  <c r="P45" i="22" s="1"/>
  <c r="D33" i="21"/>
  <c r="P33" i="22" s="1"/>
  <c r="D49" i="21"/>
  <c r="P49" i="22" s="1"/>
  <c r="D37" i="21"/>
  <c r="P37" i="22" s="1"/>
  <c r="D121" i="21"/>
  <c r="P121" i="22" s="1"/>
  <c r="D141" i="21"/>
  <c r="P141" i="22" s="1"/>
  <c r="D105" i="21"/>
  <c r="P105" i="22" s="1"/>
  <c r="D107" i="21"/>
  <c r="P107" i="22" s="1"/>
  <c r="D93" i="21"/>
  <c r="P93" i="22" s="1"/>
  <c r="D89" i="21"/>
  <c r="P89" i="22" s="1"/>
  <c r="D71" i="21"/>
  <c r="P71" i="22" s="1"/>
  <c r="D125" i="21"/>
  <c r="P125" i="22" s="1"/>
  <c r="D131" i="21"/>
  <c r="P131" i="22" s="1"/>
  <c r="D7" i="21"/>
  <c r="P7" i="22" s="1"/>
  <c r="E131" i="22"/>
  <c r="G99" i="22"/>
  <c r="M51" i="22"/>
  <c r="G115" i="22"/>
  <c r="E57" i="22"/>
  <c r="N13" i="22"/>
  <c r="F13" i="22"/>
  <c r="G13" i="22"/>
  <c r="H13" i="22"/>
  <c r="M11" i="22"/>
  <c r="M13" i="22"/>
  <c r="E11" i="22"/>
  <c r="E123" i="22"/>
  <c r="F9" i="22"/>
  <c r="L13" i="22"/>
  <c r="I9" i="22"/>
  <c r="E9" i="22"/>
  <c r="L61" i="22"/>
  <c r="G19" i="22"/>
  <c r="H9" i="22"/>
  <c r="M57" i="22"/>
  <c r="E61" i="22"/>
  <c r="F19" i="22"/>
  <c r="E19" i="22"/>
  <c r="I41" i="22"/>
  <c r="M9" i="22"/>
  <c r="G9" i="22"/>
  <c r="M7" i="22"/>
  <c r="L11" i="22"/>
  <c r="L9" i="22"/>
  <c r="J9" i="22"/>
  <c r="K13" i="22"/>
  <c r="N11" i="22"/>
  <c r="J13" i="22"/>
  <c r="K11" i="22"/>
  <c r="J11" i="22"/>
  <c r="I11" i="22"/>
  <c r="I69" i="22"/>
  <c r="H11" i="22"/>
  <c r="N9" i="22"/>
  <c r="E13" i="22"/>
  <c r="F11" i="22"/>
  <c r="E7" i="22"/>
  <c r="K71" i="22"/>
  <c r="F133" i="22"/>
  <c r="M131" i="22"/>
  <c r="K131" i="22"/>
  <c r="K55" i="22"/>
  <c r="K39" i="22"/>
  <c r="K103" i="22"/>
  <c r="L109" i="22"/>
  <c r="H109" i="22"/>
  <c r="N133" i="22"/>
  <c r="G131" i="22"/>
  <c r="L131" i="22"/>
  <c r="L55" i="22"/>
  <c r="G133" i="22"/>
  <c r="H137" i="22"/>
  <c r="F137" i="22"/>
  <c r="J139" i="22"/>
  <c r="H139" i="22"/>
  <c r="N79" i="22"/>
  <c r="L71" i="22"/>
  <c r="E51" i="22"/>
  <c r="K51" i="22"/>
  <c r="K133" i="22"/>
  <c r="K137" i="22"/>
  <c r="M25" i="22"/>
  <c r="G129" i="22"/>
  <c r="G101" i="22"/>
  <c r="H105" i="22"/>
  <c r="F105" i="22"/>
  <c r="N65" i="22"/>
  <c r="G127" i="22"/>
  <c r="F31" i="22"/>
  <c r="F85" i="22"/>
  <c r="L85" i="22"/>
  <c r="L89" i="22"/>
  <c r="E49" i="22"/>
  <c r="K49" i="22"/>
  <c r="G111" i="22"/>
  <c r="L75" i="22"/>
  <c r="L21" i="22"/>
  <c r="G95" i="22"/>
  <c r="J59" i="22"/>
  <c r="G59" i="22"/>
  <c r="N63" i="22"/>
  <c r="J83" i="22"/>
  <c r="I43" i="22"/>
  <c r="G43" i="22"/>
  <c r="I33" i="22"/>
  <c r="K27" i="22"/>
  <c r="G27" i="22"/>
  <c r="L121" i="22"/>
  <c r="J115" i="22"/>
  <c r="I67" i="22"/>
  <c r="I107" i="22"/>
  <c r="N107" i="22"/>
  <c r="H17" i="22"/>
  <c r="J23" i="22"/>
  <c r="G23" i="22"/>
  <c r="F81" i="22"/>
  <c r="L87" i="22"/>
  <c r="L73" i="22"/>
  <c r="F25" i="22"/>
  <c r="J101" i="22"/>
  <c r="I105" i="22"/>
  <c r="G105" i="22"/>
  <c r="H65" i="22"/>
  <c r="K127" i="22"/>
  <c r="I127" i="22"/>
  <c r="K111" i="22"/>
  <c r="I111" i="22"/>
  <c r="M95" i="22"/>
  <c r="I95" i="22"/>
  <c r="J43" i="22"/>
  <c r="M33" i="22"/>
  <c r="K33" i="22"/>
  <c r="E67" i="22"/>
  <c r="K67" i="22"/>
  <c r="J107" i="22"/>
  <c r="H107" i="22"/>
  <c r="J17" i="22"/>
  <c r="G81" i="22"/>
  <c r="K69" i="22"/>
  <c r="K25" i="22"/>
  <c r="L25" i="22"/>
  <c r="E25" i="22"/>
  <c r="G53" i="22"/>
  <c r="E15" i="22"/>
  <c r="E29" i="22"/>
  <c r="I141" i="22"/>
  <c r="K93" i="22"/>
  <c r="N113" i="22"/>
  <c r="J15" i="22"/>
  <c r="L141" i="22"/>
  <c r="L125" i="22"/>
  <c r="M113" i="22"/>
  <c r="F15" i="22"/>
  <c r="E125" i="22"/>
  <c r="L39" i="22"/>
  <c r="L103" i="22"/>
  <c r="K109" i="22"/>
  <c r="M93" i="22"/>
  <c r="F51" i="22"/>
  <c r="L51" i="22"/>
  <c r="E139" i="22"/>
  <c r="M53" i="22"/>
  <c r="I97" i="22"/>
  <c r="I125" i="22"/>
  <c r="N131" i="22"/>
  <c r="G55" i="22"/>
  <c r="M55" i="22"/>
  <c r="M39" i="22"/>
  <c r="G103" i="22"/>
  <c r="M103" i="22"/>
  <c r="M109" i="22"/>
  <c r="G51" i="22"/>
  <c r="F53" i="22"/>
  <c r="L53" i="22"/>
  <c r="F113" i="22"/>
  <c r="J113" i="22"/>
  <c r="H15" i="22"/>
  <c r="J93" i="22"/>
  <c r="H93" i="22"/>
  <c r="N53" i="22"/>
  <c r="E53" i="22"/>
  <c r="L113" i="22"/>
  <c r="K113" i="22"/>
  <c r="L15" i="22"/>
  <c r="I15" i="22"/>
  <c r="L93" i="22"/>
  <c r="I93" i="22"/>
  <c r="I47" i="22"/>
  <c r="I101" i="22"/>
  <c r="J105" i="22"/>
  <c r="N105" i="22"/>
  <c r="G65" i="22"/>
  <c r="E127" i="22"/>
  <c r="H127" i="22"/>
  <c r="E111" i="22"/>
  <c r="H111" i="22"/>
  <c r="K95" i="22"/>
  <c r="H95" i="22"/>
  <c r="G63" i="22"/>
  <c r="J33" i="22"/>
  <c r="J67" i="22"/>
  <c r="K107" i="22"/>
  <c r="G107" i="22"/>
  <c r="J69" i="22"/>
  <c r="K63" i="22"/>
  <c r="H63" i="22"/>
  <c r="J25" i="22"/>
  <c r="L139" i="22"/>
  <c r="M139" i="22"/>
  <c r="L65" i="22"/>
  <c r="N33" i="22"/>
  <c r="L67" i="22"/>
  <c r="L69" i="22"/>
  <c r="N129" i="22"/>
  <c r="F101" i="22"/>
  <c r="L101" i="22"/>
  <c r="L105" i="22"/>
  <c r="E65" i="22"/>
  <c r="K65" i="22"/>
  <c r="L127" i="22"/>
  <c r="L111" i="22"/>
  <c r="L95" i="22"/>
  <c r="H71" i="22"/>
  <c r="F71" i="22"/>
  <c r="E63" i="22"/>
  <c r="H131" i="22"/>
  <c r="H55" i="22"/>
  <c r="F55" i="22"/>
  <c r="L43" i="22"/>
  <c r="G33" i="22"/>
  <c r="H39" i="22"/>
  <c r="F39" i="22"/>
  <c r="I103" i="22"/>
  <c r="F103" i="22"/>
  <c r="F109" i="22"/>
  <c r="N67" i="22"/>
  <c r="E107" i="22"/>
  <c r="N17" i="22"/>
  <c r="L17" i="22"/>
  <c r="L81" i="22"/>
  <c r="J81" i="22"/>
  <c r="H51" i="22"/>
  <c r="N69" i="22"/>
  <c r="E69" i="22"/>
  <c r="L133" i="22"/>
  <c r="L137" i="22"/>
  <c r="F139" i="22"/>
  <c r="K61" i="22"/>
  <c r="K19" i="22"/>
  <c r="E79" i="22"/>
  <c r="L41" i="22"/>
  <c r="J63" i="22"/>
  <c r="L33" i="22"/>
  <c r="F67" i="22"/>
  <c r="L107" i="22"/>
  <c r="E129" i="22"/>
  <c r="H101" i="22"/>
  <c r="E101" i="22"/>
  <c r="E105" i="22"/>
  <c r="M65" i="22"/>
  <c r="F127" i="22"/>
  <c r="F111" i="22"/>
  <c r="F95" i="22"/>
  <c r="I71" i="22"/>
  <c r="N71" i="22"/>
  <c r="F59" i="22"/>
  <c r="M63" i="22"/>
  <c r="I131" i="22"/>
  <c r="I55" i="22"/>
  <c r="N55" i="22"/>
  <c r="F43" i="22"/>
  <c r="H33" i="22"/>
  <c r="I39" i="22"/>
  <c r="N39" i="22"/>
  <c r="H103" i="22"/>
  <c r="N103" i="22"/>
  <c r="N109" i="22"/>
  <c r="G67" i="22"/>
  <c r="M107" i="22"/>
  <c r="M17" i="22"/>
  <c r="E81" i="22"/>
  <c r="K81" i="22"/>
  <c r="I51" i="22"/>
  <c r="G69" i="22"/>
  <c r="M69" i="22"/>
  <c r="I25" i="22"/>
  <c r="H133" i="22"/>
  <c r="E133" i="22"/>
  <c r="E137" i="22"/>
  <c r="I139" i="22"/>
  <c r="N139" i="22"/>
  <c r="M79" i="22"/>
  <c r="J65" i="22"/>
  <c r="L63" i="22"/>
  <c r="F69" i="22"/>
  <c r="M129" i="22"/>
  <c r="N101" i="22"/>
  <c r="M101" i="22"/>
  <c r="M105" i="22"/>
  <c r="F65" i="22"/>
  <c r="N127" i="22"/>
  <c r="N111" i="22"/>
  <c r="L29" i="22"/>
  <c r="J29" i="22"/>
  <c r="J141" i="22"/>
  <c r="H141" i="22"/>
  <c r="N95" i="22"/>
  <c r="J71" i="22"/>
  <c r="I59" i="22"/>
  <c r="N59" i="22"/>
  <c r="F63" i="22"/>
  <c r="J131" i="22"/>
  <c r="J125" i="22"/>
  <c r="H125" i="22"/>
  <c r="I83" i="22"/>
  <c r="J55" i="22"/>
  <c r="E43" i="22"/>
  <c r="N43" i="22"/>
  <c r="E33" i="22"/>
  <c r="J39" i="22"/>
  <c r="G39" i="22"/>
  <c r="N27" i="22"/>
  <c r="I115" i="22"/>
  <c r="J103" i="22"/>
  <c r="J109" i="22"/>
  <c r="G109" i="22"/>
  <c r="H67" i="22"/>
  <c r="F107" i="22"/>
  <c r="G17" i="22"/>
  <c r="I23" i="22"/>
  <c r="N23" i="22"/>
  <c r="M81" i="22"/>
  <c r="J51" i="22"/>
  <c r="H69" i="22"/>
  <c r="M133" i="22"/>
  <c r="M137" i="22"/>
  <c r="K139" i="22"/>
  <c r="G139" i="22"/>
  <c r="L19" i="22"/>
  <c r="F79" i="22"/>
  <c r="H41" i="22"/>
  <c r="I77" i="22"/>
  <c r="H129" i="22"/>
  <c r="H53" i="22"/>
  <c r="N31" i="22"/>
  <c r="I45" i="22"/>
  <c r="I129" i="22"/>
  <c r="H85" i="22"/>
  <c r="F49" i="22"/>
  <c r="H21" i="22"/>
  <c r="I53" i="22"/>
  <c r="G31" i="22"/>
  <c r="M85" i="22"/>
  <c r="M89" i="22"/>
  <c r="M75" i="22"/>
  <c r="L129" i="22"/>
  <c r="K129" i="22"/>
  <c r="K53" i="22"/>
  <c r="L31" i="22"/>
  <c r="I31" i="22"/>
  <c r="E31" i="22"/>
  <c r="J31" i="22"/>
  <c r="I113" i="22"/>
  <c r="N85" i="22"/>
  <c r="I89" i="22"/>
  <c r="G89" i="22"/>
  <c r="H49" i="22"/>
  <c r="M31" i="22"/>
  <c r="K31" i="22"/>
  <c r="K85" i="22"/>
  <c r="K89" i="22"/>
  <c r="L49" i="22"/>
  <c r="I49" i="22"/>
  <c r="K75" i="22"/>
  <c r="H75" i="22"/>
  <c r="K21" i="22"/>
  <c r="I29" i="22"/>
  <c r="G97" i="22"/>
  <c r="J135" i="22"/>
  <c r="G141" i="22"/>
  <c r="J49" i="22"/>
  <c r="H97" i="22"/>
  <c r="K135" i="22"/>
  <c r="K119" i="22"/>
  <c r="K45" i="22"/>
  <c r="H45" i="22"/>
  <c r="J91" i="22"/>
  <c r="H91" i="22"/>
  <c r="E99" i="22"/>
  <c r="K99" i="22"/>
  <c r="K77" i="22"/>
  <c r="H77" i="22"/>
  <c r="K35" i="22"/>
  <c r="K117" i="22"/>
  <c r="K47" i="22"/>
  <c r="H47" i="22"/>
  <c r="E113" i="22"/>
  <c r="G85" i="22"/>
  <c r="E85" i="22"/>
  <c r="E89" i="22"/>
  <c r="M49" i="22"/>
  <c r="E75" i="22"/>
  <c r="M15" i="22"/>
  <c r="K15" i="22"/>
  <c r="E21" i="22"/>
  <c r="M29" i="22"/>
  <c r="F97" i="22"/>
  <c r="J97" i="22"/>
  <c r="L135" i="22"/>
  <c r="K141" i="22"/>
  <c r="K59" i="22"/>
  <c r="H59" i="22"/>
  <c r="L119" i="22"/>
  <c r="K125" i="22"/>
  <c r="M83" i="22"/>
  <c r="K83" i="22"/>
  <c r="M43" i="22"/>
  <c r="H43" i="22"/>
  <c r="J27" i="22"/>
  <c r="H27" i="22"/>
  <c r="E121" i="22"/>
  <c r="L45" i="22"/>
  <c r="E115" i="22"/>
  <c r="K115" i="22"/>
  <c r="I109" i="22"/>
  <c r="L91" i="22"/>
  <c r="I17" i="22"/>
  <c r="K23" i="22"/>
  <c r="N81" i="22"/>
  <c r="M99" i="22"/>
  <c r="L99" i="22"/>
  <c r="E87" i="22"/>
  <c r="E93" i="22"/>
  <c r="E73" i="22"/>
  <c r="L77" i="22"/>
  <c r="F35" i="22"/>
  <c r="L35" i="22"/>
  <c r="N117" i="22"/>
  <c r="L117" i="22"/>
  <c r="L47" i="22"/>
  <c r="J47" i="22"/>
  <c r="I133" i="22"/>
  <c r="J137" i="22"/>
  <c r="N137" i="22"/>
  <c r="M123" i="22"/>
  <c r="H57" i="22"/>
  <c r="F57" i="22"/>
  <c r="M61" i="22"/>
  <c r="H19" i="22"/>
  <c r="M19" i="22"/>
  <c r="G79" i="22"/>
  <c r="J41" i="22"/>
  <c r="L97" i="22"/>
  <c r="E135" i="22"/>
  <c r="E119" i="22"/>
  <c r="I27" i="22"/>
  <c r="M121" i="22"/>
  <c r="E45" i="22"/>
  <c r="E91" i="22"/>
  <c r="F99" i="22"/>
  <c r="H87" i="22"/>
  <c r="M87" i="22"/>
  <c r="M73" i="22"/>
  <c r="E77" i="22"/>
  <c r="G35" i="22"/>
  <c r="E35" i="22"/>
  <c r="F117" i="22"/>
  <c r="E117" i="22"/>
  <c r="E47" i="22"/>
  <c r="N25" i="22"/>
  <c r="J133" i="22"/>
  <c r="I137" i="22"/>
  <c r="G137" i="22"/>
  <c r="F123" i="22"/>
  <c r="I57" i="22"/>
  <c r="N57" i="22"/>
  <c r="F61" i="22"/>
  <c r="I19" i="22"/>
  <c r="K79" i="22"/>
  <c r="H79" i="22"/>
  <c r="K41" i="22"/>
  <c r="M21" i="22"/>
  <c r="F29" i="22"/>
  <c r="K97" i="22"/>
  <c r="E141" i="22"/>
  <c r="F129" i="22"/>
  <c r="J129" i="22"/>
  <c r="K101" i="22"/>
  <c r="K105" i="22"/>
  <c r="I65" i="22"/>
  <c r="J53" i="22"/>
  <c r="M127" i="22"/>
  <c r="J127" i="22"/>
  <c r="H31" i="22"/>
  <c r="G113" i="22"/>
  <c r="I85" i="22"/>
  <c r="H89" i="22"/>
  <c r="F89" i="22"/>
  <c r="N49" i="22"/>
  <c r="M111" i="22"/>
  <c r="J111" i="22"/>
  <c r="F75" i="22"/>
  <c r="N15" i="22"/>
  <c r="G21" i="22"/>
  <c r="F21" i="22"/>
  <c r="N29" i="22"/>
  <c r="N97" i="22"/>
  <c r="G135" i="22"/>
  <c r="M135" i="22"/>
  <c r="M141" i="22"/>
  <c r="E95" i="22"/>
  <c r="J95" i="22"/>
  <c r="E71" i="22"/>
  <c r="L59" i="22"/>
  <c r="I63" i="22"/>
  <c r="F131" i="22"/>
  <c r="G119" i="22"/>
  <c r="M119" i="22"/>
  <c r="M125" i="22"/>
  <c r="F83" i="22"/>
  <c r="L83" i="22"/>
  <c r="E55" i="22"/>
  <c r="K43" i="22"/>
  <c r="E39" i="22"/>
  <c r="L27" i="22"/>
  <c r="H121" i="22"/>
  <c r="F121" i="22"/>
  <c r="M45" i="22"/>
  <c r="M115" i="22"/>
  <c r="L115" i="22"/>
  <c r="E103" i="22"/>
  <c r="E109" i="22"/>
  <c r="M91" i="22"/>
  <c r="E17" i="22"/>
  <c r="K17" i="22"/>
  <c r="L23" i="22"/>
  <c r="H81" i="22"/>
  <c r="N99" i="22"/>
  <c r="I87" i="22"/>
  <c r="F87" i="22"/>
  <c r="F93" i="22"/>
  <c r="N51" i="22"/>
  <c r="H73" i="22"/>
  <c r="F73" i="22"/>
  <c r="M77" i="22"/>
  <c r="N35" i="22"/>
  <c r="M35" i="22"/>
  <c r="H117" i="22"/>
  <c r="M117" i="22"/>
  <c r="M47" i="22"/>
  <c r="G25" i="22"/>
  <c r="I123" i="22"/>
  <c r="N123" i="22"/>
  <c r="J57" i="22"/>
  <c r="G57" i="22"/>
  <c r="N61" i="22"/>
  <c r="N19" i="22"/>
  <c r="I79" i="22"/>
  <c r="E41" i="22"/>
  <c r="H113" i="22"/>
  <c r="J85" i="22"/>
  <c r="J89" i="22"/>
  <c r="N89" i="22"/>
  <c r="G49" i="22"/>
  <c r="I75" i="22"/>
  <c r="N75" i="22"/>
  <c r="G15" i="22"/>
  <c r="I21" i="22"/>
  <c r="N21" i="22"/>
  <c r="G29" i="22"/>
  <c r="E97" i="22"/>
  <c r="I135" i="22"/>
  <c r="F135" i="22"/>
  <c r="F141" i="22"/>
  <c r="G71" i="22"/>
  <c r="M71" i="22"/>
  <c r="E59" i="22"/>
  <c r="I119" i="22"/>
  <c r="F119" i="22"/>
  <c r="F125" i="22"/>
  <c r="N83" i="22"/>
  <c r="E27" i="22"/>
  <c r="J121" i="22"/>
  <c r="N121" i="22"/>
  <c r="F45" i="22"/>
  <c r="F115" i="22"/>
  <c r="F91" i="22"/>
  <c r="E23" i="22"/>
  <c r="I81" i="22"/>
  <c r="H99" i="22"/>
  <c r="G87" i="22"/>
  <c r="N87" i="22"/>
  <c r="N93" i="22"/>
  <c r="I73" i="22"/>
  <c r="N73" i="22"/>
  <c r="F77" i="22"/>
  <c r="H35" i="22"/>
  <c r="G117" i="22"/>
  <c r="F47" i="22"/>
  <c r="H25" i="22"/>
  <c r="K123" i="22"/>
  <c r="G123" i="22"/>
  <c r="K57" i="22"/>
  <c r="J61" i="22"/>
  <c r="G61" i="22"/>
  <c r="J19" i="22"/>
  <c r="L79" i="22"/>
  <c r="J79" i="22"/>
  <c r="M41" i="22"/>
  <c r="J75" i="22"/>
  <c r="G75" i="22"/>
  <c r="J21" i="22"/>
  <c r="K29" i="22"/>
  <c r="H29" i="22"/>
  <c r="M97" i="22"/>
  <c r="H135" i="22"/>
  <c r="N135" i="22"/>
  <c r="N141" i="22"/>
  <c r="M59" i="22"/>
  <c r="H119" i="22"/>
  <c r="N119" i="22"/>
  <c r="N125" i="22"/>
  <c r="G83" i="22"/>
  <c r="M27" i="22"/>
  <c r="I121" i="22"/>
  <c r="G121" i="22"/>
  <c r="N45" i="22"/>
  <c r="N115" i="22"/>
  <c r="I91" i="22"/>
  <c r="N91" i="22"/>
  <c r="M23" i="22"/>
  <c r="I99" i="22"/>
  <c r="J87" i="22"/>
  <c r="G93" i="22"/>
  <c r="J73" i="22"/>
  <c r="G73" i="22"/>
  <c r="N77" i="22"/>
  <c r="I35" i="22"/>
  <c r="I117" i="22"/>
  <c r="N47" i="22"/>
  <c r="J123" i="22"/>
  <c r="H123" i="22"/>
  <c r="H61" i="22"/>
  <c r="F41" i="22"/>
  <c r="J119" i="22"/>
  <c r="G125" i="22"/>
  <c r="H83" i="22"/>
  <c r="F27" i="22"/>
  <c r="K121" i="22"/>
  <c r="J45" i="22"/>
  <c r="G45" i="22"/>
  <c r="H115" i="22"/>
  <c r="K91" i="22"/>
  <c r="G91" i="22"/>
  <c r="H23" i="22"/>
  <c r="F23" i="22"/>
  <c r="J99" i="22"/>
  <c r="K87" i="22"/>
  <c r="K73" i="22"/>
  <c r="J77" i="22"/>
  <c r="G77" i="22"/>
  <c r="J35" i="22"/>
  <c r="J117" i="22"/>
  <c r="G47" i="22"/>
  <c r="L57" i="22"/>
  <c r="I61" i="22"/>
  <c r="N41" i="22"/>
  <c r="L123" i="22"/>
  <c r="G41" i="22"/>
  <c r="J127" i="21"/>
  <c r="V127" i="22" s="1"/>
  <c r="L135" i="21"/>
  <c r="X135" i="22" s="1"/>
  <c r="I135" i="21"/>
  <c r="U135" i="22" s="1"/>
  <c r="N129" i="21"/>
  <c r="Z129" i="22" s="1"/>
  <c r="E125" i="21"/>
  <c r="Q125" i="22" s="1"/>
  <c r="F133" i="21"/>
  <c r="R133" i="22" s="1"/>
  <c r="E131" i="21"/>
  <c r="Q131" i="22" s="1"/>
  <c r="N89" i="21"/>
  <c r="Z89" i="22" s="1"/>
  <c r="K127" i="21"/>
  <c r="W127" i="22" s="1"/>
  <c r="L127" i="21"/>
  <c r="X127" i="22" s="1"/>
  <c r="E127" i="21"/>
  <c r="Q127" i="22" s="1"/>
  <c r="M129" i="21"/>
  <c r="Y129" i="22" s="1"/>
  <c r="M127" i="21"/>
  <c r="Y127" i="22" s="1"/>
  <c r="M109" i="21"/>
  <c r="Y109" i="22" s="1"/>
  <c r="M133" i="21"/>
  <c r="Y133" i="22" s="1"/>
  <c r="G127" i="21"/>
  <c r="S127" i="22" s="1"/>
  <c r="F75" i="21"/>
  <c r="R75" i="22" s="1"/>
  <c r="N73" i="21"/>
  <c r="Z73" i="22" s="1"/>
  <c r="I127" i="21"/>
  <c r="U127" i="22" s="1"/>
  <c r="E129" i="21"/>
  <c r="Q129" i="22" s="1"/>
  <c r="E133" i="21"/>
  <c r="Q133" i="22" s="1"/>
  <c r="F129" i="21"/>
  <c r="R129" i="22" s="1"/>
  <c r="J133" i="21"/>
  <c r="V133" i="22" s="1"/>
  <c r="N75" i="21"/>
  <c r="Z75" i="22" s="1"/>
  <c r="J125" i="21"/>
  <c r="V125" i="22" s="1"/>
  <c r="K131" i="21"/>
  <c r="W131" i="22" s="1"/>
  <c r="K135" i="21"/>
  <c r="W135" i="22" s="1"/>
  <c r="H137" i="21"/>
  <c r="T137" i="22" s="1"/>
  <c r="F127" i="21"/>
  <c r="R127" i="22" s="1"/>
  <c r="E135" i="21"/>
  <c r="Q135" i="22" s="1"/>
  <c r="J129" i="21"/>
  <c r="V129" i="22" s="1"/>
  <c r="G129" i="21"/>
  <c r="S129" i="22" s="1"/>
  <c r="M125" i="21"/>
  <c r="Y125" i="22" s="1"/>
  <c r="L137" i="21"/>
  <c r="X137" i="22" s="1"/>
  <c r="I137" i="21"/>
  <c r="U137" i="22" s="1"/>
  <c r="N133" i="21"/>
  <c r="Z133" i="22" s="1"/>
  <c r="M131" i="21"/>
  <c r="Y131" i="22" s="1"/>
  <c r="N127" i="21"/>
  <c r="Z127" i="22" s="1"/>
  <c r="M135" i="21"/>
  <c r="Y135" i="22" s="1"/>
  <c r="K129" i="21"/>
  <c r="W129" i="22" s="1"/>
  <c r="H129" i="21"/>
  <c r="T129" i="22" s="1"/>
  <c r="F125" i="21"/>
  <c r="R125" i="22" s="1"/>
  <c r="E137" i="21"/>
  <c r="Q137" i="22" s="1"/>
  <c r="K133" i="21"/>
  <c r="W133" i="22" s="1"/>
  <c r="G133" i="21"/>
  <c r="S133" i="22" s="1"/>
  <c r="F131" i="21"/>
  <c r="R131" i="22" s="1"/>
  <c r="J135" i="21"/>
  <c r="V135" i="22" s="1"/>
  <c r="I129" i="21"/>
  <c r="U129" i="22" s="1"/>
  <c r="N125" i="21"/>
  <c r="Z125" i="22" s="1"/>
  <c r="M137" i="21"/>
  <c r="Y137" i="22" s="1"/>
  <c r="H133" i="21"/>
  <c r="T133" i="22" s="1"/>
  <c r="N131" i="21"/>
  <c r="Z131" i="22" s="1"/>
  <c r="H127" i="21"/>
  <c r="T127" i="22" s="1"/>
  <c r="F135" i="21"/>
  <c r="R135" i="22" s="1"/>
  <c r="L129" i="21"/>
  <c r="X129" i="22" s="1"/>
  <c r="K125" i="21"/>
  <c r="W125" i="22" s="1"/>
  <c r="G125" i="21"/>
  <c r="S125" i="22" s="1"/>
  <c r="J137" i="21"/>
  <c r="V137" i="22" s="1"/>
  <c r="L133" i="21"/>
  <c r="X133" i="22" s="1"/>
  <c r="I133" i="21"/>
  <c r="U133" i="22" s="1"/>
  <c r="J131" i="21"/>
  <c r="V131" i="22" s="1"/>
  <c r="N135" i="21"/>
  <c r="Z135" i="22" s="1"/>
  <c r="H125" i="21"/>
  <c r="T125" i="22" s="1"/>
  <c r="F137" i="21"/>
  <c r="R137" i="22" s="1"/>
  <c r="G131" i="21"/>
  <c r="S131" i="22" s="1"/>
  <c r="G135" i="21"/>
  <c r="S135" i="22" s="1"/>
  <c r="I125" i="21"/>
  <c r="U125" i="22" s="1"/>
  <c r="N137" i="21"/>
  <c r="Z137" i="22" s="1"/>
  <c r="H131" i="21"/>
  <c r="T131" i="22" s="1"/>
  <c r="H135" i="21"/>
  <c r="T135" i="22" s="1"/>
  <c r="L125" i="21"/>
  <c r="X125" i="22" s="1"/>
  <c r="K137" i="21"/>
  <c r="W137" i="22" s="1"/>
  <c r="G137" i="21"/>
  <c r="S137" i="22" s="1"/>
  <c r="L131" i="21"/>
  <c r="X131" i="22" s="1"/>
  <c r="I131" i="21"/>
  <c r="U131" i="22" s="1"/>
  <c r="L75" i="21"/>
  <c r="X75" i="22" s="1"/>
  <c r="J17" i="21"/>
  <c r="V17" i="22" s="1"/>
  <c r="M73" i="21"/>
  <c r="Y73" i="22" s="1"/>
  <c r="G75" i="21"/>
  <c r="S75" i="22" s="1"/>
  <c r="H75" i="21"/>
  <c r="T75" i="22" s="1"/>
  <c r="I75" i="21"/>
  <c r="U75" i="22" s="1"/>
  <c r="K103" i="21"/>
  <c r="W103" i="22" s="1"/>
  <c r="G103" i="21"/>
  <c r="S103" i="22" s="1"/>
  <c r="E87" i="21"/>
  <c r="Q87" i="22" s="1"/>
  <c r="E103" i="21"/>
  <c r="Q103" i="22" s="1"/>
  <c r="F87" i="21"/>
  <c r="R87" i="22" s="1"/>
  <c r="M95" i="21"/>
  <c r="Y95" i="22" s="1"/>
  <c r="E79" i="21"/>
  <c r="Q79" i="22" s="1"/>
  <c r="N97" i="21"/>
  <c r="Z97" i="22" s="1"/>
  <c r="K95" i="21"/>
  <c r="W95" i="22" s="1"/>
  <c r="K123" i="21"/>
  <c r="W123" i="22" s="1"/>
  <c r="I113" i="21"/>
  <c r="U113" i="22" s="1"/>
  <c r="E109" i="21"/>
  <c r="Q109" i="22" s="1"/>
  <c r="K109" i="21"/>
  <c r="W109" i="22" s="1"/>
  <c r="K91" i="21"/>
  <c r="W91" i="22" s="1"/>
  <c r="M83" i="21"/>
  <c r="Y83" i="22" s="1"/>
  <c r="I81" i="21"/>
  <c r="U81" i="22" s="1"/>
  <c r="J77" i="21"/>
  <c r="V77" i="22" s="1"/>
  <c r="K81" i="21"/>
  <c r="W81" i="22" s="1"/>
  <c r="H81" i="21"/>
  <c r="T81" i="22" s="1"/>
  <c r="M79" i="21"/>
  <c r="Y79" i="22" s="1"/>
  <c r="K77" i="21"/>
  <c r="W77" i="22" s="1"/>
  <c r="E75" i="21"/>
  <c r="Q75" i="22" s="1"/>
  <c r="H71" i="21"/>
  <c r="T71" i="22" s="1"/>
  <c r="G73" i="21"/>
  <c r="S73" i="22" s="1"/>
  <c r="K97" i="21"/>
  <c r="W97" i="22" s="1"/>
  <c r="G97" i="21"/>
  <c r="S97" i="22" s="1"/>
  <c r="E95" i="21"/>
  <c r="Q95" i="22" s="1"/>
  <c r="H97" i="21"/>
  <c r="T97" i="22" s="1"/>
  <c r="L81" i="21"/>
  <c r="X81" i="22" s="1"/>
  <c r="L77" i="21"/>
  <c r="X77" i="22" s="1"/>
  <c r="L97" i="21"/>
  <c r="X97" i="22" s="1"/>
  <c r="I97" i="21"/>
  <c r="U97" i="22" s="1"/>
  <c r="F95" i="21"/>
  <c r="R95" i="22" s="1"/>
  <c r="J97" i="21"/>
  <c r="V97" i="22" s="1"/>
  <c r="J95" i="21"/>
  <c r="V95" i="22" s="1"/>
  <c r="N95" i="21"/>
  <c r="Z95" i="22" s="1"/>
  <c r="K79" i="21"/>
  <c r="W79" i="22" s="1"/>
  <c r="J73" i="21"/>
  <c r="V73" i="22" s="1"/>
  <c r="E97" i="21"/>
  <c r="Q97" i="22" s="1"/>
  <c r="I95" i="21"/>
  <c r="U95" i="22" s="1"/>
  <c r="G95" i="21"/>
  <c r="S95" i="22" s="1"/>
  <c r="M97" i="21"/>
  <c r="Y97" i="22" s="1"/>
  <c r="H95" i="21"/>
  <c r="T95" i="22" s="1"/>
  <c r="F97" i="21"/>
  <c r="R97" i="22" s="1"/>
  <c r="L95" i="21"/>
  <c r="X95" i="22" s="1"/>
  <c r="K119" i="21"/>
  <c r="W119" i="22" s="1"/>
  <c r="G119" i="21"/>
  <c r="S119" i="22" s="1"/>
  <c r="K105" i="21"/>
  <c r="W105" i="22" s="1"/>
  <c r="H105" i="21"/>
  <c r="T105" i="22" s="1"/>
  <c r="E113" i="21"/>
  <c r="Q113" i="22" s="1"/>
  <c r="K111" i="21"/>
  <c r="W111" i="22" s="1"/>
  <c r="N109" i="21"/>
  <c r="Z109" i="22" s="1"/>
  <c r="E101" i="21"/>
  <c r="Q101" i="22" s="1"/>
  <c r="K99" i="21"/>
  <c r="W99" i="22" s="1"/>
  <c r="G99" i="21"/>
  <c r="S99" i="22" s="1"/>
  <c r="H91" i="21"/>
  <c r="T91" i="22" s="1"/>
  <c r="E91" i="21"/>
  <c r="Q91" i="22" s="1"/>
  <c r="G113" i="21"/>
  <c r="S113" i="22" s="1"/>
  <c r="H109" i="21"/>
  <c r="T109" i="22" s="1"/>
  <c r="F91" i="21"/>
  <c r="R91" i="22" s="1"/>
  <c r="J83" i="21"/>
  <c r="V83" i="22" s="1"/>
  <c r="I123" i="21"/>
  <c r="U123" i="22" s="1"/>
  <c r="K113" i="21"/>
  <c r="W113" i="22" s="1"/>
  <c r="G111" i="21"/>
  <c r="S111" i="22" s="1"/>
  <c r="J109" i="21"/>
  <c r="V109" i="22" s="1"/>
  <c r="K101" i="21"/>
  <c r="W101" i="22" s="1"/>
  <c r="G101" i="21"/>
  <c r="S101" i="22" s="1"/>
  <c r="M99" i="21"/>
  <c r="Y99" i="22" s="1"/>
  <c r="N91" i="21"/>
  <c r="Z91" i="22" s="1"/>
  <c r="E83" i="21"/>
  <c r="Q83" i="22" s="1"/>
  <c r="G81" i="21"/>
  <c r="S81" i="22" s="1"/>
  <c r="L73" i="21"/>
  <c r="X73" i="22" s="1"/>
  <c r="M81" i="21"/>
  <c r="Y81" i="22" s="1"/>
  <c r="G77" i="21"/>
  <c r="S77" i="22" s="1"/>
  <c r="M77" i="21"/>
  <c r="Y77" i="22" s="1"/>
  <c r="M71" i="21"/>
  <c r="Y71" i="22" s="1"/>
  <c r="F81" i="21"/>
  <c r="R81" i="22" s="1"/>
  <c r="H77" i="21"/>
  <c r="T77" i="22" s="1"/>
  <c r="F77" i="21"/>
  <c r="R77" i="22" s="1"/>
  <c r="K75" i="21"/>
  <c r="W75" i="22" s="1"/>
  <c r="F71" i="21"/>
  <c r="R71" i="22" s="1"/>
  <c r="K73" i="21"/>
  <c r="W73" i="22" s="1"/>
  <c r="J81" i="21"/>
  <c r="V81" i="22" s="1"/>
  <c r="N81" i="21"/>
  <c r="Z81" i="22" s="1"/>
  <c r="I77" i="21"/>
  <c r="U77" i="22" s="1"/>
  <c r="G71" i="21"/>
  <c r="S71" i="22" s="1"/>
  <c r="H69" i="21"/>
  <c r="T69" i="22" s="1"/>
  <c r="I111" i="21"/>
  <c r="U111" i="22" s="1"/>
  <c r="N87" i="21"/>
  <c r="Z87" i="22" s="1"/>
  <c r="L69" i="21"/>
  <c r="X69" i="22" s="1"/>
  <c r="I69" i="21"/>
  <c r="U69" i="22" s="1"/>
  <c r="F83" i="21"/>
  <c r="R83" i="22" s="1"/>
  <c r="H79" i="21"/>
  <c r="T79" i="22" s="1"/>
  <c r="F79" i="21"/>
  <c r="R79" i="22" s="1"/>
  <c r="M75" i="21"/>
  <c r="Y75" i="22" s="1"/>
  <c r="L71" i="21"/>
  <c r="X71" i="22" s="1"/>
  <c r="H73" i="21"/>
  <c r="T73" i="22" s="1"/>
  <c r="E105" i="21"/>
  <c r="Q105" i="22" s="1"/>
  <c r="L113" i="21"/>
  <c r="X113" i="22" s="1"/>
  <c r="H111" i="21"/>
  <c r="T111" i="22" s="1"/>
  <c r="F109" i="21"/>
  <c r="R109" i="22" s="1"/>
  <c r="L109" i="21"/>
  <c r="X109" i="22" s="1"/>
  <c r="N103" i="21"/>
  <c r="Z103" i="22" s="1"/>
  <c r="I101" i="21"/>
  <c r="U101" i="22" s="1"/>
  <c r="J99" i="21"/>
  <c r="V99" i="22" s="1"/>
  <c r="N99" i="21"/>
  <c r="Z99" i="22" s="1"/>
  <c r="G91" i="21"/>
  <c r="S91" i="22" s="1"/>
  <c r="L91" i="21"/>
  <c r="X91" i="22" s="1"/>
  <c r="M85" i="21"/>
  <c r="Y85" i="22" s="1"/>
  <c r="G87" i="21"/>
  <c r="S87" i="22" s="1"/>
  <c r="E69" i="21"/>
  <c r="Q69" i="22" s="1"/>
  <c r="J69" i="21"/>
  <c r="V69" i="22" s="1"/>
  <c r="N83" i="21"/>
  <c r="Z83" i="22" s="1"/>
  <c r="I79" i="21"/>
  <c r="U79" i="22" s="1"/>
  <c r="N79" i="21"/>
  <c r="Z79" i="22" s="1"/>
  <c r="I71" i="21"/>
  <c r="U71" i="22" s="1"/>
  <c r="I73" i="21"/>
  <c r="U73" i="22" s="1"/>
  <c r="F85" i="21"/>
  <c r="R85" i="22" s="1"/>
  <c r="H87" i="21"/>
  <c r="T87" i="22" s="1"/>
  <c r="M69" i="21"/>
  <c r="Y69" i="22" s="1"/>
  <c r="K83" i="21"/>
  <c r="W83" i="22" s="1"/>
  <c r="G83" i="21"/>
  <c r="S83" i="22" s="1"/>
  <c r="E81" i="21"/>
  <c r="Q81" i="22" s="1"/>
  <c r="J79" i="21"/>
  <c r="V79" i="22" s="1"/>
  <c r="G79" i="21"/>
  <c r="S79" i="22" s="1"/>
  <c r="E77" i="21"/>
  <c r="Q77" i="22" s="1"/>
  <c r="J75" i="21"/>
  <c r="V75" i="22" s="1"/>
  <c r="E71" i="21"/>
  <c r="Q71" i="22" s="1"/>
  <c r="J71" i="21"/>
  <c r="V71" i="22" s="1"/>
  <c r="E73" i="21"/>
  <c r="Q73" i="22" s="1"/>
  <c r="I87" i="21"/>
  <c r="U87" i="22" s="1"/>
  <c r="F69" i="21"/>
  <c r="R69" i="22" s="1"/>
  <c r="H83" i="21"/>
  <c r="T83" i="22" s="1"/>
  <c r="K71" i="21"/>
  <c r="W71" i="22" s="1"/>
  <c r="H113" i="21"/>
  <c r="T113" i="22" s="1"/>
  <c r="F113" i="21"/>
  <c r="R113" i="22" s="1"/>
  <c r="F111" i="21"/>
  <c r="R111" i="22" s="1"/>
  <c r="L111" i="21"/>
  <c r="X111" i="22" s="1"/>
  <c r="I109" i="21"/>
  <c r="U109" i="22" s="1"/>
  <c r="F101" i="21"/>
  <c r="R101" i="22" s="1"/>
  <c r="L99" i="21"/>
  <c r="X99" i="22" s="1"/>
  <c r="I91" i="21"/>
  <c r="U91" i="22" s="1"/>
  <c r="N69" i="21"/>
  <c r="Z69" i="22" s="1"/>
  <c r="L83" i="21"/>
  <c r="X83" i="22" s="1"/>
  <c r="I83" i="21"/>
  <c r="U83" i="22" s="1"/>
  <c r="J113" i="21"/>
  <c r="V113" i="22" s="1"/>
  <c r="N113" i="21"/>
  <c r="Z113" i="22" s="1"/>
  <c r="N111" i="21"/>
  <c r="Z111" i="22" s="1"/>
  <c r="E111" i="21"/>
  <c r="Q111" i="22" s="1"/>
  <c r="G109" i="21"/>
  <c r="S109" i="22" s="1"/>
  <c r="L103" i="21"/>
  <c r="X103" i="22" s="1"/>
  <c r="J101" i="21"/>
  <c r="V101" i="22" s="1"/>
  <c r="N101" i="21"/>
  <c r="Z101" i="22" s="1"/>
  <c r="E99" i="21"/>
  <c r="Q99" i="22" s="1"/>
  <c r="J91" i="21"/>
  <c r="V91" i="22" s="1"/>
  <c r="M87" i="21"/>
  <c r="Y87" i="22" s="1"/>
  <c r="G69" i="21"/>
  <c r="S69" i="22" s="1"/>
  <c r="L79" i="21"/>
  <c r="X79" i="22" s="1"/>
  <c r="N77" i="21"/>
  <c r="Z77" i="22" s="1"/>
  <c r="N71" i="21"/>
  <c r="Z71" i="22" s="1"/>
  <c r="L87" i="21"/>
  <c r="X87" i="22" s="1"/>
  <c r="K69" i="21"/>
  <c r="W69" i="22" s="1"/>
  <c r="H107" i="21"/>
  <c r="T107" i="22" s="1"/>
  <c r="M103" i="21"/>
  <c r="Y103" i="22" s="1"/>
  <c r="H101" i="21"/>
  <c r="T101" i="22" s="1"/>
  <c r="H99" i="21"/>
  <c r="T99" i="22" s="1"/>
  <c r="J93" i="21"/>
  <c r="V93" i="22" s="1"/>
  <c r="L85" i="21"/>
  <c r="X85" i="22" s="1"/>
  <c r="J85" i="21"/>
  <c r="V85" i="22" s="1"/>
  <c r="M89" i="21"/>
  <c r="Y89" i="22" s="1"/>
  <c r="J111" i="21"/>
  <c r="V111" i="22" s="1"/>
  <c r="F103" i="21"/>
  <c r="R103" i="22" s="1"/>
  <c r="L101" i="21"/>
  <c r="X101" i="22" s="1"/>
  <c r="I99" i="21"/>
  <c r="U99" i="22" s="1"/>
  <c r="F99" i="21"/>
  <c r="R99" i="22" s="1"/>
  <c r="K93" i="21"/>
  <c r="W93" i="22" s="1"/>
  <c r="E85" i="21"/>
  <c r="Q85" i="22" s="1"/>
  <c r="F89" i="21"/>
  <c r="R89" i="22" s="1"/>
  <c r="K89" i="21"/>
  <c r="W89" i="22" s="1"/>
  <c r="J107" i="21"/>
  <c r="V107" i="22" s="1"/>
  <c r="L93" i="21"/>
  <c r="X93" i="22" s="1"/>
  <c r="G89" i="21"/>
  <c r="S89" i="22" s="1"/>
  <c r="L89" i="21"/>
  <c r="X89" i="22" s="1"/>
  <c r="J103" i="21"/>
  <c r="V103" i="22" s="1"/>
  <c r="H103" i="21"/>
  <c r="T103" i="22" s="1"/>
  <c r="M101" i="21"/>
  <c r="Y101" i="22" s="1"/>
  <c r="E93" i="21"/>
  <c r="Q93" i="22" s="1"/>
  <c r="M91" i="21"/>
  <c r="Y91" i="22" s="1"/>
  <c r="N85" i="21"/>
  <c r="Z85" i="22" s="1"/>
  <c r="H89" i="21"/>
  <c r="T89" i="22" s="1"/>
  <c r="L105" i="21"/>
  <c r="X105" i="22" s="1"/>
  <c r="J105" i="21"/>
  <c r="V105" i="22" s="1"/>
  <c r="M107" i="21"/>
  <c r="Y107" i="22" s="1"/>
  <c r="I103" i="21"/>
  <c r="U103" i="22" s="1"/>
  <c r="H93" i="21"/>
  <c r="T93" i="22" s="1"/>
  <c r="M93" i="21"/>
  <c r="Y93" i="22" s="1"/>
  <c r="G85" i="21"/>
  <c r="S85" i="22" s="1"/>
  <c r="E89" i="21"/>
  <c r="Q89" i="22" s="1"/>
  <c r="L107" i="21"/>
  <c r="X107" i="22" s="1"/>
  <c r="F105" i="21"/>
  <c r="R105" i="22" s="1"/>
  <c r="N107" i="21"/>
  <c r="Z107" i="22" s="1"/>
  <c r="G93" i="21"/>
  <c r="S93" i="22" s="1"/>
  <c r="F93" i="21"/>
  <c r="R93" i="22" s="1"/>
  <c r="K85" i="21"/>
  <c r="W85" i="22" s="1"/>
  <c r="H85" i="21"/>
  <c r="T85" i="22" s="1"/>
  <c r="I89" i="21"/>
  <c r="U89" i="22" s="1"/>
  <c r="J87" i="21"/>
  <c r="V87" i="22" s="1"/>
  <c r="I93" i="21"/>
  <c r="U93" i="22" s="1"/>
  <c r="N93" i="21"/>
  <c r="Z93" i="22" s="1"/>
  <c r="I85" i="21"/>
  <c r="U85" i="22" s="1"/>
  <c r="J89" i="21"/>
  <c r="V89" i="22" s="1"/>
  <c r="K87" i="21"/>
  <c r="W87" i="22" s="1"/>
  <c r="F115" i="21"/>
  <c r="R115" i="22" s="1"/>
  <c r="I105" i="21"/>
  <c r="U105" i="22" s="1"/>
  <c r="N115" i="21"/>
  <c r="Z115" i="22" s="1"/>
  <c r="M113" i="21"/>
  <c r="Y113" i="22" s="1"/>
  <c r="E107" i="21"/>
  <c r="Q107" i="22" s="1"/>
  <c r="K107" i="21"/>
  <c r="W107" i="22" s="1"/>
  <c r="J115" i="21"/>
  <c r="V115" i="22" s="1"/>
  <c r="G115" i="21"/>
  <c r="S115" i="22" s="1"/>
  <c r="N105" i="21"/>
  <c r="Z105" i="22" s="1"/>
  <c r="K115" i="21"/>
  <c r="W115" i="22" s="1"/>
  <c r="H115" i="21"/>
  <c r="T115" i="22" s="1"/>
  <c r="G107" i="21"/>
  <c r="S107" i="22" s="1"/>
  <c r="M111" i="21"/>
  <c r="Y111" i="22" s="1"/>
  <c r="E115" i="21"/>
  <c r="Q115" i="22" s="1"/>
  <c r="I115" i="21"/>
  <c r="U115" i="22" s="1"/>
  <c r="G105" i="21"/>
  <c r="S105" i="22" s="1"/>
  <c r="M115" i="21"/>
  <c r="Y115" i="22" s="1"/>
  <c r="I107" i="21"/>
  <c r="U107" i="22" s="1"/>
  <c r="K43" i="21"/>
  <c r="W43" i="22" s="1"/>
  <c r="M105" i="21"/>
  <c r="Y105" i="22" s="1"/>
  <c r="L115" i="21"/>
  <c r="X115" i="22" s="1"/>
  <c r="F107" i="21"/>
  <c r="R107" i="22" s="1"/>
  <c r="K121" i="21"/>
  <c r="W121" i="22" s="1"/>
  <c r="K55" i="21"/>
  <c r="W55" i="22" s="1"/>
  <c r="L123" i="21"/>
  <c r="X123" i="22" s="1"/>
  <c r="E123" i="21"/>
  <c r="Q123" i="22" s="1"/>
  <c r="J65" i="21"/>
  <c r="V65" i="22" s="1"/>
  <c r="M123" i="21"/>
  <c r="Y123" i="22" s="1"/>
  <c r="J123" i="21"/>
  <c r="V123" i="22" s="1"/>
  <c r="F123" i="21"/>
  <c r="R123" i="22" s="1"/>
  <c r="F121" i="21"/>
  <c r="R121" i="22" s="1"/>
  <c r="N123" i="21"/>
  <c r="Z123" i="22" s="1"/>
  <c r="G123" i="21"/>
  <c r="S123" i="22" s="1"/>
  <c r="H123" i="21"/>
  <c r="T123" i="22" s="1"/>
  <c r="I139" i="21"/>
  <c r="U139" i="22" s="1"/>
  <c r="G139" i="21"/>
  <c r="S139" i="22" s="1"/>
  <c r="J117" i="21"/>
  <c r="V117" i="22" s="1"/>
  <c r="E57" i="21"/>
  <c r="G67" i="21"/>
  <c r="L121" i="21"/>
  <c r="X121" i="22" s="1"/>
  <c r="I63" i="21"/>
  <c r="U63" i="22" s="1"/>
  <c r="F63" i="21"/>
  <c r="R63" i="22" s="1"/>
  <c r="E55" i="21"/>
  <c r="Q55" i="22" s="1"/>
  <c r="F59" i="21"/>
  <c r="R59" i="22" s="1"/>
  <c r="K59" i="21"/>
  <c r="H67" i="21"/>
  <c r="T67" i="22" s="1"/>
  <c r="M55" i="21"/>
  <c r="Y55" i="22" s="1"/>
  <c r="N59" i="21"/>
  <c r="M121" i="21"/>
  <c r="Y121" i="22" s="1"/>
  <c r="H55" i="21"/>
  <c r="T55" i="22" s="1"/>
  <c r="I55" i="21"/>
  <c r="U55" i="22" s="1"/>
  <c r="F55" i="21"/>
  <c r="R55" i="22" s="1"/>
  <c r="I49" i="21"/>
  <c r="U49" i="22" s="1"/>
  <c r="F37" i="21"/>
  <c r="R37" i="22" s="1"/>
  <c r="J55" i="21"/>
  <c r="V55" i="22" s="1"/>
  <c r="H59" i="21"/>
  <c r="T59" i="22" s="1"/>
  <c r="L141" i="21"/>
  <c r="X141" i="22" s="1"/>
  <c r="E67" i="21"/>
  <c r="Q67" i="22" s="1"/>
  <c r="J67" i="21"/>
  <c r="V67" i="22" s="1"/>
  <c r="K63" i="21"/>
  <c r="W63" i="22" s="1"/>
  <c r="G59" i="21"/>
  <c r="S59" i="22" s="1"/>
  <c r="F141" i="21"/>
  <c r="R141" i="22" s="1"/>
  <c r="E139" i="21"/>
  <c r="Q139" i="22" s="1"/>
  <c r="K141" i="21"/>
  <c r="W141" i="22" s="1"/>
  <c r="J139" i="21"/>
  <c r="V139" i="22" s="1"/>
  <c r="E141" i="21"/>
  <c r="Q141" i="22" s="1"/>
  <c r="J51" i="21"/>
  <c r="V51" i="22" s="1"/>
  <c r="L67" i="21"/>
  <c r="X67" i="22" s="1"/>
  <c r="I67" i="21"/>
  <c r="H63" i="21"/>
  <c r="G63" i="21"/>
  <c r="S63" i="22" s="1"/>
  <c r="L59" i="21"/>
  <c r="X59" i="22" s="1"/>
  <c r="G61" i="21"/>
  <c r="S61" i="22" s="1"/>
  <c r="E61" i="21"/>
  <c r="Q61" i="22" s="1"/>
  <c r="N117" i="21"/>
  <c r="Z117" i="22" s="1"/>
  <c r="K139" i="21"/>
  <c r="W139" i="22" s="1"/>
  <c r="M141" i="21"/>
  <c r="Y141" i="22" s="1"/>
  <c r="N139" i="21"/>
  <c r="Z139" i="22" s="1"/>
  <c r="L139" i="21"/>
  <c r="X139" i="22" s="1"/>
  <c r="N141" i="21"/>
  <c r="Z141" i="22" s="1"/>
  <c r="G141" i="21"/>
  <c r="S141" i="22" s="1"/>
  <c r="M43" i="21"/>
  <c r="Y43" i="22" s="1"/>
  <c r="L63" i="21"/>
  <c r="F139" i="21"/>
  <c r="R139" i="22" s="1"/>
  <c r="M139" i="21"/>
  <c r="Y139" i="22" s="1"/>
  <c r="J141" i="21"/>
  <c r="V141" i="22" s="1"/>
  <c r="H141" i="21"/>
  <c r="T141" i="22" s="1"/>
  <c r="F47" i="21"/>
  <c r="R47" i="22" s="1"/>
  <c r="E59" i="21"/>
  <c r="Q59" i="22" s="1"/>
  <c r="L55" i="21"/>
  <c r="X55" i="22" s="1"/>
  <c r="M59" i="21"/>
  <c r="J59" i="21"/>
  <c r="V59" i="22" s="1"/>
  <c r="H139" i="21"/>
  <c r="T139" i="22" s="1"/>
  <c r="I141" i="21"/>
  <c r="U141" i="22" s="1"/>
  <c r="F57" i="21"/>
  <c r="R57" i="22" s="1"/>
  <c r="N41" i="21"/>
  <c r="Z41" i="22" s="1"/>
  <c r="N57" i="21"/>
  <c r="Z57" i="22" s="1"/>
  <c r="L119" i="21"/>
  <c r="X119" i="22" s="1"/>
  <c r="N61" i="21"/>
  <c r="Z61" i="22" s="1"/>
  <c r="M61" i="21"/>
  <c r="Y61" i="22" s="1"/>
  <c r="E65" i="21"/>
  <c r="Q65" i="22" s="1"/>
  <c r="L35" i="21"/>
  <c r="G41" i="21"/>
  <c r="S41" i="22" s="1"/>
  <c r="E41" i="21"/>
  <c r="Q41" i="22" s="1"/>
  <c r="K57" i="21"/>
  <c r="W57" i="22" s="1"/>
  <c r="G57" i="21"/>
  <c r="H119" i="21"/>
  <c r="T119" i="22" s="1"/>
  <c r="M67" i="21"/>
  <c r="Y67" i="22" s="1"/>
  <c r="K67" i="21"/>
  <c r="N121" i="21"/>
  <c r="Z121" i="22" s="1"/>
  <c r="N55" i="21"/>
  <c r="Z55" i="22" s="1"/>
  <c r="H61" i="21"/>
  <c r="G117" i="21"/>
  <c r="S117" i="22" s="1"/>
  <c r="L117" i="21"/>
  <c r="X117" i="22" s="1"/>
  <c r="M65" i="21"/>
  <c r="Y65" i="22" s="1"/>
  <c r="E35" i="21"/>
  <c r="Q35" i="22" s="1"/>
  <c r="H41" i="21"/>
  <c r="T41" i="22" s="1"/>
  <c r="H57" i="21"/>
  <c r="E119" i="21"/>
  <c r="Q119" i="22" s="1"/>
  <c r="G121" i="21"/>
  <c r="S121" i="22" s="1"/>
  <c r="G55" i="21"/>
  <c r="S55" i="22" s="1"/>
  <c r="I61" i="21"/>
  <c r="U61" i="22" s="1"/>
  <c r="H117" i="21"/>
  <c r="T117" i="22" s="1"/>
  <c r="E117" i="21"/>
  <c r="Q117" i="22" s="1"/>
  <c r="F65" i="21"/>
  <c r="R65" i="22" s="1"/>
  <c r="H51" i="21"/>
  <c r="T51" i="22" s="1"/>
  <c r="M35" i="21"/>
  <c r="Y35" i="22" s="1"/>
  <c r="E53" i="21"/>
  <c r="Q53" i="22" s="1"/>
  <c r="H43" i="21"/>
  <c r="T43" i="22" s="1"/>
  <c r="N43" i="21"/>
  <c r="Z43" i="22" s="1"/>
  <c r="K49" i="21"/>
  <c r="W49" i="22" s="1"/>
  <c r="I41" i="21"/>
  <c r="U41" i="22" s="1"/>
  <c r="K37" i="21"/>
  <c r="W37" i="22" s="1"/>
  <c r="G37" i="21"/>
  <c r="S37" i="22" s="1"/>
  <c r="L47" i="21"/>
  <c r="X47" i="22" s="1"/>
  <c r="L57" i="21"/>
  <c r="X57" i="22" s="1"/>
  <c r="I57" i="21"/>
  <c r="U57" i="22" s="1"/>
  <c r="M119" i="21"/>
  <c r="Y119" i="22" s="1"/>
  <c r="F67" i="21"/>
  <c r="J121" i="21"/>
  <c r="V121" i="22" s="1"/>
  <c r="H121" i="21"/>
  <c r="T121" i="22" s="1"/>
  <c r="E63" i="21"/>
  <c r="Q63" i="22" s="1"/>
  <c r="I59" i="21"/>
  <c r="U59" i="22" s="1"/>
  <c r="J61" i="21"/>
  <c r="V61" i="22" s="1"/>
  <c r="F117" i="21"/>
  <c r="R117" i="22" s="1"/>
  <c r="M117" i="21"/>
  <c r="Y117" i="22" s="1"/>
  <c r="N65" i="21"/>
  <c r="Z65" i="22" s="1"/>
  <c r="E51" i="21"/>
  <c r="Q51" i="22" s="1"/>
  <c r="I35" i="21"/>
  <c r="U35" i="22" s="1"/>
  <c r="F35" i="21"/>
  <c r="R35" i="22" s="1"/>
  <c r="J43" i="21"/>
  <c r="V43" i="22" s="1"/>
  <c r="G43" i="21"/>
  <c r="S43" i="22" s="1"/>
  <c r="J41" i="21"/>
  <c r="V41" i="22" s="1"/>
  <c r="G47" i="21"/>
  <c r="S47" i="22" s="1"/>
  <c r="J57" i="21"/>
  <c r="V57" i="22" s="1"/>
  <c r="I119" i="21"/>
  <c r="U119" i="22" s="1"/>
  <c r="F119" i="21"/>
  <c r="R119" i="22" s="1"/>
  <c r="N67" i="21"/>
  <c r="Z67" i="22" s="1"/>
  <c r="I121" i="21"/>
  <c r="U121" i="22" s="1"/>
  <c r="M63" i="21"/>
  <c r="K61" i="21"/>
  <c r="W61" i="22" s="1"/>
  <c r="I117" i="21"/>
  <c r="U117" i="22" s="1"/>
  <c r="K65" i="21"/>
  <c r="G65" i="21"/>
  <c r="S65" i="22" s="1"/>
  <c r="H35" i="21"/>
  <c r="T35" i="22" s="1"/>
  <c r="N35" i="21"/>
  <c r="F41" i="21"/>
  <c r="R41" i="22" s="1"/>
  <c r="J119" i="21"/>
  <c r="V119" i="22" s="1"/>
  <c r="N119" i="21"/>
  <c r="Z119" i="22" s="1"/>
  <c r="H65" i="21"/>
  <c r="I51" i="21"/>
  <c r="U51" i="22" s="1"/>
  <c r="J35" i="21"/>
  <c r="V35" i="22" s="1"/>
  <c r="G35" i="21"/>
  <c r="S35" i="22" s="1"/>
  <c r="K41" i="21"/>
  <c r="W41" i="22" s="1"/>
  <c r="M57" i="21"/>
  <c r="E121" i="21"/>
  <c r="Q121" i="22" s="1"/>
  <c r="J63" i="21"/>
  <c r="V63" i="22" s="1"/>
  <c r="N63" i="21"/>
  <c r="Z63" i="22" s="1"/>
  <c r="F61" i="21"/>
  <c r="R61" i="22" s="1"/>
  <c r="L61" i="21"/>
  <c r="X61" i="22" s="1"/>
  <c r="K117" i="21"/>
  <c r="W117" i="22" s="1"/>
  <c r="L65" i="21"/>
  <c r="X65" i="22" s="1"/>
  <c r="I65" i="21"/>
  <c r="U65" i="22" s="1"/>
  <c r="J45" i="21"/>
  <c r="V45" i="22" s="1"/>
  <c r="G45" i="21"/>
  <c r="S45" i="22" s="1"/>
  <c r="I53" i="21"/>
  <c r="U53" i="22" s="1"/>
  <c r="L51" i="21"/>
  <c r="X51" i="22" s="1"/>
  <c r="K45" i="21"/>
  <c r="W45" i="22" s="1"/>
  <c r="H45" i="21"/>
  <c r="T45" i="22" s="1"/>
  <c r="L53" i="21"/>
  <c r="X53" i="22" s="1"/>
  <c r="I43" i="21"/>
  <c r="U43" i="22" s="1"/>
  <c r="F43" i="21"/>
  <c r="R43" i="22" s="1"/>
  <c r="J49" i="21"/>
  <c r="V49" i="22" s="1"/>
  <c r="M41" i="21"/>
  <c r="Y41" i="22" s="1"/>
  <c r="N37" i="21"/>
  <c r="Z37" i="22" s="1"/>
  <c r="N47" i="21"/>
  <c r="Z47" i="22" s="1"/>
  <c r="I45" i="21"/>
  <c r="U45" i="22" s="1"/>
  <c r="L45" i="21"/>
  <c r="X45" i="22" s="1"/>
  <c r="M53" i="21"/>
  <c r="Y53" i="22" s="1"/>
  <c r="H37" i="21"/>
  <c r="T37" i="22" s="1"/>
  <c r="L33" i="21"/>
  <c r="M51" i="21"/>
  <c r="Y51" i="22" s="1"/>
  <c r="E45" i="21"/>
  <c r="Q45" i="22" s="1"/>
  <c r="F53" i="21"/>
  <c r="R53" i="22" s="1"/>
  <c r="N49" i="21"/>
  <c r="Z49" i="22" s="1"/>
  <c r="L49" i="21"/>
  <c r="X49" i="22" s="1"/>
  <c r="L37" i="21"/>
  <c r="X37" i="22" s="1"/>
  <c r="I37" i="21"/>
  <c r="U37" i="22" s="1"/>
  <c r="H47" i="21"/>
  <c r="T47" i="22" s="1"/>
  <c r="F51" i="21"/>
  <c r="R51" i="22" s="1"/>
  <c r="M45" i="21"/>
  <c r="Y45" i="22" s="1"/>
  <c r="N53" i="21"/>
  <c r="Z53" i="22" s="1"/>
  <c r="G49" i="21"/>
  <c r="S49" i="22" s="1"/>
  <c r="E49" i="21"/>
  <c r="Q49" i="22" s="1"/>
  <c r="J37" i="21"/>
  <c r="V37" i="22" s="1"/>
  <c r="I47" i="21"/>
  <c r="U47" i="22" s="1"/>
  <c r="L29" i="21"/>
  <c r="N51" i="21"/>
  <c r="Z51" i="22" s="1"/>
  <c r="F45" i="21"/>
  <c r="R45" i="22" s="1"/>
  <c r="K35" i="21"/>
  <c r="W35" i="22" s="1"/>
  <c r="K53" i="21"/>
  <c r="W53" i="22" s="1"/>
  <c r="G53" i="21"/>
  <c r="S53" i="22" s="1"/>
  <c r="L43" i="21"/>
  <c r="X43" i="22" s="1"/>
  <c r="H49" i="21"/>
  <c r="T49" i="22" s="1"/>
  <c r="M49" i="21"/>
  <c r="Y49" i="22" s="1"/>
  <c r="E37" i="21"/>
  <c r="Q37" i="22" s="1"/>
  <c r="E47" i="21"/>
  <c r="Q47" i="22" s="1"/>
  <c r="J47" i="21"/>
  <c r="V47" i="22" s="1"/>
  <c r="K51" i="21"/>
  <c r="W51" i="22" s="1"/>
  <c r="G51" i="21"/>
  <c r="S51" i="22" s="1"/>
  <c r="N45" i="21"/>
  <c r="Z45" i="22" s="1"/>
  <c r="J53" i="21"/>
  <c r="V53" i="22" s="1"/>
  <c r="H53" i="21"/>
  <c r="T53" i="22" s="1"/>
  <c r="E43" i="21"/>
  <c r="Q43" i="22" s="1"/>
  <c r="F49" i="21"/>
  <c r="R49" i="22" s="1"/>
  <c r="L41" i="21"/>
  <c r="X41" i="22" s="1"/>
  <c r="M37" i="21"/>
  <c r="Y37" i="22" s="1"/>
  <c r="M47" i="21"/>
  <c r="Y47" i="22" s="1"/>
  <c r="K47" i="21"/>
  <c r="W47" i="22" s="1"/>
  <c r="L25" i="21"/>
  <c r="L31" i="21"/>
  <c r="K31" i="21"/>
  <c r="W31" i="22" s="1"/>
  <c r="K25" i="21"/>
  <c r="W25" i="22" s="1"/>
  <c r="J25" i="21"/>
  <c r="J31" i="21"/>
  <c r="V31" i="22" s="1"/>
  <c r="E33" i="21"/>
  <c r="M33" i="21"/>
  <c r="Y33" i="22" s="1"/>
  <c r="F33" i="21"/>
  <c r="R33" i="22" s="1"/>
  <c r="K27" i="21"/>
  <c r="N33" i="21"/>
  <c r="Z33" i="22" s="1"/>
  <c r="K33" i="21"/>
  <c r="W33" i="22" s="1"/>
  <c r="G33" i="21"/>
  <c r="S33" i="22" s="1"/>
  <c r="J33" i="21"/>
  <c r="V33" i="22" s="1"/>
  <c r="H33" i="21"/>
  <c r="T33" i="22" s="1"/>
  <c r="I33" i="21"/>
  <c r="U33" i="22" s="1"/>
  <c r="K17" i="21"/>
  <c r="W17" i="22" s="1"/>
  <c r="E31" i="21"/>
  <c r="Q31" i="22" s="1"/>
  <c r="E17" i="21"/>
  <c r="Q17" i="22" s="1"/>
  <c r="L27" i="21"/>
  <c r="X27" i="22" s="1"/>
  <c r="K29" i="21"/>
  <c r="M31" i="21"/>
  <c r="Y31" i="22" s="1"/>
  <c r="F31" i="21"/>
  <c r="R31" i="22" s="1"/>
  <c r="N31" i="21"/>
  <c r="Z31" i="22" s="1"/>
  <c r="G31" i="21"/>
  <c r="S31" i="22" s="1"/>
  <c r="H31" i="21"/>
  <c r="J21" i="21"/>
  <c r="V21" i="22" s="1"/>
  <c r="I31" i="21"/>
  <c r="U31" i="22" s="1"/>
  <c r="E29" i="21"/>
  <c r="Q29" i="22" s="1"/>
  <c r="M29" i="21"/>
  <c r="Y29" i="22" s="1"/>
  <c r="F29" i="21"/>
  <c r="R29" i="22" s="1"/>
  <c r="N29" i="21"/>
  <c r="G29" i="21"/>
  <c r="S29" i="22" s="1"/>
  <c r="J29" i="21"/>
  <c r="V29" i="22" s="1"/>
  <c r="H29" i="21"/>
  <c r="I29" i="21"/>
  <c r="U29" i="22" s="1"/>
  <c r="E27" i="21"/>
  <c r="Q27" i="22" s="1"/>
  <c r="M27" i="21"/>
  <c r="Y27" i="22" s="1"/>
  <c r="F27" i="21"/>
  <c r="R27" i="22" s="1"/>
  <c r="N27" i="21"/>
  <c r="G27" i="21"/>
  <c r="S27" i="22" s="1"/>
  <c r="J27" i="21"/>
  <c r="V27" i="22" s="1"/>
  <c r="H27" i="21"/>
  <c r="T27" i="22" s="1"/>
  <c r="I27" i="21"/>
  <c r="U27" i="22" s="1"/>
  <c r="E25" i="21"/>
  <c r="Q25" i="22" s="1"/>
  <c r="M25" i="21"/>
  <c r="Y25" i="22" s="1"/>
  <c r="F25" i="21"/>
  <c r="N25" i="21"/>
  <c r="L23" i="21"/>
  <c r="X23" i="22" s="1"/>
  <c r="G25" i="21"/>
  <c r="H25" i="21"/>
  <c r="T25" i="22" s="1"/>
  <c r="I25" i="21"/>
  <c r="U25" i="22" s="1"/>
  <c r="L13" i="21"/>
  <c r="X13" i="22" s="1"/>
  <c r="E23" i="21"/>
  <c r="Q23" i="22" s="1"/>
  <c r="E19" i="21"/>
  <c r="Q19" i="22" s="1"/>
  <c r="M23" i="21"/>
  <c r="F23" i="21"/>
  <c r="R23" i="22" s="1"/>
  <c r="N23" i="21"/>
  <c r="Z23" i="22" s="1"/>
  <c r="L21" i="21"/>
  <c r="X21" i="22" s="1"/>
  <c r="K23" i="21"/>
  <c r="W23" i="22" s="1"/>
  <c r="G23" i="21"/>
  <c r="S23" i="22" s="1"/>
  <c r="J23" i="21"/>
  <c r="V23" i="22" s="1"/>
  <c r="H23" i="21"/>
  <c r="I23" i="21"/>
  <c r="E21" i="21"/>
  <c r="M17" i="21"/>
  <c r="Y17" i="22" s="1"/>
  <c r="M21" i="21"/>
  <c r="L17" i="21"/>
  <c r="X17" i="22" s="1"/>
  <c r="F21" i="21"/>
  <c r="R21" i="22" s="1"/>
  <c r="F17" i="21"/>
  <c r="R17" i="22" s="1"/>
  <c r="N21" i="21"/>
  <c r="Z21" i="22" s="1"/>
  <c r="N17" i="21"/>
  <c r="Z17" i="22" s="1"/>
  <c r="K21" i="21"/>
  <c r="W21" i="22" s="1"/>
  <c r="G21" i="21"/>
  <c r="S21" i="22" s="1"/>
  <c r="H21" i="21"/>
  <c r="I21" i="21"/>
  <c r="U21" i="22" s="1"/>
  <c r="G17" i="21"/>
  <c r="S17" i="22" s="1"/>
  <c r="M19" i="21"/>
  <c r="Y19" i="22" s="1"/>
  <c r="L19" i="21"/>
  <c r="X19" i="22" s="1"/>
  <c r="H17" i="21"/>
  <c r="T17" i="22" s="1"/>
  <c r="F19" i="21"/>
  <c r="R19" i="22" s="1"/>
  <c r="I17" i="21"/>
  <c r="U17" i="22" s="1"/>
  <c r="N19" i="21"/>
  <c r="Z19" i="22" s="1"/>
  <c r="J13" i="21"/>
  <c r="V13" i="22" s="1"/>
  <c r="J19" i="21"/>
  <c r="V19" i="22" s="1"/>
  <c r="G19" i="21"/>
  <c r="S19" i="22" s="1"/>
  <c r="H19" i="21"/>
  <c r="T19" i="22" s="1"/>
  <c r="K19" i="21"/>
  <c r="W19" i="22" s="1"/>
  <c r="I19" i="21"/>
  <c r="U19" i="22" s="1"/>
  <c r="V15" i="22"/>
  <c r="N13" i="21"/>
  <c r="Z13" i="22" s="1"/>
  <c r="K13" i="21"/>
  <c r="W13" i="22" s="1"/>
  <c r="H13" i="21"/>
  <c r="T13" i="22" s="1"/>
  <c r="E13" i="21"/>
  <c r="Q13" i="22" s="1"/>
  <c r="K11" i="21"/>
  <c r="W11" i="22" s="1"/>
  <c r="M13" i="21"/>
  <c r="Y13" i="22" s="1"/>
  <c r="J11" i="21"/>
  <c r="V11" i="22" s="1"/>
  <c r="F13" i="21"/>
  <c r="R13" i="22" s="1"/>
  <c r="L11" i="21"/>
  <c r="X11" i="22" s="1"/>
  <c r="G13" i="21"/>
  <c r="S13" i="22" s="1"/>
  <c r="I13" i="21"/>
  <c r="U13" i="22" s="1"/>
  <c r="I11" i="21"/>
  <c r="U11" i="22" s="1"/>
  <c r="J9" i="21"/>
  <c r="V9" i="22" s="1"/>
  <c r="E11" i="21"/>
  <c r="Q11" i="22" s="1"/>
  <c r="M11" i="21"/>
  <c r="Y11" i="22" s="1"/>
  <c r="G11" i="21"/>
  <c r="S11" i="22" s="1"/>
  <c r="K9" i="21"/>
  <c r="W9" i="22" s="1"/>
  <c r="F11" i="21"/>
  <c r="R11" i="22" s="1"/>
  <c r="N11" i="21"/>
  <c r="Z11" i="22" s="1"/>
  <c r="H11" i="21"/>
  <c r="T11" i="22" s="1"/>
  <c r="E9" i="21"/>
  <c r="Q9" i="22" s="1"/>
  <c r="M9" i="21"/>
  <c r="Y9" i="22" s="1"/>
  <c r="F9" i="21"/>
  <c r="R9" i="22" s="1"/>
  <c r="N9" i="21"/>
  <c r="Z9" i="22" s="1"/>
  <c r="G9" i="21"/>
  <c r="S9" i="22" s="1"/>
  <c r="H9" i="21"/>
  <c r="T9" i="22" s="1"/>
  <c r="L9" i="21"/>
  <c r="X9" i="22" s="1"/>
  <c r="I9" i="21"/>
  <c r="U9" i="22" s="1"/>
  <c r="L7" i="21"/>
  <c r="X7" i="22" s="1"/>
  <c r="I7" i="21"/>
  <c r="U7" i="22" s="1"/>
  <c r="K7" i="21"/>
  <c r="W7" i="22" s="1"/>
  <c r="H7" i="21"/>
  <c r="T7" i="22" s="1"/>
  <c r="M7" i="21"/>
  <c r="Y7" i="22" s="1"/>
  <c r="F7" i="21"/>
  <c r="R7" i="22" s="1"/>
  <c r="E7" i="21"/>
  <c r="Q7" i="22" s="1"/>
  <c r="J7" i="21"/>
  <c r="V7" i="22" s="1"/>
  <c r="N7" i="21"/>
  <c r="Z7" i="22" s="1"/>
  <c r="G7" i="21"/>
  <c r="S7" i="22" s="1"/>
  <c r="D7" i="47" l="1"/>
  <c r="D23" i="47"/>
  <c r="J7" i="47"/>
  <c r="F7" i="47"/>
  <c r="E7" i="47"/>
  <c r="L7" i="47"/>
  <c r="I7" i="47"/>
  <c r="K7" i="47"/>
  <c r="H7" i="47"/>
  <c r="G7" i="47"/>
  <c r="W65" i="22"/>
  <c r="R67" i="22"/>
  <c r="Y59" i="22"/>
  <c r="X63" i="22"/>
  <c r="T65" i="22"/>
  <c r="S57" i="22"/>
  <c r="Y63" i="22"/>
  <c r="T61" i="22"/>
  <c r="Z59" i="22"/>
  <c r="Y57" i="22"/>
  <c r="S67" i="22"/>
  <c r="T57" i="22"/>
  <c r="T63" i="22"/>
  <c r="Q57" i="22"/>
  <c r="W67" i="22"/>
  <c r="U67" i="22"/>
  <c r="W59" i="22"/>
  <c r="U23" i="22"/>
  <c r="Y23" i="22"/>
  <c r="Z25" i="22"/>
  <c r="Z27" i="22"/>
  <c r="Z29" i="22"/>
  <c r="Q21" i="22"/>
  <c r="X25" i="22"/>
  <c r="T23" i="22"/>
  <c r="R25" i="22"/>
  <c r="Q33" i="22"/>
  <c r="Z35" i="22"/>
  <c r="X35" i="22"/>
  <c r="W29" i="22"/>
  <c r="V25" i="22"/>
  <c r="T21" i="22"/>
  <c r="Y21" i="22"/>
  <c r="T29" i="22"/>
  <c r="S25" i="22"/>
  <c r="T31" i="22"/>
  <c r="W27" i="22"/>
  <c r="X31" i="22"/>
  <c r="X29" i="22"/>
  <c r="X33" i="22"/>
  <c r="P135" i="11"/>
  <c r="P133" i="11"/>
  <c r="P131" i="11"/>
  <c r="P129" i="11"/>
  <c r="P127" i="11"/>
  <c r="P125" i="11"/>
  <c r="P123" i="11"/>
  <c r="P121" i="11"/>
  <c r="P119" i="11"/>
  <c r="P117" i="11"/>
  <c r="P115" i="11"/>
  <c r="P108" i="11"/>
  <c r="P106" i="11"/>
  <c r="P104" i="11"/>
  <c r="P102" i="11"/>
  <c r="P100" i="11"/>
  <c r="P98" i="11"/>
  <c r="P96" i="11"/>
  <c r="P94" i="11"/>
  <c r="P92" i="11"/>
  <c r="P90" i="11"/>
  <c r="P88" i="11"/>
  <c r="P81" i="11"/>
  <c r="P79" i="11"/>
  <c r="P77" i="11"/>
  <c r="P75" i="11"/>
  <c r="P73" i="11"/>
  <c r="P71" i="11"/>
  <c r="P69" i="11"/>
  <c r="P67" i="11"/>
  <c r="P65" i="11"/>
  <c r="P63" i="11"/>
  <c r="P61" i="11"/>
  <c r="P54" i="11"/>
  <c r="P52" i="11"/>
  <c r="P50" i="11"/>
  <c r="P48" i="11"/>
  <c r="P46" i="11"/>
  <c r="P44" i="11"/>
  <c r="P42" i="11"/>
  <c r="P40" i="11"/>
  <c r="P38" i="11"/>
  <c r="P36" i="11"/>
  <c r="P34" i="11"/>
  <c r="P27" i="11"/>
  <c r="P25" i="11"/>
  <c r="P23" i="11"/>
  <c r="P21" i="11"/>
  <c r="P19" i="11"/>
  <c r="P17" i="11"/>
  <c r="P15" i="11"/>
  <c r="P13" i="11"/>
  <c r="P11" i="11"/>
  <c r="P9" i="11"/>
  <c r="P7" i="11"/>
</calcChain>
</file>

<file path=xl/sharedStrings.xml><?xml version="1.0" encoding="utf-8"?>
<sst xmlns="http://schemas.openxmlformats.org/spreadsheetml/2006/main" count="7371" uniqueCount="339">
  <si>
    <t>No.1</t>
  </si>
  <si>
    <t>SA</t>
  </si>
  <si>
    <t>Q1学年</t>
  </si>
  <si>
    <t>合計</t>
  </si>
  <si>
    <t>１年生</t>
  </si>
  <si>
    <t>２年生</t>
  </si>
  <si>
    <t>３年生</t>
  </si>
  <si>
    <t>Q2性別</t>
  </si>
  <si>
    <t>全体</t>
  </si>
  <si>
    <t>男性</t>
  </si>
  <si>
    <t>女性</t>
  </si>
  <si>
    <t>回答しない</t>
  </si>
  <si>
    <t>No.2</t>
  </si>
  <si>
    <t>No.3</t>
  </si>
  <si>
    <t>Q3住所</t>
  </si>
  <si>
    <t>門司区</t>
  </si>
  <si>
    <t>小倉北区</t>
  </si>
  <si>
    <t>小倉南区</t>
  </si>
  <si>
    <t>若松区</t>
  </si>
  <si>
    <t>八幡東区</t>
  </si>
  <si>
    <t>八幡西区</t>
  </si>
  <si>
    <t>戸畑区</t>
  </si>
  <si>
    <t>その他</t>
  </si>
  <si>
    <t>No.4</t>
  </si>
  <si>
    <t>MA</t>
  </si>
  <si>
    <t>Q4日頃関心を持っていること</t>
  </si>
  <si>
    <t>勉強・受験</t>
  </si>
  <si>
    <t>友達との時間</t>
  </si>
  <si>
    <t>部活動</t>
  </si>
  <si>
    <t>趣味</t>
  </si>
  <si>
    <t>オシャレ（ファッションやコスメなど）</t>
  </si>
  <si>
    <t>ゲーム</t>
  </si>
  <si>
    <t>SNS（YouTubeやTikTokなどの視聴・動画投稿）</t>
  </si>
  <si>
    <t>ボランティア・地域活動</t>
  </si>
  <si>
    <t>自分磨き</t>
  </si>
  <si>
    <t>No.5</t>
  </si>
  <si>
    <t>Q5自宅・学校以外で、よく行くところはどこですか</t>
  </si>
  <si>
    <t>カフェ・飲食店等</t>
  </si>
  <si>
    <t>ファッション・美容などの店</t>
  </si>
  <si>
    <t>ネットカフェ・カラオケ店</t>
  </si>
  <si>
    <t>趣味などに関連する店や場所</t>
  </si>
  <si>
    <t>大型商業施設・ショッピングモール</t>
  </si>
  <si>
    <t>勉強ができる場所（塾・図書館など）</t>
  </si>
  <si>
    <t>特にない</t>
  </si>
  <si>
    <t>No.6</t>
  </si>
  <si>
    <t>Q6好きな店があるなど、休みの日に買い物やお出かけでよく行く地域</t>
  </si>
  <si>
    <t>門司港駅周辺</t>
  </si>
  <si>
    <t>小倉駅周辺</t>
  </si>
  <si>
    <t>小倉南区の商業施設</t>
  </si>
  <si>
    <t>若松駅周辺、若松南海岸通り</t>
  </si>
  <si>
    <t>スペースワールド駅周辺（東田）</t>
  </si>
  <si>
    <t>黒崎・折尾駅周辺</t>
  </si>
  <si>
    <t>戸畑駅周辺</t>
  </si>
  <si>
    <t>博多駅周辺</t>
  </si>
  <si>
    <t>天神地区</t>
  </si>
  <si>
    <t>No.7</t>
  </si>
  <si>
    <t>Q9高校卒業後の進路について、現在の希望</t>
  </si>
  <si>
    <t>進学（大学）</t>
  </si>
  <si>
    <t>進学（短大）</t>
  </si>
  <si>
    <t>進学（専門学校等）</t>
  </si>
  <si>
    <t>就職・就業</t>
  </si>
  <si>
    <t>わからない</t>
  </si>
  <si>
    <t>No.8</t>
  </si>
  <si>
    <t>Q10高校卒業後の進路では、どこに住みたいですか</t>
  </si>
  <si>
    <t>北九州市</t>
  </si>
  <si>
    <t>福岡市</t>
  </si>
  <si>
    <t>東京圏</t>
  </si>
  <si>
    <t>大阪圏</t>
  </si>
  <si>
    <t>名古屋圏</t>
  </si>
  <si>
    <t>No.9</t>
  </si>
  <si>
    <t>Q11北九州市以外を選んだ方は、その理由</t>
  </si>
  <si>
    <t>希望する進学先・就職先があるから</t>
  </si>
  <si>
    <t>親や先生がすすめるから</t>
  </si>
  <si>
    <t>北九州市では、学びたいこと、やりたいことができないから</t>
  </si>
  <si>
    <t>市内の企業をよく知らないから</t>
  </si>
  <si>
    <t>もっと都会で生活したいから</t>
  </si>
  <si>
    <t>そのまちのイメージや雰囲気が好きだから</t>
  </si>
  <si>
    <t>便利で生活しやすそうだから</t>
  </si>
  <si>
    <t>視野や知識を広げたいから</t>
  </si>
  <si>
    <t>親元を離れて、自由に生活してみたいから</t>
  </si>
  <si>
    <t>No.10</t>
  </si>
  <si>
    <t>Q12就職(進学する場合は、大学等を卒業後に就職)する際に重要視するもの</t>
  </si>
  <si>
    <t>業種・職種</t>
  </si>
  <si>
    <t>会社の規模・知名度</t>
  </si>
  <si>
    <t>会社の雰囲気が自分に合う</t>
  </si>
  <si>
    <t>勤務地・転勤の有無</t>
  </si>
  <si>
    <t>給料の高さ</t>
  </si>
  <si>
    <t>残業が少なく、休日を確保できる</t>
  </si>
  <si>
    <t>能力を発揮でき、やりがいを感じられる</t>
  </si>
  <si>
    <t>性別などの格差がなく、活躍できる</t>
  </si>
  <si>
    <t>資格取得やスキルアップの支援が充実している</t>
  </si>
  <si>
    <t>No.11</t>
  </si>
  <si>
    <t>Q13将来就きたい職業や興味のある分野</t>
  </si>
  <si>
    <t>農業・漁業・林業</t>
  </si>
  <si>
    <t>建設業</t>
  </si>
  <si>
    <t>製造業（技術者等）</t>
  </si>
  <si>
    <t>小売・飲食などのサービス業</t>
  </si>
  <si>
    <t>金融・保険・不動産業</t>
  </si>
  <si>
    <t>医療・福祉・介護</t>
  </si>
  <si>
    <t>ITエンジニア・プログラマー（ゲームクリエイターを含む）</t>
  </si>
  <si>
    <t>情報通信系（メディア・マスコミ）</t>
  </si>
  <si>
    <t>公務員</t>
  </si>
  <si>
    <t>No.12</t>
  </si>
  <si>
    <t>Q14将来どのような人生を送りたいですか</t>
  </si>
  <si>
    <t>起業してビジネスを成功させる</t>
  </si>
  <si>
    <t>安定した会社で、長く堅実に働く</t>
  </si>
  <si>
    <t>自分の好きなことや専門性を生かした仕事を続ける</t>
  </si>
  <si>
    <t>社会の課題を解決する仕事やボランティアに励む</t>
  </si>
  <si>
    <t>素敵な相手と結婚し、温かい家庭を築く</t>
  </si>
  <si>
    <t>趣味が充実した生活を送る</t>
  </si>
  <si>
    <t>仕事や人間関係、慣習などに縛られず、自由気ままに過ごしたい</t>
  </si>
  <si>
    <t>No.13</t>
  </si>
  <si>
    <t>Q15問14のような人生を過ごす場所はどこがいいですか</t>
  </si>
  <si>
    <t>ずっと北九州市内がいい（北九州市の近郊を含む）</t>
  </si>
  <si>
    <t>一度は市外に出て経験を積んだ後、市内に戻りたい</t>
  </si>
  <si>
    <t>市外に住むが、時々北九州市で過ごしたい</t>
  </si>
  <si>
    <t>北九州市から出て行って戻らない</t>
  </si>
  <si>
    <t>No.14</t>
  </si>
  <si>
    <t>Q17北九州市に愛着・親しみを感じていますか</t>
  </si>
  <si>
    <t>とても感じている</t>
  </si>
  <si>
    <t>ある程度感じている</t>
  </si>
  <si>
    <t>あまり感じていない</t>
  </si>
  <si>
    <t>全く感じていない</t>
  </si>
  <si>
    <t>No.15</t>
  </si>
  <si>
    <t>Q18北九州市に愛着・親しみを感じる点について</t>
  </si>
  <si>
    <t>生まれ育ったところである</t>
  </si>
  <si>
    <t>便利で楽しく、安心して生活できる</t>
  </si>
  <si>
    <t>人が温かい</t>
  </si>
  <si>
    <t>楽しみなイベントが多い</t>
  </si>
  <si>
    <t>行きたい店や場所がたくさんある</t>
  </si>
  <si>
    <t>自然が豊か</t>
  </si>
  <si>
    <t>有名な企業がたくさんある</t>
  </si>
  <si>
    <t>自慢できるもの（名物や名所等）がある</t>
  </si>
  <si>
    <t>No.16</t>
  </si>
  <si>
    <t>Q19北九州市に愛着・親しみを感じない点について</t>
  </si>
  <si>
    <t>田舎である</t>
  </si>
  <si>
    <t>まちが衰退していると感じる</t>
  </si>
  <si>
    <t>楽しみなイベントが少ない</t>
  </si>
  <si>
    <t>行きたい店や場所が少ない</t>
  </si>
  <si>
    <t>生活の中で楽しさや安心を感じない</t>
  </si>
  <si>
    <t>人が冷たい</t>
  </si>
  <si>
    <t>市内の企業をよく知らない</t>
  </si>
  <si>
    <t>自慢できるもの（名物や名所等）がない</t>
  </si>
  <si>
    <t>No.17</t>
  </si>
  <si>
    <t>Q20あなたが魅力を感じる都市（都市圏）はどこですか。</t>
  </si>
  <si>
    <t>No.18</t>
  </si>
  <si>
    <t>Q21魅力を感じ、住みたいと思う都市のイメージに重要なもの</t>
  </si>
  <si>
    <t>将来性・発展性に期待できる</t>
  </si>
  <si>
    <t>便利で生活がしやすい</t>
  </si>
  <si>
    <t>治安が良く、安全で安心して暮らせる</t>
  </si>
  <si>
    <t>働きたい仕事がある</t>
  </si>
  <si>
    <t>娯楽が多く、充実した余暇を過ごせる</t>
  </si>
  <si>
    <t>大学などの学術・研究機関が多い</t>
  </si>
  <si>
    <t>多様なチャンスがあり、自分の能力を発揮できる</t>
  </si>
  <si>
    <t>知人や友人が多く、人の交流が活発</t>
  </si>
  <si>
    <t>豊かな自然とまちが、バランスよく調和している</t>
  </si>
  <si>
    <t>歴史・文化を大切にしている</t>
  </si>
  <si>
    <t>No.19</t>
  </si>
  <si>
    <t>Q22北九州市に抱くイメージはどれですか</t>
  </si>
  <si>
    <t>No.20</t>
  </si>
  <si>
    <t>Q23北九州市外の人に案内・紹介するとしたらどこを選びますか</t>
  </si>
  <si>
    <t>関門海峡、門司港レトロ・門司港駅</t>
  </si>
  <si>
    <t>小倉城</t>
  </si>
  <si>
    <t>あるあるシティ（北九州市漫画ミュージアム）</t>
  </si>
  <si>
    <t>平尾台</t>
  </si>
  <si>
    <t>若戸大橋・若戸渡船</t>
  </si>
  <si>
    <t>若松北海岸近辺（岩屋海水浴場、脇田つり桟橋、グリーンパーク）</t>
  </si>
  <si>
    <t>河内藤園</t>
  </si>
  <si>
    <t>皿倉山</t>
  </si>
  <si>
    <t>いのちのたび博物館・スペースLＡＢＯ</t>
  </si>
  <si>
    <t>商業施設（ジアウトレット北九州や旦過市場など）</t>
  </si>
  <si>
    <t>No.21</t>
  </si>
  <si>
    <t>Q24魅力ある農林水産物を知っていますか</t>
  </si>
  <si>
    <t>関門海峡たこ</t>
  </si>
  <si>
    <t>合馬たけのこ</t>
  </si>
  <si>
    <t>豊前海一粒かき</t>
  </si>
  <si>
    <t>小倉牛</t>
  </si>
  <si>
    <t>大葉しゅんぎく</t>
  </si>
  <si>
    <t>若松水切りトマト</t>
  </si>
  <si>
    <t>若松潮風キャベツ</t>
  </si>
  <si>
    <t>若松スイカ</t>
  </si>
  <si>
    <t>あかもく</t>
  </si>
  <si>
    <t>一本鎗（ヤリイカ）</t>
  </si>
  <si>
    <t>No.22</t>
  </si>
  <si>
    <t>Q25夜景が美しい都市に選ばれていることを知っていますか</t>
  </si>
  <si>
    <t>知っている</t>
  </si>
  <si>
    <t>なんとなく、聞いたことがある</t>
  </si>
  <si>
    <t>知らない</t>
  </si>
  <si>
    <t>No.23</t>
  </si>
  <si>
    <t>Q26「New U(ニューユー)」のロゴマークを見たことがありますか</t>
  </si>
  <si>
    <t>JR小倉駅の電子掲示板等</t>
  </si>
  <si>
    <t>まちなかの看板やポスター</t>
  </si>
  <si>
    <t>「NewU」のホームページ</t>
  </si>
  <si>
    <t>「NewU」のインスタグラム</t>
  </si>
  <si>
    <t>新聞・雑誌</t>
  </si>
  <si>
    <t>テレビやインターネットのニュース</t>
  </si>
  <si>
    <t>見たことはない</t>
  </si>
  <si>
    <t>No.24</t>
  </si>
  <si>
    <t xml:space="preserve">Q27北九州市の以下のＳＮＳを見たことがありますか </t>
  </si>
  <si>
    <t>北九州市公式LINE（市政・観光・旬な情報、防災）</t>
  </si>
  <si>
    <t>好きっちゃ北九州（市政・観光・旬な情報）</t>
  </si>
  <si>
    <t>ぐるリッチ北九州（観光情報）</t>
  </si>
  <si>
    <t>ＮewU(若い世代に向けた都市ブランドの紹介)</t>
  </si>
  <si>
    <t>北九州市時と風の博物館（市内の様々な風景を紹介）</t>
  </si>
  <si>
    <t>日本遺産関門"ノスタルジック"海峡（関門地域の魅力紹介）</t>
  </si>
  <si>
    <t>北九州LIFE（移住支援情報）</t>
  </si>
  <si>
    <t>No.25</t>
  </si>
  <si>
    <t>Q28市外の人に向けて北九州市の良いところをＰＲする方法</t>
  </si>
  <si>
    <t>SNS（インスタグラムやTikTokなど）で発信する</t>
  </si>
  <si>
    <t>ユーチューバーなどを活用して動画を配信する</t>
  </si>
  <si>
    <t>TVやネットのニュースで報道される</t>
  </si>
  <si>
    <t>メール・LINEの配信サービスを活用する</t>
  </si>
  <si>
    <t>市外から人を呼び込めるイベントを開催する</t>
  </si>
  <si>
    <t>映画やアニメのロケ地（聖地）とコラボレーションする</t>
  </si>
  <si>
    <t>有名TV番組の取材を受ける</t>
  </si>
  <si>
    <t>No.26</t>
  </si>
  <si>
    <t>Q29２０年後の北九州市に期待すること</t>
  </si>
  <si>
    <t>ゼロカーボンの進展で、豊かな自然環境と快適な生活環境が確保されたまち</t>
  </si>
  <si>
    <t>ＡＩやＩｏＴ等、最新技術を活用した最先端のまち</t>
  </si>
  <si>
    <t>たくさんの企業が誘致され、魅力ある仕事が充実したまち</t>
  </si>
  <si>
    <t>教育や子育て環境が充実しており、子どもがのびのびと育つことができるまち</t>
  </si>
  <si>
    <t>医療・福祉制度が充実し、高齢者や障害者など誰もが元気で安心して生活できるまち</t>
  </si>
  <si>
    <t>レジャー・娯楽施設が豊富で、充実した余暇が過ごせるまち</t>
  </si>
  <si>
    <t>趣味や興味のあることに時間を使え、自分らしく生活できるまち</t>
  </si>
  <si>
    <t>防犯・防災などが充実した安全・安心のまち</t>
  </si>
  <si>
    <t>文化・芸術が盛んなまち（サブカルチャーを含む）</t>
  </si>
  <si>
    <t>観光スポットが充実し、たくさんの観光客が訪れるまち</t>
  </si>
  <si>
    <t>Q1学年／Q2性別</t>
  </si>
  <si>
    <t>１年生／男性</t>
  </si>
  <si>
    <t>１年生／女性</t>
  </si>
  <si>
    <t>１年生／回答しない</t>
  </si>
  <si>
    <t>２年生／男性</t>
  </si>
  <si>
    <t>２年生／女性</t>
  </si>
  <si>
    <t>２年生／回答しない</t>
  </si>
  <si>
    <t>３年生／男性</t>
  </si>
  <si>
    <t>３年生／女性</t>
  </si>
  <si>
    <t>３年生／回答しない</t>
  </si>
  <si>
    <t>※手作業集計</t>
    <rPh sb="1" eb="4">
      <t>テサギョウ</t>
    </rPh>
    <phoneticPr fontId="4"/>
  </si>
  <si>
    <t>検算</t>
    <rPh sb="0" eb="2">
      <t>ケンザン</t>
    </rPh>
    <phoneticPr fontId="4"/>
  </si>
  <si>
    <t>↓あまり学年で差がない</t>
    <rPh sb="4" eb="6">
      <t>ガクネン</t>
    </rPh>
    <rPh sb="7" eb="8">
      <t>サ</t>
    </rPh>
    <phoneticPr fontId="4"/>
  </si>
  <si>
    <t>→おしゃれ・ファッションに興味ある層は博多に行っている</t>
    <rPh sb="13" eb="15">
      <t>キョウミ</t>
    </rPh>
    <rPh sb="17" eb="18">
      <t>ソウ</t>
    </rPh>
    <rPh sb="19" eb="21">
      <t>ハカタ</t>
    </rPh>
    <rPh sb="22" eb="23">
      <t>イ</t>
    </rPh>
    <phoneticPr fontId="6"/>
  </si>
  <si>
    <t>→おしゃれ・ファッションに興味ある層は福岡市に住みたい</t>
    <rPh sb="13" eb="15">
      <t>キョウミ</t>
    </rPh>
    <rPh sb="17" eb="18">
      <t>ソウ</t>
    </rPh>
    <rPh sb="19" eb="22">
      <t>フクオカシ</t>
    </rPh>
    <rPh sb="23" eb="24">
      <t>ス</t>
    </rPh>
    <phoneticPr fontId="6"/>
  </si>
  <si>
    <t>■Q13　勉強・部活頑張る層で公務員志望強い</t>
    <rPh sb="5" eb="7">
      <t>ベンキョウ</t>
    </rPh>
    <rPh sb="8" eb="10">
      <t>ブカツ</t>
    </rPh>
    <rPh sb="10" eb="12">
      <t>ガンバ</t>
    </rPh>
    <rPh sb="13" eb="14">
      <t>ソウ</t>
    </rPh>
    <rPh sb="15" eb="20">
      <t>コウムインシボウ</t>
    </rPh>
    <rPh sb="20" eb="21">
      <t>ツヨ</t>
    </rPh>
    <phoneticPr fontId="6"/>
  </si>
  <si>
    <t>　　　ゲーマーはITやりたいみたい</t>
    <phoneticPr fontId="6"/>
  </si>
  <si>
    <t>■Q15　ファッション興味ある層は北九州に愛着薄め</t>
  </si>
  <si>
    <t>■Q20　福岡市、東京圏に魅力で北九州市は全面的に負けている。特にオシャレには映ってなさそう</t>
    <rPh sb="5" eb="8">
      <t>フクオカシ</t>
    </rPh>
    <rPh sb="9" eb="12">
      <t>トウキョウケン</t>
    </rPh>
    <rPh sb="13" eb="15">
      <t>ミリョク</t>
    </rPh>
    <rPh sb="16" eb="20">
      <t>キタキュウシュウシ</t>
    </rPh>
    <rPh sb="21" eb="24">
      <t>ゼンメンテキ</t>
    </rPh>
    <rPh sb="25" eb="26">
      <t>マ</t>
    </rPh>
    <rPh sb="31" eb="32">
      <t>トク</t>
    </rPh>
    <rPh sb="39" eb="40">
      <t>ウツ</t>
    </rPh>
    <phoneticPr fontId="6"/>
  </si>
  <si>
    <t>（上段：実数、下段：％）</t>
    <rPh sb="1" eb="3">
      <t>ジョウダン</t>
    </rPh>
    <rPh sb="4" eb="6">
      <t>ジッスウ</t>
    </rPh>
    <rPh sb="7" eb="9">
      <t>ゲダン</t>
    </rPh>
    <phoneticPr fontId="9"/>
  </si>
  <si>
    <t>性別</t>
    <rPh sb="0" eb="2">
      <t>セイベツ</t>
    </rPh>
    <phoneticPr fontId="4"/>
  </si>
  <si>
    <t>　調査数</t>
    <phoneticPr fontId="4"/>
  </si>
  <si>
    <t>住所別</t>
    <rPh sb="0" eb="3">
      <t>ジュウショベツ</t>
    </rPh>
    <phoneticPr fontId="4"/>
  </si>
  <si>
    <t>学年別</t>
    <rPh sb="0" eb="2">
      <t>ガクネン</t>
    </rPh>
    <rPh sb="2" eb="3">
      <t>ベツ</t>
    </rPh>
    <phoneticPr fontId="4"/>
  </si>
  <si>
    <t>Q4日頃関心を持っていること</t>
    <phoneticPr fontId="4"/>
  </si>
  <si>
    <t>関心を持っていること別</t>
    <rPh sb="0" eb="2">
      <t>カンシン</t>
    </rPh>
    <rPh sb="3" eb="4">
      <t>モ</t>
    </rPh>
    <rPh sb="10" eb="11">
      <t>ベツ</t>
    </rPh>
    <phoneticPr fontId="4"/>
  </si>
  <si>
    <t>希望進路別</t>
    <rPh sb="0" eb="2">
      <t>キボウ</t>
    </rPh>
    <rPh sb="2" eb="4">
      <t>シンロ</t>
    </rPh>
    <rPh sb="4" eb="5">
      <t>ベツ</t>
    </rPh>
    <phoneticPr fontId="4"/>
  </si>
  <si>
    <t>Q13将来就きたい職業や興味のある分野</t>
    <phoneticPr fontId="4"/>
  </si>
  <si>
    <t>就きたい職業や興味のある分野別</t>
    <rPh sb="0" eb="1">
      <t>ツ</t>
    </rPh>
    <rPh sb="4" eb="6">
      <t>ショクギョウ</t>
    </rPh>
    <rPh sb="7" eb="9">
      <t>キョウミ</t>
    </rPh>
    <rPh sb="12" eb="14">
      <t>ブンヤ</t>
    </rPh>
    <rPh sb="14" eb="15">
      <t>ベツ</t>
    </rPh>
    <phoneticPr fontId="4"/>
  </si>
  <si>
    <t>将来過ごしたい場所別</t>
    <rPh sb="0" eb="2">
      <t>ショウライ</t>
    </rPh>
    <rPh sb="2" eb="3">
      <t>ス</t>
    </rPh>
    <rPh sb="7" eb="9">
      <t>バショ</t>
    </rPh>
    <rPh sb="9" eb="10">
      <t>ベツ</t>
    </rPh>
    <phoneticPr fontId="4"/>
  </si>
  <si>
    <t>Q17北九州市に愛着・親しみを感じていますか</t>
    <phoneticPr fontId="4"/>
  </si>
  <si>
    <t>愛着・親しみ別</t>
    <rPh sb="0" eb="2">
      <t>アイチャク</t>
    </rPh>
    <rPh sb="3" eb="4">
      <t>シタ</t>
    </rPh>
    <rPh sb="6" eb="7">
      <t>ベツ</t>
    </rPh>
    <phoneticPr fontId="4"/>
  </si>
  <si>
    <t>学年×性別</t>
    <rPh sb="0" eb="2">
      <t>ガクネン</t>
    </rPh>
    <rPh sb="3" eb="5">
      <t>セイベツ</t>
    </rPh>
    <phoneticPr fontId="4"/>
  </si>
  <si>
    <t>X (3)ITエンジニア・プログラマー（ゲームクリエイターを含む）</t>
  </si>
  <si>
    <t>ITエンジニア・プログラマー</t>
    <phoneticPr fontId="4"/>
  </si>
  <si>
    <t>オシャレ</t>
    <phoneticPr fontId="4"/>
  </si>
  <si>
    <t>ＳＮＳ</t>
    <phoneticPr fontId="4"/>
  </si>
  <si>
    <t>X (5)ITエンジニア・プログラマー（ゲームクリエイターを含む）</t>
  </si>
  <si>
    <t>-</t>
  </si>
  <si>
    <t>-</t>
    <phoneticPr fontId="4"/>
  </si>
  <si>
    <t>希望する進学先・就職先が
あるから</t>
    <phoneticPr fontId="4"/>
  </si>
  <si>
    <t>市内の企業をよく知らない
から</t>
    <phoneticPr fontId="4"/>
  </si>
  <si>
    <t>そのまちのイメージや雰囲気
が好きだから</t>
    <phoneticPr fontId="4"/>
  </si>
  <si>
    <t>親元を離れて、自由に生活
してみたいから</t>
    <phoneticPr fontId="4"/>
  </si>
  <si>
    <t>ITエンジニア・
プログラマー</t>
    <phoneticPr fontId="4"/>
  </si>
  <si>
    <t>情報通信系</t>
    <phoneticPr fontId="4"/>
  </si>
  <si>
    <t>金融・保険・
不動産業</t>
    <phoneticPr fontId="4"/>
  </si>
  <si>
    <t>製造業
（技術者等）</t>
    <phoneticPr fontId="4"/>
  </si>
  <si>
    <t>医療・福祉・
介護</t>
    <phoneticPr fontId="4"/>
  </si>
  <si>
    <t>農業・漁業・
林業</t>
    <phoneticPr fontId="4"/>
  </si>
  <si>
    <t>とても
感じている</t>
    <phoneticPr fontId="4"/>
  </si>
  <si>
    <t>ある程度
感じている</t>
    <phoneticPr fontId="4"/>
  </si>
  <si>
    <t>あまり感じて
いない</t>
    <phoneticPr fontId="4"/>
  </si>
  <si>
    <t>全く感じて
いない</t>
    <phoneticPr fontId="4"/>
  </si>
  <si>
    <t>X (17)ITエンジニア・プログラマー（ゲームクリエイターを含む）</t>
  </si>
  <si>
    <t>X (15)ITエンジニア・プログラマー（ゲームクリエイターを含む）</t>
  </si>
  <si>
    <t>あるあるシティ
（北九州市漫画ミュージアム）</t>
    <phoneticPr fontId="4"/>
  </si>
  <si>
    <t>商業施設
（ジアウトレット北九州や旦過市場など）</t>
    <phoneticPr fontId="4"/>
  </si>
  <si>
    <t>X (20)ITエンジニア・プログラマー（ゲームクリエイターを含む）</t>
  </si>
  <si>
    <t>X (14)ITエンジニア・プログラマー（ゲームクリエイターを含む）</t>
  </si>
  <si>
    <r>
      <rPr>
        <sz val="6"/>
        <color theme="1"/>
        <rFont val="ＭＳ Ｐゴシック"/>
        <family val="3"/>
        <charset val="128"/>
      </rPr>
      <t>　</t>
    </r>
    <r>
      <rPr>
        <sz val="10"/>
        <color theme="1"/>
        <rFont val="ＭＳ Ｐゴシック"/>
        <family val="3"/>
        <charset val="128"/>
      </rPr>
      <t>調査数</t>
    </r>
    <phoneticPr fontId="4"/>
  </si>
  <si>
    <t>福岡県内（北九州市・福岡市を除く）</t>
  </si>
  <si>
    <t>福岡県内（北九州市・福岡市を除く）</t>
    <phoneticPr fontId="4"/>
  </si>
  <si>
    <t>その他福岡県内</t>
  </si>
  <si>
    <t>Q9高校卒業後の進路について、現在の希望／Q17北九州市に愛着・親しみを感じていますか</t>
  </si>
  <si>
    <t>進学（大学）／とても感じている</t>
  </si>
  <si>
    <t>進学（大学）／ある程度感じている</t>
  </si>
  <si>
    <t>進学（大学）／あまり感じていない</t>
  </si>
  <si>
    <t>進学（大学）／全く感じていない</t>
  </si>
  <si>
    <t>進学（短大）／とても感じている</t>
  </si>
  <si>
    <t>進学（短大）／ある程度感じている</t>
  </si>
  <si>
    <t>進学（短大）／あまり感じていない</t>
  </si>
  <si>
    <t>進学（短大）／全く感じていない</t>
  </si>
  <si>
    <t>進学（専門学校等）／とても感じている</t>
  </si>
  <si>
    <t>進学（専門学校等）／ある程度感じている</t>
  </si>
  <si>
    <t>進学（専門学校等）／あまり感じていない</t>
  </si>
  <si>
    <t>進学（専門学校等）／全く感じていない</t>
  </si>
  <si>
    <t>就職・就業／とても感じている</t>
  </si>
  <si>
    <t>就職・就業／ある程度感じている</t>
  </si>
  <si>
    <t>就職・就業／あまり感じていない</t>
  </si>
  <si>
    <t>就職・就業／全く感じていない</t>
  </si>
  <si>
    <t>その他／とても感じている</t>
  </si>
  <si>
    <t>その他／ある程度感じている</t>
  </si>
  <si>
    <t>その他／あまり感じていない</t>
  </si>
  <si>
    <t>その他／全く感じていない</t>
  </si>
  <si>
    <t>わからない／とても感じている</t>
  </si>
  <si>
    <t>わからない／ある程度感じている</t>
  </si>
  <si>
    <t>わからない／あまり感じていない</t>
  </si>
  <si>
    <t>わからない／全く感じていない</t>
  </si>
  <si>
    <t>Q9高校卒業後の進路について、現在の希望／Q2性別</t>
  </si>
  <si>
    <t>進学（大学）／男性</t>
  </si>
  <si>
    <t>進学（大学）／女性</t>
  </si>
  <si>
    <t>進学（大学）／回答しない</t>
  </si>
  <si>
    <t>進学（短大）／男性</t>
  </si>
  <si>
    <t>進学（短大）／女性</t>
  </si>
  <si>
    <t>進学（短大）／回答しない</t>
  </si>
  <si>
    <t>進学（専門学校等）／男性</t>
  </si>
  <si>
    <t>進学（専門学校等）／女性</t>
  </si>
  <si>
    <t>進学（専門学校等）／回答しない</t>
  </si>
  <si>
    <t>就職・就業／男性</t>
  </si>
  <si>
    <t>就職・就業／女性</t>
  </si>
  <si>
    <t>就職・就業／回答しない</t>
  </si>
  <si>
    <t>その他／男性</t>
  </si>
  <si>
    <t>その他／女性</t>
  </si>
  <si>
    <t>その他／回答しない</t>
  </si>
  <si>
    <t>わからない／男性</t>
  </si>
  <si>
    <t>わからない／女性</t>
  </si>
  <si>
    <t>わからない／回答しない</t>
  </si>
  <si>
    <t>大学進学希望者全体</t>
    <rPh sb="0" eb="7">
      <t>ダイガクシンガクキボウシャ</t>
    </rPh>
    <rPh sb="7" eb="9">
      <t>ゼンタイ</t>
    </rPh>
    <phoneticPr fontId="4"/>
  </si>
  <si>
    <t>X (3)</t>
    <phoneticPr fontId="4"/>
  </si>
  <si>
    <t>卒業後の希望居住地別</t>
    <phoneticPr fontId="4"/>
  </si>
  <si>
    <t>←網掛けしない</t>
    <rPh sb="1" eb="3">
      <t>アミカ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</si>
</sst>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#,##0.0;[Red]\-#,##0.0"/>
    <numFmt numFmtId="178" formatCode="0.0"/>
    <numFmt numFmtId="179" formatCode="0.0_ "/>
  </numFmts>
  <fonts count="23" x14ac:knownFonts="1">
    <font>
      <sz val="8"/>
      <name val="ＭＳ 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7" fillId="0" borderId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94">
    <xf numFmtId="0" fontId="0" fillId="0" borderId="0" xfId="0">
      <alignment vertical="center"/>
    </xf>
    <xf numFmtId="0" fontId="8" fillId="0" borderId="0" xfId="4" applyFont="1" applyAlignment="1">
      <alignment vertical="center"/>
    </xf>
    <xf numFmtId="179" fontId="8" fillId="0" borderId="0" xfId="4" applyNumberFormat="1" applyFont="1" applyAlignment="1">
      <alignment vertical="center"/>
    </xf>
    <xf numFmtId="0" fontId="8" fillId="0" borderId="0" xfId="4" applyFont="1" applyAlignment="1">
      <alignment horizontal="right" vertical="center"/>
    </xf>
    <xf numFmtId="0" fontId="8" fillId="0" borderId="0" xfId="4" applyFont="1" applyAlignment="1">
      <alignment horizontal="right"/>
    </xf>
    <xf numFmtId="0" fontId="8" fillId="0" borderId="11" xfId="4" applyFont="1" applyBorder="1" applyAlignment="1">
      <alignment horizontal="center" vertical="center"/>
    </xf>
    <xf numFmtId="0" fontId="8" fillId="0" borderId="12" xfId="4" applyFont="1" applyBorder="1" applyAlignment="1">
      <alignment horizontal="center" vertical="center"/>
    </xf>
    <xf numFmtId="0" fontId="8" fillId="0" borderId="4" xfId="4" applyFont="1" applyBorder="1" applyAlignment="1">
      <alignment vertical="center"/>
    </xf>
    <xf numFmtId="0" fontId="8" fillId="0" borderId="12" xfId="4" applyFont="1" applyBorder="1" applyAlignment="1">
      <alignment vertical="center"/>
    </xf>
    <xf numFmtId="0" fontId="8" fillId="0" borderId="13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top" textRotation="255"/>
    </xf>
    <xf numFmtId="0" fontId="8" fillId="0" borderId="14" xfId="4" applyFont="1" applyBorder="1" applyAlignment="1">
      <alignment vertical="top" textRotation="255" wrapText="1"/>
    </xf>
    <xf numFmtId="38" fontId="10" fillId="0" borderId="5" xfId="5" applyFont="1" applyBorder="1">
      <alignment vertical="center"/>
    </xf>
    <xf numFmtId="177" fontId="10" fillId="0" borderId="9" xfId="5" applyNumberFormat="1" applyFont="1" applyBorder="1">
      <alignment vertical="center"/>
    </xf>
    <xf numFmtId="178" fontId="10" fillId="0" borderId="10" xfId="0" applyNumberFormat="1" applyFont="1" applyBorder="1">
      <alignment vertical="center"/>
    </xf>
    <xf numFmtId="178" fontId="10" fillId="0" borderId="9" xfId="0" applyNumberFormat="1" applyFont="1" applyBorder="1">
      <alignment vertical="center"/>
    </xf>
    <xf numFmtId="0" fontId="10" fillId="0" borderId="0" xfId="0" applyFont="1">
      <alignment vertical="center"/>
    </xf>
    <xf numFmtId="0" fontId="10" fillId="0" borderId="3" xfId="0" applyFont="1" applyBorder="1" applyAlignment="1">
      <alignment vertical="center" wrapText="1"/>
    </xf>
    <xf numFmtId="38" fontId="10" fillId="0" borderId="5" xfId="1" applyFont="1" applyBorder="1">
      <alignment vertical="center"/>
    </xf>
    <xf numFmtId="38" fontId="10" fillId="0" borderId="6" xfId="1" applyFont="1" applyBorder="1">
      <alignment vertical="center"/>
    </xf>
    <xf numFmtId="38" fontId="10" fillId="0" borderId="0" xfId="1" applyFont="1">
      <alignment vertical="center"/>
    </xf>
    <xf numFmtId="176" fontId="10" fillId="0" borderId="9" xfId="0" applyNumberFormat="1" applyFont="1" applyBorder="1">
      <alignment vertical="center"/>
    </xf>
    <xf numFmtId="176" fontId="10" fillId="0" borderId="10" xfId="0" applyNumberFormat="1" applyFont="1" applyBorder="1">
      <alignment vertical="center"/>
    </xf>
    <xf numFmtId="38" fontId="10" fillId="3" borderId="6" xfId="1" applyFont="1" applyFill="1" applyBorder="1">
      <alignment vertical="center"/>
    </xf>
    <xf numFmtId="38" fontId="10" fillId="4" borderId="6" xfId="1" applyFont="1" applyFill="1" applyBorder="1">
      <alignment vertical="center"/>
    </xf>
    <xf numFmtId="176" fontId="10" fillId="3" borderId="10" xfId="0" applyNumberFormat="1" applyFont="1" applyFill="1" applyBorder="1">
      <alignment vertical="center"/>
    </xf>
    <xf numFmtId="176" fontId="10" fillId="4" borderId="10" xfId="0" applyNumberFormat="1" applyFont="1" applyFill="1" applyBorder="1">
      <alignment vertical="center"/>
    </xf>
    <xf numFmtId="0" fontId="10" fillId="0" borderId="0" xfId="2" applyFont="1">
      <alignment vertical="center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10" fillId="0" borderId="3" xfId="2" applyFont="1" applyBorder="1" applyAlignment="1">
      <alignment vertical="center" wrapText="1"/>
    </xf>
    <xf numFmtId="38" fontId="10" fillId="2" borderId="0" xfId="1" applyFont="1" applyFill="1">
      <alignment vertical="center"/>
    </xf>
    <xf numFmtId="176" fontId="10" fillId="0" borderId="9" xfId="2" applyNumberFormat="1" applyFont="1" applyBorder="1">
      <alignment vertical="center"/>
    </xf>
    <xf numFmtId="176" fontId="10" fillId="3" borderId="9" xfId="2" applyNumberFormat="1" applyFont="1" applyFill="1" applyBorder="1">
      <alignment vertical="center"/>
    </xf>
    <xf numFmtId="176" fontId="10" fillId="0" borderId="10" xfId="2" applyNumberFormat="1" applyFont="1" applyBorder="1">
      <alignment vertical="center"/>
    </xf>
    <xf numFmtId="176" fontId="10" fillId="4" borderId="9" xfId="2" applyNumberFormat="1" applyFont="1" applyFill="1" applyBorder="1">
      <alignment vertical="center"/>
    </xf>
    <xf numFmtId="38" fontId="10" fillId="5" borderId="6" xfId="1" applyFont="1" applyFill="1" applyBorder="1">
      <alignment vertical="center"/>
    </xf>
    <xf numFmtId="176" fontId="10" fillId="5" borderId="10" xfId="0" applyNumberFormat="1" applyFont="1" applyFill="1" applyBorder="1">
      <alignment vertical="center"/>
    </xf>
    <xf numFmtId="38" fontId="10" fillId="0" borderId="5" xfId="0" applyNumberFormat="1" applyFont="1" applyBorder="1">
      <alignment vertical="center"/>
    </xf>
    <xf numFmtId="38" fontId="10" fillId="0" borderId="6" xfId="5" applyFont="1" applyBorder="1">
      <alignment vertical="center"/>
    </xf>
    <xf numFmtId="177" fontId="10" fillId="0" borderId="10" xfId="5" applyNumberFormat="1" applyFont="1" applyBorder="1">
      <alignment vertical="center"/>
    </xf>
    <xf numFmtId="0" fontId="12" fillId="0" borderId="0" xfId="4" applyFont="1" applyAlignment="1">
      <alignment vertical="center"/>
    </xf>
    <xf numFmtId="38" fontId="8" fillId="0" borderId="0" xfId="1" applyFont="1" applyAlignment="1">
      <alignment vertical="center"/>
    </xf>
    <xf numFmtId="38" fontId="8" fillId="0" borderId="0" xfId="4" applyNumberFormat="1" applyFont="1" applyAlignment="1">
      <alignment vertical="center"/>
    </xf>
    <xf numFmtId="0" fontId="8" fillId="0" borderId="0" xfId="4" applyFont="1" applyFill="1" applyAlignment="1">
      <alignment vertical="center"/>
    </xf>
    <xf numFmtId="38" fontId="10" fillId="0" borderId="5" xfId="1" applyFont="1" applyFill="1" applyBorder="1">
      <alignment vertical="center"/>
    </xf>
    <xf numFmtId="38" fontId="8" fillId="0" borderId="0" xfId="4" applyNumberFormat="1" applyFont="1" applyFill="1" applyAlignment="1">
      <alignment vertical="center"/>
    </xf>
    <xf numFmtId="178" fontId="10" fillId="0" borderId="9" xfId="0" applyNumberFormat="1" applyFont="1" applyFill="1" applyBorder="1">
      <alignment vertical="center"/>
    </xf>
    <xf numFmtId="178" fontId="10" fillId="0" borderId="10" xfId="0" applyNumberFormat="1" applyFont="1" applyFill="1" applyBorder="1">
      <alignment vertical="center"/>
    </xf>
    <xf numFmtId="0" fontId="0" fillId="0" borderId="3" xfId="0" applyBorder="1" applyAlignment="1">
      <alignment vertical="center" wrapText="1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3" borderId="5" xfId="0" applyFill="1" applyBorder="1">
      <alignment vertical="center"/>
    </xf>
    <xf numFmtId="0" fontId="0" fillId="3" borderId="6" xfId="0" applyFill="1" applyBorder="1">
      <alignment vertical="center"/>
    </xf>
    <xf numFmtId="176" fontId="0" fillId="0" borderId="9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3" borderId="9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0" fontId="8" fillId="0" borderId="0" xfId="4" applyFont="1" applyFill="1" applyAlignment="1">
      <alignment horizontal="right" vertical="center"/>
    </xf>
    <xf numFmtId="0" fontId="8" fillId="0" borderId="0" xfId="4" applyFont="1" applyFill="1" applyAlignment="1">
      <alignment horizontal="right"/>
    </xf>
    <xf numFmtId="0" fontId="8" fillId="0" borderId="11" xfId="4" applyFont="1" applyFill="1" applyBorder="1" applyAlignment="1">
      <alignment horizontal="center" vertical="center"/>
    </xf>
    <xf numFmtId="0" fontId="8" fillId="0" borderId="12" xfId="4" applyFont="1" applyFill="1" applyBorder="1" applyAlignment="1">
      <alignment horizontal="center" vertical="center"/>
    </xf>
    <xf numFmtId="0" fontId="8" fillId="0" borderId="4" xfId="4" applyFont="1" applyFill="1" applyBorder="1" applyAlignment="1">
      <alignment vertical="center"/>
    </xf>
    <xf numFmtId="0" fontId="8" fillId="0" borderId="12" xfId="4" applyFont="1" applyFill="1" applyBorder="1" applyAlignment="1">
      <alignment vertical="center"/>
    </xf>
    <xf numFmtId="0" fontId="8" fillId="0" borderId="13" xfId="4" applyFont="1" applyFill="1" applyBorder="1" applyAlignment="1">
      <alignment horizontal="center" vertical="center"/>
    </xf>
    <xf numFmtId="0" fontId="8" fillId="0" borderId="14" xfId="4" applyFont="1" applyFill="1" applyBorder="1" applyAlignment="1">
      <alignment horizontal="center" vertical="center"/>
    </xf>
    <xf numFmtId="0" fontId="8" fillId="0" borderId="8" xfId="4" applyFont="1" applyFill="1" applyBorder="1" applyAlignment="1">
      <alignment horizontal="center" vertical="top" textRotation="255"/>
    </xf>
    <xf numFmtId="0" fontId="8" fillId="0" borderId="14" xfId="4" applyFont="1" applyFill="1" applyBorder="1" applyAlignment="1">
      <alignment vertical="top" textRotation="255" wrapText="1"/>
    </xf>
    <xf numFmtId="38" fontId="8" fillId="0" borderId="0" xfId="1" applyFont="1" applyFill="1" applyAlignment="1">
      <alignment vertical="center"/>
    </xf>
    <xf numFmtId="177" fontId="10" fillId="0" borderId="9" xfId="5" applyNumberFormat="1" applyFont="1" applyFill="1" applyBorder="1">
      <alignment vertical="center"/>
    </xf>
    <xf numFmtId="179" fontId="8" fillId="0" borderId="0" xfId="4" applyNumberFormat="1" applyFont="1" applyFill="1" applyAlignment="1">
      <alignment vertical="center"/>
    </xf>
    <xf numFmtId="0" fontId="0" fillId="0" borderId="5" xfId="0" applyFill="1" applyBorder="1">
      <alignment vertical="center"/>
    </xf>
    <xf numFmtId="0" fontId="0" fillId="0" borderId="6" xfId="0" applyFill="1" applyBorder="1">
      <alignment vertical="center"/>
    </xf>
    <xf numFmtId="176" fontId="0" fillId="0" borderId="9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0" fontId="0" fillId="0" borderId="0" xfId="0" applyFill="1">
      <alignment vertical="center"/>
    </xf>
    <xf numFmtId="38" fontId="14" fillId="0" borderId="5" xfId="1" applyFont="1" applyBorder="1">
      <alignment vertical="center"/>
    </xf>
    <xf numFmtId="38" fontId="15" fillId="0" borderId="0" xfId="1" applyFont="1" applyAlignment="1">
      <alignment vertical="center"/>
    </xf>
    <xf numFmtId="38" fontId="15" fillId="0" borderId="0" xfId="4" applyNumberFormat="1" applyFont="1" applyAlignment="1">
      <alignment vertical="center"/>
    </xf>
    <xf numFmtId="0" fontId="15" fillId="0" borderId="0" xfId="4" applyFont="1" applyAlignment="1">
      <alignment vertical="center"/>
    </xf>
    <xf numFmtId="177" fontId="16" fillId="0" borderId="9" xfId="5" applyNumberFormat="1" applyFont="1" applyBorder="1">
      <alignment vertical="center"/>
    </xf>
    <xf numFmtId="178" fontId="16" fillId="0" borderId="10" xfId="0" applyNumberFormat="1" applyFont="1" applyBorder="1">
      <alignment vertical="center"/>
    </xf>
    <xf numFmtId="0" fontId="17" fillId="0" borderId="0" xfId="4" applyFont="1" applyAlignment="1">
      <alignment vertical="center"/>
    </xf>
    <xf numFmtId="178" fontId="16" fillId="0" borderId="9" xfId="0" applyNumberFormat="1" applyFont="1" applyBorder="1">
      <alignment vertical="center"/>
    </xf>
    <xf numFmtId="0" fontId="18" fillId="0" borderId="0" xfId="4" applyFont="1" applyAlignment="1">
      <alignment vertical="center"/>
    </xf>
    <xf numFmtId="0" fontId="18" fillId="0" borderId="0" xfId="4" applyFont="1" applyAlignment="1">
      <alignment horizontal="right" vertical="center"/>
    </xf>
    <xf numFmtId="0" fontId="18" fillId="0" borderId="0" xfId="4" applyFont="1" applyAlignment="1">
      <alignment horizontal="right"/>
    </xf>
    <xf numFmtId="0" fontId="18" fillId="0" borderId="12" xfId="4" applyFont="1" applyBorder="1" applyAlignment="1">
      <alignment vertical="center"/>
    </xf>
    <xf numFmtId="0" fontId="18" fillId="0" borderId="14" xfId="4" applyFont="1" applyBorder="1" applyAlignment="1">
      <alignment vertical="top" textRotation="255" wrapText="1"/>
    </xf>
    <xf numFmtId="38" fontId="19" fillId="0" borderId="5" xfId="1" applyFont="1" applyBorder="1">
      <alignment vertical="center"/>
    </xf>
    <xf numFmtId="38" fontId="18" fillId="0" borderId="0" xfId="1" applyFont="1" applyAlignment="1">
      <alignment vertical="center"/>
    </xf>
    <xf numFmtId="38" fontId="18" fillId="0" borderId="0" xfId="4" applyNumberFormat="1" applyFont="1" applyAlignment="1">
      <alignment vertical="center"/>
    </xf>
    <xf numFmtId="178" fontId="19" fillId="0" borderId="10" xfId="0" applyNumberFormat="1" applyFont="1" applyBorder="1">
      <alignment vertical="center"/>
    </xf>
    <xf numFmtId="178" fontId="19" fillId="0" borderId="9" xfId="0" applyNumberFormat="1" applyFont="1" applyBorder="1">
      <alignment vertical="center"/>
    </xf>
    <xf numFmtId="0" fontId="20" fillId="0" borderId="0" xfId="4" applyFont="1" applyAlignment="1">
      <alignment vertical="center"/>
    </xf>
    <xf numFmtId="179" fontId="18" fillId="0" borderId="0" xfId="4" applyNumberFormat="1" applyFont="1" applyAlignment="1">
      <alignment vertical="center"/>
    </xf>
    <xf numFmtId="38" fontId="16" fillId="0" borderId="5" xfId="1" applyFont="1" applyBorder="1">
      <alignment vertical="center"/>
    </xf>
    <xf numFmtId="38" fontId="16" fillId="0" borderId="15" xfId="1" applyFont="1" applyBorder="1">
      <alignment vertical="center"/>
    </xf>
    <xf numFmtId="0" fontId="18" fillId="0" borderId="16" xfId="4" applyFont="1" applyBorder="1" applyAlignment="1">
      <alignment horizontal="center" vertical="center"/>
    </xf>
    <xf numFmtId="0" fontId="18" fillId="0" borderId="17" xfId="4" applyFont="1" applyBorder="1" applyAlignment="1">
      <alignment horizontal="center" vertical="center"/>
    </xf>
    <xf numFmtId="0" fontId="18" fillId="0" borderId="18" xfId="4" applyFont="1" applyBorder="1" applyAlignment="1">
      <alignment vertical="center"/>
    </xf>
    <xf numFmtId="0" fontId="18" fillId="0" borderId="17" xfId="4" applyFont="1" applyBorder="1" applyAlignment="1">
      <alignment vertical="center"/>
    </xf>
    <xf numFmtId="0" fontId="18" fillId="0" borderId="19" xfId="4" applyFont="1" applyBorder="1" applyAlignment="1">
      <alignment vertical="center"/>
    </xf>
    <xf numFmtId="38" fontId="16" fillId="0" borderId="21" xfId="1" applyFont="1" applyBorder="1">
      <alignment vertical="center"/>
    </xf>
    <xf numFmtId="178" fontId="19" fillId="0" borderId="22" xfId="0" applyNumberFormat="1" applyFont="1" applyBorder="1">
      <alignment vertical="center"/>
    </xf>
    <xf numFmtId="178" fontId="19" fillId="0" borderId="25" xfId="0" applyNumberFormat="1" applyFont="1" applyBorder="1">
      <alignment vertical="center"/>
    </xf>
    <xf numFmtId="178" fontId="19" fillId="0" borderId="26" xfId="0" applyNumberFormat="1" applyFont="1" applyBorder="1">
      <alignment vertical="center"/>
    </xf>
    <xf numFmtId="178" fontId="19" fillId="0" borderId="27" xfId="0" applyNumberFormat="1" applyFont="1" applyBorder="1">
      <alignment vertical="center"/>
    </xf>
    <xf numFmtId="0" fontId="18" fillId="0" borderId="28" xfId="4" applyFont="1" applyBorder="1" applyAlignment="1">
      <alignment horizontal="center" vertical="center"/>
    </xf>
    <xf numFmtId="0" fontId="18" fillId="0" borderId="29" xfId="4" applyFont="1" applyBorder="1" applyAlignment="1">
      <alignment horizontal="center" vertical="center"/>
    </xf>
    <xf numFmtId="0" fontId="18" fillId="0" borderId="7" xfId="4" applyFont="1" applyBorder="1" applyAlignment="1">
      <alignment horizontal="center" vertical="top" textRotation="255"/>
    </xf>
    <xf numFmtId="0" fontId="18" fillId="0" borderId="29" xfId="4" applyFont="1" applyBorder="1" applyAlignment="1">
      <alignment vertical="top" textRotation="255" wrapText="1"/>
    </xf>
    <xf numFmtId="0" fontId="18" fillId="0" borderId="30" xfId="4" applyFont="1" applyBorder="1" applyAlignment="1">
      <alignment vertical="top" textRotation="255" wrapText="1"/>
    </xf>
    <xf numFmtId="38" fontId="16" fillId="0" borderId="32" xfId="1" applyFont="1" applyBorder="1">
      <alignment vertical="center"/>
    </xf>
    <xf numFmtId="38" fontId="16" fillId="0" borderId="35" xfId="1" applyFont="1" applyBorder="1">
      <alignment vertical="center"/>
    </xf>
    <xf numFmtId="38" fontId="16" fillId="0" borderId="36" xfId="1" applyFont="1" applyBorder="1">
      <alignment vertical="center"/>
    </xf>
    <xf numFmtId="177" fontId="19" fillId="0" borderId="25" xfId="5" applyNumberFormat="1" applyFont="1" applyBorder="1">
      <alignment vertical="center"/>
    </xf>
    <xf numFmtId="0" fontId="0" fillId="3" borderId="4" xfId="0" applyFill="1" applyBorder="1" applyAlignment="1">
      <alignment vertical="center" wrapText="1"/>
    </xf>
    <xf numFmtId="0" fontId="0" fillId="3" borderId="8" xfId="0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8" fillId="0" borderId="3" xfId="4" applyFont="1" applyFill="1" applyBorder="1" applyAlignment="1">
      <alignment horizontal="center" vertical="center"/>
    </xf>
    <xf numFmtId="0" fontId="8" fillId="0" borderId="3" xfId="4" applyFont="1" applyFill="1" applyBorder="1" applyAlignment="1">
      <alignment horizontal="center" vertical="center" textRotation="255"/>
    </xf>
    <xf numFmtId="0" fontId="10" fillId="0" borderId="4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vertical="center" wrapText="1"/>
    </xf>
    <xf numFmtId="0" fontId="10" fillId="0" borderId="1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4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1" xfId="2" applyFont="1" applyBorder="1">
      <alignment vertical="center"/>
    </xf>
    <xf numFmtId="0" fontId="10" fillId="0" borderId="2" xfId="2" applyFont="1" applyBorder="1">
      <alignment vertical="center"/>
    </xf>
    <xf numFmtId="0" fontId="10" fillId="0" borderId="4" xfId="2" applyFont="1" applyBorder="1" applyAlignment="1">
      <alignment vertical="center" wrapText="1"/>
    </xf>
    <xf numFmtId="0" fontId="10" fillId="0" borderId="7" xfId="2" applyFont="1" applyBorder="1" applyAlignment="1">
      <alignment vertical="center" wrapText="1"/>
    </xf>
    <xf numFmtId="0" fontId="10" fillId="0" borderId="8" xfId="2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8" fillId="0" borderId="3" xfId="4" applyFont="1" applyBorder="1" applyAlignment="1">
      <alignment horizontal="center" vertical="center" textRotation="255"/>
    </xf>
    <xf numFmtId="0" fontId="8" fillId="0" borderId="3" xfId="4" applyFont="1" applyBorder="1" applyAlignment="1">
      <alignment horizontal="center" vertical="center"/>
    </xf>
    <xf numFmtId="0" fontId="8" fillId="0" borderId="4" xfId="4" applyFont="1" applyBorder="1" applyAlignment="1">
      <alignment vertical="center" wrapText="1"/>
    </xf>
    <xf numFmtId="0" fontId="8" fillId="0" borderId="8" xfId="4" applyFont="1" applyBorder="1" applyAlignment="1">
      <alignment vertical="center" wrapText="1"/>
    </xf>
    <xf numFmtId="0" fontId="8" fillId="0" borderId="4" xfId="4" applyFont="1" applyBorder="1" applyAlignment="1">
      <alignment horizontal="center" vertical="center" textRotation="255"/>
    </xf>
    <xf numFmtId="0" fontId="8" fillId="0" borderId="7" xfId="4" applyFont="1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8" xfId="0" applyBorder="1" applyAlignment="1">
      <alignment horizontal="center" vertical="center" textRotation="255"/>
    </xf>
    <xf numFmtId="0" fontId="8" fillId="6" borderId="3" xfId="4" applyFont="1" applyFill="1" applyBorder="1" applyAlignment="1">
      <alignment horizontal="center" vertical="center" textRotation="255"/>
    </xf>
    <xf numFmtId="0" fontId="10" fillId="6" borderId="4" xfId="0" applyFont="1" applyFill="1" applyBorder="1" applyAlignment="1">
      <alignment vertical="center" wrapText="1"/>
    </xf>
    <xf numFmtId="0" fontId="10" fillId="6" borderId="8" xfId="0" applyFont="1" applyFill="1" applyBorder="1" applyAlignment="1">
      <alignment vertical="center" wrapText="1"/>
    </xf>
    <xf numFmtId="0" fontId="8" fillId="6" borderId="4" xfId="4" applyFont="1" applyFill="1" applyBorder="1" applyAlignment="1">
      <alignment vertical="center" wrapText="1"/>
    </xf>
    <xf numFmtId="0" fontId="8" fillId="6" borderId="8" xfId="4" applyFont="1" applyFill="1" applyBorder="1" applyAlignment="1">
      <alignment vertical="center" wrapText="1"/>
    </xf>
    <xf numFmtId="0" fontId="10" fillId="6" borderId="4" xfId="2" applyFont="1" applyFill="1" applyBorder="1" applyAlignment="1">
      <alignment vertical="center" wrapText="1"/>
    </xf>
    <xf numFmtId="0" fontId="10" fillId="6" borderId="8" xfId="2" applyFont="1" applyFill="1" applyBorder="1" applyAlignment="1">
      <alignment vertical="center" wrapText="1"/>
    </xf>
    <xf numFmtId="0" fontId="8" fillId="6" borderId="4" xfId="4" applyFont="1" applyFill="1" applyBorder="1" applyAlignment="1">
      <alignment horizontal="center" vertical="center" textRotation="255"/>
    </xf>
    <xf numFmtId="0" fontId="8" fillId="6" borderId="7" xfId="4" applyFont="1" applyFill="1" applyBorder="1" applyAlignment="1">
      <alignment horizontal="center" vertical="center" textRotation="255"/>
    </xf>
    <xf numFmtId="0" fontId="0" fillId="6" borderId="7" xfId="0" applyFill="1" applyBorder="1" applyAlignment="1">
      <alignment horizontal="center" vertical="center" textRotation="255"/>
    </xf>
    <xf numFmtId="0" fontId="0" fillId="6" borderId="8" xfId="0" applyFill="1" applyBorder="1" applyAlignment="1">
      <alignment horizontal="center" vertical="center" textRotation="255"/>
    </xf>
    <xf numFmtId="0" fontId="18" fillId="6" borderId="3" xfId="4" applyFont="1" applyFill="1" applyBorder="1" applyAlignment="1">
      <alignment horizontal="center" vertical="center" textRotation="255"/>
    </xf>
    <xf numFmtId="0" fontId="19" fillId="6" borderId="4" xfId="0" applyFont="1" applyFill="1" applyBorder="1" applyAlignment="1">
      <alignment vertical="center" wrapText="1"/>
    </xf>
    <xf numFmtId="0" fontId="19" fillId="6" borderId="8" xfId="0" applyFont="1" applyFill="1" applyBorder="1" applyAlignment="1">
      <alignment vertical="center" wrapText="1"/>
    </xf>
    <xf numFmtId="0" fontId="18" fillId="6" borderId="4" xfId="4" applyFont="1" applyFill="1" applyBorder="1" applyAlignment="1">
      <alignment horizontal="center" vertical="center" textRotation="255"/>
    </xf>
    <xf numFmtId="0" fontId="18" fillId="6" borderId="7" xfId="4" applyFont="1" applyFill="1" applyBorder="1" applyAlignment="1">
      <alignment horizontal="center" vertical="center" textRotation="255"/>
    </xf>
    <xf numFmtId="0" fontId="21" fillId="6" borderId="7" xfId="0" applyFont="1" applyFill="1" applyBorder="1" applyAlignment="1">
      <alignment horizontal="center" vertical="center" textRotation="255"/>
    </xf>
    <xf numFmtId="0" fontId="21" fillId="6" borderId="8" xfId="0" applyFont="1" applyFill="1" applyBorder="1" applyAlignment="1">
      <alignment horizontal="center" vertical="center" textRotation="255"/>
    </xf>
    <xf numFmtId="0" fontId="19" fillId="0" borderId="4" xfId="0" applyFont="1" applyBorder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8" fillId="6" borderId="8" xfId="4" applyFont="1" applyFill="1" applyBorder="1" applyAlignment="1">
      <alignment horizontal="center" vertical="center" textRotation="255"/>
    </xf>
    <xf numFmtId="0" fontId="19" fillId="6" borderId="7" xfId="0" applyFont="1" applyFill="1" applyBorder="1" applyAlignment="1">
      <alignment vertical="center" wrapText="1"/>
    </xf>
    <xf numFmtId="0" fontId="18" fillId="0" borderId="20" xfId="4" applyFont="1" applyBorder="1" applyAlignment="1">
      <alignment horizontal="center" vertical="center" textRotation="255"/>
    </xf>
    <xf numFmtId="0" fontId="18" fillId="0" borderId="23" xfId="4" applyFont="1" applyBorder="1" applyAlignment="1">
      <alignment horizontal="center" vertical="center" textRotation="255"/>
    </xf>
    <xf numFmtId="0" fontId="19" fillId="0" borderId="8" xfId="0" applyFont="1" applyBorder="1" applyAlignment="1">
      <alignment vertical="center" wrapText="1"/>
    </xf>
    <xf numFmtId="0" fontId="18" fillId="6" borderId="20" xfId="4" applyFont="1" applyFill="1" applyBorder="1" applyAlignment="1">
      <alignment horizontal="center" vertical="center" textRotation="255"/>
    </xf>
    <xf numFmtId="0" fontId="19" fillId="6" borderId="4" xfId="2" applyFont="1" applyFill="1" applyBorder="1" applyAlignment="1">
      <alignment vertical="center" wrapText="1"/>
    </xf>
    <xf numFmtId="0" fontId="19" fillId="6" borderId="8" xfId="2" applyFont="1" applyFill="1" applyBorder="1" applyAlignment="1">
      <alignment vertical="center" wrapText="1"/>
    </xf>
    <xf numFmtId="0" fontId="18" fillId="0" borderId="33" xfId="4" applyFont="1" applyBorder="1" applyAlignment="1">
      <alignment horizontal="center" vertical="center"/>
    </xf>
    <xf numFmtId="0" fontId="18" fillId="0" borderId="34" xfId="4" applyFont="1" applyBorder="1" applyAlignment="1">
      <alignment horizontal="center" vertical="center"/>
    </xf>
    <xf numFmtId="0" fontId="18" fillId="0" borderId="23" xfId="4" applyFont="1" applyBorder="1" applyAlignment="1">
      <alignment horizontal="center" vertical="center"/>
    </xf>
    <xf numFmtId="0" fontId="18" fillId="0" borderId="37" xfId="4" applyFont="1" applyBorder="1" applyAlignment="1">
      <alignment horizontal="center" vertical="center"/>
    </xf>
    <xf numFmtId="0" fontId="18" fillId="6" borderId="31" xfId="4" applyFont="1" applyFill="1" applyBorder="1" applyAlignment="1">
      <alignment horizontal="center" vertical="center" textRotation="255"/>
    </xf>
    <xf numFmtId="0" fontId="18" fillId="6" borderId="7" xfId="4" applyFont="1" applyFill="1" applyBorder="1" applyAlignment="1">
      <alignment vertical="center" wrapText="1"/>
    </xf>
    <xf numFmtId="0" fontId="18" fillId="6" borderId="8" xfId="4" applyFont="1" applyFill="1" applyBorder="1" applyAlignment="1">
      <alignment vertical="center" wrapText="1"/>
    </xf>
    <xf numFmtId="0" fontId="18" fillId="6" borderId="4" xfId="4" applyFont="1" applyFill="1" applyBorder="1" applyAlignment="1">
      <alignment vertical="center" wrapText="1"/>
    </xf>
    <xf numFmtId="0" fontId="22" fillId="6" borderId="7" xfId="0" applyFont="1" applyFill="1" applyBorder="1" applyAlignment="1">
      <alignment horizontal="center" vertical="center" textRotation="255"/>
    </xf>
    <xf numFmtId="0" fontId="22" fillId="6" borderId="8" xfId="0" applyFont="1" applyFill="1" applyBorder="1" applyAlignment="1">
      <alignment horizontal="center" vertical="center" textRotation="255"/>
    </xf>
    <xf numFmtId="0" fontId="10" fillId="0" borderId="4" xfId="2" applyFont="1" applyFill="1" applyBorder="1" applyAlignment="1">
      <alignment vertical="center" wrapText="1"/>
    </xf>
    <xf numFmtId="0" fontId="10" fillId="0" borderId="8" xfId="2" applyFont="1" applyFill="1" applyBorder="1" applyAlignment="1">
      <alignment vertical="center" wrapText="1"/>
    </xf>
    <xf numFmtId="0" fontId="8" fillId="0" borderId="4" xfId="4" applyFont="1" applyFill="1" applyBorder="1" applyAlignment="1">
      <alignment vertical="center" wrapText="1"/>
    </xf>
    <xf numFmtId="0" fontId="8" fillId="0" borderId="8" xfId="4" applyFont="1" applyFill="1" applyBorder="1" applyAlignment="1">
      <alignment vertical="center" wrapText="1"/>
    </xf>
  </cellXfs>
  <cellStyles count="7">
    <cellStyle name="桁区切り" xfId="1" builtinId="6"/>
    <cellStyle name="桁区切り 2" xfId="3" xr:uid="{3ADD0342-7C39-416A-B34D-66A9E0337360}"/>
    <cellStyle name="桁区切り 3" xfId="5" xr:uid="{82C007EE-5074-4A5B-959D-47B6665AE06A}"/>
    <cellStyle name="桁区切り 4" xfId="6" xr:uid="{844DB4E6-5BF4-428C-AB7E-62D35CED92DA}"/>
    <cellStyle name="標準" xfId="0" builtinId="0"/>
    <cellStyle name="標準 2" xfId="2" xr:uid="{F85E6156-269B-4833-966E-0112179E230B}"/>
    <cellStyle name="標準 2 2" xfId="4" xr:uid="{05AB36A9-CA2A-4D5A-A4C1-C375DF3673CC}"/>
  </cellStyles>
  <dxfs count="5301"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 val="0"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auto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0" tint="-0.499984740745262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/>
        <u/>
        <color theme="1"/>
      </font>
      <fill>
        <patternFill patternType="none">
          <bgColor auto="1"/>
        </patternFill>
      </fill>
    </dxf>
    <dxf>
      <font>
        <b/>
        <i val="0"/>
        <u/>
        <color auto="1"/>
      </font>
    </dxf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395852B-E5AD-4970-9CDB-6B81B9E8F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0"/>
          <a:ext cx="6913072" cy="83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D33A451-14E2-43F4-98BA-9C04A7B72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01642" cy="826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4473622-D432-4F28-B42D-1B04A591B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05452" cy="829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24F3E54-7A4B-46E6-BB73-0A7DA4B0F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05452" cy="829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AD613F3-75BE-43C8-8E5E-8BD1ECD03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DAA88EB-7D57-4F35-967B-3692C284D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DF96A8E-8A10-40BB-888C-6719F8D23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2D09C61-EA55-49E8-86E8-7F0C7A47D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F32BD3-2E22-433C-A443-D3F7C4420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DBB94E6-6F05-4CED-80C5-6C69C95AF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5609B01-A5C8-4CF3-9805-0594198C4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30</xdr:col>
      <xdr:colOff>56977</xdr:colOff>
      <xdr:row>4</xdr:row>
      <xdr:rowOff>325086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6B6C0AF-E54C-4E73-9CA1-28D97624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07357" cy="828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595DAD9-B10E-4C1D-8AD0-3EC5FD613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7DBAD2B-5C6D-44C7-88DC-CCBCA5070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7D042A-9E7D-4E1F-8ED2-7888792B6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AFA8113-15EB-44D9-8032-E6A77C417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4246B8-2C65-4B4B-97FA-DB0E2171B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22D547-521A-4194-A5A3-DED455CD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C8CB4C-1E2A-41FA-B202-7654CA47F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A64BCD7-3F5A-4BD5-AFC9-12AA9D674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321276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459491A-6363-4B0C-B8B5-5531215EC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6EEEBB0-A297-49EE-A706-B314FE029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326991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F22AA17-368B-456D-A43A-68B87A63E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393881C-C61F-4909-B304-82101FA5F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267936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E4A9BD9-AE68-4FD9-AAD6-1DDE3CB0D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326991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16EE1EB-A820-4222-8811-46625E6CA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3420" y="0"/>
          <a:ext cx="6916882" cy="84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58882</xdr:colOff>
      <xdr:row>4</xdr:row>
      <xdr:rowOff>323181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3AF620D-1D93-4E43-999F-18FC374E1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3072" cy="841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79F94D5-258E-4D92-BF58-D3594B4AD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64D5339-FD5B-4538-A2FF-2ADFD9D2A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05452" cy="829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26</xdr:col>
      <xdr:colOff>55072</xdr:colOff>
      <xdr:row>4</xdr:row>
      <xdr:rowOff>325086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FD09D2-EEA3-4851-9D10-E0924B0A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0"/>
          <a:ext cx="6916882" cy="83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iya\kenkai\KKai2_O\&#37096;&#23460;&#20849;&#26377;\2022&#24180;&#24230;\P220147001_&#21271;&#20061;&#24030;&#39640;&#26657;&#29983;&#12450;&#12531;&#12465;_&#20024;&#24029;\&#39640;&#26657;&#29983;&#24847;&#35672;&#12450;&#12531;&#12465;&#12540;&#12488;Repor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ニュー"/>
      <sheetName val="info"/>
      <sheetName val="data"/>
      <sheetName val="シナリオ"/>
      <sheetName val="調査概要"/>
      <sheetName val="グラフ"/>
      <sheetName val="自由回答"/>
      <sheetName val="NA参考値"/>
      <sheetName val="table"/>
      <sheetName val="N"/>
      <sheetName val="%"/>
      <sheetName val="選択肢統合"/>
      <sheetName val="MT→SA分解"/>
      <sheetName val="NA→SA変換"/>
      <sheetName val="コメント"/>
      <sheetName val="自由回答コメント"/>
      <sheetName val="export"/>
      <sheetName val="グラフフォーマット"/>
      <sheetName val="加工"/>
      <sheetName val="MT形式への変更方法"/>
      <sheetName val="自由回答temp"/>
      <sheetName val="テンプレート"/>
      <sheetName val="設定"/>
      <sheetName val="temp"/>
      <sheetName val="設問プルダウン用"/>
      <sheetName val="表示非表示判定"/>
      <sheetName val="table出力用メモ"/>
      <sheetName val="MURC"/>
      <sheetName val="カラー1"/>
      <sheetName val="カラー2"/>
      <sheetName val="白黒1"/>
      <sheetName val="白黒2"/>
      <sheetName val="北九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4">
          <cell r="T14" t="str">
            <v>最小（以上）</v>
          </cell>
        </row>
        <row r="15">
          <cell r="T15" t="str">
            <v>最大（未満）</v>
          </cell>
        </row>
        <row r="105">
          <cell r="D105" t="str">
            <v>http://boris/AnketoHelpSite/MURC版アンケートレポータブルツール操作説明書.htm#_初期設定をする</v>
          </cell>
        </row>
        <row r="106">
          <cell r="D106" t="str">
            <v>http://boris/AnketoHelpSite/MURC版アンケートレポータブルツール操作説明書.htm#_設問を入力する</v>
          </cell>
        </row>
        <row r="107">
          <cell r="D107" t="str">
            <v>http://boris/AnketoHelpSite/MURC版アンケートレポータブルツール操作説明書.htm#_回答を入力する</v>
          </cell>
        </row>
        <row r="108">
          <cell r="D108" t="str">
            <v>http://boris/AnketoHelpSite/MURC版アンケートレポータブルツール操作説明書.htm#_設問種別・選択肢を変換する</v>
          </cell>
        </row>
        <row r="111">
          <cell r="D111" t="str">
            <v>http://boris/AnketoHelpSite/MURC版アンケートレポータブルツール操作説明書.htm#_回答を集計する</v>
          </cell>
        </row>
        <row r="112">
          <cell r="D112" t="str">
            <v>http://boris/AnketoHelpSite/MURC版アンケートレポータブルツール操作説明書.htm#_集計結果を確認する</v>
          </cell>
        </row>
        <row r="113">
          <cell r="D113" t="str">
            <v>http://boris/AnketoHelpSite/MURC版アンケートレポータブルツール操作説明書.htm#_レポート出力する</v>
          </cell>
        </row>
        <row r="115">
          <cell r="D115" t="str">
            <v>http://boris/AnketoHelpSite/MURC版アンケートレポータブルツール操作説明書.htm#_太閤の結果を読み込む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7496-3D55-42BB-A2E7-20AAB7513411}">
  <sheetPr>
    <tabColor rgb="FF92D050"/>
  </sheetPr>
  <dimension ref="B5:M98"/>
  <sheetViews>
    <sheetView workbookViewId="0">
      <selection activeCell="E141" sqref="E141"/>
    </sheetView>
  </sheetViews>
  <sheetFormatPr defaultRowHeight="10.5" x14ac:dyDescent="0.15"/>
  <cols>
    <col min="2" max="3" width="20" customWidth="1"/>
    <col min="4" max="12" width="9.83203125" customWidth="1"/>
  </cols>
  <sheetData>
    <row r="5" spans="2:12" x14ac:dyDescent="0.15">
      <c r="B5" t="s">
        <v>0</v>
      </c>
      <c r="C5" t="s">
        <v>1</v>
      </c>
      <c r="D5" t="s">
        <v>63</v>
      </c>
    </row>
    <row r="6" spans="2:12" ht="21" x14ac:dyDescent="0.15">
      <c r="B6" s="123"/>
      <c r="C6" s="124"/>
      <c r="D6" s="51" t="s">
        <v>3</v>
      </c>
      <c r="E6" s="51" t="s">
        <v>64</v>
      </c>
      <c r="F6" s="51" t="s">
        <v>65</v>
      </c>
      <c r="G6" s="51" t="s">
        <v>66</v>
      </c>
      <c r="H6" s="51" t="s">
        <v>67</v>
      </c>
      <c r="I6" s="51" t="s">
        <v>68</v>
      </c>
      <c r="J6" s="51" t="s">
        <v>290</v>
      </c>
      <c r="K6" s="51" t="s">
        <v>22</v>
      </c>
      <c r="L6" s="51" t="s">
        <v>61</v>
      </c>
    </row>
    <row r="7" spans="2:12" x14ac:dyDescent="0.15">
      <c r="B7" s="125" t="s">
        <v>291</v>
      </c>
      <c r="C7" s="121" t="s">
        <v>8</v>
      </c>
      <c r="D7" s="73">
        <v>3871</v>
      </c>
      <c r="E7" s="74">
        <v>1554</v>
      </c>
      <c r="F7" s="74">
        <v>626</v>
      </c>
      <c r="G7" s="74">
        <v>265</v>
      </c>
      <c r="H7" s="74">
        <v>173</v>
      </c>
      <c r="I7" s="74">
        <v>21</v>
      </c>
      <c r="J7" s="74">
        <v>308</v>
      </c>
      <c r="K7" s="74">
        <v>227</v>
      </c>
      <c r="L7" s="74">
        <v>697</v>
      </c>
    </row>
    <row r="8" spans="2:12" x14ac:dyDescent="0.15">
      <c r="B8" s="126"/>
      <c r="C8" s="122"/>
      <c r="D8" s="75">
        <v>1</v>
      </c>
      <c r="E8" s="76">
        <v>0.4014466404914856</v>
      </c>
      <c r="F8" s="76">
        <v>0.1617153137922287</v>
      </c>
      <c r="G8" s="76">
        <v>6.8457759916782379E-2</v>
      </c>
      <c r="H8" s="76">
        <v>4.4691294431686401E-2</v>
      </c>
      <c r="I8" s="76">
        <v>5.424954928457737E-3</v>
      </c>
      <c r="J8" s="76">
        <v>7.9566001892089844E-2</v>
      </c>
      <c r="K8" s="76">
        <v>5.8641176670789719E-2</v>
      </c>
      <c r="L8" s="76">
        <v>0.18005684018135071</v>
      </c>
    </row>
    <row r="9" spans="2:12" x14ac:dyDescent="0.15">
      <c r="B9" s="126"/>
      <c r="C9" s="119" t="s">
        <v>292</v>
      </c>
      <c r="D9" s="54">
        <v>804</v>
      </c>
      <c r="E9" s="55">
        <v>366</v>
      </c>
      <c r="F9" s="55">
        <v>125</v>
      </c>
      <c r="G9" s="55">
        <v>44</v>
      </c>
      <c r="H9" s="55">
        <v>43</v>
      </c>
      <c r="I9" s="55">
        <v>3</v>
      </c>
      <c r="J9" s="55">
        <v>62</v>
      </c>
      <c r="K9" s="55">
        <v>58</v>
      </c>
      <c r="L9" s="55">
        <v>103</v>
      </c>
    </row>
    <row r="10" spans="2:12" x14ac:dyDescent="0.15">
      <c r="B10" s="126"/>
      <c r="C10" s="120"/>
      <c r="D10" s="58">
        <v>1</v>
      </c>
      <c r="E10" s="59">
        <v>0.45522388815879822</v>
      </c>
      <c r="F10" s="59">
        <v>0.15547263622283936</v>
      </c>
      <c r="G10" s="59">
        <v>5.4726369678974152E-2</v>
      </c>
      <c r="H10" s="59">
        <v>5.348258838057518E-2</v>
      </c>
      <c r="I10" s="59">
        <v>3.7313431967049837E-3</v>
      </c>
      <c r="J10" s="59">
        <v>7.7114425599575043E-2</v>
      </c>
      <c r="K10" s="59">
        <v>7.2139300405979156E-2</v>
      </c>
      <c r="L10" s="59">
        <v>0.12810945510864258</v>
      </c>
    </row>
    <row r="11" spans="2:12" x14ac:dyDescent="0.15">
      <c r="B11" s="126"/>
      <c r="C11" s="119" t="s">
        <v>293</v>
      </c>
      <c r="D11" s="54">
        <v>963</v>
      </c>
      <c r="E11" s="55">
        <v>312</v>
      </c>
      <c r="F11" s="55">
        <v>166</v>
      </c>
      <c r="G11" s="55">
        <v>85</v>
      </c>
      <c r="H11" s="55">
        <v>56</v>
      </c>
      <c r="I11" s="55">
        <v>7</v>
      </c>
      <c r="J11" s="55">
        <v>83</v>
      </c>
      <c r="K11" s="55">
        <v>76</v>
      </c>
      <c r="L11" s="55">
        <v>178</v>
      </c>
    </row>
    <row r="12" spans="2:12" x14ac:dyDescent="0.15">
      <c r="B12" s="126"/>
      <c r="C12" s="120"/>
      <c r="D12" s="58">
        <v>1</v>
      </c>
      <c r="E12" s="59">
        <v>0.32398754358291626</v>
      </c>
      <c r="F12" s="59">
        <v>0.17237798869609833</v>
      </c>
      <c r="G12" s="59">
        <v>8.8265836238861084E-2</v>
      </c>
      <c r="H12" s="59">
        <v>5.8151610195636749E-2</v>
      </c>
      <c r="I12" s="59">
        <v>7.2689512744545937E-3</v>
      </c>
      <c r="J12" s="59">
        <v>8.6188994348049164E-2</v>
      </c>
      <c r="K12" s="59">
        <v>7.8920044004917145E-2</v>
      </c>
      <c r="L12" s="59">
        <v>0.18483904004096985</v>
      </c>
    </row>
    <row r="13" spans="2:12" x14ac:dyDescent="0.15">
      <c r="B13" s="126"/>
      <c r="C13" s="119" t="s">
        <v>294</v>
      </c>
      <c r="D13" s="54">
        <v>230</v>
      </c>
      <c r="E13" s="55">
        <v>24</v>
      </c>
      <c r="F13" s="55">
        <v>36</v>
      </c>
      <c r="G13" s="55">
        <v>34</v>
      </c>
      <c r="H13" s="55">
        <v>19</v>
      </c>
      <c r="I13" s="55">
        <v>1</v>
      </c>
      <c r="J13" s="55">
        <v>24</v>
      </c>
      <c r="K13" s="55">
        <v>28</v>
      </c>
      <c r="L13" s="55">
        <v>64</v>
      </c>
    </row>
    <row r="14" spans="2:12" x14ac:dyDescent="0.15">
      <c r="B14" s="126"/>
      <c r="C14" s="120"/>
      <c r="D14" s="58">
        <v>1</v>
      </c>
      <c r="E14" s="59">
        <v>0.104347825050354</v>
      </c>
      <c r="F14" s="59">
        <v>0.15652173757553101</v>
      </c>
      <c r="G14" s="59">
        <v>0.14782609045505524</v>
      </c>
      <c r="H14" s="59">
        <v>8.2608692348003387E-2</v>
      </c>
      <c r="I14" s="59">
        <v>4.3478258885443211E-3</v>
      </c>
      <c r="J14" s="59">
        <v>0.104347825050354</v>
      </c>
      <c r="K14" s="59">
        <v>0.12173912674188614</v>
      </c>
      <c r="L14" s="59">
        <v>0.27826085686683655</v>
      </c>
    </row>
    <row r="15" spans="2:12" x14ac:dyDescent="0.15">
      <c r="B15" s="126"/>
      <c r="C15" s="119" t="s">
        <v>295</v>
      </c>
      <c r="D15" s="54">
        <v>99</v>
      </c>
      <c r="E15" s="55">
        <v>15</v>
      </c>
      <c r="F15" s="55">
        <v>17</v>
      </c>
      <c r="G15" s="55">
        <v>14</v>
      </c>
      <c r="H15" s="55">
        <v>6</v>
      </c>
      <c r="I15" s="55">
        <v>4</v>
      </c>
      <c r="J15" s="55">
        <v>8</v>
      </c>
      <c r="K15" s="55">
        <v>12</v>
      </c>
      <c r="L15" s="55">
        <v>23</v>
      </c>
    </row>
    <row r="16" spans="2:12" x14ac:dyDescent="0.15">
      <c r="B16" s="126"/>
      <c r="C16" s="120"/>
      <c r="D16" s="58">
        <v>1</v>
      </c>
      <c r="E16" s="59">
        <v>0.15151515603065491</v>
      </c>
      <c r="F16" s="59">
        <v>0.17171716690063477</v>
      </c>
      <c r="G16" s="59">
        <v>0.14141413569450378</v>
      </c>
      <c r="H16" s="59">
        <v>6.0606062412261963E-2</v>
      </c>
      <c r="I16" s="59">
        <v>4.0404040366411209E-2</v>
      </c>
      <c r="J16" s="59">
        <v>8.0808080732822418E-2</v>
      </c>
      <c r="K16" s="59">
        <v>0.12121212482452393</v>
      </c>
      <c r="L16" s="59">
        <v>0.23232322931289673</v>
      </c>
    </row>
    <row r="17" spans="2:13" x14ac:dyDescent="0.15">
      <c r="B17" s="126"/>
      <c r="C17" s="121" t="s">
        <v>296</v>
      </c>
      <c r="D17" s="73">
        <v>59</v>
      </c>
      <c r="E17" s="74">
        <v>42</v>
      </c>
      <c r="F17" s="74">
        <v>6</v>
      </c>
      <c r="G17" s="74">
        <v>1</v>
      </c>
      <c r="H17" s="74">
        <v>1</v>
      </c>
      <c r="I17" s="74">
        <v>0</v>
      </c>
      <c r="J17" s="74">
        <v>2</v>
      </c>
      <c r="K17" s="74">
        <v>2</v>
      </c>
      <c r="L17" s="74">
        <v>5</v>
      </c>
      <c r="M17" s="77"/>
    </row>
    <row r="18" spans="2:13" x14ac:dyDescent="0.15">
      <c r="B18" s="126"/>
      <c r="C18" s="122"/>
      <c r="D18" s="75">
        <v>1</v>
      </c>
      <c r="E18" s="76">
        <v>0.7118644118309021</v>
      </c>
      <c r="F18" s="76">
        <v>0.10169491171836853</v>
      </c>
      <c r="G18" s="76">
        <v>1.6949152573943138E-2</v>
      </c>
      <c r="H18" s="76">
        <v>1.6949152573943138E-2</v>
      </c>
      <c r="I18" s="76">
        <v>0</v>
      </c>
      <c r="J18" s="76">
        <v>3.3898305147886276E-2</v>
      </c>
      <c r="K18" s="76">
        <v>3.3898305147886276E-2</v>
      </c>
      <c r="L18" s="76">
        <v>8.474576473236084E-2</v>
      </c>
      <c r="M18" s="77"/>
    </row>
    <row r="19" spans="2:13" x14ac:dyDescent="0.15">
      <c r="B19" s="126"/>
      <c r="C19" s="125" t="s">
        <v>297</v>
      </c>
      <c r="D19" s="52">
        <v>63</v>
      </c>
      <c r="E19" s="53">
        <v>41</v>
      </c>
      <c r="F19" s="53">
        <v>8</v>
      </c>
      <c r="G19" s="53">
        <v>2</v>
      </c>
      <c r="H19" s="53">
        <v>1</v>
      </c>
      <c r="I19" s="53">
        <v>0</v>
      </c>
      <c r="J19" s="53">
        <v>4</v>
      </c>
      <c r="K19" s="53">
        <v>0</v>
      </c>
      <c r="L19" s="53">
        <v>7</v>
      </c>
    </row>
    <row r="20" spans="2:13" x14ac:dyDescent="0.15">
      <c r="B20" s="126"/>
      <c r="C20" s="127"/>
      <c r="D20" s="56">
        <v>1</v>
      </c>
      <c r="E20" s="57">
        <v>0.65079367160797119</v>
      </c>
      <c r="F20" s="57">
        <v>0.1269841343164444</v>
      </c>
      <c r="G20" s="57">
        <v>3.1746033579111099E-2</v>
      </c>
      <c r="H20" s="57">
        <v>1.587301678955555E-2</v>
      </c>
      <c r="I20" s="57">
        <v>0</v>
      </c>
      <c r="J20" s="57">
        <v>6.3492067158222198E-2</v>
      </c>
      <c r="K20" s="57">
        <v>0</v>
      </c>
      <c r="L20" s="57">
        <v>0.1111111119389534</v>
      </c>
    </row>
    <row r="21" spans="2:13" x14ac:dyDescent="0.15">
      <c r="B21" s="126"/>
      <c r="C21" s="125" t="s">
        <v>298</v>
      </c>
      <c r="D21" s="52">
        <v>17</v>
      </c>
      <c r="E21" s="53">
        <v>6</v>
      </c>
      <c r="F21" s="53">
        <v>2</v>
      </c>
      <c r="G21" s="53">
        <v>1</v>
      </c>
      <c r="H21" s="53">
        <v>0</v>
      </c>
      <c r="I21" s="53">
        <v>0</v>
      </c>
      <c r="J21" s="53">
        <v>4</v>
      </c>
      <c r="K21" s="53">
        <v>1</v>
      </c>
      <c r="L21" s="53">
        <v>3</v>
      </c>
    </row>
    <row r="22" spans="2:13" x14ac:dyDescent="0.15">
      <c r="B22" s="126"/>
      <c r="C22" s="127"/>
      <c r="D22" s="56">
        <v>1</v>
      </c>
      <c r="E22" s="57">
        <v>0.35294118523597717</v>
      </c>
      <c r="F22" s="57">
        <v>0.11764705926179886</v>
      </c>
      <c r="G22" s="57">
        <v>5.8823529630899429E-2</v>
      </c>
      <c r="H22" s="57">
        <v>0</v>
      </c>
      <c r="I22" s="57">
        <v>0</v>
      </c>
      <c r="J22" s="57">
        <v>0.23529411852359772</v>
      </c>
      <c r="K22" s="57">
        <v>5.8823529630899429E-2</v>
      </c>
      <c r="L22" s="57">
        <v>0.17647059261798859</v>
      </c>
    </row>
    <row r="23" spans="2:13" x14ac:dyDescent="0.15">
      <c r="B23" s="126"/>
      <c r="C23" s="125" t="s">
        <v>299</v>
      </c>
      <c r="D23" s="52">
        <v>2</v>
      </c>
      <c r="E23" s="53">
        <v>0</v>
      </c>
      <c r="F23" s="53">
        <v>0</v>
      </c>
      <c r="G23" s="53">
        <v>0</v>
      </c>
      <c r="H23" s="53">
        <v>1</v>
      </c>
      <c r="I23" s="53">
        <v>0</v>
      </c>
      <c r="J23" s="53">
        <v>0</v>
      </c>
      <c r="K23" s="53">
        <v>1</v>
      </c>
      <c r="L23" s="53">
        <v>0</v>
      </c>
    </row>
    <row r="24" spans="2:13" x14ac:dyDescent="0.15">
      <c r="B24" s="126"/>
      <c r="C24" s="127"/>
      <c r="D24" s="56">
        <v>1</v>
      </c>
      <c r="E24" s="57">
        <v>0</v>
      </c>
      <c r="F24" s="57">
        <v>0</v>
      </c>
      <c r="G24" s="57">
        <v>0</v>
      </c>
      <c r="H24" s="57">
        <v>0.5</v>
      </c>
      <c r="I24" s="57">
        <v>0</v>
      </c>
      <c r="J24" s="57">
        <v>0</v>
      </c>
      <c r="K24" s="57">
        <v>0.5</v>
      </c>
      <c r="L24" s="57">
        <v>0</v>
      </c>
    </row>
    <row r="25" spans="2:13" x14ac:dyDescent="0.15">
      <c r="B25" s="126"/>
      <c r="C25" s="125" t="s">
        <v>300</v>
      </c>
      <c r="D25" s="52">
        <v>243</v>
      </c>
      <c r="E25" s="53">
        <v>138</v>
      </c>
      <c r="F25" s="53">
        <v>53</v>
      </c>
      <c r="G25" s="53">
        <v>10</v>
      </c>
      <c r="H25" s="53">
        <v>8</v>
      </c>
      <c r="I25" s="53">
        <v>1</v>
      </c>
      <c r="J25" s="53">
        <v>8</v>
      </c>
      <c r="K25" s="53">
        <v>4</v>
      </c>
      <c r="L25" s="53">
        <v>21</v>
      </c>
    </row>
    <row r="26" spans="2:13" x14ac:dyDescent="0.15">
      <c r="B26" s="126"/>
      <c r="C26" s="127"/>
      <c r="D26" s="56">
        <v>1</v>
      </c>
      <c r="E26" s="57">
        <v>0.56790125370025635</v>
      </c>
      <c r="F26" s="57">
        <v>0.21810699999332428</v>
      </c>
      <c r="G26" s="57">
        <v>4.1152264922857285E-2</v>
      </c>
      <c r="H26" s="57">
        <v>3.2921809703111649E-2</v>
      </c>
      <c r="I26" s="57">
        <v>4.1152262128889561E-3</v>
      </c>
      <c r="J26" s="57">
        <v>3.2921809703111649E-2</v>
      </c>
      <c r="K26" s="57">
        <v>1.6460904851555824E-2</v>
      </c>
      <c r="L26" s="57">
        <v>8.6419753730297089E-2</v>
      </c>
    </row>
    <row r="27" spans="2:13" x14ac:dyDescent="0.15">
      <c r="B27" s="126"/>
      <c r="C27" s="125" t="s">
        <v>301</v>
      </c>
      <c r="D27" s="52">
        <v>335</v>
      </c>
      <c r="E27" s="53">
        <v>177</v>
      </c>
      <c r="F27" s="53">
        <v>57</v>
      </c>
      <c r="G27" s="53">
        <v>17</v>
      </c>
      <c r="H27" s="53">
        <v>7</v>
      </c>
      <c r="I27" s="53">
        <v>0</v>
      </c>
      <c r="J27" s="53">
        <v>23</v>
      </c>
      <c r="K27" s="53">
        <v>6</v>
      </c>
      <c r="L27" s="53">
        <v>48</v>
      </c>
    </row>
    <row r="28" spans="2:13" x14ac:dyDescent="0.15">
      <c r="B28" s="126"/>
      <c r="C28" s="127"/>
      <c r="D28" s="56">
        <v>1</v>
      </c>
      <c r="E28" s="57">
        <v>0.52835822105407715</v>
      </c>
      <c r="F28" s="57">
        <v>0.17014925181865692</v>
      </c>
      <c r="G28" s="57">
        <v>5.0746269524097443E-2</v>
      </c>
      <c r="H28" s="57">
        <v>2.0895522087812424E-2</v>
      </c>
      <c r="I28" s="57">
        <v>0</v>
      </c>
      <c r="J28" s="57">
        <v>6.8656712770462036E-2</v>
      </c>
      <c r="K28" s="57">
        <v>1.7910446971654892E-2</v>
      </c>
      <c r="L28" s="57">
        <v>0.14328357577323914</v>
      </c>
    </row>
    <row r="29" spans="2:13" x14ac:dyDescent="0.15">
      <c r="B29" s="126"/>
      <c r="C29" s="125" t="s">
        <v>302</v>
      </c>
      <c r="D29" s="52">
        <v>83</v>
      </c>
      <c r="E29" s="53">
        <v>17</v>
      </c>
      <c r="F29" s="53">
        <v>24</v>
      </c>
      <c r="G29" s="53">
        <v>11</v>
      </c>
      <c r="H29" s="53">
        <v>3</v>
      </c>
      <c r="I29" s="53">
        <v>0</v>
      </c>
      <c r="J29" s="53">
        <v>9</v>
      </c>
      <c r="K29" s="53">
        <v>3</v>
      </c>
      <c r="L29" s="53">
        <v>16</v>
      </c>
    </row>
    <row r="30" spans="2:13" x14ac:dyDescent="0.15">
      <c r="B30" s="126"/>
      <c r="C30" s="127"/>
      <c r="D30" s="56">
        <v>1</v>
      </c>
      <c r="E30" s="57">
        <v>0.20481927692890167</v>
      </c>
      <c r="F30" s="57">
        <v>0.28915661573410034</v>
      </c>
      <c r="G30" s="57">
        <v>0.13253012299537659</v>
      </c>
      <c r="H30" s="57">
        <v>3.6144576966762543E-2</v>
      </c>
      <c r="I30" s="57">
        <v>0</v>
      </c>
      <c r="J30" s="57">
        <v>0.10843373835086823</v>
      </c>
      <c r="K30" s="57">
        <v>3.6144576966762543E-2</v>
      </c>
      <c r="L30" s="57">
        <v>0.19277107715606689</v>
      </c>
    </row>
    <row r="31" spans="2:13" x14ac:dyDescent="0.15">
      <c r="B31" s="126"/>
      <c r="C31" s="125" t="s">
        <v>303</v>
      </c>
      <c r="D31" s="52">
        <v>26</v>
      </c>
      <c r="E31" s="53">
        <v>6</v>
      </c>
      <c r="F31" s="53">
        <v>7</v>
      </c>
      <c r="G31" s="53">
        <v>5</v>
      </c>
      <c r="H31" s="53">
        <v>0</v>
      </c>
      <c r="I31" s="53">
        <v>0</v>
      </c>
      <c r="J31" s="53">
        <v>2</v>
      </c>
      <c r="K31" s="53">
        <v>2</v>
      </c>
      <c r="L31" s="53">
        <v>4</v>
      </c>
    </row>
    <row r="32" spans="2:13" x14ac:dyDescent="0.15">
      <c r="B32" s="126"/>
      <c r="C32" s="127"/>
      <c r="D32" s="56">
        <v>1</v>
      </c>
      <c r="E32" s="57">
        <v>0.23076923191547394</v>
      </c>
      <c r="F32" s="57">
        <v>0.26923078298568726</v>
      </c>
      <c r="G32" s="57">
        <v>0.19230769574642181</v>
      </c>
      <c r="H32" s="57">
        <v>0</v>
      </c>
      <c r="I32" s="57">
        <v>0</v>
      </c>
      <c r="J32" s="57">
        <v>7.6923079788684845E-2</v>
      </c>
      <c r="K32" s="57">
        <v>7.6923079788684845E-2</v>
      </c>
      <c r="L32" s="57">
        <v>0.15384615957736969</v>
      </c>
    </row>
    <row r="33" spans="2:12" x14ac:dyDescent="0.15">
      <c r="B33" s="126"/>
      <c r="C33" s="125" t="s">
        <v>304</v>
      </c>
      <c r="D33" s="52">
        <v>251</v>
      </c>
      <c r="E33" s="53">
        <v>143</v>
      </c>
      <c r="F33" s="53">
        <v>33</v>
      </c>
      <c r="G33" s="53">
        <v>10</v>
      </c>
      <c r="H33" s="53">
        <v>9</v>
      </c>
      <c r="I33" s="53">
        <v>2</v>
      </c>
      <c r="J33" s="53">
        <v>20</v>
      </c>
      <c r="K33" s="53">
        <v>5</v>
      </c>
      <c r="L33" s="53">
        <v>29</v>
      </c>
    </row>
    <row r="34" spans="2:12" x14ac:dyDescent="0.15">
      <c r="B34" s="126"/>
      <c r="C34" s="127"/>
      <c r="D34" s="56">
        <v>1</v>
      </c>
      <c r="E34" s="57">
        <v>0.56972110271453857</v>
      </c>
      <c r="F34" s="57">
        <v>0.13147410750389099</v>
      </c>
      <c r="G34" s="57">
        <v>3.9840638637542725E-2</v>
      </c>
      <c r="H34" s="57">
        <v>3.5856574773788452E-2</v>
      </c>
      <c r="I34" s="57">
        <v>7.9681277275085449E-3</v>
      </c>
      <c r="J34" s="57">
        <v>7.9681277275085449E-2</v>
      </c>
      <c r="K34" s="57">
        <v>1.9920319318771362E-2</v>
      </c>
      <c r="L34" s="57">
        <v>0.1155378520488739</v>
      </c>
    </row>
    <row r="35" spans="2:12" x14ac:dyDescent="0.15">
      <c r="B35" s="126"/>
      <c r="C35" s="125" t="s">
        <v>305</v>
      </c>
      <c r="D35" s="52">
        <v>245</v>
      </c>
      <c r="E35" s="53">
        <v>127</v>
      </c>
      <c r="F35" s="53">
        <v>36</v>
      </c>
      <c r="G35" s="53">
        <v>12</v>
      </c>
      <c r="H35" s="53">
        <v>8</v>
      </c>
      <c r="I35" s="53">
        <v>2</v>
      </c>
      <c r="J35" s="53">
        <v>16</v>
      </c>
      <c r="K35" s="53">
        <v>7</v>
      </c>
      <c r="L35" s="53">
        <v>37</v>
      </c>
    </row>
    <row r="36" spans="2:12" x14ac:dyDescent="0.15">
      <c r="B36" s="126"/>
      <c r="C36" s="127"/>
      <c r="D36" s="56">
        <v>1</v>
      </c>
      <c r="E36" s="57">
        <v>0.51836735010147095</v>
      </c>
      <c r="F36" s="57">
        <v>0.14693877100944519</v>
      </c>
      <c r="G36" s="57">
        <v>4.8979591578245163E-2</v>
      </c>
      <c r="H36" s="57">
        <v>3.2653059810400009E-2</v>
      </c>
      <c r="I36" s="57">
        <v>8.1632649526000023E-3</v>
      </c>
      <c r="J36" s="57">
        <v>6.5306119620800018E-2</v>
      </c>
      <c r="K36" s="57">
        <v>2.857142873108387E-2</v>
      </c>
      <c r="L36" s="57">
        <v>0.15102040767669678</v>
      </c>
    </row>
    <row r="37" spans="2:12" x14ac:dyDescent="0.15">
      <c r="B37" s="126"/>
      <c r="C37" s="125" t="s">
        <v>306</v>
      </c>
      <c r="D37" s="52">
        <v>46</v>
      </c>
      <c r="E37" s="53">
        <v>13</v>
      </c>
      <c r="F37" s="53">
        <v>6</v>
      </c>
      <c r="G37" s="53">
        <v>2</v>
      </c>
      <c r="H37" s="53">
        <v>2</v>
      </c>
      <c r="I37" s="53">
        <v>0</v>
      </c>
      <c r="J37" s="53">
        <v>9</v>
      </c>
      <c r="K37" s="53">
        <v>2</v>
      </c>
      <c r="L37" s="53">
        <v>12</v>
      </c>
    </row>
    <row r="38" spans="2:12" x14ac:dyDescent="0.15">
      <c r="B38" s="126"/>
      <c r="C38" s="127"/>
      <c r="D38" s="56">
        <v>1</v>
      </c>
      <c r="E38" s="57">
        <v>0.28260868787765503</v>
      </c>
      <c r="F38" s="57">
        <v>0.1304347813129425</v>
      </c>
      <c r="G38" s="57">
        <v>4.3478261679410934E-2</v>
      </c>
      <c r="H38" s="57">
        <v>4.3478261679410934E-2</v>
      </c>
      <c r="I38" s="57">
        <v>0</v>
      </c>
      <c r="J38" s="57">
        <v>0.19565217196941376</v>
      </c>
      <c r="K38" s="57">
        <v>4.3478261679410934E-2</v>
      </c>
      <c r="L38" s="57">
        <v>0.26086956262588501</v>
      </c>
    </row>
    <row r="39" spans="2:12" x14ac:dyDescent="0.15">
      <c r="B39" s="126"/>
      <c r="C39" s="125" t="s">
        <v>307</v>
      </c>
      <c r="D39" s="52">
        <v>16</v>
      </c>
      <c r="E39" s="53">
        <v>0</v>
      </c>
      <c r="F39" s="53">
        <v>5</v>
      </c>
      <c r="G39" s="53">
        <v>3</v>
      </c>
      <c r="H39" s="53">
        <v>0</v>
      </c>
      <c r="I39" s="53">
        <v>0</v>
      </c>
      <c r="J39" s="53">
        <v>1</v>
      </c>
      <c r="K39" s="53">
        <v>1</v>
      </c>
      <c r="L39" s="53">
        <v>6</v>
      </c>
    </row>
    <row r="40" spans="2:12" x14ac:dyDescent="0.15">
      <c r="B40" s="126"/>
      <c r="C40" s="127"/>
      <c r="D40" s="56">
        <v>1</v>
      </c>
      <c r="E40" s="57">
        <v>0</v>
      </c>
      <c r="F40" s="57">
        <v>0.3125</v>
      </c>
      <c r="G40" s="57">
        <v>0.1875</v>
      </c>
      <c r="H40" s="57">
        <v>0</v>
      </c>
      <c r="I40" s="57">
        <v>0</v>
      </c>
      <c r="J40" s="57">
        <v>6.25E-2</v>
      </c>
      <c r="K40" s="57">
        <v>6.25E-2</v>
      </c>
      <c r="L40" s="57">
        <v>0.375</v>
      </c>
    </row>
    <row r="41" spans="2:12" x14ac:dyDescent="0.15">
      <c r="B41" s="126"/>
      <c r="C41" s="125" t="s">
        <v>308</v>
      </c>
      <c r="D41" s="52">
        <v>13</v>
      </c>
      <c r="E41" s="53">
        <v>9</v>
      </c>
      <c r="F41" s="53">
        <v>1</v>
      </c>
      <c r="G41" s="53">
        <v>0</v>
      </c>
      <c r="H41" s="53">
        <v>0</v>
      </c>
      <c r="I41" s="53">
        <v>0</v>
      </c>
      <c r="J41" s="53">
        <v>0</v>
      </c>
      <c r="K41" s="53">
        <v>2</v>
      </c>
      <c r="L41" s="53">
        <v>1</v>
      </c>
    </row>
    <row r="42" spans="2:12" x14ac:dyDescent="0.15">
      <c r="B42" s="126"/>
      <c r="C42" s="127"/>
      <c r="D42" s="56">
        <v>1</v>
      </c>
      <c r="E42" s="57">
        <v>0.69230771064758301</v>
      </c>
      <c r="F42" s="57">
        <v>7.6923079788684845E-2</v>
      </c>
      <c r="G42" s="57">
        <v>0</v>
      </c>
      <c r="H42" s="57">
        <v>0</v>
      </c>
      <c r="I42" s="57">
        <v>0</v>
      </c>
      <c r="J42" s="57">
        <v>0</v>
      </c>
      <c r="K42" s="57">
        <v>0.15384615957736969</v>
      </c>
      <c r="L42" s="57">
        <v>7.6923079788684845E-2</v>
      </c>
    </row>
    <row r="43" spans="2:12" x14ac:dyDescent="0.15">
      <c r="B43" s="126"/>
      <c r="C43" s="125" t="s">
        <v>309</v>
      </c>
      <c r="D43" s="52">
        <v>12</v>
      </c>
      <c r="E43" s="53">
        <v>1</v>
      </c>
      <c r="F43" s="53">
        <v>0</v>
      </c>
      <c r="G43" s="53">
        <v>1</v>
      </c>
      <c r="H43" s="53">
        <v>1</v>
      </c>
      <c r="I43" s="53">
        <v>0</v>
      </c>
      <c r="J43" s="53">
        <v>3</v>
      </c>
      <c r="K43" s="53">
        <v>4</v>
      </c>
      <c r="L43" s="53">
        <v>2</v>
      </c>
    </row>
    <row r="44" spans="2:12" x14ac:dyDescent="0.15">
      <c r="B44" s="126"/>
      <c r="C44" s="127"/>
      <c r="D44" s="56">
        <v>1</v>
      </c>
      <c r="E44" s="57">
        <v>8.3333335816860199E-2</v>
      </c>
      <c r="F44" s="57">
        <v>0</v>
      </c>
      <c r="G44" s="57">
        <v>8.3333335816860199E-2</v>
      </c>
      <c r="H44" s="57">
        <v>8.3333335816860199E-2</v>
      </c>
      <c r="I44" s="57">
        <v>0</v>
      </c>
      <c r="J44" s="57">
        <v>0.25</v>
      </c>
      <c r="K44" s="57">
        <v>0.3333333432674408</v>
      </c>
      <c r="L44" s="57">
        <v>0.1666666716337204</v>
      </c>
    </row>
    <row r="45" spans="2:12" x14ac:dyDescent="0.15">
      <c r="B45" s="126"/>
      <c r="C45" s="125" t="s">
        <v>310</v>
      </c>
      <c r="D45" s="52">
        <v>7</v>
      </c>
      <c r="E45" s="53">
        <v>0</v>
      </c>
      <c r="F45" s="53">
        <v>2</v>
      </c>
      <c r="G45" s="53">
        <v>0</v>
      </c>
      <c r="H45" s="53">
        <v>0</v>
      </c>
      <c r="I45" s="53">
        <v>0</v>
      </c>
      <c r="J45" s="53">
        <v>0</v>
      </c>
      <c r="K45" s="53">
        <v>4</v>
      </c>
      <c r="L45" s="53">
        <v>1</v>
      </c>
    </row>
    <row r="46" spans="2:12" x14ac:dyDescent="0.15">
      <c r="B46" s="126"/>
      <c r="C46" s="127"/>
      <c r="D46" s="56">
        <v>1</v>
      </c>
      <c r="E46" s="57">
        <v>0</v>
      </c>
      <c r="F46" s="57">
        <v>0.28571429848670959</v>
      </c>
      <c r="G46" s="57">
        <v>0</v>
      </c>
      <c r="H46" s="57">
        <v>0</v>
      </c>
      <c r="I46" s="57">
        <v>0</v>
      </c>
      <c r="J46" s="57">
        <v>0</v>
      </c>
      <c r="K46" s="57">
        <v>0.57142859697341919</v>
      </c>
      <c r="L46" s="57">
        <v>0.1428571492433548</v>
      </c>
    </row>
    <row r="47" spans="2:12" x14ac:dyDescent="0.15">
      <c r="B47" s="126"/>
      <c r="C47" s="125" t="s">
        <v>311</v>
      </c>
      <c r="D47" s="52">
        <v>2</v>
      </c>
      <c r="E47" s="53">
        <v>1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1</v>
      </c>
      <c r="L47" s="53">
        <v>0</v>
      </c>
    </row>
    <row r="48" spans="2:12" x14ac:dyDescent="0.15">
      <c r="B48" s="126"/>
      <c r="C48" s="127"/>
      <c r="D48" s="56">
        <v>1</v>
      </c>
      <c r="E48" s="57">
        <v>0.5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0.5</v>
      </c>
      <c r="L48" s="57">
        <v>0</v>
      </c>
    </row>
    <row r="49" spans="2:12" x14ac:dyDescent="0.15">
      <c r="B49" s="126"/>
      <c r="C49" s="125" t="s">
        <v>312</v>
      </c>
      <c r="D49" s="52">
        <v>125</v>
      </c>
      <c r="E49" s="53">
        <v>60</v>
      </c>
      <c r="F49" s="53">
        <v>10</v>
      </c>
      <c r="G49" s="53">
        <v>4</v>
      </c>
      <c r="H49" s="53">
        <v>2</v>
      </c>
      <c r="I49" s="53">
        <v>0</v>
      </c>
      <c r="J49" s="53">
        <v>7</v>
      </c>
      <c r="K49" s="53">
        <v>2</v>
      </c>
      <c r="L49" s="53">
        <v>40</v>
      </c>
    </row>
    <row r="50" spans="2:12" x14ac:dyDescent="0.15">
      <c r="B50" s="126"/>
      <c r="C50" s="127"/>
      <c r="D50" s="56">
        <v>1</v>
      </c>
      <c r="E50" s="57">
        <v>0.47999998927116394</v>
      </c>
      <c r="F50" s="57">
        <v>7.9999998211860657E-2</v>
      </c>
      <c r="G50" s="57">
        <v>3.2000001519918442E-2</v>
      </c>
      <c r="H50" s="57">
        <v>1.6000000759959221E-2</v>
      </c>
      <c r="I50" s="57">
        <v>0</v>
      </c>
      <c r="J50" s="57">
        <v>5.6000001728534698E-2</v>
      </c>
      <c r="K50" s="57">
        <v>1.6000000759959221E-2</v>
      </c>
      <c r="L50" s="57">
        <v>0.31999999284744263</v>
      </c>
    </row>
    <row r="51" spans="2:12" x14ac:dyDescent="0.15">
      <c r="B51" s="126"/>
      <c r="C51" s="125" t="s">
        <v>313</v>
      </c>
      <c r="D51" s="52">
        <v>159</v>
      </c>
      <c r="E51" s="53">
        <v>48</v>
      </c>
      <c r="F51" s="53">
        <v>21</v>
      </c>
      <c r="G51" s="53">
        <v>5</v>
      </c>
      <c r="H51" s="53">
        <v>5</v>
      </c>
      <c r="I51" s="53">
        <v>0</v>
      </c>
      <c r="J51" s="53">
        <v>14</v>
      </c>
      <c r="K51" s="53">
        <v>2</v>
      </c>
      <c r="L51" s="53">
        <v>64</v>
      </c>
    </row>
    <row r="52" spans="2:12" x14ac:dyDescent="0.15">
      <c r="B52" s="126"/>
      <c r="C52" s="127"/>
      <c r="D52" s="56">
        <v>1</v>
      </c>
      <c r="E52" s="57">
        <v>0.30188679695129395</v>
      </c>
      <c r="F52" s="57">
        <v>0.1320754736661911</v>
      </c>
      <c r="G52" s="57">
        <v>3.1446542590856552E-2</v>
      </c>
      <c r="H52" s="57">
        <v>3.1446542590856552E-2</v>
      </c>
      <c r="I52" s="57">
        <v>0</v>
      </c>
      <c r="J52" s="57">
        <v>8.8050313293933868E-2</v>
      </c>
      <c r="K52" s="57">
        <v>1.2578615918755531E-2</v>
      </c>
      <c r="L52" s="57">
        <v>0.402515709400177</v>
      </c>
    </row>
    <row r="53" spans="2:12" x14ac:dyDescent="0.15">
      <c r="B53" s="126"/>
      <c r="C53" s="125" t="s">
        <v>314</v>
      </c>
      <c r="D53" s="52">
        <v>47</v>
      </c>
      <c r="E53" s="53">
        <v>6</v>
      </c>
      <c r="F53" s="53">
        <v>7</v>
      </c>
      <c r="G53" s="53">
        <v>3</v>
      </c>
      <c r="H53" s="53">
        <v>0</v>
      </c>
      <c r="I53" s="53">
        <v>1</v>
      </c>
      <c r="J53" s="53">
        <v>7</v>
      </c>
      <c r="K53" s="53">
        <v>3</v>
      </c>
      <c r="L53" s="53">
        <v>20</v>
      </c>
    </row>
    <row r="54" spans="2:12" x14ac:dyDescent="0.15">
      <c r="B54" s="126"/>
      <c r="C54" s="127"/>
      <c r="D54" s="56">
        <v>1</v>
      </c>
      <c r="E54" s="57">
        <v>0.12765957415103912</v>
      </c>
      <c r="F54" s="57">
        <v>0.14893616735935211</v>
      </c>
      <c r="G54" s="57">
        <v>6.3829787075519562E-2</v>
      </c>
      <c r="H54" s="57">
        <v>0</v>
      </c>
      <c r="I54" s="57">
        <v>2.1276595070958138E-2</v>
      </c>
      <c r="J54" s="57">
        <v>0.14893616735935211</v>
      </c>
      <c r="K54" s="57">
        <v>6.3829787075519562E-2</v>
      </c>
      <c r="L54" s="57">
        <v>0.42553192377090454</v>
      </c>
    </row>
    <row r="55" spans="2:12" x14ac:dyDescent="0.15">
      <c r="B55" s="126"/>
      <c r="C55" s="125" t="s">
        <v>315</v>
      </c>
      <c r="D55" s="52">
        <v>24</v>
      </c>
      <c r="E55" s="53">
        <v>2</v>
      </c>
      <c r="F55" s="53">
        <v>4</v>
      </c>
      <c r="G55" s="53">
        <v>1</v>
      </c>
      <c r="H55" s="53">
        <v>1</v>
      </c>
      <c r="I55" s="53">
        <v>0</v>
      </c>
      <c r="J55" s="53">
        <v>2</v>
      </c>
      <c r="K55" s="53">
        <v>1</v>
      </c>
      <c r="L55" s="53">
        <v>13</v>
      </c>
    </row>
    <row r="56" spans="2:12" x14ac:dyDescent="0.15">
      <c r="B56" s="127"/>
      <c r="C56" s="127"/>
      <c r="D56" s="56">
        <v>1</v>
      </c>
      <c r="E56" s="57">
        <v>8.3333335816860199E-2</v>
      </c>
      <c r="F56" s="57">
        <v>0.1666666716337204</v>
      </c>
      <c r="G56" s="57">
        <v>4.1666667908430099E-2</v>
      </c>
      <c r="H56" s="57">
        <v>4.1666667908430099E-2</v>
      </c>
      <c r="I56" s="57">
        <v>0</v>
      </c>
      <c r="J56" s="57">
        <v>8.3333335816860199E-2</v>
      </c>
      <c r="K56" s="57">
        <v>4.1666667908430099E-2</v>
      </c>
      <c r="L56" s="57">
        <v>0.54166668653488159</v>
      </c>
    </row>
    <row r="59" spans="2:12" x14ac:dyDescent="0.15">
      <c r="B59" t="s">
        <v>0</v>
      </c>
      <c r="C59" t="s">
        <v>1</v>
      </c>
      <c r="D59" t="s">
        <v>63</v>
      </c>
    </row>
    <row r="60" spans="2:12" ht="21" x14ac:dyDescent="0.15">
      <c r="B60" s="123"/>
      <c r="C60" s="124"/>
      <c r="D60" s="51" t="s">
        <v>3</v>
      </c>
      <c r="E60" s="51" t="s">
        <v>64</v>
      </c>
      <c r="F60" s="51" t="s">
        <v>65</v>
      </c>
      <c r="G60" s="51" t="s">
        <v>66</v>
      </c>
      <c r="H60" s="51" t="s">
        <v>67</v>
      </c>
      <c r="I60" s="51" t="s">
        <v>68</v>
      </c>
      <c r="J60" s="51" t="s">
        <v>290</v>
      </c>
      <c r="K60" s="51" t="s">
        <v>22</v>
      </c>
      <c r="L60" s="51" t="s">
        <v>61</v>
      </c>
    </row>
    <row r="61" spans="2:12" x14ac:dyDescent="0.15">
      <c r="B61" s="125" t="s">
        <v>316</v>
      </c>
      <c r="C61" s="121" t="s">
        <v>8</v>
      </c>
      <c r="D61" s="73">
        <v>3871</v>
      </c>
      <c r="E61" s="74">
        <v>1554</v>
      </c>
      <c r="F61" s="74">
        <v>626</v>
      </c>
      <c r="G61" s="74">
        <v>265</v>
      </c>
      <c r="H61" s="74">
        <v>173</v>
      </c>
      <c r="I61" s="74">
        <v>21</v>
      </c>
      <c r="J61" s="74">
        <v>308</v>
      </c>
      <c r="K61" s="74">
        <v>227</v>
      </c>
      <c r="L61" s="74">
        <v>697</v>
      </c>
    </row>
    <row r="62" spans="2:12" x14ac:dyDescent="0.15">
      <c r="B62" s="126"/>
      <c r="C62" s="122"/>
      <c r="D62" s="75">
        <v>1</v>
      </c>
      <c r="E62" s="76">
        <v>0.4014466404914856</v>
      </c>
      <c r="F62" s="76">
        <v>0.1617153137922287</v>
      </c>
      <c r="G62" s="76">
        <v>6.8457759916782379E-2</v>
      </c>
      <c r="H62" s="76">
        <v>4.4691294431686401E-2</v>
      </c>
      <c r="I62" s="76">
        <v>5.424954928457737E-3</v>
      </c>
      <c r="J62" s="76">
        <v>7.9566001892089844E-2</v>
      </c>
      <c r="K62" s="76">
        <v>5.8641176670789719E-2</v>
      </c>
      <c r="L62" s="76">
        <v>0.18005684018135071</v>
      </c>
    </row>
    <row r="63" spans="2:12" x14ac:dyDescent="0.15">
      <c r="B63" s="126"/>
      <c r="C63" s="119" t="s">
        <v>317</v>
      </c>
      <c r="D63" s="54">
        <v>1046</v>
      </c>
      <c r="E63" s="55">
        <v>360</v>
      </c>
      <c r="F63" s="55">
        <v>171</v>
      </c>
      <c r="G63" s="55">
        <v>103</v>
      </c>
      <c r="H63" s="55">
        <v>46</v>
      </c>
      <c r="I63" s="55">
        <v>10</v>
      </c>
      <c r="J63" s="55">
        <v>77</v>
      </c>
      <c r="K63" s="55">
        <v>72</v>
      </c>
      <c r="L63" s="55">
        <v>207</v>
      </c>
    </row>
    <row r="64" spans="2:12" x14ac:dyDescent="0.15">
      <c r="B64" s="126"/>
      <c r="C64" s="120"/>
      <c r="D64" s="58">
        <v>1</v>
      </c>
      <c r="E64" s="59">
        <v>0.34416824579238892</v>
      </c>
      <c r="F64" s="59">
        <v>0.16347992420196533</v>
      </c>
      <c r="G64" s="59">
        <v>9.8470360040664673E-2</v>
      </c>
      <c r="H64" s="59">
        <v>4.3977055698633194E-2</v>
      </c>
      <c r="I64" s="59">
        <v>9.5602292567491531E-3</v>
      </c>
      <c r="J64" s="59">
        <v>7.3613770306110382E-2</v>
      </c>
      <c r="K64" s="59">
        <v>6.8833649158477783E-2</v>
      </c>
      <c r="L64" s="59">
        <v>0.19789674878120422</v>
      </c>
    </row>
    <row r="65" spans="2:12" x14ac:dyDescent="0.15">
      <c r="B65" s="126"/>
      <c r="C65" s="119" t="s">
        <v>318</v>
      </c>
      <c r="D65" s="54">
        <v>995</v>
      </c>
      <c r="E65" s="55">
        <v>342</v>
      </c>
      <c r="F65" s="55">
        <v>164</v>
      </c>
      <c r="G65" s="55">
        <v>69</v>
      </c>
      <c r="H65" s="55">
        <v>76</v>
      </c>
      <c r="I65" s="55">
        <v>5</v>
      </c>
      <c r="J65" s="55">
        <v>95</v>
      </c>
      <c r="K65" s="55">
        <v>96</v>
      </c>
      <c r="L65" s="55">
        <v>148</v>
      </c>
    </row>
    <row r="66" spans="2:12" x14ac:dyDescent="0.15">
      <c r="B66" s="126"/>
      <c r="C66" s="120"/>
      <c r="D66" s="58">
        <v>1</v>
      </c>
      <c r="E66" s="59">
        <v>0.34371858835220337</v>
      </c>
      <c r="F66" s="59">
        <v>0.16482411324977875</v>
      </c>
      <c r="G66" s="59">
        <v>6.9346733391284943E-2</v>
      </c>
      <c r="H66" s="59">
        <v>7.6381906867027283E-2</v>
      </c>
      <c r="I66" s="59">
        <v>5.0251255743205547E-3</v>
      </c>
      <c r="J66" s="59">
        <v>9.5477387309074402E-2</v>
      </c>
      <c r="K66" s="59">
        <v>9.6482411026954651E-2</v>
      </c>
      <c r="L66" s="59">
        <v>0.14874371886253357</v>
      </c>
    </row>
    <row r="67" spans="2:12" x14ac:dyDescent="0.15">
      <c r="B67" s="126"/>
      <c r="C67" s="119" t="s">
        <v>319</v>
      </c>
      <c r="D67" s="54">
        <v>55</v>
      </c>
      <c r="E67" s="55">
        <v>15</v>
      </c>
      <c r="F67" s="55">
        <v>9</v>
      </c>
      <c r="G67" s="55">
        <v>5</v>
      </c>
      <c r="H67" s="55">
        <v>2</v>
      </c>
      <c r="I67" s="55">
        <v>0</v>
      </c>
      <c r="J67" s="55">
        <v>5</v>
      </c>
      <c r="K67" s="55">
        <v>6</v>
      </c>
      <c r="L67" s="55">
        <v>13</v>
      </c>
    </row>
    <row r="68" spans="2:12" x14ac:dyDescent="0.15">
      <c r="B68" s="126"/>
      <c r="C68" s="120"/>
      <c r="D68" s="58">
        <v>1</v>
      </c>
      <c r="E68" s="59">
        <v>0.27272728085517883</v>
      </c>
      <c r="F68" s="59">
        <v>0.16363635659217834</v>
      </c>
      <c r="G68" s="59">
        <v>9.0909093618392944E-2</v>
      </c>
      <c r="H68" s="59">
        <v>3.6363635212182999E-2</v>
      </c>
      <c r="I68" s="59">
        <v>0</v>
      </c>
      <c r="J68" s="59">
        <v>9.0909093618392944E-2</v>
      </c>
      <c r="K68" s="59">
        <v>0.10909090936183929</v>
      </c>
      <c r="L68" s="59">
        <v>0.23636363446712494</v>
      </c>
    </row>
    <row r="69" spans="2:12" x14ac:dyDescent="0.15">
      <c r="B69" s="126"/>
      <c r="C69" s="125" t="s">
        <v>320</v>
      </c>
      <c r="D69" s="52">
        <v>17</v>
      </c>
      <c r="E69" s="53">
        <v>12</v>
      </c>
      <c r="F69" s="53">
        <v>2</v>
      </c>
      <c r="G69" s="53">
        <v>1</v>
      </c>
      <c r="H69" s="53">
        <v>0</v>
      </c>
      <c r="I69" s="53">
        <v>0</v>
      </c>
      <c r="J69" s="53">
        <v>1</v>
      </c>
      <c r="K69" s="53">
        <v>1</v>
      </c>
      <c r="L69" s="53">
        <v>0</v>
      </c>
    </row>
    <row r="70" spans="2:12" x14ac:dyDescent="0.15">
      <c r="B70" s="126"/>
      <c r="C70" s="127"/>
      <c r="D70" s="56">
        <v>1</v>
      </c>
      <c r="E70" s="57">
        <v>0.70588237047195435</v>
      </c>
      <c r="F70" s="57">
        <v>0.11764705926179886</v>
      </c>
      <c r="G70" s="57">
        <v>5.8823529630899429E-2</v>
      </c>
      <c r="H70" s="57">
        <v>0</v>
      </c>
      <c r="I70" s="57">
        <v>0</v>
      </c>
      <c r="J70" s="57">
        <v>5.8823529630899429E-2</v>
      </c>
      <c r="K70" s="57">
        <v>5.8823529630899429E-2</v>
      </c>
      <c r="L70" s="57">
        <v>0</v>
      </c>
    </row>
    <row r="71" spans="2:12" x14ac:dyDescent="0.15">
      <c r="B71" s="126"/>
      <c r="C71" s="125" t="s">
        <v>321</v>
      </c>
      <c r="D71" s="52">
        <v>122</v>
      </c>
      <c r="E71" s="53">
        <v>77</v>
      </c>
      <c r="F71" s="53">
        <v>14</v>
      </c>
      <c r="G71" s="53">
        <v>2</v>
      </c>
      <c r="H71" s="53">
        <v>3</v>
      </c>
      <c r="I71" s="53">
        <v>0</v>
      </c>
      <c r="J71" s="53">
        <v>9</v>
      </c>
      <c r="K71" s="53">
        <v>3</v>
      </c>
      <c r="L71" s="53">
        <v>14</v>
      </c>
    </row>
    <row r="72" spans="2:12" x14ac:dyDescent="0.15">
      <c r="B72" s="126"/>
      <c r="C72" s="127"/>
      <c r="D72" s="56">
        <v>1</v>
      </c>
      <c r="E72" s="57">
        <v>0.63114756345748901</v>
      </c>
      <c r="F72" s="57">
        <v>0.1147540956735611</v>
      </c>
      <c r="G72" s="57">
        <v>1.6393441706895828E-2</v>
      </c>
      <c r="H72" s="57">
        <v>2.4590164422988892E-2</v>
      </c>
      <c r="I72" s="57">
        <v>0</v>
      </c>
      <c r="J72" s="57">
        <v>7.3770493268966675E-2</v>
      </c>
      <c r="K72" s="57">
        <v>2.4590164422988892E-2</v>
      </c>
      <c r="L72" s="57">
        <v>0.1147540956735611</v>
      </c>
    </row>
    <row r="73" spans="2:12" x14ac:dyDescent="0.15">
      <c r="B73" s="126"/>
      <c r="C73" s="125" t="s">
        <v>322</v>
      </c>
      <c r="D73" s="52">
        <v>2</v>
      </c>
      <c r="E73" s="53">
        <v>0</v>
      </c>
      <c r="F73" s="53">
        <v>0</v>
      </c>
      <c r="G73" s="53">
        <v>1</v>
      </c>
      <c r="H73" s="53">
        <v>0</v>
      </c>
      <c r="I73" s="53">
        <v>0</v>
      </c>
      <c r="J73" s="53">
        <v>0</v>
      </c>
      <c r="K73" s="53">
        <v>0</v>
      </c>
      <c r="L73" s="53">
        <v>1</v>
      </c>
    </row>
    <row r="74" spans="2:12" x14ac:dyDescent="0.15">
      <c r="B74" s="126"/>
      <c r="C74" s="127"/>
      <c r="D74" s="56">
        <v>1</v>
      </c>
      <c r="E74" s="57">
        <v>0</v>
      </c>
      <c r="F74" s="57">
        <v>0</v>
      </c>
      <c r="G74" s="57">
        <v>0.5</v>
      </c>
      <c r="H74" s="57">
        <v>0</v>
      </c>
      <c r="I74" s="57">
        <v>0</v>
      </c>
      <c r="J74" s="57">
        <v>0</v>
      </c>
      <c r="K74" s="57">
        <v>0</v>
      </c>
      <c r="L74" s="57">
        <v>0.5</v>
      </c>
    </row>
    <row r="75" spans="2:12" x14ac:dyDescent="0.15">
      <c r="B75" s="126"/>
      <c r="C75" s="125" t="s">
        <v>323</v>
      </c>
      <c r="D75" s="52">
        <v>198</v>
      </c>
      <c r="E75" s="53">
        <v>108</v>
      </c>
      <c r="F75" s="53">
        <v>34</v>
      </c>
      <c r="G75" s="53">
        <v>11</v>
      </c>
      <c r="H75" s="53">
        <v>3</v>
      </c>
      <c r="I75" s="53">
        <v>0</v>
      </c>
      <c r="J75" s="53">
        <v>9</v>
      </c>
      <c r="K75" s="53">
        <v>7</v>
      </c>
      <c r="L75" s="53">
        <v>26</v>
      </c>
    </row>
    <row r="76" spans="2:12" x14ac:dyDescent="0.15">
      <c r="B76" s="126"/>
      <c r="C76" s="127"/>
      <c r="D76" s="56">
        <v>1</v>
      </c>
      <c r="E76" s="57">
        <v>0.54545456171035767</v>
      </c>
      <c r="F76" s="57">
        <v>0.17171716690063477</v>
      </c>
      <c r="G76" s="57">
        <v>5.55555559694767E-2</v>
      </c>
      <c r="H76" s="57">
        <v>1.5151515603065491E-2</v>
      </c>
      <c r="I76" s="57">
        <v>0</v>
      </c>
      <c r="J76" s="57">
        <v>4.5454546809196472E-2</v>
      </c>
      <c r="K76" s="57">
        <v>3.5353533923625946E-2</v>
      </c>
      <c r="L76" s="57">
        <v>0.13131313025951385</v>
      </c>
    </row>
    <row r="77" spans="2:12" x14ac:dyDescent="0.15">
      <c r="B77" s="126"/>
      <c r="C77" s="125" t="s">
        <v>324</v>
      </c>
      <c r="D77" s="52">
        <v>460</v>
      </c>
      <c r="E77" s="53">
        <v>222</v>
      </c>
      <c r="F77" s="53">
        <v>99</v>
      </c>
      <c r="G77" s="53">
        <v>27</v>
      </c>
      <c r="H77" s="53">
        <v>14</v>
      </c>
      <c r="I77" s="53">
        <v>1</v>
      </c>
      <c r="J77" s="53">
        <v>28</v>
      </c>
      <c r="K77" s="53">
        <v>8</v>
      </c>
      <c r="L77" s="53">
        <v>61</v>
      </c>
    </row>
    <row r="78" spans="2:12" x14ac:dyDescent="0.15">
      <c r="B78" s="126"/>
      <c r="C78" s="127"/>
      <c r="D78" s="56">
        <v>1</v>
      </c>
      <c r="E78" s="57">
        <v>0.48260870575904846</v>
      </c>
      <c r="F78" s="57">
        <v>0.21521739661693573</v>
      </c>
      <c r="G78" s="57">
        <v>5.8695651590824127E-2</v>
      </c>
      <c r="H78" s="57">
        <v>3.0434781685471535E-2</v>
      </c>
      <c r="I78" s="57">
        <v>2.1739129442721605E-3</v>
      </c>
      <c r="J78" s="57">
        <v>6.0869563370943069E-2</v>
      </c>
      <c r="K78" s="57">
        <v>1.7391303554177284E-2</v>
      </c>
      <c r="L78" s="57">
        <v>0.13260869681835175</v>
      </c>
    </row>
    <row r="79" spans="2:12" x14ac:dyDescent="0.15">
      <c r="B79" s="126"/>
      <c r="C79" s="125" t="s">
        <v>325</v>
      </c>
      <c r="D79" s="52">
        <v>29</v>
      </c>
      <c r="E79" s="53">
        <v>8</v>
      </c>
      <c r="F79" s="53">
        <v>8</v>
      </c>
      <c r="G79" s="53">
        <v>5</v>
      </c>
      <c r="H79" s="53">
        <v>1</v>
      </c>
      <c r="I79" s="53">
        <v>0</v>
      </c>
      <c r="J79" s="53">
        <v>5</v>
      </c>
      <c r="K79" s="53">
        <v>0</v>
      </c>
      <c r="L79" s="53">
        <v>2</v>
      </c>
    </row>
    <row r="80" spans="2:12" x14ac:dyDescent="0.15">
      <c r="B80" s="126"/>
      <c r="C80" s="127"/>
      <c r="D80" s="56">
        <v>1</v>
      </c>
      <c r="E80" s="57">
        <v>0.27586206793785095</v>
      </c>
      <c r="F80" s="57">
        <v>0.27586206793785095</v>
      </c>
      <c r="G80" s="57">
        <v>0.17241379618644714</v>
      </c>
      <c r="H80" s="57">
        <v>3.4482758492231369E-2</v>
      </c>
      <c r="I80" s="57">
        <v>0</v>
      </c>
      <c r="J80" s="57">
        <v>0.17241379618644714</v>
      </c>
      <c r="K80" s="57">
        <v>0</v>
      </c>
      <c r="L80" s="57">
        <v>6.8965516984462738E-2</v>
      </c>
    </row>
    <row r="81" spans="2:12" x14ac:dyDescent="0.15">
      <c r="B81" s="126"/>
      <c r="C81" s="125" t="s">
        <v>326</v>
      </c>
      <c r="D81" s="52">
        <v>312</v>
      </c>
      <c r="E81" s="53">
        <v>179</v>
      </c>
      <c r="F81" s="53">
        <v>28</v>
      </c>
      <c r="G81" s="53">
        <v>10</v>
      </c>
      <c r="H81" s="53">
        <v>10</v>
      </c>
      <c r="I81" s="53">
        <v>3</v>
      </c>
      <c r="J81" s="53">
        <v>24</v>
      </c>
      <c r="K81" s="53">
        <v>10</v>
      </c>
      <c r="L81" s="53">
        <v>48</v>
      </c>
    </row>
    <row r="82" spans="2:12" x14ac:dyDescent="0.15">
      <c r="B82" s="126"/>
      <c r="C82" s="127"/>
      <c r="D82" s="56">
        <v>1</v>
      </c>
      <c r="E82" s="57">
        <v>0.57371795177459717</v>
      </c>
      <c r="F82" s="57">
        <v>8.9743591845035553E-2</v>
      </c>
      <c r="G82" s="57">
        <v>3.2051283866167068E-2</v>
      </c>
      <c r="H82" s="57">
        <v>3.2051283866167068E-2</v>
      </c>
      <c r="I82" s="57">
        <v>9.6153849735856056E-3</v>
      </c>
      <c r="J82" s="57">
        <v>7.6923079788684845E-2</v>
      </c>
      <c r="K82" s="57">
        <v>3.2051283866167068E-2</v>
      </c>
      <c r="L82" s="57">
        <v>0.15384615957736969</v>
      </c>
    </row>
    <row r="83" spans="2:12" x14ac:dyDescent="0.15">
      <c r="B83" s="126"/>
      <c r="C83" s="125" t="s">
        <v>327</v>
      </c>
      <c r="D83" s="52">
        <v>235</v>
      </c>
      <c r="E83" s="53">
        <v>100</v>
      </c>
      <c r="F83" s="53">
        <v>50</v>
      </c>
      <c r="G83" s="53">
        <v>16</v>
      </c>
      <c r="H83" s="53">
        <v>9</v>
      </c>
      <c r="I83" s="53">
        <v>1</v>
      </c>
      <c r="J83" s="53">
        <v>20</v>
      </c>
      <c r="K83" s="53">
        <v>5</v>
      </c>
      <c r="L83" s="53">
        <v>34</v>
      </c>
    </row>
    <row r="84" spans="2:12" x14ac:dyDescent="0.15">
      <c r="B84" s="126"/>
      <c r="C84" s="127"/>
      <c r="D84" s="56">
        <v>1</v>
      </c>
      <c r="E84" s="57">
        <v>0.42553192377090454</v>
      </c>
      <c r="F84" s="57">
        <v>0.21276596188545227</v>
      </c>
      <c r="G84" s="57">
        <v>6.808510422706604E-2</v>
      </c>
      <c r="H84" s="57">
        <v>3.8297872990369797E-2</v>
      </c>
      <c r="I84" s="57">
        <v>4.2553190141916275E-3</v>
      </c>
      <c r="J84" s="57">
        <v>8.510638028383255E-2</v>
      </c>
      <c r="K84" s="57">
        <v>2.1276595070958138E-2</v>
      </c>
      <c r="L84" s="57">
        <v>0.14468085765838623</v>
      </c>
    </row>
    <row r="85" spans="2:12" x14ac:dyDescent="0.15">
      <c r="B85" s="126"/>
      <c r="C85" s="125" t="s">
        <v>328</v>
      </c>
      <c r="D85" s="52">
        <v>11</v>
      </c>
      <c r="E85" s="53">
        <v>4</v>
      </c>
      <c r="F85" s="53">
        <v>2</v>
      </c>
      <c r="G85" s="53">
        <v>1</v>
      </c>
      <c r="H85" s="53">
        <v>0</v>
      </c>
      <c r="I85" s="53">
        <v>0</v>
      </c>
      <c r="J85" s="53">
        <v>2</v>
      </c>
      <c r="K85" s="53">
        <v>0</v>
      </c>
      <c r="L85" s="53">
        <v>2</v>
      </c>
    </row>
    <row r="86" spans="2:12" x14ac:dyDescent="0.15">
      <c r="B86" s="126"/>
      <c r="C86" s="127"/>
      <c r="D86" s="56">
        <v>1</v>
      </c>
      <c r="E86" s="57">
        <v>0.36363637447357178</v>
      </c>
      <c r="F86" s="57">
        <v>0.18181818723678589</v>
      </c>
      <c r="G86" s="57">
        <v>9.0909093618392944E-2</v>
      </c>
      <c r="H86" s="57">
        <v>0</v>
      </c>
      <c r="I86" s="57">
        <v>0</v>
      </c>
      <c r="J86" s="57">
        <v>0.18181818723678589</v>
      </c>
      <c r="K86" s="57">
        <v>0</v>
      </c>
      <c r="L86" s="57">
        <v>0.18181818723678589</v>
      </c>
    </row>
    <row r="87" spans="2:12" x14ac:dyDescent="0.15">
      <c r="B87" s="126"/>
      <c r="C87" s="125" t="s">
        <v>329</v>
      </c>
      <c r="D87" s="52">
        <v>14</v>
      </c>
      <c r="E87" s="53">
        <v>4</v>
      </c>
      <c r="F87" s="53">
        <v>1</v>
      </c>
      <c r="G87" s="53">
        <v>0</v>
      </c>
      <c r="H87" s="53">
        <v>1</v>
      </c>
      <c r="I87" s="53">
        <v>0</v>
      </c>
      <c r="J87" s="53">
        <v>1</v>
      </c>
      <c r="K87" s="53">
        <v>4</v>
      </c>
      <c r="L87" s="53">
        <v>3</v>
      </c>
    </row>
    <row r="88" spans="2:12" x14ac:dyDescent="0.15">
      <c r="B88" s="126"/>
      <c r="C88" s="127"/>
      <c r="D88" s="56">
        <v>1</v>
      </c>
      <c r="E88" s="57">
        <v>0.28571429848670959</v>
      </c>
      <c r="F88" s="57">
        <v>7.1428574621677399E-2</v>
      </c>
      <c r="G88" s="57">
        <v>0</v>
      </c>
      <c r="H88" s="57">
        <v>7.1428574621677399E-2</v>
      </c>
      <c r="I88" s="57">
        <v>0</v>
      </c>
      <c r="J88" s="57">
        <v>7.1428574621677399E-2</v>
      </c>
      <c r="K88" s="57">
        <v>0.28571429848670959</v>
      </c>
      <c r="L88" s="57">
        <v>0.2142857164144516</v>
      </c>
    </row>
    <row r="89" spans="2:12" x14ac:dyDescent="0.15">
      <c r="B89" s="126"/>
      <c r="C89" s="125" t="s">
        <v>330</v>
      </c>
      <c r="D89" s="52">
        <v>19</v>
      </c>
      <c r="E89" s="53">
        <v>7</v>
      </c>
      <c r="F89" s="53">
        <v>2</v>
      </c>
      <c r="G89" s="53">
        <v>1</v>
      </c>
      <c r="H89" s="53">
        <v>0</v>
      </c>
      <c r="I89" s="53">
        <v>0</v>
      </c>
      <c r="J89" s="53">
        <v>2</v>
      </c>
      <c r="K89" s="53">
        <v>6</v>
      </c>
      <c r="L89" s="53">
        <v>1</v>
      </c>
    </row>
    <row r="90" spans="2:12" x14ac:dyDescent="0.15">
      <c r="B90" s="126"/>
      <c r="C90" s="127"/>
      <c r="D90" s="56">
        <v>1</v>
      </c>
      <c r="E90" s="57">
        <v>0.3684210479259491</v>
      </c>
      <c r="F90" s="57">
        <v>0.10526315867900848</v>
      </c>
      <c r="G90" s="57">
        <v>5.2631579339504242E-2</v>
      </c>
      <c r="H90" s="57">
        <v>0</v>
      </c>
      <c r="I90" s="57">
        <v>0</v>
      </c>
      <c r="J90" s="57">
        <v>0.10526315867900848</v>
      </c>
      <c r="K90" s="57">
        <v>0.31578946113586426</v>
      </c>
      <c r="L90" s="57">
        <v>5.2631579339504242E-2</v>
      </c>
    </row>
    <row r="91" spans="2:12" x14ac:dyDescent="0.15">
      <c r="B91" s="126"/>
      <c r="C91" s="125" t="s">
        <v>331</v>
      </c>
      <c r="D91" s="52">
        <v>1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1</v>
      </c>
      <c r="L91" s="53">
        <v>0</v>
      </c>
    </row>
    <row r="92" spans="2:12" x14ac:dyDescent="0.15">
      <c r="B92" s="126"/>
      <c r="C92" s="127"/>
      <c r="D92" s="56">
        <v>1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1</v>
      </c>
      <c r="L92" s="57">
        <v>0</v>
      </c>
    </row>
    <row r="93" spans="2:12" x14ac:dyDescent="0.15">
      <c r="B93" s="126"/>
      <c r="C93" s="125" t="s">
        <v>332</v>
      </c>
      <c r="D93" s="52">
        <v>161</v>
      </c>
      <c r="E93" s="53">
        <v>54</v>
      </c>
      <c r="F93" s="53">
        <v>20</v>
      </c>
      <c r="G93" s="53">
        <v>4</v>
      </c>
      <c r="H93" s="53">
        <v>2</v>
      </c>
      <c r="I93" s="53">
        <v>0</v>
      </c>
      <c r="J93" s="53">
        <v>10</v>
      </c>
      <c r="K93" s="53">
        <v>1</v>
      </c>
      <c r="L93" s="53">
        <v>70</v>
      </c>
    </row>
    <row r="94" spans="2:12" x14ac:dyDescent="0.15">
      <c r="B94" s="126"/>
      <c r="C94" s="127"/>
      <c r="D94" s="56">
        <v>1</v>
      </c>
      <c r="E94" s="57">
        <v>0.33540374040603638</v>
      </c>
      <c r="F94" s="57">
        <v>0.12422360479831696</v>
      </c>
      <c r="G94" s="57">
        <v>2.4844720959663391E-2</v>
      </c>
      <c r="H94" s="57">
        <v>1.2422360479831696E-2</v>
      </c>
      <c r="I94" s="57">
        <v>0</v>
      </c>
      <c r="J94" s="57">
        <v>6.2111802399158478E-2</v>
      </c>
      <c r="K94" s="57">
        <v>6.2111802399158478E-3</v>
      </c>
      <c r="L94" s="57">
        <v>0.43478259444236755</v>
      </c>
    </row>
    <row r="95" spans="2:12" x14ac:dyDescent="0.15">
      <c r="B95" s="126"/>
      <c r="C95" s="125" t="s">
        <v>333</v>
      </c>
      <c r="D95" s="52">
        <v>180</v>
      </c>
      <c r="E95" s="53">
        <v>59</v>
      </c>
      <c r="F95" s="53">
        <v>22</v>
      </c>
      <c r="G95" s="53">
        <v>8</v>
      </c>
      <c r="H95" s="53">
        <v>5</v>
      </c>
      <c r="I95" s="53">
        <v>1</v>
      </c>
      <c r="J95" s="53">
        <v>20</v>
      </c>
      <c r="K95" s="53">
        <v>7</v>
      </c>
      <c r="L95" s="53">
        <v>58</v>
      </c>
    </row>
    <row r="96" spans="2:12" x14ac:dyDescent="0.15">
      <c r="B96" s="126"/>
      <c r="C96" s="127"/>
      <c r="D96" s="56">
        <v>1</v>
      </c>
      <c r="E96" s="57">
        <v>0.32777777314186096</v>
      </c>
      <c r="F96" s="57">
        <v>0.12222222238779068</v>
      </c>
      <c r="G96" s="57">
        <v>4.444444552063942E-2</v>
      </c>
      <c r="H96" s="57">
        <v>2.777777798473835E-2</v>
      </c>
      <c r="I96" s="57">
        <v>5.5555556900799274E-3</v>
      </c>
      <c r="J96" s="57">
        <v>0.1111111119389534</v>
      </c>
      <c r="K96" s="57">
        <v>3.8888890296220779E-2</v>
      </c>
      <c r="L96" s="57">
        <v>0.32222223281860352</v>
      </c>
    </row>
    <row r="97" spans="2:12" x14ac:dyDescent="0.15">
      <c r="B97" s="126"/>
      <c r="C97" s="125" t="s">
        <v>334</v>
      </c>
      <c r="D97" s="52">
        <v>14</v>
      </c>
      <c r="E97" s="53">
        <v>3</v>
      </c>
      <c r="F97" s="53">
        <v>0</v>
      </c>
      <c r="G97" s="53">
        <v>1</v>
      </c>
      <c r="H97" s="53">
        <v>1</v>
      </c>
      <c r="I97" s="53">
        <v>0</v>
      </c>
      <c r="J97" s="53">
        <v>0</v>
      </c>
      <c r="K97" s="53">
        <v>0</v>
      </c>
      <c r="L97" s="53">
        <v>9</v>
      </c>
    </row>
    <row r="98" spans="2:12" x14ac:dyDescent="0.15">
      <c r="B98" s="127"/>
      <c r="C98" s="127"/>
      <c r="D98" s="56">
        <v>1</v>
      </c>
      <c r="E98" s="57">
        <v>0.2142857164144516</v>
      </c>
      <c r="F98" s="57">
        <v>0</v>
      </c>
      <c r="G98" s="57">
        <v>7.1428574621677399E-2</v>
      </c>
      <c r="H98" s="57">
        <v>7.1428574621677399E-2</v>
      </c>
      <c r="I98" s="57">
        <v>0</v>
      </c>
      <c r="J98" s="57">
        <v>0</v>
      </c>
      <c r="K98" s="57">
        <v>0</v>
      </c>
      <c r="L98" s="57">
        <v>0.6428571343421936</v>
      </c>
    </row>
  </sheetData>
  <mergeCells count="48">
    <mergeCell ref="C81:C82"/>
    <mergeCell ref="C95:C96"/>
    <mergeCell ref="C97:C98"/>
    <mergeCell ref="C89:C90"/>
    <mergeCell ref="C91:C92"/>
    <mergeCell ref="C93:C94"/>
    <mergeCell ref="C55:C56"/>
    <mergeCell ref="B60:C60"/>
    <mergeCell ref="B61:B98"/>
    <mergeCell ref="C61:C62"/>
    <mergeCell ref="C63:C64"/>
    <mergeCell ref="C71:C72"/>
    <mergeCell ref="C73:C74"/>
    <mergeCell ref="C75:C76"/>
    <mergeCell ref="C65:C66"/>
    <mergeCell ref="C67:C68"/>
    <mergeCell ref="C69:C70"/>
    <mergeCell ref="C83:C84"/>
    <mergeCell ref="C85:C86"/>
    <mergeCell ref="C87:C88"/>
    <mergeCell ref="C77:C78"/>
    <mergeCell ref="C79:C80"/>
    <mergeCell ref="C51:C52"/>
    <mergeCell ref="C53:C54"/>
    <mergeCell ref="C43:C44"/>
    <mergeCell ref="C45:C46"/>
    <mergeCell ref="C47:C48"/>
    <mergeCell ref="C41:C42"/>
    <mergeCell ref="C31:C32"/>
    <mergeCell ref="C33:C34"/>
    <mergeCell ref="C35:C36"/>
    <mergeCell ref="C49:C50"/>
    <mergeCell ref="C13:C14"/>
    <mergeCell ref="C15:C16"/>
    <mergeCell ref="C17:C18"/>
    <mergeCell ref="B6:C6"/>
    <mergeCell ref="B7:B56"/>
    <mergeCell ref="C7:C8"/>
    <mergeCell ref="C9:C10"/>
    <mergeCell ref="C11:C12"/>
    <mergeCell ref="C25:C26"/>
    <mergeCell ref="C27:C28"/>
    <mergeCell ref="C29:C30"/>
    <mergeCell ref="C19:C20"/>
    <mergeCell ref="C21:C22"/>
    <mergeCell ref="C23:C24"/>
    <mergeCell ref="C37:C38"/>
    <mergeCell ref="C39:C40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C5091-D8FB-4355-806F-840633270908}">
  <sheetPr codeName="Sheet31">
    <tabColor rgb="FFFFFF00"/>
  </sheetPr>
  <dimension ref="A5:T495"/>
  <sheetViews>
    <sheetView showGridLines="0" topLeftCell="E1" workbookViewId="0">
      <selection activeCell="G109" sqref="G109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20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20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20" x14ac:dyDescent="0.15">
      <c r="A7" s="17" t="str">
        <f>A5&amp;D7</f>
        <v>X (1)全体</v>
      </c>
      <c r="C7" s="134" t="s">
        <v>112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</row>
    <row r="8" spans="1:20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20" x14ac:dyDescent="0.15">
      <c r="A9" s="17" t="str">
        <f>A5&amp;D9</f>
        <v>X (1)ずっと北九州市内がいい（北九州市の近郊を含む）</v>
      </c>
      <c r="C9" s="135"/>
      <c r="D9" s="134" t="s">
        <v>113</v>
      </c>
      <c r="E9" s="19">
        <v>1064</v>
      </c>
      <c r="F9" s="20">
        <v>330</v>
      </c>
      <c r="G9" s="20">
        <v>331</v>
      </c>
      <c r="H9" s="20">
        <v>403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x14ac:dyDescent="0.15">
      <c r="C10" s="135"/>
      <c r="D10" s="136"/>
      <c r="E10" s="22">
        <v>1</v>
      </c>
      <c r="F10" s="23">
        <v>0.3101503849029541</v>
      </c>
      <c r="G10" s="23">
        <v>0.31109023094177246</v>
      </c>
      <c r="H10" s="23">
        <v>0.37875938415527344</v>
      </c>
    </row>
    <row r="11" spans="1:20" x14ac:dyDescent="0.15">
      <c r="A11" s="17" t="str">
        <f>A5&amp;D11</f>
        <v>X (1)一度は市外に出て経験を積んだ後、市内に戻りたい</v>
      </c>
      <c r="C11" s="135"/>
      <c r="D11" s="134" t="s">
        <v>114</v>
      </c>
      <c r="E11" s="19">
        <v>508</v>
      </c>
      <c r="F11" s="20">
        <v>190</v>
      </c>
      <c r="G11" s="20">
        <v>148</v>
      </c>
      <c r="H11" s="20">
        <v>170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</row>
    <row r="12" spans="1:20" x14ac:dyDescent="0.15">
      <c r="C12" s="135"/>
      <c r="D12" s="136"/>
      <c r="E12" s="22">
        <v>1</v>
      </c>
      <c r="F12" s="23">
        <v>0.37401574850082397</v>
      </c>
      <c r="G12" s="23">
        <v>0.29133859276771545</v>
      </c>
      <c r="H12" s="23">
        <v>0.33464565873146057</v>
      </c>
    </row>
    <row r="13" spans="1:20" x14ac:dyDescent="0.15">
      <c r="A13" s="17" t="str">
        <f>A5&amp;D13</f>
        <v>X (1)市外に住むが、時々北九州市で過ごしたい</v>
      </c>
      <c r="C13" s="135"/>
      <c r="D13" s="134" t="s">
        <v>115</v>
      </c>
      <c r="E13" s="19">
        <v>667</v>
      </c>
      <c r="F13" s="20">
        <v>252</v>
      </c>
      <c r="G13" s="20">
        <v>196</v>
      </c>
      <c r="H13" s="20">
        <v>219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</row>
    <row r="14" spans="1:20" x14ac:dyDescent="0.15">
      <c r="C14" s="135"/>
      <c r="D14" s="136"/>
      <c r="E14" s="22">
        <v>1</v>
      </c>
      <c r="F14" s="23">
        <v>0.37781110405921936</v>
      </c>
      <c r="G14" s="23">
        <v>0.29385307431221008</v>
      </c>
      <c r="H14" s="23">
        <v>0.32833582162857056</v>
      </c>
    </row>
    <row r="15" spans="1:20" x14ac:dyDescent="0.15">
      <c r="A15" s="17" t="str">
        <f>A5&amp;D15</f>
        <v>X (1)北九州市から出て行って戻らない</v>
      </c>
      <c r="C15" s="135"/>
      <c r="D15" s="134" t="s">
        <v>116</v>
      </c>
      <c r="E15" s="19">
        <v>296</v>
      </c>
      <c r="F15" s="20">
        <v>92</v>
      </c>
      <c r="G15" s="20">
        <v>101</v>
      </c>
      <c r="H15" s="20">
        <v>103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</row>
    <row r="16" spans="1:20" x14ac:dyDescent="0.15">
      <c r="C16" s="135"/>
      <c r="D16" s="136"/>
      <c r="E16" s="22">
        <v>1</v>
      </c>
      <c r="F16" s="23">
        <v>0.31081080436706543</v>
      </c>
      <c r="G16" s="23">
        <v>0.34121620655059814</v>
      </c>
      <c r="H16" s="23">
        <v>0.34797295928001404</v>
      </c>
    </row>
    <row r="17" spans="1:20" x14ac:dyDescent="0.15">
      <c r="A17" s="17" t="str">
        <f>A5&amp;D17</f>
        <v>X (1)その他</v>
      </c>
      <c r="C17" s="135"/>
      <c r="D17" s="134" t="s">
        <v>22</v>
      </c>
      <c r="E17" s="19">
        <v>106</v>
      </c>
      <c r="F17" s="20">
        <v>38</v>
      </c>
      <c r="G17" s="20">
        <v>41</v>
      </c>
      <c r="H17" s="20">
        <v>27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x14ac:dyDescent="0.15">
      <c r="C18" s="135"/>
      <c r="D18" s="136"/>
      <c r="E18" s="22">
        <v>1</v>
      </c>
      <c r="F18" s="23">
        <v>0.35849055647850037</v>
      </c>
      <c r="G18" s="23">
        <v>0.38679245114326477</v>
      </c>
      <c r="H18" s="23">
        <v>0.25471699237823486</v>
      </c>
    </row>
    <row r="19" spans="1:20" x14ac:dyDescent="0.15">
      <c r="A19" s="17" t="str">
        <f>A5&amp;D19</f>
        <v>X (1)わからない</v>
      </c>
      <c r="C19" s="135"/>
      <c r="D19" s="134" t="s">
        <v>61</v>
      </c>
      <c r="E19" s="19">
        <v>1230</v>
      </c>
      <c r="F19" s="20">
        <v>453</v>
      </c>
      <c r="G19" s="20">
        <v>393</v>
      </c>
      <c r="H19" s="20">
        <v>384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</row>
    <row r="20" spans="1:20" x14ac:dyDescent="0.15">
      <c r="C20" s="136"/>
      <c r="D20" s="136"/>
      <c r="E20" s="22">
        <v>1</v>
      </c>
      <c r="F20" s="23">
        <v>0.36829268932342529</v>
      </c>
      <c r="G20" s="23">
        <v>0.31951218843460083</v>
      </c>
      <c r="H20" s="23">
        <v>0.31219512224197388</v>
      </c>
    </row>
    <row r="24" spans="1:20" x14ac:dyDescent="0.15">
      <c r="A24" s="17" t="str">
        <f>"X ("&amp;SUBSTITUTE(LEFT(E24,2),"Q","")&amp;")"</f>
        <v>X (2)</v>
      </c>
      <c r="C24" s="17" t="s">
        <v>12</v>
      </c>
      <c r="D24" s="17" t="s">
        <v>1</v>
      </c>
      <c r="E24" s="17" t="s">
        <v>7</v>
      </c>
    </row>
    <row r="25" spans="1:20" x14ac:dyDescent="0.15">
      <c r="A25" s="17" t="str">
        <f>A24&amp;"表頭"</f>
        <v>X (2)表頭</v>
      </c>
      <c r="C25" s="132"/>
      <c r="D25" s="133"/>
      <c r="E25" s="18" t="s">
        <v>3</v>
      </c>
      <c r="F25" s="18" t="s">
        <v>9</v>
      </c>
      <c r="G25" s="18" t="s">
        <v>10</v>
      </c>
      <c r="H25" s="18" t="s">
        <v>11</v>
      </c>
    </row>
    <row r="26" spans="1:20" x14ac:dyDescent="0.15">
      <c r="A26" s="17" t="str">
        <f>A24&amp;D26</f>
        <v>X (2)全体</v>
      </c>
      <c r="C26" s="134" t="s">
        <v>112</v>
      </c>
      <c r="D26" s="134" t="s">
        <v>8</v>
      </c>
      <c r="E26" s="19">
        <v>3871</v>
      </c>
      <c r="F26" s="20">
        <v>1748</v>
      </c>
      <c r="G26" s="20">
        <v>2011</v>
      </c>
      <c r="H26" s="20">
        <v>112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</row>
    <row r="27" spans="1:20" x14ac:dyDescent="0.15">
      <c r="C27" s="135"/>
      <c r="D27" s="136"/>
      <c r="E27" s="22">
        <v>1</v>
      </c>
      <c r="F27" s="23">
        <v>0.45156291127204895</v>
      </c>
      <c r="G27" s="23">
        <v>0.51950401067733765</v>
      </c>
      <c r="H27" s="23">
        <v>2.8933092951774597E-2</v>
      </c>
    </row>
    <row r="28" spans="1:20" x14ac:dyDescent="0.15">
      <c r="A28" s="17" t="str">
        <f>A24&amp;D28</f>
        <v>X (2)ずっと北九州市内がいい（北九州市の近郊を含む）</v>
      </c>
      <c r="C28" s="135"/>
      <c r="D28" s="134" t="s">
        <v>113</v>
      </c>
      <c r="E28" s="19">
        <v>1064</v>
      </c>
      <c r="F28" s="20">
        <v>519</v>
      </c>
      <c r="G28" s="20">
        <v>531</v>
      </c>
      <c r="H28" s="20">
        <v>14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</row>
    <row r="29" spans="1:20" x14ac:dyDescent="0.15">
      <c r="C29" s="135"/>
      <c r="D29" s="136"/>
      <c r="E29" s="22">
        <v>1</v>
      </c>
      <c r="F29" s="23">
        <v>0.48778194189071655</v>
      </c>
      <c r="G29" s="23">
        <v>0.49906015396118164</v>
      </c>
      <c r="H29" s="23">
        <v>1.315789483487606E-2</v>
      </c>
    </row>
    <row r="30" spans="1:20" x14ac:dyDescent="0.15">
      <c r="A30" s="17" t="str">
        <f>A24&amp;D30</f>
        <v>X (2)一度は市外に出て経験を積んだ後、市内に戻りたい</v>
      </c>
      <c r="C30" s="135"/>
      <c r="D30" s="134" t="s">
        <v>114</v>
      </c>
      <c r="E30" s="19">
        <v>508</v>
      </c>
      <c r="F30" s="20">
        <v>210</v>
      </c>
      <c r="G30" s="20">
        <v>283</v>
      </c>
      <c r="H30" s="20">
        <v>15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</row>
    <row r="31" spans="1:20" x14ac:dyDescent="0.15">
      <c r="C31" s="135"/>
      <c r="D31" s="136"/>
      <c r="E31" s="22">
        <v>1</v>
      </c>
      <c r="F31" s="23">
        <v>0.41338583827018738</v>
      </c>
      <c r="G31" s="23">
        <v>0.55708658695220947</v>
      </c>
      <c r="H31" s="23">
        <v>2.9527559876441956E-2</v>
      </c>
    </row>
    <row r="32" spans="1:20" x14ac:dyDescent="0.15">
      <c r="A32" s="17" t="str">
        <f>A24&amp;D32</f>
        <v>X (2)市外に住むが、時々北九州市で過ごしたい</v>
      </c>
      <c r="C32" s="135"/>
      <c r="D32" s="134" t="s">
        <v>115</v>
      </c>
      <c r="E32" s="19">
        <v>667</v>
      </c>
      <c r="F32" s="20">
        <v>270</v>
      </c>
      <c r="G32" s="20">
        <v>380</v>
      </c>
      <c r="H32" s="20">
        <v>17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</row>
    <row r="33" spans="1:20" x14ac:dyDescent="0.15">
      <c r="C33" s="135"/>
      <c r="D33" s="136"/>
      <c r="E33" s="22">
        <v>1</v>
      </c>
      <c r="F33" s="23">
        <v>0.40479761362075806</v>
      </c>
      <c r="G33" s="23">
        <v>0.56971514225006104</v>
      </c>
      <c r="H33" s="23">
        <v>2.5487257167696953E-2</v>
      </c>
    </row>
    <row r="34" spans="1:20" x14ac:dyDescent="0.15">
      <c r="A34" s="17" t="str">
        <f>A24&amp;D34</f>
        <v>X (2)北九州市から出て行って戻らない</v>
      </c>
      <c r="C34" s="135"/>
      <c r="D34" s="134" t="s">
        <v>116</v>
      </c>
      <c r="E34" s="19">
        <v>296</v>
      </c>
      <c r="F34" s="20">
        <v>130</v>
      </c>
      <c r="G34" s="20">
        <v>153</v>
      </c>
      <c r="H34" s="20">
        <v>13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</row>
    <row r="35" spans="1:20" x14ac:dyDescent="0.15">
      <c r="C35" s="135"/>
      <c r="D35" s="136"/>
      <c r="E35" s="22">
        <v>1</v>
      </c>
      <c r="F35" s="23">
        <v>0.43918919563293457</v>
      </c>
      <c r="G35" s="23">
        <v>0.51689189672470093</v>
      </c>
      <c r="H35" s="23">
        <v>4.3918918818235397E-2</v>
      </c>
    </row>
    <row r="36" spans="1:20" x14ac:dyDescent="0.15">
      <c r="A36" s="17" t="str">
        <f>A24&amp;D36</f>
        <v>X (2)その他</v>
      </c>
      <c r="C36" s="135"/>
      <c r="D36" s="134" t="s">
        <v>22</v>
      </c>
      <c r="E36" s="19">
        <v>106</v>
      </c>
      <c r="F36" s="20">
        <v>46</v>
      </c>
      <c r="G36" s="20">
        <v>54</v>
      </c>
      <c r="H36" s="20">
        <v>6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</row>
    <row r="37" spans="1:20" x14ac:dyDescent="0.15">
      <c r="C37" s="135"/>
      <c r="D37" s="136"/>
      <c r="E37" s="22">
        <v>1</v>
      </c>
      <c r="F37" s="23">
        <v>0.43396225571632385</v>
      </c>
      <c r="G37" s="23">
        <v>0.50943398475646973</v>
      </c>
      <c r="H37" s="23">
        <v>5.6603774428367615E-2</v>
      </c>
    </row>
    <row r="38" spans="1:20" x14ac:dyDescent="0.15">
      <c r="A38" s="17" t="str">
        <f>A24&amp;D38</f>
        <v>X (2)わからない</v>
      </c>
      <c r="C38" s="135"/>
      <c r="D38" s="134" t="s">
        <v>61</v>
      </c>
      <c r="E38" s="19">
        <v>1230</v>
      </c>
      <c r="F38" s="20">
        <v>573</v>
      </c>
      <c r="G38" s="20">
        <v>610</v>
      </c>
      <c r="H38" s="20">
        <v>47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</row>
    <row r="39" spans="1:20" x14ac:dyDescent="0.15">
      <c r="C39" s="136"/>
      <c r="D39" s="136"/>
      <c r="E39" s="22">
        <v>1</v>
      </c>
      <c r="F39" s="23">
        <v>0.46585366129875183</v>
      </c>
      <c r="G39" s="23">
        <v>0.49593496322631836</v>
      </c>
      <c r="H39" s="23">
        <v>3.8211382925510406E-2</v>
      </c>
    </row>
    <row r="43" spans="1:20" x14ac:dyDescent="0.15">
      <c r="A43" s="17" t="str">
        <f>"X ("&amp;SUBSTITUTE(LEFT(E43,2),"Q","")&amp;")"</f>
        <v>X (3)</v>
      </c>
      <c r="C43" s="17" t="s">
        <v>13</v>
      </c>
      <c r="D43" s="17" t="s">
        <v>1</v>
      </c>
      <c r="E43" s="17" t="s">
        <v>14</v>
      </c>
    </row>
    <row r="44" spans="1:20" x14ac:dyDescent="0.15">
      <c r="A44" s="17" t="str">
        <f>A43&amp;"表頭"</f>
        <v>X (3)表頭</v>
      </c>
      <c r="C44" s="132"/>
      <c r="D44" s="133"/>
      <c r="E44" s="18" t="s">
        <v>3</v>
      </c>
      <c r="F44" s="18" t="s">
        <v>15</v>
      </c>
      <c r="G44" s="18" t="s">
        <v>16</v>
      </c>
      <c r="H44" s="18" t="s">
        <v>17</v>
      </c>
      <c r="I44" s="18" t="s">
        <v>18</v>
      </c>
      <c r="J44" s="18" t="s">
        <v>19</v>
      </c>
      <c r="K44" s="18" t="s">
        <v>20</v>
      </c>
      <c r="L44" s="18" t="s">
        <v>21</v>
      </c>
      <c r="M44" s="18" t="s">
        <v>22</v>
      </c>
    </row>
    <row r="45" spans="1:20" x14ac:dyDescent="0.15">
      <c r="A45" s="17" t="str">
        <f>A43&amp;D45</f>
        <v>X (3)全体</v>
      </c>
      <c r="C45" s="134" t="s">
        <v>112</v>
      </c>
      <c r="D45" s="134" t="s">
        <v>8</v>
      </c>
      <c r="E45" s="19">
        <v>3871</v>
      </c>
      <c r="F45" s="20">
        <v>171</v>
      </c>
      <c r="G45" s="20">
        <v>332</v>
      </c>
      <c r="H45" s="20">
        <v>557</v>
      </c>
      <c r="I45" s="20">
        <v>438</v>
      </c>
      <c r="J45" s="20">
        <v>191</v>
      </c>
      <c r="K45" s="20">
        <v>1103</v>
      </c>
      <c r="L45" s="20">
        <v>174</v>
      </c>
      <c r="M45" s="20">
        <v>905</v>
      </c>
      <c r="N45" s="21"/>
      <c r="O45" s="21"/>
      <c r="P45" s="21"/>
      <c r="Q45" s="21"/>
      <c r="R45" s="21"/>
      <c r="S45" s="21"/>
      <c r="T45" s="21"/>
    </row>
    <row r="46" spans="1:20" x14ac:dyDescent="0.15">
      <c r="C46" s="135"/>
      <c r="D46" s="136"/>
      <c r="E46" s="22">
        <v>1</v>
      </c>
      <c r="F46" s="23">
        <v>4.417463019490242E-2</v>
      </c>
      <c r="G46" s="23">
        <v>8.5765950381755829E-2</v>
      </c>
      <c r="H46" s="23">
        <v>0.14389047026634216</v>
      </c>
      <c r="I46" s="23">
        <v>0.11314905434846878</v>
      </c>
      <c r="J46" s="23">
        <v>4.9341253936290741E-2</v>
      </c>
      <c r="K46" s="23">
        <v>0.28493928909301758</v>
      </c>
      <c r="L46" s="23">
        <v>4.4949624687433243E-2</v>
      </c>
      <c r="M46" s="23">
        <v>0.23378971219062805</v>
      </c>
    </row>
    <row r="47" spans="1:20" x14ac:dyDescent="0.15">
      <c r="A47" s="17" t="str">
        <f>A43&amp;D47</f>
        <v>X (3)ずっと北九州市内がいい（北九州市の近郊を含む）</v>
      </c>
      <c r="C47" s="135"/>
      <c r="D47" s="134" t="s">
        <v>113</v>
      </c>
      <c r="E47" s="19">
        <v>1064</v>
      </c>
      <c r="F47" s="20">
        <v>68</v>
      </c>
      <c r="G47" s="20">
        <v>110</v>
      </c>
      <c r="H47" s="20">
        <v>171</v>
      </c>
      <c r="I47" s="20">
        <v>133</v>
      </c>
      <c r="J47" s="20">
        <v>53</v>
      </c>
      <c r="K47" s="20">
        <v>314</v>
      </c>
      <c r="L47" s="20">
        <v>63</v>
      </c>
      <c r="M47" s="20">
        <v>152</v>
      </c>
      <c r="N47" s="21"/>
      <c r="O47" s="21"/>
      <c r="P47" s="21"/>
      <c r="Q47" s="21"/>
      <c r="R47" s="21"/>
      <c r="S47" s="21"/>
      <c r="T47" s="21"/>
    </row>
    <row r="48" spans="1:20" x14ac:dyDescent="0.15">
      <c r="C48" s="135"/>
      <c r="D48" s="136"/>
      <c r="E48" s="22">
        <v>1</v>
      </c>
      <c r="F48" s="23">
        <v>6.3909776508808136E-2</v>
      </c>
      <c r="G48" s="23">
        <v>0.10338345915079117</v>
      </c>
      <c r="H48" s="23">
        <v>0.1607142835855484</v>
      </c>
      <c r="I48" s="23">
        <v>0.125</v>
      </c>
      <c r="J48" s="23">
        <v>4.9812030047178268E-2</v>
      </c>
      <c r="K48" s="23">
        <v>0.29511278867721558</v>
      </c>
      <c r="L48" s="23">
        <v>5.9210527688264847E-2</v>
      </c>
      <c r="M48" s="23">
        <v>0.1428571492433548</v>
      </c>
    </row>
    <row r="49" spans="1:20" x14ac:dyDescent="0.15">
      <c r="A49" s="17" t="str">
        <f>A43&amp;D49</f>
        <v>X (3)一度は市外に出て経験を積んだ後、市内に戻りたい</v>
      </c>
      <c r="C49" s="135"/>
      <c r="D49" s="134" t="s">
        <v>114</v>
      </c>
      <c r="E49" s="19">
        <v>508</v>
      </c>
      <c r="F49" s="20">
        <v>22</v>
      </c>
      <c r="G49" s="20">
        <v>43</v>
      </c>
      <c r="H49" s="20">
        <v>90</v>
      </c>
      <c r="I49" s="20">
        <v>60</v>
      </c>
      <c r="J49" s="20">
        <v>22</v>
      </c>
      <c r="K49" s="20">
        <v>138</v>
      </c>
      <c r="L49" s="20">
        <v>42</v>
      </c>
      <c r="M49" s="20">
        <v>91</v>
      </c>
      <c r="N49" s="21"/>
      <c r="O49" s="21"/>
      <c r="P49" s="21"/>
      <c r="Q49" s="21"/>
      <c r="R49" s="21"/>
      <c r="S49" s="21"/>
      <c r="T49" s="21"/>
    </row>
    <row r="50" spans="1:20" x14ac:dyDescent="0.15">
      <c r="C50" s="135"/>
      <c r="D50" s="136"/>
      <c r="E50" s="22">
        <v>1</v>
      </c>
      <c r="F50" s="23">
        <v>4.3307088315486908E-2</v>
      </c>
      <c r="G50" s="23">
        <v>8.4645666182041168E-2</v>
      </c>
      <c r="H50" s="23">
        <v>0.17716535925865173</v>
      </c>
      <c r="I50" s="23">
        <v>0.11811023950576782</v>
      </c>
      <c r="J50" s="23">
        <v>4.3307088315486908E-2</v>
      </c>
      <c r="K50" s="23">
        <v>0.27165353298187256</v>
      </c>
      <c r="L50" s="23">
        <v>8.2677163183689117E-2</v>
      </c>
      <c r="M50" s="23">
        <v>0.17913386225700378</v>
      </c>
    </row>
    <row r="51" spans="1:20" x14ac:dyDescent="0.15">
      <c r="A51" s="17" t="str">
        <f>A43&amp;D51</f>
        <v>X (3)市外に住むが、時々北九州市で過ごしたい</v>
      </c>
      <c r="C51" s="135"/>
      <c r="D51" s="134" t="s">
        <v>115</v>
      </c>
      <c r="E51" s="19">
        <v>667</v>
      </c>
      <c r="F51" s="20">
        <v>32</v>
      </c>
      <c r="G51" s="20">
        <v>68</v>
      </c>
      <c r="H51" s="20">
        <v>110</v>
      </c>
      <c r="I51" s="20">
        <v>85</v>
      </c>
      <c r="J51" s="20">
        <v>42</v>
      </c>
      <c r="K51" s="20">
        <v>198</v>
      </c>
      <c r="L51" s="20">
        <v>32</v>
      </c>
      <c r="M51" s="20">
        <v>100</v>
      </c>
      <c r="N51" s="21"/>
      <c r="O51" s="21"/>
      <c r="P51" s="21"/>
      <c r="Q51" s="21"/>
      <c r="R51" s="21"/>
      <c r="S51" s="21"/>
      <c r="T51" s="21"/>
    </row>
    <row r="52" spans="1:20" x14ac:dyDescent="0.15">
      <c r="C52" s="135"/>
      <c r="D52" s="136"/>
      <c r="E52" s="22">
        <v>1</v>
      </c>
      <c r="F52" s="23">
        <v>4.7976013273000717E-2</v>
      </c>
      <c r="G52" s="23">
        <v>0.10194902867078781</v>
      </c>
      <c r="H52" s="23">
        <v>0.16491754353046417</v>
      </c>
      <c r="I52" s="23">
        <v>0.12743628025054932</v>
      </c>
      <c r="J52" s="23">
        <v>6.2968514859676361E-2</v>
      </c>
      <c r="K52" s="23">
        <v>0.29685157537460327</v>
      </c>
      <c r="L52" s="23">
        <v>4.7976013273000717E-2</v>
      </c>
      <c r="M52" s="23">
        <v>0.14992503821849823</v>
      </c>
    </row>
    <row r="53" spans="1:20" x14ac:dyDescent="0.15">
      <c r="A53" s="17" t="str">
        <f>A43&amp;D53</f>
        <v>X (3)北九州市から出て行って戻らない</v>
      </c>
      <c r="C53" s="135"/>
      <c r="D53" s="134" t="s">
        <v>116</v>
      </c>
      <c r="E53" s="19">
        <v>296</v>
      </c>
      <c r="F53" s="20">
        <v>12</v>
      </c>
      <c r="G53" s="20">
        <v>21</v>
      </c>
      <c r="H53" s="20">
        <v>41</v>
      </c>
      <c r="I53" s="20">
        <v>36</v>
      </c>
      <c r="J53" s="20">
        <v>15</v>
      </c>
      <c r="K53" s="20">
        <v>78</v>
      </c>
      <c r="L53" s="20">
        <v>3</v>
      </c>
      <c r="M53" s="20">
        <v>90</v>
      </c>
      <c r="N53" s="21"/>
      <c r="O53" s="21"/>
      <c r="P53" s="21"/>
      <c r="Q53" s="21"/>
      <c r="R53" s="21"/>
      <c r="S53" s="21"/>
      <c r="T53" s="21"/>
    </row>
    <row r="54" spans="1:20" x14ac:dyDescent="0.15">
      <c r="C54" s="135"/>
      <c r="D54" s="136"/>
      <c r="E54" s="22">
        <v>1</v>
      </c>
      <c r="F54" s="23">
        <v>4.0540538728237152E-2</v>
      </c>
      <c r="G54" s="23">
        <v>7.0945948362350464E-2</v>
      </c>
      <c r="H54" s="23">
        <v>0.13851352035999298</v>
      </c>
      <c r="I54" s="23">
        <v>0.12162162363529205</v>
      </c>
      <c r="J54" s="23">
        <v>5.0675675272941589E-2</v>
      </c>
      <c r="K54" s="23">
        <v>0.26351350545883179</v>
      </c>
      <c r="L54" s="23">
        <v>1.0135134682059288E-2</v>
      </c>
      <c r="M54" s="23">
        <v>0.30405405163764954</v>
      </c>
    </row>
    <row r="55" spans="1:20" x14ac:dyDescent="0.15">
      <c r="A55" s="17" t="str">
        <f>A43&amp;D55</f>
        <v>X (3)その他</v>
      </c>
      <c r="C55" s="135"/>
      <c r="D55" s="134" t="s">
        <v>22</v>
      </c>
      <c r="E55" s="19">
        <v>106</v>
      </c>
      <c r="F55" s="20">
        <v>2</v>
      </c>
      <c r="G55" s="20">
        <v>8</v>
      </c>
      <c r="H55" s="20">
        <v>5</v>
      </c>
      <c r="I55" s="20">
        <v>6</v>
      </c>
      <c r="J55" s="20">
        <v>5</v>
      </c>
      <c r="K55" s="20">
        <v>26</v>
      </c>
      <c r="L55" s="20">
        <v>2</v>
      </c>
      <c r="M55" s="20">
        <v>52</v>
      </c>
      <c r="N55" s="21"/>
      <c r="O55" s="21"/>
      <c r="P55" s="21"/>
      <c r="Q55" s="21"/>
      <c r="R55" s="21"/>
      <c r="S55" s="21"/>
      <c r="T55" s="21"/>
    </row>
    <row r="56" spans="1:20" x14ac:dyDescent="0.15">
      <c r="C56" s="135"/>
      <c r="D56" s="136"/>
      <c r="E56" s="22">
        <v>1</v>
      </c>
      <c r="F56" s="23">
        <v>1.8867924809455872E-2</v>
      </c>
      <c r="G56" s="23">
        <v>7.5471699237823486E-2</v>
      </c>
      <c r="H56" s="23">
        <v>4.7169812023639679E-2</v>
      </c>
      <c r="I56" s="23">
        <v>5.6603774428367615E-2</v>
      </c>
      <c r="J56" s="23">
        <v>4.7169812023639679E-2</v>
      </c>
      <c r="K56" s="23">
        <v>0.24528302252292633</v>
      </c>
      <c r="L56" s="23">
        <v>1.8867924809455872E-2</v>
      </c>
      <c r="M56" s="23">
        <v>0.49056604504585266</v>
      </c>
    </row>
    <row r="57" spans="1:20" x14ac:dyDescent="0.15">
      <c r="A57" s="17" t="str">
        <f>A43&amp;D57</f>
        <v>X (3)わからない</v>
      </c>
      <c r="C57" s="135"/>
      <c r="D57" s="134" t="s">
        <v>61</v>
      </c>
      <c r="E57" s="19">
        <v>1230</v>
      </c>
      <c r="F57" s="20">
        <v>35</v>
      </c>
      <c r="G57" s="20">
        <v>82</v>
      </c>
      <c r="H57" s="20">
        <v>140</v>
      </c>
      <c r="I57" s="20">
        <v>118</v>
      </c>
      <c r="J57" s="20">
        <v>54</v>
      </c>
      <c r="K57" s="20">
        <v>349</v>
      </c>
      <c r="L57" s="20">
        <v>32</v>
      </c>
      <c r="M57" s="20">
        <v>420</v>
      </c>
      <c r="N57" s="21"/>
      <c r="O57" s="21"/>
      <c r="P57" s="21"/>
      <c r="Q57" s="21"/>
      <c r="R57" s="21"/>
      <c r="S57" s="21"/>
      <c r="T57" s="21"/>
    </row>
    <row r="58" spans="1:20" x14ac:dyDescent="0.15">
      <c r="C58" s="136"/>
      <c r="D58" s="136"/>
      <c r="E58" s="22">
        <v>1</v>
      </c>
      <c r="F58" s="23">
        <v>2.8455285355448723E-2</v>
      </c>
      <c r="G58" s="23">
        <v>6.6666670143604279E-2</v>
      </c>
      <c r="H58" s="23">
        <v>0.11382114142179489</v>
      </c>
      <c r="I58" s="23">
        <v>9.5934957265853882E-2</v>
      </c>
      <c r="J58" s="23">
        <v>4.3902438133955002E-2</v>
      </c>
      <c r="K58" s="23">
        <v>0.28373983502388</v>
      </c>
      <c r="L58" s="23">
        <v>2.601625956594944E-2</v>
      </c>
      <c r="M58" s="23">
        <v>0.34146341681480408</v>
      </c>
    </row>
    <row r="62" spans="1:20" x14ac:dyDescent="0.15">
      <c r="A62" s="17" t="str">
        <f>"X ("&amp;SUBSTITUTE(LEFT(E62,2),"Q","")&amp;")"</f>
        <v>X (4)</v>
      </c>
      <c r="C62" s="17" t="s">
        <v>23</v>
      </c>
      <c r="D62" s="17" t="s">
        <v>24</v>
      </c>
      <c r="E62" s="17" t="s">
        <v>25</v>
      </c>
    </row>
    <row r="63" spans="1:20" ht="48" x14ac:dyDescent="0.15">
      <c r="A63" s="17" t="str">
        <f>A62&amp;"表頭"</f>
        <v>X (4)表頭</v>
      </c>
      <c r="C63" s="132"/>
      <c r="D63" s="133"/>
      <c r="E63" s="18" t="s">
        <v>3</v>
      </c>
      <c r="F63" s="18" t="s">
        <v>26</v>
      </c>
      <c r="G63" s="18" t="s">
        <v>27</v>
      </c>
      <c r="H63" s="18" t="s">
        <v>28</v>
      </c>
      <c r="I63" s="18" t="s">
        <v>29</v>
      </c>
      <c r="J63" s="18" t="s">
        <v>30</v>
      </c>
      <c r="K63" s="18" t="s">
        <v>31</v>
      </c>
      <c r="L63" s="18" t="s">
        <v>32</v>
      </c>
      <c r="M63" s="18" t="s">
        <v>33</v>
      </c>
      <c r="N63" s="18" t="s">
        <v>34</v>
      </c>
      <c r="O63" s="18" t="s">
        <v>22</v>
      </c>
    </row>
    <row r="64" spans="1:20" x14ac:dyDescent="0.15">
      <c r="A64" s="17" t="str">
        <f>A62&amp;D64</f>
        <v>X (4)全体</v>
      </c>
      <c r="C64" s="134" t="s">
        <v>112</v>
      </c>
      <c r="D64" s="134" t="s">
        <v>8</v>
      </c>
      <c r="E64" s="19">
        <v>3871</v>
      </c>
      <c r="F64" s="20">
        <v>1074</v>
      </c>
      <c r="G64" s="20">
        <v>1543</v>
      </c>
      <c r="H64" s="20">
        <v>1063</v>
      </c>
      <c r="I64" s="20">
        <v>1278</v>
      </c>
      <c r="J64" s="20">
        <v>483</v>
      </c>
      <c r="K64" s="20">
        <v>627</v>
      </c>
      <c r="L64" s="20">
        <v>669</v>
      </c>
      <c r="M64" s="20">
        <v>40</v>
      </c>
      <c r="N64" s="20">
        <v>287</v>
      </c>
      <c r="O64" s="20">
        <v>43</v>
      </c>
      <c r="P64" s="21"/>
      <c r="Q64" s="21"/>
      <c r="R64" s="21"/>
      <c r="S64" s="21"/>
      <c r="T64" s="21"/>
    </row>
    <row r="65" spans="1:20" x14ac:dyDescent="0.15">
      <c r="C65" s="135"/>
      <c r="D65" s="136"/>
      <c r="E65" s="22">
        <v>1</v>
      </c>
      <c r="F65" s="23">
        <v>0.27744770050048828</v>
      </c>
      <c r="G65" s="23">
        <v>0.39860501885414124</v>
      </c>
      <c r="H65" s="23">
        <v>0.27460604906082153</v>
      </c>
      <c r="I65" s="23">
        <v>0.33014723658561707</v>
      </c>
      <c r="J65" s="23">
        <v>0.12477395683526993</v>
      </c>
      <c r="K65" s="23">
        <v>0.16197365522384644</v>
      </c>
      <c r="L65" s="23">
        <v>0.17282356321811676</v>
      </c>
      <c r="M65" s="23">
        <v>1.0333247482776642E-2</v>
      </c>
      <c r="N65" s="23">
        <v>7.4141047894954681E-2</v>
      </c>
      <c r="O65" s="23">
        <v>1.110824104398489E-2</v>
      </c>
    </row>
    <row r="66" spans="1:20" x14ac:dyDescent="0.15">
      <c r="A66" s="17" t="str">
        <f>A62&amp;D66</f>
        <v>X (4)ずっと北九州市内がいい（北九州市の近郊を含む）</v>
      </c>
      <c r="C66" s="135"/>
      <c r="D66" s="134" t="s">
        <v>113</v>
      </c>
      <c r="E66" s="19">
        <v>1064</v>
      </c>
      <c r="F66" s="20">
        <v>313</v>
      </c>
      <c r="G66" s="20">
        <v>442</v>
      </c>
      <c r="H66" s="20">
        <v>296</v>
      </c>
      <c r="I66" s="20">
        <v>327</v>
      </c>
      <c r="J66" s="20">
        <v>112</v>
      </c>
      <c r="K66" s="20">
        <v>189</v>
      </c>
      <c r="L66" s="20">
        <v>185</v>
      </c>
      <c r="M66" s="20">
        <v>10</v>
      </c>
      <c r="N66" s="20">
        <v>53</v>
      </c>
      <c r="O66" s="20">
        <v>9</v>
      </c>
      <c r="P66" s="21"/>
      <c r="Q66" s="21"/>
      <c r="R66" s="21"/>
      <c r="S66" s="21"/>
      <c r="T66" s="21"/>
    </row>
    <row r="67" spans="1:20" x14ac:dyDescent="0.15">
      <c r="C67" s="135"/>
      <c r="D67" s="136"/>
      <c r="E67" s="22">
        <v>1</v>
      </c>
      <c r="F67" s="23">
        <v>0.29417294263839722</v>
      </c>
      <c r="G67" s="23">
        <v>0.41541352868080139</v>
      </c>
      <c r="H67" s="23">
        <v>0.27819550037384033</v>
      </c>
      <c r="I67" s="23">
        <v>0.30733081698417664</v>
      </c>
      <c r="J67" s="23">
        <v>0.10526315867900848</v>
      </c>
      <c r="K67" s="23">
        <v>0.17763157188892365</v>
      </c>
      <c r="L67" s="23">
        <v>0.17387218773365021</v>
      </c>
      <c r="M67" s="23">
        <v>9.3984957784414291E-3</v>
      </c>
      <c r="N67" s="23">
        <v>4.9812030047178268E-2</v>
      </c>
      <c r="O67" s="23">
        <v>8.4586469456553459E-3</v>
      </c>
    </row>
    <row r="68" spans="1:20" x14ac:dyDescent="0.15">
      <c r="A68" s="17" t="str">
        <f>A62&amp;D68</f>
        <v>X (4)一度は市外に出て経験を積んだ後、市内に戻りたい</v>
      </c>
      <c r="C68" s="135"/>
      <c r="D68" s="134" t="s">
        <v>114</v>
      </c>
      <c r="E68" s="19">
        <v>508</v>
      </c>
      <c r="F68" s="20">
        <v>147</v>
      </c>
      <c r="G68" s="20">
        <v>226</v>
      </c>
      <c r="H68" s="20">
        <v>144</v>
      </c>
      <c r="I68" s="20">
        <v>164</v>
      </c>
      <c r="J68" s="20">
        <v>61</v>
      </c>
      <c r="K68" s="20">
        <v>61</v>
      </c>
      <c r="L68" s="20">
        <v>82</v>
      </c>
      <c r="M68" s="20">
        <v>8</v>
      </c>
      <c r="N68" s="20">
        <v>52</v>
      </c>
      <c r="O68" s="20">
        <v>3</v>
      </c>
      <c r="P68" s="21"/>
      <c r="Q68" s="21"/>
      <c r="R68" s="21"/>
      <c r="S68" s="21"/>
      <c r="T68" s="21"/>
    </row>
    <row r="69" spans="1:20" x14ac:dyDescent="0.15">
      <c r="C69" s="135"/>
      <c r="D69" s="136"/>
      <c r="E69" s="22">
        <v>1</v>
      </c>
      <c r="F69" s="23">
        <v>0.2893700897693634</v>
      </c>
      <c r="G69" s="23">
        <v>0.44488188624382019</v>
      </c>
      <c r="H69" s="23">
        <v>0.28346458077430725</v>
      </c>
      <c r="I69" s="23">
        <v>0.32283464074134827</v>
      </c>
      <c r="J69" s="23">
        <v>0.12007874250411987</v>
      </c>
      <c r="K69" s="23">
        <v>0.12007874250411987</v>
      </c>
      <c r="L69" s="23">
        <v>0.16141732037067413</v>
      </c>
      <c r="M69" s="23">
        <v>1.5748031437397003E-2</v>
      </c>
      <c r="N69" s="23">
        <v>0.10236220806837082</v>
      </c>
      <c r="O69" s="23">
        <v>5.9055117890238762E-3</v>
      </c>
    </row>
    <row r="70" spans="1:20" x14ac:dyDescent="0.15">
      <c r="A70" s="17" t="str">
        <f>A62&amp;D70</f>
        <v>X (4)市外に住むが、時々北九州市で過ごしたい</v>
      </c>
      <c r="C70" s="135"/>
      <c r="D70" s="134" t="s">
        <v>115</v>
      </c>
      <c r="E70" s="19">
        <v>667</v>
      </c>
      <c r="F70" s="20">
        <v>191</v>
      </c>
      <c r="G70" s="20">
        <v>272</v>
      </c>
      <c r="H70" s="20">
        <v>170</v>
      </c>
      <c r="I70" s="20">
        <v>222</v>
      </c>
      <c r="J70" s="20">
        <v>114</v>
      </c>
      <c r="K70" s="20">
        <v>98</v>
      </c>
      <c r="L70" s="20">
        <v>119</v>
      </c>
      <c r="M70" s="20">
        <v>10</v>
      </c>
      <c r="N70" s="20">
        <v>63</v>
      </c>
      <c r="O70" s="20">
        <v>4</v>
      </c>
      <c r="P70" s="21"/>
      <c r="Q70" s="21"/>
      <c r="R70" s="21"/>
      <c r="S70" s="21"/>
      <c r="T70" s="21"/>
    </row>
    <row r="71" spans="1:20" x14ac:dyDescent="0.15">
      <c r="C71" s="135"/>
      <c r="D71" s="136"/>
      <c r="E71" s="22">
        <v>1</v>
      </c>
      <c r="F71" s="23">
        <v>0.28635680675506592</v>
      </c>
      <c r="G71" s="23">
        <v>0.40779611468315125</v>
      </c>
      <c r="H71" s="23">
        <v>0.25487256050109863</v>
      </c>
      <c r="I71" s="23">
        <v>0.33283358812332153</v>
      </c>
      <c r="J71" s="23">
        <v>0.17091454565525055</v>
      </c>
      <c r="K71" s="23">
        <v>0.14692653715610504</v>
      </c>
      <c r="L71" s="23">
        <v>0.17841079831123352</v>
      </c>
      <c r="M71" s="23">
        <v>1.4992503449320793E-2</v>
      </c>
      <c r="N71" s="23">
        <v>9.445277601480484E-2</v>
      </c>
      <c r="O71" s="23">
        <v>5.9970016591250896E-3</v>
      </c>
    </row>
    <row r="72" spans="1:20" x14ac:dyDescent="0.15">
      <c r="A72" s="17" t="str">
        <f>A62&amp;D72</f>
        <v>X (4)北九州市から出て行って戻らない</v>
      </c>
      <c r="C72" s="135"/>
      <c r="D72" s="134" t="s">
        <v>116</v>
      </c>
      <c r="E72" s="19">
        <v>296</v>
      </c>
      <c r="F72" s="20">
        <v>86</v>
      </c>
      <c r="G72" s="20">
        <v>101</v>
      </c>
      <c r="H72" s="20">
        <v>67</v>
      </c>
      <c r="I72" s="20">
        <v>101</v>
      </c>
      <c r="J72" s="20">
        <v>54</v>
      </c>
      <c r="K72" s="20">
        <v>50</v>
      </c>
      <c r="L72" s="20">
        <v>56</v>
      </c>
      <c r="M72" s="20">
        <v>2</v>
      </c>
      <c r="N72" s="20">
        <v>23</v>
      </c>
      <c r="O72" s="20">
        <v>3</v>
      </c>
      <c r="P72" s="21"/>
      <c r="Q72" s="21"/>
      <c r="R72" s="21"/>
      <c r="S72" s="21"/>
      <c r="T72" s="21"/>
    </row>
    <row r="73" spans="1:20" x14ac:dyDescent="0.15">
      <c r="C73" s="135"/>
      <c r="D73" s="136"/>
      <c r="E73" s="22">
        <v>1</v>
      </c>
      <c r="F73" s="23">
        <v>0.29054054617881775</v>
      </c>
      <c r="G73" s="23">
        <v>0.34121620655059814</v>
      </c>
      <c r="H73" s="23">
        <v>0.22635135054588318</v>
      </c>
      <c r="I73" s="23">
        <v>0.34121620655059814</v>
      </c>
      <c r="J73" s="23">
        <v>0.18243242800235748</v>
      </c>
      <c r="K73" s="23">
        <v>0.1689189225435257</v>
      </c>
      <c r="L73" s="23">
        <v>0.18918919563293457</v>
      </c>
      <c r="M73" s="23">
        <v>6.7567569203674793E-3</v>
      </c>
      <c r="N73" s="23">
        <v>7.7702701091766357E-2</v>
      </c>
      <c r="O73" s="23">
        <v>1.0135134682059288E-2</v>
      </c>
    </row>
    <row r="74" spans="1:20" x14ac:dyDescent="0.15">
      <c r="A74" s="17" t="str">
        <f>A62&amp;D74</f>
        <v>X (4)その他</v>
      </c>
      <c r="C74" s="135"/>
      <c r="D74" s="134" t="s">
        <v>22</v>
      </c>
      <c r="E74" s="19">
        <v>106</v>
      </c>
      <c r="F74" s="20">
        <v>28</v>
      </c>
      <c r="G74" s="20">
        <v>29</v>
      </c>
      <c r="H74" s="20">
        <v>31</v>
      </c>
      <c r="I74" s="20">
        <v>36</v>
      </c>
      <c r="J74" s="20">
        <v>15</v>
      </c>
      <c r="K74" s="20">
        <v>19</v>
      </c>
      <c r="L74" s="20">
        <v>19</v>
      </c>
      <c r="M74" s="20">
        <v>2</v>
      </c>
      <c r="N74" s="20">
        <v>16</v>
      </c>
      <c r="O74" s="20">
        <v>4</v>
      </c>
      <c r="P74" s="21"/>
      <c r="Q74" s="21"/>
      <c r="R74" s="21"/>
      <c r="S74" s="21"/>
      <c r="T74" s="21"/>
    </row>
    <row r="75" spans="1:20" x14ac:dyDescent="0.15">
      <c r="C75" s="135"/>
      <c r="D75" s="136"/>
      <c r="E75" s="22">
        <v>1</v>
      </c>
      <c r="F75" s="23">
        <v>0.2641509473323822</v>
      </c>
      <c r="G75" s="23">
        <v>0.27358490228652954</v>
      </c>
      <c r="H75" s="23">
        <v>0.29245284199714661</v>
      </c>
      <c r="I75" s="23">
        <v>0.33962264657020569</v>
      </c>
      <c r="J75" s="23">
        <v>0.14150942862033844</v>
      </c>
      <c r="K75" s="23">
        <v>0.17924527823925018</v>
      </c>
      <c r="L75" s="23">
        <v>0.17924527823925018</v>
      </c>
      <c r="M75" s="23">
        <v>1.8867924809455872E-2</v>
      </c>
      <c r="N75" s="23">
        <v>0.15094339847564697</v>
      </c>
      <c r="O75" s="23">
        <v>3.7735849618911743E-2</v>
      </c>
    </row>
    <row r="76" spans="1:20" x14ac:dyDescent="0.15">
      <c r="A76" s="17" t="str">
        <f>A62&amp;D76</f>
        <v>X (4)わからない</v>
      </c>
      <c r="C76" s="135"/>
      <c r="D76" s="134" t="s">
        <v>61</v>
      </c>
      <c r="E76" s="19">
        <v>1230</v>
      </c>
      <c r="F76" s="20">
        <v>309</v>
      </c>
      <c r="G76" s="20">
        <v>473</v>
      </c>
      <c r="H76" s="20">
        <v>355</v>
      </c>
      <c r="I76" s="20">
        <v>428</v>
      </c>
      <c r="J76" s="20">
        <v>127</v>
      </c>
      <c r="K76" s="20">
        <v>210</v>
      </c>
      <c r="L76" s="20">
        <v>208</v>
      </c>
      <c r="M76" s="20">
        <v>8</v>
      </c>
      <c r="N76" s="20">
        <v>80</v>
      </c>
      <c r="O76" s="20">
        <v>20</v>
      </c>
      <c r="P76" s="21"/>
      <c r="Q76" s="21"/>
      <c r="R76" s="21"/>
      <c r="S76" s="21"/>
      <c r="T76" s="21"/>
    </row>
    <row r="77" spans="1:20" x14ac:dyDescent="0.15">
      <c r="C77" s="136"/>
      <c r="D77" s="136"/>
      <c r="E77" s="22">
        <v>1</v>
      </c>
      <c r="F77" s="23">
        <v>0.25121951103210449</v>
      </c>
      <c r="G77" s="23">
        <v>0.38455283641815186</v>
      </c>
      <c r="H77" s="23">
        <v>0.28861787915229797</v>
      </c>
      <c r="I77" s="23">
        <v>0.3479674756526947</v>
      </c>
      <c r="J77" s="23">
        <v>0.10325203090906143</v>
      </c>
      <c r="K77" s="23">
        <v>0.17073170840740204</v>
      </c>
      <c r="L77" s="23">
        <v>0.16910569369792938</v>
      </c>
      <c r="M77" s="23">
        <v>6.50406489148736E-3</v>
      </c>
      <c r="N77" s="23">
        <v>6.5040647983551025E-2</v>
      </c>
      <c r="O77" s="23">
        <v>1.6260161995887756E-2</v>
      </c>
    </row>
    <row r="81" spans="1:20" x14ac:dyDescent="0.15">
      <c r="A81" s="17" t="str">
        <f>"X ("&amp;SUBSTITUTE(LEFT(E81,2),"Q","")&amp;")"</f>
        <v>X (5)</v>
      </c>
      <c r="C81" s="17" t="s">
        <v>35</v>
      </c>
      <c r="D81" s="17" t="s">
        <v>24</v>
      </c>
      <c r="E81" s="17" t="s">
        <v>36</v>
      </c>
    </row>
    <row r="82" spans="1:20" ht="36" x14ac:dyDescent="0.15">
      <c r="A82" s="17" t="str">
        <f>A81&amp;"表頭"</f>
        <v>X (5)表頭</v>
      </c>
      <c r="C82" s="132"/>
      <c r="D82" s="133"/>
      <c r="E82" s="18" t="s">
        <v>3</v>
      </c>
      <c r="F82" s="18" t="s">
        <v>37</v>
      </c>
      <c r="G82" s="18" t="s">
        <v>38</v>
      </c>
      <c r="H82" s="18" t="s">
        <v>39</v>
      </c>
      <c r="I82" s="18" t="s">
        <v>40</v>
      </c>
      <c r="J82" s="18" t="s">
        <v>41</v>
      </c>
      <c r="K82" s="18" t="s">
        <v>42</v>
      </c>
      <c r="L82" s="18" t="s">
        <v>43</v>
      </c>
      <c r="M82" s="18" t="s">
        <v>22</v>
      </c>
    </row>
    <row r="83" spans="1:20" x14ac:dyDescent="0.15">
      <c r="A83" s="17" t="str">
        <f>A81&amp;D83</f>
        <v>X (5)全体</v>
      </c>
      <c r="C83" s="134" t="s">
        <v>112</v>
      </c>
      <c r="D83" s="134" t="s">
        <v>8</v>
      </c>
      <c r="E83" s="19">
        <v>3871</v>
      </c>
      <c r="F83" s="20">
        <v>1051</v>
      </c>
      <c r="G83" s="20">
        <v>577</v>
      </c>
      <c r="H83" s="20">
        <v>490</v>
      </c>
      <c r="I83" s="20">
        <v>1089</v>
      </c>
      <c r="J83" s="20">
        <v>1467</v>
      </c>
      <c r="K83" s="20">
        <v>386</v>
      </c>
      <c r="L83" s="20">
        <v>807</v>
      </c>
      <c r="M83" s="20">
        <v>99</v>
      </c>
      <c r="N83" s="21"/>
      <c r="O83" s="21"/>
      <c r="P83" s="21"/>
      <c r="Q83" s="21"/>
      <c r="R83" s="21"/>
      <c r="S83" s="21"/>
      <c r="T83" s="21"/>
    </row>
    <row r="84" spans="1:20" x14ac:dyDescent="0.15">
      <c r="C84" s="135"/>
      <c r="D84" s="136"/>
      <c r="E84" s="22">
        <v>1</v>
      </c>
      <c r="F84" s="23">
        <v>0.27150607109069824</v>
      </c>
      <c r="G84" s="23">
        <v>0.14905709028244019</v>
      </c>
      <c r="H84" s="23">
        <v>0.12658227980136871</v>
      </c>
      <c r="I84" s="23">
        <v>0.2813226580619812</v>
      </c>
      <c r="J84" s="23">
        <v>0.37897184491157532</v>
      </c>
      <c r="K84" s="23">
        <v>9.9715836346149445E-2</v>
      </c>
      <c r="L84" s="23">
        <v>0.20847326517105103</v>
      </c>
      <c r="M84" s="23">
        <v>2.5574786588549614E-2</v>
      </c>
    </row>
    <row r="85" spans="1:20" x14ac:dyDescent="0.15">
      <c r="A85" s="17" t="str">
        <f>A81&amp;D85</f>
        <v>X (5)ずっと北九州市内がいい（北九州市の近郊を含む）</v>
      </c>
      <c r="C85" s="135"/>
      <c r="D85" s="134" t="s">
        <v>113</v>
      </c>
      <c r="E85" s="19">
        <v>1064</v>
      </c>
      <c r="F85" s="20">
        <v>282</v>
      </c>
      <c r="G85" s="20">
        <v>165</v>
      </c>
      <c r="H85" s="20">
        <v>116</v>
      </c>
      <c r="I85" s="20">
        <v>302</v>
      </c>
      <c r="J85" s="20">
        <v>421</v>
      </c>
      <c r="K85" s="20">
        <v>81</v>
      </c>
      <c r="L85" s="20">
        <v>231</v>
      </c>
      <c r="M85" s="20">
        <v>18</v>
      </c>
      <c r="N85" s="21"/>
      <c r="O85" s="21"/>
      <c r="P85" s="21"/>
      <c r="Q85" s="21"/>
      <c r="R85" s="21"/>
      <c r="S85" s="21"/>
      <c r="T85" s="21"/>
    </row>
    <row r="86" spans="1:20" x14ac:dyDescent="0.15">
      <c r="C86" s="135"/>
      <c r="D86" s="136"/>
      <c r="E86" s="22">
        <v>1</v>
      </c>
      <c r="F86" s="23">
        <v>0.26503759622573853</v>
      </c>
      <c r="G86" s="23">
        <v>0.15507519245147705</v>
      </c>
      <c r="H86" s="23">
        <v>0.10902255773544312</v>
      </c>
      <c r="I86" s="23">
        <v>0.28383457660675049</v>
      </c>
      <c r="J86" s="23">
        <v>0.39567670226097107</v>
      </c>
      <c r="K86" s="23">
        <v>7.6127819716930389E-2</v>
      </c>
      <c r="L86" s="23">
        <v>0.21710526943206787</v>
      </c>
      <c r="M86" s="23">
        <v>1.6917293891310692E-2</v>
      </c>
    </row>
    <row r="87" spans="1:20" x14ac:dyDescent="0.15">
      <c r="A87" s="17" t="str">
        <f>A81&amp;D87</f>
        <v>X (5)一度は市外に出て経験を積んだ後、市内に戻りたい</v>
      </c>
      <c r="C87" s="135"/>
      <c r="D87" s="134" t="s">
        <v>114</v>
      </c>
      <c r="E87" s="19">
        <v>508</v>
      </c>
      <c r="F87" s="20">
        <v>152</v>
      </c>
      <c r="G87" s="20">
        <v>81</v>
      </c>
      <c r="H87" s="20">
        <v>81</v>
      </c>
      <c r="I87" s="20">
        <v>139</v>
      </c>
      <c r="J87" s="20">
        <v>216</v>
      </c>
      <c r="K87" s="20">
        <v>71</v>
      </c>
      <c r="L87" s="20">
        <v>68</v>
      </c>
      <c r="M87" s="20">
        <v>17</v>
      </c>
      <c r="N87" s="21"/>
      <c r="O87" s="21"/>
      <c r="P87" s="21"/>
      <c r="Q87" s="21"/>
      <c r="R87" s="21"/>
      <c r="S87" s="21"/>
      <c r="T87" s="21"/>
    </row>
    <row r="88" spans="1:20" x14ac:dyDescent="0.15">
      <c r="C88" s="135"/>
      <c r="D88" s="136"/>
      <c r="E88" s="22">
        <v>1</v>
      </c>
      <c r="F88" s="23">
        <v>0.29921260476112366</v>
      </c>
      <c r="G88" s="23">
        <v>0.15944881737232208</v>
      </c>
      <c r="H88" s="23">
        <v>0.15944881737232208</v>
      </c>
      <c r="I88" s="23">
        <v>0.27362203598022461</v>
      </c>
      <c r="J88" s="23">
        <v>0.42519685626029968</v>
      </c>
      <c r="K88" s="23">
        <v>0.13976377248764038</v>
      </c>
      <c r="L88" s="23">
        <v>0.13385826349258423</v>
      </c>
      <c r="M88" s="23">
        <v>3.3464565873146057E-2</v>
      </c>
    </row>
    <row r="89" spans="1:20" x14ac:dyDescent="0.15">
      <c r="A89" s="17" t="str">
        <f>A81&amp;D89</f>
        <v>X (5)市外に住むが、時々北九州市で過ごしたい</v>
      </c>
      <c r="C89" s="135"/>
      <c r="D89" s="134" t="s">
        <v>115</v>
      </c>
      <c r="E89" s="19">
        <v>667</v>
      </c>
      <c r="F89" s="20">
        <v>194</v>
      </c>
      <c r="G89" s="20">
        <v>121</v>
      </c>
      <c r="H89" s="20">
        <v>109</v>
      </c>
      <c r="I89" s="20">
        <v>220</v>
      </c>
      <c r="J89" s="20">
        <v>273</v>
      </c>
      <c r="K89" s="20">
        <v>80</v>
      </c>
      <c r="L89" s="20">
        <v>86</v>
      </c>
      <c r="M89" s="20">
        <v>19</v>
      </c>
      <c r="N89" s="21"/>
      <c r="O89" s="21"/>
      <c r="P89" s="21"/>
      <c r="Q89" s="21"/>
      <c r="R89" s="21"/>
      <c r="S89" s="21"/>
      <c r="T89" s="21"/>
    </row>
    <row r="90" spans="1:20" x14ac:dyDescent="0.15">
      <c r="C90" s="135"/>
      <c r="D90" s="136"/>
      <c r="E90" s="22">
        <v>1</v>
      </c>
      <c r="F90" s="23">
        <v>0.29085457324981689</v>
      </c>
      <c r="G90" s="23">
        <v>0.18140929937362671</v>
      </c>
      <c r="H90" s="23">
        <v>0.16341829299926758</v>
      </c>
      <c r="I90" s="23">
        <v>0.32983508706092834</v>
      </c>
      <c r="J90" s="23">
        <v>0.40929535031318665</v>
      </c>
      <c r="K90" s="23">
        <v>0.11994002759456635</v>
      </c>
      <c r="L90" s="23">
        <v>0.12893553078174591</v>
      </c>
      <c r="M90" s="23">
        <v>2.8485756367444992E-2</v>
      </c>
    </row>
    <row r="91" spans="1:20" x14ac:dyDescent="0.15">
      <c r="A91" s="17" t="str">
        <f>A81&amp;D91</f>
        <v>X (5)北九州市から出て行って戻らない</v>
      </c>
      <c r="C91" s="135"/>
      <c r="D91" s="134" t="s">
        <v>116</v>
      </c>
      <c r="E91" s="19">
        <v>296</v>
      </c>
      <c r="F91" s="20">
        <v>88</v>
      </c>
      <c r="G91" s="20">
        <v>48</v>
      </c>
      <c r="H91" s="20">
        <v>36</v>
      </c>
      <c r="I91" s="20">
        <v>73</v>
      </c>
      <c r="J91" s="20">
        <v>117</v>
      </c>
      <c r="K91" s="20">
        <v>44</v>
      </c>
      <c r="L91" s="20">
        <v>48</v>
      </c>
      <c r="M91" s="20">
        <v>9</v>
      </c>
      <c r="N91" s="21"/>
      <c r="O91" s="21"/>
      <c r="P91" s="21"/>
      <c r="Q91" s="21"/>
      <c r="R91" s="21"/>
      <c r="S91" s="21"/>
      <c r="T91" s="21"/>
    </row>
    <row r="92" spans="1:20" x14ac:dyDescent="0.15">
      <c r="C92" s="135"/>
      <c r="D92" s="136"/>
      <c r="E92" s="22">
        <v>1</v>
      </c>
      <c r="F92" s="23">
        <v>0.29729729890823364</v>
      </c>
      <c r="G92" s="23">
        <v>0.16216215491294861</v>
      </c>
      <c r="H92" s="23">
        <v>0.12162162363529205</v>
      </c>
      <c r="I92" s="23">
        <v>0.24662162363529205</v>
      </c>
      <c r="J92" s="23">
        <v>0.39527025818824768</v>
      </c>
      <c r="K92" s="23">
        <v>0.14864864945411682</v>
      </c>
      <c r="L92" s="23">
        <v>0.16216215491294861</v>
      </c>
      <c r="M92" s="23">
        <v>3.0405405908823013E-2</v>
      </c>
    </row>
    <row r="93" spans="1:20" x14ac:dyDescent="0.15">
      <c r="A93" s="17" t="str">
        <f>A81&amp;D93</f>
        <v>X (5)その他</v>
      </c>
      <c r="C93" s="135"/>
      <c r="D93" s="134" t="s">
        <v>22</v>
      </c>
      <c r="E93" s="19">
        <v>106</v>
      </c>
      <c r="F93" s="20">
        <v>32</v>
      </c>
      <c r="G93" s="20">
        <v>21</v>
      </c>
      <c r="H93" s="20">
        <v>7</v>
      </c>
      <c r="I93" s="20">
        <v>31</v>
      </c>
      <c r="J93" s="20">
        <v>43</v>
      </c>
      <c r="K93" s="20">
        <v>11</v>
      </c>
      <c r="L93" s="20">
        <v>20</v>
      </c>
      <c r="M93" s="20">
        <v>5</v>
      </c>
      <c r="N93" s="21"/>
      <c r="O93" s="21"/>
      <c r="P93" s="21"/>
      <c r="Q93" s="21"/>
      <c r="R93" s="21"/>
      <c r="S93" s="21"/>
      <c r="T93" s="21"/>
    </row>
    <row r="94" spans="1:20" x14ac:dyDescent="0.15">
      <c r="C94" s="135"/>
      <c r="D94" s="136"/>
      <c r="E94" s="22">
        <v>1</v>
      </c>
      <c r="F94" s="23">
        <v>0.30188679695129395</v>
      </c>
      <c r="G94" s="23">
        <v>0.19811320304870605</v>
      </c>
      <c r="H94" s="23">
        <v>6.6037736833095551E-2</v>
      </c>
      <c r="I94" s="23">
        <v>0.29245284199714661</v>
      </c>
      <c r="J94" s="23">
        <v>0.40566039085388184</v>
      </c>
      <c r="K94" s="23">
        <v>0.10377358645200729</v>
      </c>
      <c r="L94" s="23">
        <v>0.18867924809455872</v>
      </c>
      <c r="M94" s="23">
        <v>4.7169812023639679E-2</v>
      </c>
    </row>
    <row r="95" spans="1:20" x14ac:dyDescent="0.15">
      <c r="A95" s="17" t="str">
        <f>A81&amp;D95</f>
        <v>X (5)わからない</v>
      </c>
      <c r="C95" s="135"/>
      <c r="D95" s="134" t="s">
        <v>61</v>
      </c>
      <c r="E95" s="19">
        <v>1230</v>
      </c>
      <c r="F95" s="20">
        <v>303</v>
      </c>
      <c r="G95" s="20">
        <v>141</v>
      </c>
      <c r="H95" s="20">
        <v>141</v>
      </c>
      <c r="I95" s="20">
        <v>324</v>
      </c>
      <c r="J95" s="20">
        <v>397</v>
      </c>
      <c r="K95" s="20">
        <v>99</v>
      </c>
      <c r="L95" s="20">
        <v>354</v>
      </c>
      <c r="M95" s="20">
        <v>31</v>
      </c>
      <c r="N95" s="21"/>
      <c r="O95" s="21"/>
      <c r="P95" s="21"/>
      <c r="Q95" s="21"/>
      <c r="R95" s="21"/>
      <c r="S95" s="21"/>
      <c r="T95" s="21"/>
    </row>
    <row r="96" spans="1:20" x14ac:dyDescent="0.15">
      <c r="C96" s="136"/>
      <c r="D96" s="136"/>
      <c r="E96" s="22">
        <v>1</v>
      </c>
      <c r="F96" s="23">
        <v>0.24634146690368652</v>
      </c>
      <c r="G96" s="23">
        <v>0.11463414877653122</v>
      </c>
      <c r="H96" s="23">
        <v>0.11463414877653122</v>
      </c>
      <c r="I96" s="23">
        <v>0.26341462135314941</v>
      </c>
      <c r="J96" s="23">
        <v>0.32276421785354614</v>
      </c>
      <c r="K96" s="23">
        <v>8.0487802624702454E-2</v>
      </c>
      <c r="L96" s="23">
        <v>0.28780487179756165</v>
      </c>
      <c r="M96" s="23">
        <v>2.5203252211213112E-2</v>
      </c>
    </row>
    <row r="100" spans="1:20" x14ac:dyDescent="0.15">
      <c r="A100" s="17" t="str">
        <f>"X ("&amp;SUBSTITUTE(LEFT(E100,2),"Q","")&amp;")"</f>
        <v>X (6)</v>
      </c>
      <c r="C100" s="17" t="s">
        <v>44</v>
      </c>
      <c r="D100" s="17" t="s">
        <v>1</v>
      </c>
      <c r="E100" s="17" t="s">
        <v>45</v>
      </c>
    </row>
    <row r="101" spans="1:20" ht="36" x14ac:dyDescent="0.15">
      <c r="A101" s="17" t="str">
        <f>A100&amp;"表頭"</f>
        <v>X (6)表頭</v>
      </c>
      <c r="C101" s="132"/>
      <c r="D101" s="133"/>
      <c r="E101" s="18" t="s">
        <v>3</v>
      </c>
      <c r="F101" s="18" t="s">
        <v>46</v>
      </c>
      <c r="G101" s="18" t="s">
        <v>47</v>
      </c>
      <c r="H101" s="18" t="s">
        <v>48</v>
      </c>
      <c r="I101" s="18" t="s">
        <v>49</v>
      </c>
      <c r="J101" s="18" t="s">
        <v>50</v>
      </c>
      <c r="K101" s="18" t="s">
        <v>51</v>
      </c>
      <c r="L101" s="18" t="s">
        <v>52</v>
      </c>
      <c r="M101" s="18" t="s">
        <v>53</v>
      </c>
      <c r="N101" s="18" t="s">
        <v>54</v>
      </c>
      <c r="O101" s="18" t="s">
        <v>22</v>
      </c>
    </row>
    <row r="102" spans="1:20" x14ac:dyDescent="0.15">
      <c r="A102" s="17" t="str">
        <f>A100&amp;D102</f>
        <v>X (6)全体</v>
      </c>
      <c r="C102" s="134" t="s">
        <v>112</v>
      </c>
      <c r="D102" s="134" t="s">
        <v>8</v>
      </c>
      <c r="E102" s="19">
        <v>3871</v>
      </c>
      <c r="F102" s="20">
        <v>39</v>
      </c>
      <c r="G102" s="20">
        <v>1947</v>
      </c>
      <c r="H102" s="20">
        <v>146</v>
      </c>
      <c r="I102" s="20">
        <v>63</v>
      </c>
      <c r="J102" s="20">
        <v>445</v>
      </c>
      <c r="K102" s="20">
        <v>342</v>
      </c>
      <c r="L102" s="20">
        <v>71</v>
      </c>
      <c r="M102" s="20">
        <v>324</v>
      </c>
      <c r="N102" s="20">
        <v>243</v>
      </c>
      <c r="O102" s="20">
        <v>251</v>
      </c>
      <c r="P102" s="21"/>
      <c r="Q102" s="21"/>
      <c r="R102" s="21"/>
      <c r="S102" s="21"/>
      <c r="T102" s="21"/>
    </row>
    <row r="103" spans="1:20" x14ac:dyDescent="0.15">
      <c r="C103" s="135"/>
      <c r="D103" s="136"/>
      <c r="E103" s="22">
        <v>1</v>
      </c>
      <c r="F103" s="23">
        <v>1.0074916295707226E-2</v>
      </c>
      <c r="G103" s="23">
        <v>0.50297081470489502</v>
      </c>
      <c r="H103" s="23">
        <v>3.7716351449489594E-2</v>
      </c>
      <c r="I103" s="23">
        <v>1.6274863854050636E-2</v>
      </c>
      <c r="J103" s="23">
        <v>0.11495737731456757</v>
      </c>
      <c r="K103" s="23">
        <v>8.834926038980484E-2</v>
      </c>
      <c r="L103" s="23">
        <v>1.8341513350605965E-2</v>
      </c>
      <c r="M103" s="23">
        <v>8.36993008852005E-2</v>
      </c>
      <c r="N103" s="23">
        <v>6.2774479389190674E-2</v>
      </c>
      <c r="O103" s="23">
        <v>6.4841128885746002E-2</v>
      </c>
    </row>
    <row r="104" spans="1:20" x14ac:dyDescent="0.15">
      <c r="A104" s="17" t="str">
        <f>A100&amp;D104</f>
        <v>X (6)ずっと北九州市内がいい（北九州市の近郊を含む）</v>
      </c>
      <c r="C104" s="135"/>
      <c r="D104" s="134" t="s">
        <v>113</v>
      </c>
      <c r="E104" s="19">
        <v>1064</v>
      </c>
      <c r="F104" s="20">
        <v>22</v>
      </c>
      <c r="G104" s="20">
        <v>556</v>
      </c>
      <c r="H104" s="20">
        <v>61</v>
      </c>
      <c r="I104" s="20">
        <v>29</v>
      </c>
      <c r="J104" s="20">
        <v>129</v>
      </c>
      <c r="K104" s="20">
        <v>106</v>
      </c>
      <c r="L104" s="20">
        <v>28</v>
      </c>
      <c r="M104" s="20">
        <v>46</v>
      </c>
      <c r="N104" s="20">
        <v>40</v>
      </c>
      <c r="O104" s="20">
        <v>47</v>
      </c>
      <c r="P104" s="21"/>
      <c r="Q104" s="21"/>
      <c r="R104" s="21"/>
      <c r="S104" s="21"/>
      <c r="T104" s="21"/>
    </row>
    <row r="105" spans="1:20" x14ac:dyDescent="0.15">
      <c r="C105" s="135"/>
      <c r="D105" s="136"/>
      <c r="E105" s="22">
        <v>1</v>
      </c>
      <c r="F105" s="23">
        <v>2.0676691085100174E-2</v>
      </c>
      <c r="G105" s="23">
        <v>0.5225563645362854</v>
      </c>
      <c r="H105" s="23">
        <v>5.7330828160047531E-2</v>
      </c>
      <c r="I105" s="23">
        <v>2.7255639433860779E-2</v>
      </c>
      <c r="J105" s="23">
        <v>0.12124060094356537</v>
      </c>
      <c r="K105" s="23">
        <v>9.9624060094356537E-2</v>
      </c>
      <c r="L105" s="23">
        <v>2.6315789669752121E-2</v>
      </c>
      <c r="M105" s="23">
        <v>4.3233081698417664E-2</v>
      </c>
      <c r="N105" s="23">
        <v>3.7593983113765717E-2</v>
      </c>
      <c r="O105" s="23">
        <v>4.4172931462526321E-2</v>
      </c>
    </row>
    <row r="106" spans="1:20" x14ac:dyDescent="0.15">
      <c r="A106" s="17" t="str">
        <f>A100&amp;D106</f>
        <v>X (6)一度は市外に出て経験を積んだ後、市内に戻りたい</v>
      </c>
      <c r="C106" s="135"/>
      <c r="D106" s="134" t="s">
        <v>114</v>
      </c>
      <c r="E106" s="19">
        <v>508</v>
      </c>
      <c r="F106" s="20">
        <v>3</v>
      </c>
      <c r="G106" s="20">
        <v>290</v>
      </c>
      <c r="H106" s="20">
        <v>16</v>
      </c>
      <c r="I106" s="20">
        <v>9</v>
      </c>
      <c r="J106" s="20">
        <v>63</v>
      </c>
      <c r="K106" s="20">
        <v>43</v>
      </c>
      <c r="L106" s="20">
        <v>9</v>
      </c>
      <c r="M106" s="20">
        <v>33</v>
      </c>
      <c r="N106" s="20">
        <v>20</v>
      </c>
      <c r="O106" s="20">
        <v>22</v>
      </c>
      <c r="P106" s="21"/>
      <c r="Q106" s="21"/>
      <c r="R106" s="21"/>
      <c r="S106" s="21"/>
      <c r="T106" s="21"/>
    </row>
    <row r="107" spans="1:20" x14ac:dyDescent="0.15">
      <c r="C107" s="135"/>
      <c r="D107" s="136"/>
      <c r="E107" s="22">
        <v>1</v>
      </c>
      <c r="F107" s="23">
        <v>5.9055117890238762E-3</v>
      </c>
      <c r="G107" s="23">
        <v>0.5708661675453186</v>
      </c>
      <c r="H107" s="23">
        <v>3.1496062874794006E-2</v>
      </c>
      <c r="I107" s="23">
        <v>1.7716536298394203E-2</v>
      </c>
      <c r="J107" s="23">
        <v>0.12401574850082397</v>
      </c>
      <c r="K107" s="23">
        <v>8.4645666182041168E-2</v>
      </c>
      <c r="L107" s="23">
        <v>1.7716536298394203E-2</v>
      </c>
      <c r="M107" s="23">
        <v>6.4960628747940063E-2</v>
      </c>
      <c r="N107" s="23">
        <v>3.9370078593492508E-2</v>
      </c>
      <c r="O107" s="23">
        <v>4.3307088315486908E-2</v>
      </c>
    </row>
    <row r="108" spans="1:20" x14ac:dyDescent="0.15">
      <c r="A108" s="17" t="str">
        <f>A100&amp;D108</f>
        <v>X (6)市外に住むが、時々北九州市で過ごしたい</v>
      </c>
      <c r="C108" s="135"/>
      <c r="D108" s="134" t="s">
        <v>115</v>
      </c>
      <c r="E108" s="19">
        <v>667</v>
      </c>
      <c r="F108" s="20">
        <v>7</v>
      </c>
      <c r="G108" s="20">
        <v>389</v>
      </c>
      <c r="H108" s="20">
        <v>23</v>
      </c>
      <c r="I108" s="20">
        <v>8</v>
      </c>
      <c r="J108" s="20">
        <v>70</v>
      </c>
      <c r="K108" s="20">
        <v>50</v>
      </c>
      <c r="L108" s="20">
        <v>11</v>
      </c>
      <c r="M108" s="20">
        <v>49</v>
      </c>
      <c r="N108" s="20">
        <v>41</v>
      </c>
      <c r="O108" s="20">
        <v>19</v>
      </c>
      <c r="P108" s="21"/>
      <c r="Q108" s="21"/>
      <c r="R108" s="21"/>
      <c r="S108" s="21"/>
      <c r="T108" s="21"/>
    </row>
    <row r="109" spans="1:20" x14ac:dyDescent="0.15">
      <c r="C109" s="135"/>
      <c r="D109" s="136"/>
      <c r="E109" s="22">
        <v>1</v>
      </c>
      <c r="F109" s="23">
        <v>1.0494752787053585E-2</v>
      </c>
      <c r="G109" s="23">
        <v>0.58320838212966919</v>
      </c>
      <c r="H109" s="23">
        <v>3.4482758492231369E-2</v>
      </c>
      <c r="I109" s="23">
        <v>1.1994003318250179E-2</v>
      </c>
      <c r="J109" s="23">
        <v>0.104947529733181</v>
      </c>
      <c r="K109" s="23">
        <v>7.4962519109249115E-2</v>
      </c>
      <c r="L109" s="23">
        <v>1.6491753980517387E-2</v>
      </c>
      <c r="M109" s="23">
        <v>7.3463268578052521E-2</v>
      </c>
      <c r="N109" s="23">
        <v>6.1469264328479767E-2</v>
      </c>
      <c r="O109" s="23">
        <v>2.8485756367444992E-2</v>
      </c>
    </row>
    <row r="110" spans="1:20" x14ac:dyDescent="0.15">
      <c r="A110" s="17" t="str">
        <f>A100&amp;D110</f>
        <v>X (6)北九州市から出て行って戻らない</v>
      </c>
      <c r="C110" s="135"/>
      <c r="D110" s="134" t="s">
        <v>116</v>
      </c>
      <c r="E110" s="19">
        <v>296</v>
      </c>
      <c r="F110" s="20">
        <v>1</v>
      </c>
      <c r="G110" s="20">
        <v>132</v>
      </c>
      <c r="H110" s="20">
        <v>6</v>
      </c>
      <c r="I110" s="20">
        <v>3</v>
      </c>
      <c r="J110" s="20">
        <v>23</v>
      </c>
      <c r="K110" s="20">
        <v>21</v>
      </c>
      <c r="L110" s="20">
        <v>2</v>
      </c>
      <c r="M110" s="24">
        <v>44</v>
      </c>
      <c r="N110" s="24">
        <v>43</v>
      </c>
      <c r="O110" s="20">
        <v>21</v>
      </c>
      <c r="P110" s="21"/>
      <c r="Q110" s="21"/>
      <c r="R110" s="21"/>
      <c r="S110" s="21"/>
      <c r="T110" s="21"/>
    </row>
    <row r="111" spans="1:20" x14ac:dyDescent="0.15">
      <c r="C111" s="135"/>
      <c r="D111" s="136"/>
      <c r="E111" s="22">
        <v>1</v>
      </c>
      <c r="F111" s="23">
        <v>3.3783784601837397E-3</v>
      </c>
      <c r="G111" s="23">
        <v>0.44594594836235046</v>
      </c>
      <c r="H111" s="23">
        <v>2.0270269364118576E-2</v>
      </c>
      <c r="I111" s="23">
        <v>1.0135134682059288E-2</v>
      </c>
      <c r="J111" s="23">
        <v>7.7702701091766357E-2</v>
      </c>
      <c r="K111" s="23">
        <v>7.0945948362350464E-2</v>
      </c>
      <c r="L111" s="23">
        <v>6.7567569203674793E-3</v>
      </c>
      <c r="M111" s="26">
        <v>0.14864864945411682</v>
      </c>
      <c r="N111" s="26">
        <v>0.14527027308940887</v>
      </c>
      <c r="O111" s="23">
        <v>7.0945948362350464E-2</v>
      </c>
    </row>
    <row r="112" spans="1:20" x14ac:dyDescent="0.15">
      <c r="A112" s="17" t="str">
        <f>A100&amp;D112</f>
        <v>X (6)その他</v>
      </c>
      <c r="C112" s="135"/>
      <c r="D112" s="134" t="s">
        <v>22</v>
      </c>
      <c r="E112" s="19">
        <v>106</v>
      </c>
      <c r="F112" s="20">
        <v>0</v>
      </c>
      <c r="G112" s="20">
        <v>32</v>
      </c>
      <c r="H112" s="20">
        <v>1</v>
      </c>
      <c r="I112" s="20">
        <v>1</v>
      </c>
      <c r="J112" s="20">
        <v>9</v>
      </c>
      <c r="K112" s="20">
        <v>6</v>
      </c>
      <c r="L112" s="20">
        <v>2</v>
      </c>
      <c r="M112" s="20">
        <v>22</v>
      </c>
      <c r="N112" s="20">
        <v>12</v>
      </c>
      <c r="O112" s="20">
        <v>21</v>
      </c>
      <c r="P112" s="21"/>
      <c r="Q112" s="21"/>
      <c r="R112" s="21"/>
      <c r="S112" s="21"/>
      <c r="T112" s="21"/>
    </row>
    <row r="113" spans="1:20" x14ac:dyDescent="0.15">
      <c r="C113" s="135"/>
      <c r="D113" s="136"/>
      <c r="E113" s="22">
        <v>1</v>
      </c>
      <c r="F113" s="23">
        <v>0</v>
      </c>
      <c r="G113" s="23">
        <v>0.30188679695129395</v>
      </c>
      <c r="H113" s="23">
        <v>9.4339624047279358E-3</v>
      </c>
      <c r="I113" s="23">
        <v>9.4339624047279358E-3</v>
      </c>
      <c r="J113" s="23">
        <v>8.4905661642551422E-2</v>
      </c>
      <c r="K113" s="23">
        <v>5.6603774428367615E-2</v>
      </c>
      <c r="L113" s="23">
        <v>1.8867924809455872E-2</v>
      </c>
      <c r="M113" s="23">
        <v>0.20754717290401459</v>
      </c>
      <c r="N113" s="23">
        <v>0.11320754885673523</v>
      </c>
      <c r="O113" s="23">
        <v>0.19811320304870605</v>
      </c>
    </row>
    <row r="114" spans="1:20" x14ac:dyDescent="0.15">
      <c r="A114" s="17" t="str">
        <f>A100&amp;D114</f>
        <v>X (6)わからない</v>
      </c>
      <c r="C114" s="135"/>
      <c r="D114" s="134" t="s">
        <v>61</v>
      </c>
      <c r="E114" s="19">
        <v>1230</v>
      </c>
      <c r="F114" s="20">
        <v>6</v>
      </c>
      <c r="G114" s="20">
        <v>548</v>
      </c>
      <c r="H114" s="20">
        <v>39</v>
      </c>
      <c r="I114" s="20">
        <v>13</v>
      </c>
      <c r="J114" s="20">
        <v>151</v>
      </c>
      <c r="K114" s="20">
        <v>116</v>
      </c>
      <c r="L114" s="20">
        <v>19</v>
      </c>
      <c r="M114" s="20">
        <v>130</v>
      </c>
      <c r="N114" s="20">
        <v>87</v>
      </c>
      <c r="O114" s="20">
        <v>121</v>
      </c>
      <c r="P114" s="21"/>
      <c r="Q114" s="21"/>
      <c r="R114" s="21"/>
      <c r="S114" s="21"/>
      <c r="T114" s="21"/>
    </row>
    <row r="115" spans="1:20" x14ac:dyDescent="0.15">
      <c r="C115" s="136"/>
      <c r="D115" s="136"/>
      <c r="E115" s="22">
        <v>1</v>
      </c>
      <c r="F115" s="23">
        <v>4.8780487850308418E-3</v>
      </c>
      <c r="G115" s="23">
        <v>0.44552844762802124</v>
      </c>
      <c r="H115" s="23">
        <v>3.1707316637039185E-2</v>
      </c>
      <c r="I115" s="23">
        <v>1.0569105856120586E-2</v>
      </c>
      <c r="J115" s="23">
        <v>0.1227642297744751</v>
      </c>
      <c r="K115" s="23">
        <v>9.4308942556381226E-2</v>
      </c>
      <c r="L115" s="23">
        <v>1.5447154641151428E-2</v>
      </c>
      <c r="M115" s="23">
        <v>0.10569106042385101</v>
      </c>
      <c r="N115" s="23">
        <v>7.0731706917285919E-2</v>
      </c>
      <c r="O115" s="23">
        <v>9.8373986780643463E-2</v>
      </c>
    </row>
    <row r="119" spans="1:20" x14ac:dyDescent="0.15">
      <c r="A119" s="17" t="str">
        <f>"X ("&amp;SUBSTITUTE(LEFT(E119,2),"Q","")&amp;")"</f>
        <v>X (9)</v>
      </c>
      <c r="C119" s="17" t="s">
        <v>55</v>
      </c>
      <c r="D119" s="17" t="s">
        <v>1</v>
      </c>
      <c r="E119" s="17" t="s">
        <v>56</v>
      </c>
    </row>
    <row r="120" spans="1:20" ht="24" x14ac:dyDescent="0.15">
      <c r="A120" s="17" t="str">
        <f>A119&amp;"表頭"</f>
        <v>X (9)表頭</v>
      </c>
      <c r="C120" s="132"/>
      <c r="D120" s="133"/>
      <c r="E120" s="18" t="s">
        <v>3</v>
      </c>
      <c r="F120" s="18" t="s">
        <v>57</v>
      </c>
      <c r="G120" s="18" t="s">
        <v>58</v>
      </c>
      <c r="H120" s="18" t="s">
        <v>59</v>
      </c>
      <c r="I120" s="18" t="s">
        <v>60</v>
      </c>
      <c r="J120" s="18" t="s">
        <v>22</v>
      </c>
      <c r="K120" s="18" t="s">
        <v>61</v>
      </c>
    </row>
    <row r="121" spans="1:20" x14ac:dyDescent="0.15">
      <c r="A121" s="17" t="str">
        <f>A119&amp;D121</f>
        <v>X (9)全体</v>
      </c>
      <c r="C121" s="134" t="s">
        <v>112</v>
      </c>
      <c r="D121" s="134" t="s">
        <v>8</v>
      </c>
      <c r="E121" s="19">
        <v>3871</v>
      </c>
      <c r="F121" s="20">
        <v>2096</v>
      </c>
      <c r="G121" s="20">
        <v>141</v>
      </c>
      <c r="H121" s="20">
        <v>687</v>
      </c>
      <c r="I121" s="20">
        <v>558</v>
      </c>
      <c r="J121" s="20">
        <v>34</v>
      </c>
      <c r="K121" s="20">
        <v>355</v>
      </c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1:20" x14ac:dyDescent="0.15">
      <c r="C122" s="135"/>
      <c r="D122" s="136"/>
      <c r="E122" s="22">
        <v>1</v>
      </c>
      <c r="F122" s="23">
        <v>0.54146218299865723</v>
      </c>
      <c r="G122" s="23">
        <v>3.6424696445465088E-2</v>
      </c>
      <c r="H122" s="23">
        <v>0.1774735152721405</v>
      </c>
      <c r="I122" s="23">
        <v>0.14414879679679871</v>
      </c>
      <c r="J122" s="23">
        <v>8.7832603603601456E-3</v>
      </c>
      <c r="K122" s="23">
        <v>9.1707572340965271E-2</v>
      </c>
    </row>
    <row r="123" spans="1:20" x14ac:dyDescent="0.15">
      <c r="A123" s="17" t="str">
        <f>A119&amp;D123</f>
        <v>X (9)ずっと北九州市内がいい（北九州市の近郊を含む）</v>
      </c>
      <c r="C123" s="135"/>
      <c r="D123" s="134" t="s">
        <v>113</v>
      </c>
      <c r="E123" s="19">
        <v>1064</v>
      </c>
      <c r="F123" s="20">
        <v>491</v>
      </c>
      <c r="G123" s="20">
        <v>62</v>
      </c>
      <c r="H123" s="20">
        <v>194</v>
      </c>
      <c r="I123" s="20">
        <v>221</v>
      </c>
      <c r="J123" s="20">
        <v>10</v>
      </c>
      <c r="K123" s="20">
        <v>86</v>
      </c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1:20" x14ac:dyDescent="0.15">
      <c r="C124" s="135"/>
      <c r="D124" s="136"/>
      <c r="E124" s="22">
        <v>1</v>
      </c>
      <c r="F124" s="23">
        <v>0.46146616339683533</v>
      </c>
      <c r="G124" s="23">
        <v>5.8270677924156189E-2</v>
      </c>
      <c r="H124" s="23">
        <v>0.18233083188533783</v>
      </c>
      <c r="I124" s="23">
        <v>0.2077067643404007</v>
      </c>
      <c r="J124" s="23">
        <v>9.3984957784414291E-3</v>
      </c>
      <c r="K124" s="23">
        <v>8.082706481218338E-2</v>
      </c>
    </row>
    <row r="125" spans="1:20" x14ac:dyDescent="0.15">
      <c r="A125" s="17" t="str">
        <f>A119&amp;D125</f>
        <v>X (9)一度は市外に出て経験を積んだ後、市内に戻りたい</v>
      </c>
      <c r="C125" s="135"/>
      <c r="D125" s="134" t="s">
        <v>114</v>
      </c>
      <c r="E125" s="19">
        <v>508</v>
      </c>
      <c r="F125" s="20">
        <v>289</v>
      </c>
      <c r="G125" s="20">
        <v>11</v>
      </c>
      <c r="H125" s="20">
        <v>94</v>
      </c>
      <c r="I125" s="20">
        <v>76</v>
      </c>
      <c r="J125" s="20">
        <v>3</v>
      </c>
      <c r="K125" s="20">
        <v>35</v>
      </c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1:20" x14ac:dyDescent="0.15">
      <c r="C126" s="135"/>
      <c r="D126" s="136"/>
      <c r="E126" s="22">
        <v>1</v>
      </c>
      <c r="F126" s="23">
        <v>0.56889766454696655</v>
      </c>
      <c r="G126" s="23">
        <v>2.1653544157743454E-2</v>
      </c>
      <c r="H126" s="23">
        <v>0.18503937125205994</v>
      </c>
      <c r="I126" s="23">
        <v>0.14960630238056183</v>
      </c>
      <c r="J126" s="23">
        <v>5.9055117890238762E-3</v>
      </c>
      <c r="K126" s="23">
        <v>6.8897634744644165E-2</v>
      </c>
    </row>
    <row r="127" spans="1:20" x14ac:dyDescent="0.15">
      <c r="A127" s="17" t="str">
        <f>A119&amp;D127</f>
        <v>X (9)市外に住むが、時々北九州市で過ごしたい</v>
      </c>
      <c r="C127" s="135"/>
      <c r="D127" s="134" t="s">
        <v>115</v>
      </c>
      <c r="E127" s="19">
        <v>667</v>
      </c>
      <c r="F127" s="20">
        <v>382</v>
      </c>
      <c r="G127" s="20">
        <v>18</v>
      </c>
      <c r="H127" s="20">
        <v>140</v>
      </c>
      <c r="I127" s="20">
        <v>73</v>
      </c>
      <c r="J127" s="20">
        <v>2</v>
      </c>
      <c r="K127" s="20">
        <v>52</v>
      </c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1:20" x14ac:dyDescent="0.15">
      <c r="C128" s="135"/>
      <c r="D128" s="136"/>
      <c r="E128" s="22">
        <v>1</v>
      </c>
      <c r="F128" s="23">
        <v>0.57271361351013184</v>
      </c>
      <c r="G128" s="23">
        <v>2.6986505836248398E-2</v>
      </c>
      <c r="H128" s="23">
        <v>0.209895059466362</v>
      </c>
      <c r="I128" s="23">
        <v>0.10944527387619019</v>
      </c>
      <c r="J128" s="23">
        <v>2.9985008295625448E-3</v>
      </c>
      <c r="K128" s="23">
        <v>7.7961020171642303E-2</v>
      </c>
    </row>
    <row r="129" spans="1:20" x14ac:dyDescent="0.15">
      <c r="A129" s="17" t="str">
        <f>A119&amp;D129</f>
        <v>X (9)北九州市から出て行って戻らない</v>
      </c>
      <c r="C129" s="135"/>
      <c r="D129" s="134" t="s">
        <v>116</v>
      </c>
      <c r="E129" s="19">
        <v>296</v>
      </c>
      <c r="F129" s="20">
        <v>211</v>
      </c>
      <c r="G129" s="20">
        <v>4</v>
      </c>
      <c r="H129" s="20">
        <v>36</v>
      </c>
      <c r="I129" s="20">
        <v>28</v>
      </c>
      <c r="J129" s="20">
        <v>2</v>
      </c>
      <c r="K129" s="20">
        <v>15</v>
      </c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1:20" x14ac:dyDescent="0.15">
      <c r="C130" s="135"/>
      <c r="D130" s="136"/>
      <c r="E130" s="22">
        <v>1</v>
      </c>
      <c r="F130" s="23">
        <v>0.712837815284729</v>
      </c>
      <c r="G130" s="23">
        <v>1.3513513840734959E-2</v>
      </c>
      <c r="H130" s="23">
        <v>0.12162162363529205</v>
      </c>
      <c r="I130" s="23">
        <v>9.4594597816467285E-2</v>
      </c>
      <c r="J130" s="23">
        <v>6.7567569203674793E-3</v>
      </c>
      <c r="K130" s="23">
        <v>5.0675675272941589E-2</v>
      </c>
    </row>
    <row r="131" spans="1:20" x14ac:dyDescent="0.15">
      <c r="A131" s="17" t="str">
        <f>A119&amp;D131</f>
        <v>X (9)その他</v>
      </c>
      <c r="C131" s="135"/>
      <c r="D131" s="134" t="s">
        <v>22</v>
      </c>
      <c r="E131" s="19">
        <v>106</v>
      </c>
      <c r="F131" s="20">
        <v>64</v>
      </c>
      <c r="G131" s="20">
        <v>2</v>
      </c>
      <c r="H131" s="20">
        <v>16</v>
      </c>
      <c r="I131" s="20">
        <v>13</v>
      </c>
      <c r="J131" s="20">
        <v>6</v>
      </c>
      <c r="K131" s="20">
        <v>5</v>
      </c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1:20" x14ac:dyDescent="0.15">
      <c r="C132" s="135"/>
      <c r="D132" s="136"/>
      <c r="E132" s="22">
        <v>1</v>
      </c>
      <c r="F132" s="23">
        <v>0.60377359390258789</v>
      </c>
      <c r="G132" s="23">
        <v>1.8867924809455872E-2</v>
      </c>
      <c r="H132" s="23">
        <v>0.15094339847564697</v>
      </c>
      <c r="I132" s="23">
        <v>0.12264151126146317</v>
      </c>
      <c r="J132" s="23">
        <v>5.6603774428367615E-2</v>
      </c>
      <c r="K132" s="23">
        <v>4.7169812023639679E-2</v>
      </c>
    </row>
    <row r="133" spans="1:20" x14ac:dyDescent="0.15">
      <c r="A133" s="17" t="str">
        <f>A119&amp;D133</f>
        <v>X (9)わからない</v>
      </c>
      <c r="C133" s="135"/>
      <c r="D133" s="134" t="s">
        <v>61</v>
      </c>
      <c r="E133" s="19">
        <v>1230</v>
      </c>
      <c r="F133" s="20">
        <v>659</v>
      </c>
      <c r="G133" s="20">
        <v>44</v>
      </c>
      <c r="H133" s="20">
        <v>207</v>
      </c>
      <c r="I133" s="20">
        <v>147</v>
      </c>
      <c r="J133" s="20">
        <v>11</v>
      </c>
      <c r="K133" s="20">
        <v>162</v>
      </c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1:20" x14ac:dyDescent="0.15">
      <c r="C134" s="136"/>
      <c r="D134" s="136"/>
      <c r="E134" s="22">
        <v>1</v>
      </c>
      <c r="F134" s="23">
        <v>0.53577238321304321</v>
      </c>
      <c r="G134" s="23">
        <v>3.5772357136011124E-2</v>
      </c>
      <c r="H134" s="23">
        <v>0.16829268634319305</v>
      </c>
      <c r="I134" s="23">
        <v>0.11951219290494919</v>
      </c>
      <c r="J134" s="23">
        <v>8.9430892840027809E-3</v>
      </c>
      <c r="K134" s="23">
        <v>0.13170731067657471</v>
      </c>
    </row>
    <row r="138" spans="1:20" x14ac:dyDescent="0.15">
      <c r="A138" s="17" t="str">
        <f>"X ("&amp;SUBSTITUTE(LEFT(E138,3),"Q","")&amp;")"</f>
        <v>X (10)</v>
      </c>
      <c r="C138" s="17" t="s">
        <v>62</v>
      </c>
      <c r="D138" s="17" t="s">
        <v>1</v>
      </c>
      <c r="E138" s="17" t="s">
        <v>63</v>
      </c>
    </row>
    <row r="139" spans="1:20" ht="36" x14ac:dyDescent="0.15">
      <c r="A139" s="17" t="str">
        <f>A138&amp;"表頭"</f>
        <v>X (10)表頭</v>
      </c>
      <c r="C139" s="132"/>
      <c r="D139" s="133"/>
      <c r="E139" s="18" t="s">
        <v>3</v>
      </c>
      <c r="F139" s="18" t="s">
        <v>64</v>
      </c>
      <c r="G139" s="18" t="s">
        <v>65</v>
      </c>
      <c r="H139" s="18" t="s">
        <v>288</v>
      </c>
      <c r="I139" s="18" t="s">
        <v>66</v>
      </c>
      <c r="J139" s="18" t="s">
        <v>67</v>
      </c>
      <c r="K139" s="18" t="s">
        <v>68</v>
      </c>
      <c r="L139" s="18" t="s">
        <v>22</v>
      </c>
      <c r="M139" s="18" t="s">
        <v>61</v>
      </c>
    </row>
    <row r="140" spans="1:20" x14ac:dyDescent="0.15">
      <c r="A140" s="17" t="str">
        <f>A138&amp;D140</f>
        <v>X (10)全体</v>
      </c>
      <c r="C140" s="134" t="s">
        <v>112</v>
      </c>
      <c r="D140" s="134" t="s">
        <v>8</v>
      </c>
      <c r="E140" s="19">
        <v>3871</v>
      </c>
      <c r="F140" s="20">
        <v>1554</v>
      </c>
      <c r="G140" s="20">
        <v>626</v>
      </c>
      <c r="H140" s="20">
        <v>308</v>
      </c>
      <c r="I140" s="20">
        <v>265</v>
      </c>
      <c r="J140" s="20">
        <v>173</v>
      </c>
      <c r="K140" s="20">
        <v>21</v>
      </c>
      <c r="L140" s="20">
        <v>227</v>
      </c>
      <c r="M140" s="20">
        <v>697</v>
      </c>
      <c r="N140" s="21"/>
      <c r="O140" s="21"/>
      <c r="P140" s="21"/>
      <c r="Q140" s="21"/>
      <c r="R140" s="21"/>
      <c r="S140" s="21"/>
      <c r="T140" s="21"/>
    </row>
    <row r="141" spans="1:20" x14ac:dyDescent="0.15">
      <c r="C141" s="135"/>
      <c r="D141" s="136"/>
      <c r="E141" s="22">
        <v>1</v>
      </c>
      <c r="F141" s="23">
        <v>0.4014466404914856</v>
      </c>
      <c r="G141" s="23">
        <v>0.1617153137922287</v>
      </c>
      <c r="H141" s="23">
        <v>7.9566001892089844E-2</v>
      </c>
      <c r="I141" s="23">
        <v>6.8457759916782379E-2</v>
      </c>
      <c r="J141" s="23">
        <v>4.4691294431686401E-2</v>
      </c>
      <c r="K141" s="23">
        <v>5.424954928457737E-3</v>
      </c>
      <c r="L141" s="23">
        <v>5.8641176670789719E-2</v>
      </c>
      <c r="M141" s="23">
        <v>0.18005684018135071</v>
      </c>
    </row>
    <row r="142" spans="1:20" x14ac:dyDescent="0.15">
      <c r="A142" s="17" t="str">
        <f>A138&amp;D142</f>
        <v>X (10)ずっと北九州市内がいい（北九州市の近郊を含む）</v>
      </c>
      <c r="C142" s="135"/>
      <c r="D142" s="134" t="s">
        <v>113</v>
      </c>
      <c r="E142" s="19">
        <v>1064</v>
      </c>
      <c r="F142" s="20">
        <v>807</v>
      </c>
      <c r="G142" s="20">
        <v>78</v>
      </c>
      <c r="H142" s="20">
        <v>59</v>
      </c>
      <c r="I142" s="20">
        <v>16</v>
      </c>
      <c r="J142" s="20">
        <v>8</v>
      </c>
      <c r="K142" s="20">
        <v>1</v>
      </c>
      <c r="L142" s="20">
        <v>22</v>
      </c>
      <c r="M142" s="20">
        <v>73</v>
      </c>
      <c r="N142" s="21"/>
      <c r="O142" s="21"/>
      <c r="P142" s="21"/>
      <c r="Q142" s="21"/>
      <c r="R142" s="21"/>
      <c r="S142" s="21"/>
      <c r="T142" s="21"/>
    </row>
    <row r="143" spans="1:20" x14ac:dyDescent="0.15">
      <c r="C143" s="135"/>
      <c r="D143" s="136"/>
      <c r="E143" s="22">
        <v>1</v>
      </c>
      <c r="F143" s="23">
        <v>0.75845867395401001</v>
      </c>
      <c r="G143" s="23">
        <v>7.3308274149894714E-2</v>
      </c>
      <c r="H143" s="23">
        <v>5.5451128631830215E-2</v>
      </c>
      <c r="I143" s="23">
        <v>1.5037594363093376E-2</v>
      </c>
      <c r="J143" s="23">
        <v>7.5187971815466881E-3</v>
      </c>
      <c r="K143" s="23">
        <v>9.3984964769333601E-4</v>
      </c>
      <c r="L143" s="23">
        <v>2.0676691085100174E-2</v>
      </c>
      <c r="M143" s="23">
        <v>6.8609021604061127E-2</v>
      </c>
    </row>
    <row r="144" spans="1:20" x14ac:dyDescent="0.15">
      <c r="A144" s="17" t="str">
        <f>A138&amp;D144</f>
        <v>X (10)一度は市外に出て経験を積んだ後、市内に戻りたい</v>
      </c>
      <c r="C144" s="135"/>
      <c r="D144" s="134" t="s">
        <v>114</v>
      </c>
      <c r="E144" s="19">
        <v>508</v>
      </c>
      <c r="F144" s="20">
        <v>228</v>
      </c>
      <c r="G144" s="20">
        <v>88</v>
      </c>
      <c r="H144" s="20">
        <v>41</v>
      </c>
      <c r="I144" s="20">
        <v>31</v>
      </c>
      <c r="J144" s="20">
        <v>29</v>
      </c>
      <c r="K144" s="20">
        <v>3</v>
      </c>
      <c r="L144" s="20">
        <v>27</v>
      </c>
      <c r="M144" s="20">
        <v>61</v>
      </c>
      <c r="N144" s="21"/>
      <c r="O144" s="21"/>
      <c r="P144" s="21"/>
      <c r="Q144" s="21"/>
      <c r="R144" s="21"/>
      <c r="S144" s="21"/>
      <c r="T144" s="21"/>
    </row>
    <row r="145" spans="1:20" x14ac:dyDescent="0.15">
      <c r="C145" s="135"/>
      <c r="D145" s="136"/>
      <c r="E145" s="22">
        <v>1</v>
      </c>
      <c r="F145" s="23">
        <v>0.44881889224052429</v>
      </c>
      <c r="G145" s="23">
        <v>0.17322835326194763</v>
      </c>
      <c r="H145" s="23">
        <v>8.0708660185337067E-2</v>
      </c>
      <c r="I145" s="23">
        <v>6.1023622751235962E-2</v>
      </c>
      <c r="J145" s="23">
        <v>5.7086613029241562E-2</v>
      </c>
      <c r="K145" s="23">
        <v>5.9055117890238762E-3</v>
      </c>
      <c r="L145" s="23">
        <v>5.314960703253746E-2</v>
      </c>
      <c r="M145" s="23">
        <v>0.12007874250411987</v>
      </c>
    </row>
    <row r="146" spans="1:20" x14ac:dyDescent="0.15">
      <c r="A146" s="17" t="str">
        <f>A138&amp;D146</f>
        <v>X (10)市外に住むが、時々北九州市で過ごしたい</v>
      </c>
      <c r="C146" s="135"/>
      <c r="D146" s="134" t="s">
        <v>115</v>
      </c>
      <c r="E146" s="19">
        <v>667</v>
      </c>
      <c r="F146" s="20">
        <v>136</v>
      </c>
      <c r="G146" s="20">
        <v>203</v>
      </c>
      <c r="H146" s="20">
        <v>63</v>
      </c>
      <c r="I146" s="20">
        <v>73</v>
      </c>
      <c r="J146" s="20">
        <v>50</v>
      </c>
      <c r="K146" s="20">
        <v>6</v>
      </c>
      <c r="L146" s="20">
        <v>43</v>
      </c>
      <c r="M146" s="20">
        <v>93</v>
      </c>
      <c r="N146" s="21"/>
      <c r="O146" s="21"/>
      <c r="P146" s="21"/>
      <c r="Q146" s="21"/>
      <c r="R146" s="21"/>
      <c r="S146" s="21"/>
      <c r="T146" s="21"/>
    </row>
    <row r="147" spans="1:20" x14ac:dyDescent="0.15">
      <c r="C147" s="135"/>
      <c r="D147" s="136"/>
      <c r="E147" s="22">
        <v>1</v>
      </c>
      <c r="F147" s="23">
        <v>0.20389805734157562</v>
      </c>
      <c r="G147" s="23">
        <v>0.30434781312942505</v>
      </c>
      <c r="H147" s="23">
        <v>9.445277601480484E-2</v>
      </c>
      <c r="I147" s="23">
        <v>0.10944527387619019</v>
      </c>
      <c r="J147" s="23">
        <v>7.4962519109249115E-2</v>
      </c>
      <c r="K147" s="23">
        <v>8.9955022558569908E-3</v>
      </c>
      <c r="L147" s="23">
        <v>6.4467765390872955E-2</v>
      </c>
      <c r="M147" s="23">
        <v>0.13943028450012207</v>
      </c>
    </row>
    <row r="148" spans="1:20" x14ac:dyDescent="0.15">
      <c r="A148" s="17" t="str">
        <f>A138&amp;D148</f>
        <v>X (10)北九州市から出て行って戻らない</v>
      </c>
      <c r="C148" s="135"/>
      <c r="D148" s="134" t="s">
        <v>116</v>
      </c>
      <c r="E148" s="19">
        <v>296</v>
      </c>
      <c r="F148" s="20">
        <v>29</v>
      </c>
      <c r="G148" s="20">
        <v>59</v>
      </c>
      <c r="H148" s="20">
        <v>18</v>
      </c>
      <c r="I148" s="20">
        <v>77</v>
      </c>
      <c r="J148" s="20">
        <v>41</v>
      </c>
      <c r="K148" s="20">
        <v>6</v>
      </c>
      <c r="L148" s="20">
        <v>36</v>
      </c>
      <c r="M148" s="20">
        <v>30</v>
      </c>
      <c r="N148" s="21"/>
      <c r="O148" s="21"/>
      <c r="P148" s="21"/>
      <c r="Q148" s="21"/>
      <c r="R148" s="21"/>
      <c r="S148" s="21"/>
      <c r="T148" s="21"/>
    </row>
    <row r="149" spans="1:20" x14ac:dyDescent="0.15">
      <c r="C149" s="135"/>
      <c r="D149" s="136"/>
      <c r="E149" s="22">
        <v>1</v>
      </c>
      <c r="F149" s="23">
        <v>9.7972974181175232E-2</v>
      </c>
      <c r="G149" s="23">
        <v>0.19932432472705841</v>
      </c>
      <c r="H149" s="23">
        <v>6.0810811817646027E-2</v>
      </c>
      <c r="I149" s="23">
        <v>0.26013514399528503</v>
      </c>
      <c r="J149" s="23">
        <v>0.13851352035999298</v>
      </c>
      <c r="K149" s="23">
        <v>2.0270269364118576E-2</v>
      </c>
      <c r="L149" s="23">
        <v>0.12162162363529205</v>
      </c>
      <c r="M149" s="23">
        <v>0.10135135054588318</v>
      </c>
    </row>
    <row r="150" spans="1:20" x14ac:dyDescent="0.15">
      <c r="A150" s="17" t="str">
        <f>A138&amp;D150</f>
        <v>X (10)その他</v>
      </c>
      <c r="C150" s="135"/>
      <c r="D150" s="134" t="s">
        <v>22</v>
      </c>
      <c r="E150" s="19">
        <v>106</v>
      </c>
      <c r="F150" s="20">
        <v>14</v>
      </c>
      <c r="G150" s="20">
        <v>24</v>
      </c>
      <c r="H150" s="20">
        <v>12</v>
      </c>
      <c r="I150" s="20">
        <v>9</v>
      </c>
      <c r="J150" s="20">
        <v>5</v>
      </c>
      <c r="K150" s="20">
        <v>1</v>
      </c>
      <c r="L150" s="20">
        <v>28</v>
      </c>
      <c r="M150" s="20">
        <v>13</v>
      </c>
      <c r="N150" s="21"/>
      <c r="O150" s="21"/>
      <c r="P150" s="21"/>
      <c r="Q150" s="21"/>
      <c r="R150" s="21"/>
      <c r="S150" s="21"/>
      <c r="T150" s="21"/>
    </row>
    <row r="151" spans="1:20" x14ac:dyDescent="0.15">
      <c r="C151" s="135"/>
      <c r="D151" s="136"/>
      <c r="E151" s="22">
        <v>1</v>
      </c>
      <c r="F151" s="23">
        <v>0.1320754736661911</v>
      </c>
      <c r="G151" s="23">
        <v>0.22641509771347046</v>
      </c>
      <c r="H151" s="23">
        <v>0.11320754885673523</v>
      </c>
      <c r="I151" s="23">
        <v>8.4905661642551422E-2</v>
      </c>
      <c r="J151" s="23">
        <v>4.7169812023639679E-2</v>
      </c>
      <c r="K151" s="23">
        <v>9.4339624047279358E-3</v>
      </c>
      <c r="L151" s="23">
        <v>0.2641509473323822</v>
      </c>
      <c r="M151" s="23">
        <v>0.12264151126146317</v>
      </c>
    </row>
    <row r="152" spans="1:20" x14ac:dyDescent="0.15">
      <c r="A152" s="17" t="str">
        <f>A138&amp;D152</f>
        <v>X (10)わからない</v>
      </c>
      <c r="C152" s="135"/>
      <c r="D152" s="134" t="s">
        <v>61</v>
      </c>
      <c r="E152" s="19">
        <v>1230</v>
      </c>
      <c r="F152" s="20">
        <v>340</v>
      </c>
      <c r="G152" s="20">
        <v>174</v>
      </c>
      <c r="H152" s="20">
        <v>115</v>
      </c>
      <c r="I152" s="20">
        <v>59</v>
      </c>
      <c r="J152" s="20">
        <v>40</v>
      </c>
      <c r="K152" s="20">
        <v>4</v>
      </c>
      <c r="L152" s="20">
        <v>71</v>
      </c>
      <c r="M152" s="20">
        <v>427</v>
      </c>
      <c r="N152" s="21"/>
      <c r="O152" s="21"/>
      <c r="P152" s="21"/>
      <c r="Q152" s="21"/>
      <c r="R152" s="21"/>
      <c r="S152" s="21"/>
      <c r="T152" s="21"/>
    </row>
    <row r="153" spans="1:20" x14ac:dyDescent="0.15">
      <c r="C153" s="136"/>
      <c r="D153" s="136"/>
      <c r="E153" s="22">
        <v>1</v>
      </c>
      <c r="F153" s="23">
        <v>0.27642276883125305</v>
      </c>
      <c r="G153" s="23">
        <v>0.14146341383457184</v>
      </c>
      <c r="H153" s="23">
        <v>9.3495935201644897E-2</v>
      </c>
      <c r="I153" s="23">
        <v>4.7967478632926941E-2</v>
      </c>
      <c r="J153" s="23">
        <v>3.2520323991775513E-2</v>
      </c>
      <c r="K153" s="23">
        <v>3.25203244574368E-3</v>
      </c>
      <c r="L153" s="23">
        <v>5.7723578065633774E-2</v>
      </c>
      <c r="M153" s="23">
        <v>0.34715446829795837</v>
      </c>
    </row>
    <row r="157" spans="1:20" x14ac:dyDescent="0.15">
      <c r="A157" s="17" t="str">
        <f>"X ("&amp;SUBSTITUTE(LEFT(E157,3),"Q","")&amp;")"</f>
        <v>X (11)</v>
      </c>
      <c r="C157" s="17" t="s">
        <v>69</v>
      </c>
      <c r="D157" s="17" t="s">
        <v>24</v>
      </c>
      <c r="E157" s="17" t="s">
        <v>70</v>
      </c>
    </row>
    <row r="158" spans="1:20" ht="60" x14ac:dyDescent="0.15">
      <c r="A158" s="17" t="str">
        <f>A157&amp;"表頭"</f>
        <v>X (11)表頭</v>
      </c>
      <c r="C158" s="132"/>
      <c r="D158" s="133"/>
      <c r="E158" s="18" t="s">
        <v>3</v>
      </c>
      <c r="F158" s="18" t="s">
        <v>71</v>
      </c>
      <c r="G158" s="18" t="s">
        <v>72</v>
      </c>
      <c r="H158" s="18" t="s">
        <v>73</v>
      </c>
      <c r="I158" s="18" t="s">
        <v>74</v>
      </c>
      <c r="J158" s="18" t="s">
        <v>75</v>
      </c>
      <c r="K158" s="18" t="s">
        <v>76</v>
      </c>
      <c r="L158" s="18" t="s">
        <v>77</v>
      </c>
      <c r="M158" s="18" t="s">
        <v>78</v>
      </c>
      <c r="N158" s="18" t="s">
        <v>79</v>
      </c>
      <c r="O158" s="18" t="s">
        <v>22</v>
      </c>
    </row>
    <row r="159" spans="1:20" x14ac:dyDescent="0.15">
      <c r="A159" s="17" t="str">
        <f>A157&amp;D159</f>
        <v>X (11)全体</v>
      </c>
      <c r="C159" s="134" t="s">
        <v>112</v>
      </c>
      <c r="D159" s="134" t="s">
        <v>8</v>
      </c>
      <c r="E159" s="19">
        <v>2317</v>
      </c>
      <c r="F159" s="20">
        <v>968</v>
      </c>
      <c r="G159" s="20">
        <v>62</v>
      </c>
      <c r="H159" s="20">
        <v>123</v>
      </c>
      <c r="I159" s="20">
        <v>78</v>
      </c>
      <c r="J159" s="20">
        <v>371</v>
      </c>
      <c r="K159" s="20">
        <v>236</v>
      </c>
      <c r="L159" s="20">
        <v>272</v>
      </c>
      <c r="M159" s="20">
        <v>402</v>
      </c>
      <c r="N159" s="20">
        <v>427</v>
      </c>
      <c r="O159" s="20">
        <v>171</v>
      </c>
      <c r="P159" s="21"/>
      <c r="Q159" s="21"/>
      <c r="R159" s="21"/>
      <c r="S159" s="21"/>
      <c r="T159" s="21"/>
    </row>
    <row r="160" spans="1:20" x14ac:dyDescent="0.15">
      <c r="C160" s="135"/>
      <c r="D160" s="136"/>
      <c r="E160" s="22">
        <v>1</v>
      </c>
      <c r="F160" s="23">
        <v>0.41778162121772766</v>
      </c>
      <c r="G160" s="23">
        <v>2.6758739724755287E-2</v>
      </c>
      <c r="H160" s="23">
        <v>5.3085885941982269E-2</v>
      </c>
      <c r="I160" s="23">
        <v>3.3664222806692123E-2</v>
      </c>
      <c r="J160" s="23">
        <v>0.16012084484100342</v>
      </c>
      <c r="K160" s="23">
        <v>0.10185585170984268</v>
      </c>
      <c r="L160" s="23">
        <v>0.11739318072795868</v>
      </c>
      <c r="M160" s="23">
        <v>0.17350021004676819</v>
      </c>
      <c r="N160" s="23">
        <v>0.18429003655910492</v>
      </c>
      <c r="O160" s="23">
        <v>7.380232959985733E-2</v>
      </c>
    </row>
    <row r="161" spans="1:20" x14ac:dyDescent="0.15">
      <c r="A161" s="17" t="str">
        <f>A157&amp;D161</f>
        <v>X (11)ずっと北九州市内がいい（北九州市の近郊を含む）</v>
      </c>
      <c r="C161" s="135"/>
      <c r="D161" s="134" t="s">
        <v>113</v>
      </c>
      <c r="E161" s="19">
        <v>257</v>
      </c>
      <c r="F161" s="20">
        <v>128</v>
      </c>
      <c r="G161" s="20">
        <v>11</v>
      </c>
      <c r="H161" s="20">
        <v>8</v>
      </c>
      <c r="I161" s="20">
        <v>4</v>
      </c>
      <c r="J161" s="20">
        <v>30</v>
      </c>
      <c r="K161" s="20">
        <v>25</v>
      </c>
      <c r="L161" s="20">
        <v>34</v>
      </c>
      <c r="M161" s="20">
        <v>30</v>
      </c>
      <c r="N161" s="20">
        <v>33</v>
      </c>
      <c r="O161" s="20">
        <v>12</v>
      </c>
      <c r="P161" s="21"/>
      <c r="Q161" s="21"/>
      <c r="R161" s="21"/>
      <c r="S161" s="21"/>
      <c r="T161" s="21"/>
    </row>
    <row r="162" spans="1:20" x14ac:dyDescent="0.15">
      <c r="C162" s="135"/>
      <c r="D162" s="136"/>
      <c r="E162" s="22">
        <v>1</v>
      </c>
      <c r="F162" s="23">
        <v>0.49805447459220886</v>
      </c>
      <c r="G162" s="23">
        <v>4.2801555246114731E-2</v>
      </c>
      <c r="H162" s="23">
        <v>3.1128404662013054E-2</v>
      </c>
      <c r="I162" s="23">
        <v>1.5564202331006527E-2</v>
      </c>
      <c r="J162" s="23">
        <v>0.11673151701688766</v>
      </c>
      <c r="K162" s="23">
        <v>9.7276262938976288E-2</v>
      </c>
      <c r="L162" s="23">
        <v>0.13229571282863617</v>
      </c>
      <c r="M162" s="23">
        <v>0.11673151701688766</v>
      </c>
      <c r="N162" s="23">
        <v>0.12840466201305389</v>
      </c>
      <c r="O162" s="23">
        <v>4.6692606061697006E-2</v>
      </c>
    </row>
    <row r="163" spans="1:20" x14ac:dyDescent="0.15">
      <c r="A163" s="17" t="str">
        <f>A157&amp;D163</f>
        <v>X (11)一度は市外に出て経験を積んだ後、市内に戻りたい</v>
      </c>
      <c r="C163" s="135"/>
      <c r="D163" s="134" t="s">
        <v>114</v>
      </c>
      <c r="E163" s="19">
        <v>280</v>
      </c>
      <c r="F163" s="20">
        <v>121</v>
      </c>
      <c r="G163" s="20">
        <v>9</v>
      </c>
      <c r="H163" s="20">
        <v>15</v>
      </c>
      <c r="I163" s="20">
        <v>4</v>
      </c>
      <c r="J163" s="20">
        <v>51</v>
      </c>
      <c r="K163" s="20">
        <v>26</v>
      </c>
      <c r="L163" s="20">
        <v>27</v>
      </c>
      <c r="M163" s="20">
        <v>53</v>
      </c>
      <c r="N163" s="20">
        <v>66</v>
      </c>
      <c r="O163" s="20">
        <v>14</v>
      </c>
      <c r="P163" s="21"/>
      <c r="Q163" s="21"/>
      <c r="R163" s="21"/>
      <c r="S163" s="21"/>
      <c r="T163" s="21"/>
    </row>
    <row r="164" spans="1:20" x14ac:dyDescent="0.15">
      <c r="C164" s="135"/>
      <c r="D164" s="136"/>
      <c r="E164" s="22">
        <v>1</v>
      </c>
      <c r="F164" s="23">
        <v>0.43214285373687744</v>
      </c>
      <c r="G164" s="23">
        <v>3.2142858952283859E-2</v>
      </c>
      <c r="H164" s="23">
        <v>5.35714291036129E-2</v>
      </c>
      <c r="I164" s="23">
        <v>1.4285714365541935E-2</v>
      </c>
      <c r="J164" s="23">
        <v>0.18214285373687744</v>
      </c>
      <c r="K164" s="23">
        <v>9.2857144773006439E-2</v>
      </c>
      <c r="L164" s="23">
        <v>9.6428573131561279E-2</v>
      </c>
      <c r="M164" s="23">
        <v>0.18928571045398712</v>
      </c>
      <c r="N164" s="23">
        <v>0.23571428656578064</v>
      </c>
      <c r="O164" s="23">
        <v>5.000000074505806E-2</v>
      </c>
    </row>
    <row r="165" spans="1:20" x14ac:dyDescent="0.15">
      <c r="A165" s="17" t="str">
        <f>A157&amp;D165</f>
        <v>X (11)市外に住むが、時々北九州市で過ごしたい</v>
      </c>
      <c r="C165" s="135"/>
      <c r="D165" s="134" t="s">
        <v>115</v>
      </c>
      <c r="E165" s="19">
        <v>531</v>
      </c>
      <c r="F165" s="20">
        <v>222</v>
      </c>
      <c r="G165" s="20">
        <v>5</v>
      </c>
      <c r="H165" s="20">
        <v>33</v>
      </c>
      <c r="I165" s="20">
        <v>14</v>
      </c>
      <c r="J165" s="20">
        <v>121</v>
      </c>
      <c r="K165" s="20">
        <v>71</v>
      </c>
      <c r="L165" s="20">
        <v>77</v>
      </c>
      <c r="M165" s="20">
        <v>102</v>
      </c>
      <c r="N165" s="20">
        <v>111</v>
      </c>
      <c r="O165" s="20">
        <v>16</v>
      </c>
      <c r="P165" s="21"/>
      <c r="Q165" s="21"/>
      <c r="R165" s="21"/>
      <c r="S165" s="21"/>
      <c r="T165" s="21"/>
    </row>
    <row r="166" spans="1:20" x14ac:dyDescent="0.15">
      <c r="C166" s="135"/>
      <c r="D166" s="136"/>
      <c r="E166" s="22">
        <v>1</v>
      </c>
      <c r="F166" s="23">
        <v>0.41807910799980164</v>
      </c>
      <c r="G166" s="23">
        <v>9.4161955639719963E-3</v>
      </c>
      <c r="H166" s="23">
        <v>6.2146890908479691E-2</v>
      </c>
      <c r="I166" s="23">
        <v>2.6365349069237709E-2</v>
      </c>
      <c r="J166" s="23">
        <v>0.22787193953990936</v>
      </c>
      <c r="K166" s="23">
        <v>0.13370998203754425</v>
      </c>
      <c r="L166" s="23">
        <v>0.14500941336154938</v>
      </c>
      <c r="M166" s="23">
        <v>0.19209039211273193</v>
      </c>
      <c r="N166" s="23">
        <v>0.20903955399990082</v>
      </c>
      <c r="O166" s="23">
        <v>3.0131826177239418E-2</v>
      </c>
    </row>
    <row r="167" spans="1:20" x14ac:dyDescent="0.15">
      <c r="A167" s="17" t="str">
        <f>A157&amp;D167</f>
        <v>X (11)北九州市から出て行って戻らない</v>
      </c>
      <c r="C167" s="135"/>
      <c r="D167" s="134" t="s">
        <v>116</v>
      </c>
      <c r="E167" s="19">
        <v>267</v>
      </c>
      <c r="F167" s="20">
        <v>122</v>
      </c>
      <c r="G167" s="20">
        <v>5</v>
      </c>
      <c r="H167" s="20">
        <v>31</v>
      </c>
      <c r="I167" s="20">
        <v>3</v>
      </c>
      <c r="J167" s="20">
        <v>79</v>
      </c>
      <c r="K167" s="20">
        <v>28</v>
      </c>
      <c r="L167" s="20">
        <v>29</v>
      </c>
      <c r="M167" s="20">
        <v>40</v>
      </c>
      <c r="N167" s="20">
        <v>52</v>
      </c>
      <c r="O167" s="20">
        <v>12</v>
      </c>
      <c r="P167" s="21"/>
      <c r="Q167" s="21"/>
      <c r="R167" s="21"/>
      <c r="S167" s="21"/>
      <c r="T167" s="21"/>
    </row>
    <row r="168" spans="1:20" x14ac:dyDescent="0.15">
      <c r="C168" s="135"/>
      <c r="D168" s="136"/>
      <c r="E168" s="22">
        <v>1</v>
      </c>
      <c r="F168" s="23">
        <v>0.45692884922027588</v>
      </c>
      <c r="G168" s="23">
        <v>1.8726591020822525E-2</v>
      </c>
      <c r="H168" s="23">
        <v>0.11610487103462219</v>
      </c>
      <c r="I168" s="23">
        <v>1.123595517128706E-2</v>
      </c>
      <c r="J168" s="23">
        <v>0.29588013887405396</v>
      </c>
      <c r="K168" s="23">
        <v>0.10486891120672226</v>
      </c>
      <c r="L168" s="23">
        <v>0.1086142286658287</v>
      </c>
      <c r="M168" s="23">
        <v>0.1498127281665802</v>
      </c>
      <c r="N168" s="23">
        <v>0.19475655257701874</v>
      </c>
      <c r="O168" s="23">
        <v>4.4943820685148239E-2</v>
      </c>
    </row>
    <row r="169" spans="1:20" x14ac:dyDescent="0.15">
      <c r="A169" s="17" t="str">
        <f>A157&amp;D169</f>
        <v>X (11)その他</v>
      </c>
      <c r="C169" s="135"/>
      <c r="D169" s="134" t="s">
        <v>22</v>
      </c>
      <c r="E169" s="19">
        <v>92</v>
      </c>
      <c r="F169" s="20">
        <v>38</v>
      </c>
      <c r="G169" s="20">
        <v>1</v>
      </c>
      <c r="H169" s="20">
        <v>2</v>
      </c>
      <c r="I169" s="20">
        <v>3</v>
      </c>
      <c r="J169" s="20">
        <v>9</v>
      </c>
      <c r="K169" s="20">
        <v>18</v>
      </c>
      <c r="L169" s="20">
        <v>7</v>
      </c>
      <c r="M169" s="20">
        <v>15</v>
      </c>
      <c r="N169" s="20">
        <v>11</v>
      </c>
      <c r="O169" s="20">
        <v>21</v>
      </c>
      <c r="P169" s="21"/>
      <c r="Q169" s="21"/>
      <c r="R169" s="21"/>
      <c r="S169" s="21"/>
      <c r="T169" s="21"/>
    </row>
    <row r="170" spans="1:20" x14ac:dyDescent="0.15">
      <c r="C170" s="135"/>
      <c r="D170" s="136"/>
      <c r="E170" s="22">
        <v>1</v>
      </c>
      <c r="F170" s="23">
        <v>0.41304346919059753</v>
      </c>
      <c r="G170" s="23">
        <v>1.0869565419852734E-2</v>
      </c>
      <c r="H170" s="23">
        <v>2.1739130839705467E-2</v>
      </c>
      <c r="I170" s="23">
        <v>3.2608695328235626E-2</v>
      </c>
      <c r="J170" s="23">
        <v>9.7826085984706879E-2</v>
      </c>
      <c r="K170" s="23">
        <v>0.19565217196941376</v>
      </c>
      <c r="L170" s="23">
        <v>7.6086953282356262E-2</v>
      </c>
      <c r="M170" s="23">
        <v>0.16304348409175873</v>
      </c>
      <c r="N170" s="23">
        <v>0.1195652186870575</v>
      </c>
      <c r="O170" s="23">
        <v>0.22826087474822998</v>
      </c>
    </row>
    <row r="171" spans="1:20" x14ac:dyDescent="0.15">
      <c r="A171" s="17" t="str">
        <f>A157&amp;D171</f>
        <v>X (11)わからない</v>
      </c>
      <c r="C171" s="135"/>
      <c r="D171" s="134" t="s">
        <v>61</v>
      </c>
      <c r="E171" s="19">
        <v>890</v>
      </c>
      <c r="F171" s="20">
        <v>337</v>
      </c>
      <c r="G171" s="20">
        <v>31</v>
      </c>
      <c r="H171" s="20">
        <v>34</v>
      </c>
      <c r="I171" s="20">
        <v>50</v>
      </c>
      <c r="J171" s="20">
        <v>81</v>
      </c>
      <c r="K171" s="20">
        <v>68</v>
      </c>
      <c r="L171" s="20">
        <v>98</v>
      </c>
      <c r="M171" s="20">
        <v>162</v>
      </c>
      <c r="N171" s="20">
        <v>154</v>
      </c>
      <c r="O171" s="20">
        <v>96</v>
      </c>
      <c r="P171" s="21"/>
      <c r="Q171" s="21"/>
      <c r="R171" s="21"/>
      <c r="S171" s="21"/>
      <c r="T171" s="21"/>
    </row>
    <row r="172" spans="1:20" x14ac:dyDescent="0.15">
      <c r="C172" s="136"/>
      <c r="D172" s="136"/>
      <c r="E172" s="22">
        <v>1</v>
      </c>
      <c r="F172" s="23">
        <v>0.37865167856216431</v>
      </c>
      <c r="G172" s="23">
        <v>3.4831460565328598E-2</v>
      </c>
      <c r="H172" s="23">
        <v>3.8202248513698578E-2</v>
      </c>
      <c r="I172" s="23">
        <v>5.6179776787757874E-2</v>
      </c>
      <c r="J172" s="23">
        <v>9.1011233627796173E-2</v>
      </c>
      <c r="K172" s="23">
        <v>7.6404497027397156E-2</v>
      </c>
      <c r="L172" s="23">
        <v>0.11011236160993576</v>
      </c>
      <c r="M172" s="23">
        <v>0.18202246725559235</v>
      </c>
      <c r="N172" s="23">
        <v>0.17303371429443359</v>
      </c>
      <c r="O172" s="23">
        <v>0.10786516964435577</v>
      </c>
    </row>
    <row r="176" spans="1:20" x14ac:dyDescent="0.15">
      <c r="A176" s="17" t="str">
        <f>"X ("&amp;SUBSTITUTE(LEFT(E176,3),"Q","")&amp;")"</f>
        <v>X (12)</v>
      </c>
      <c r="C176" s="17" t="s">
        <v>80</v>
      </c>
      <c r="D176" s="17" t="s">
        <v>24</v>
      </c>
      <c r="E176" s="17" t="s">
        <v>81</v>
      </c>
    </row>
    <row r="177" spans="1:20" ht="48" x14ac:dyDescent="0.15">
      <c r="A177" s="17" t="str">
        <f>A176&amp;"表頭"</f>
        <v>X (12)表頭</v>
      </c>
      <c r="C177" s="132"/>
      <c r="D177" s="133"/>
      <c r="E177" s="18" t="s">
        <v>3</v>
      </c>
      <c r="F177" s="18" t="s">
        <v>82</v>
      </c>
      <c r="G177" s="18" t="s">
        <v>83</v>
      </c>
      <c r="H177" s="18" t="s">
        <v>84</v>
      </c>
      <c r="I177" s="18" t="s">
        <v>85</v>
      </c>
      <c r="J177" s="18" t="s">
        <v>86</v>
      </c>
      <c r="K177" s="18" t="s">
        <v>87</v>
      </c>
      <c r="L177" s="18" t="s">
        <v>88</v>
      </c>
      <c r="M177" s="18" t="s">
        <v>89</v>
      </c>
      <c r="N177" s="18" t="s">
        <v>90</v>
      </c>
      <c r="O177" s="18" t="s">
        <v>22</v>
      </c>
    </row>
    <row r="178" spans="1:20" x14ac:dyDescent="0.15">
      <c r="A178" s="17" t="str">
        <f>A176&amp;D178</f>
        <v>X (12)全体</v>
      </c>
      <c r="C178" s="134" t="s">
        <v>112</v>
      </c>
      <c r="D178" s="134" t="s">
        <v>8</v>
      </c>
      <c r="E178" s="19">
        <v>3871</v>
      </c>
      <c r="F178" s="20">
        <v>1387</v>
      </c>
      <c r="G178" s="20">
        <v>170</v>
      </c>
      <c r="H178" s="20">
        <v>1224</v>
      </c>
      <c r="I178" s="20">
        <v>80</v>
      </c>
      <c r="J178" s="20">
        <v>1381</v>
      </c>
      <c r="K178" s="20">
        <v>933</v>
      </c>
      <c r="L178" s="20">
        <v>1133</v>
      </c>
      <c r="M178" s="20">
        <v>200</v>
      </c>
      <c r="N178" s="20">
        <v>230</v>
      </c>
      <c r="O178" s="20">
        <v>42</v>
      </c>
      <c r="P178" s="21"/>
      <c r="Q178" s="21"/>
      <c r="R178" s="21"/>
      <c r="S178" s="21"/>
      <c r="T178" s="21"/>
    </row>
    <row r="179" spans="1:20" x14ac:dyDescent="0.15">
      <c r="C179" s="135"/>
      <c r="D179" s="136"/>
      <c r="E179" s="22">
        <v>1</v>
      </c>
      <c r="F179" s="23">
        <v>0.35830533504486084</v>
      </c>
      <c r="G179" s="23">
        <v>4.3916299939155579E-2</v>
      </c>
      <c r="H179" s="23">
        <v>0.31619736552238464</v>
      </c>
      <c r="I179" s="23">
        <v>2.0666494965553284E-2</v>
      </c>
      <c r="J179" s="23">
        <v>0.35675534605979919</v>
      </c>
      <c r="K179" s="23">
        <v>0.241022989153862</v>
      </c>
      <c r="L179" s="23">
        <v>0.29268923401832581</v>
      </c>
      <c r="M179" s="23">
        <v>5.1666237413883209E-2</v>
      </c>
      <c r="N179" s="23">
        <v>5.9416171163320541E-2</v>
      </c>
      <c r="O179" s="23">
        <v>1.0849909856915474E-2</v>
      </c>
    </row>
    <row r="180" spans="1:20" x14ac:dyDescent="0.15">
      <c r="A180" s="17" t="str">
        <f>A176&amp;D180</f>
        <v>X (12)ずっと北九州市内がいい（北九州市の近郊を含む）</v>
      </c>
      <c r="C180" s="135"/>
      <c r="D180" s="134" t="s">
        <v>113</v>
      </c>
      <c r="E180" s="19">
        <v>1064</v>
      </c>
      <c r="F180" s="20">
        <v>387</v>
      </c>
      <c r="G180" s="20">
        <v>56</v>
      </c>
      <c r="H180" s="20">
        <v>332</v>
      </c>
      <c r="I180" s="20">
        <v>38</v>
      </c>
      <c r="J180" s="20">
        <v>344</v>
      </c>
      <c r="K180" s="20">
        <v>268</v>
      </c>
      <c r="L180" s="20">
        <v>273</v>
      </c>
      <c r="M180" s="20">
        <v>51</v>
      </c>
      <c r="N180" s="20">
        <v>62</v>
      </c>
      <c r="O180" s="20">
        <v>9</v>
      </c>
      <c r="P180" s="21"/>
      <c r="Q180" s="21"/>
      <c r="R180" s="21"/>
      <c r="S180" s="21"/>
      <c r="T180" s="21"/>
    </row>
    <row r="181" spans="1:20" x14ac:dyDescent="0.15">
      <c r="C181" s="135"/>
      <c r="D181" s="136"/>
      <c r="E181" s="22">
        <v>1</v>
      </c>
      <c r="F181" s="23">
        <v>0.3637218177318573</v>
      </c>
      <c r="G181" s="23">
        <v>5.2631579339504242E-2</v>
      </c>
      <c r="H181" s="23">
        <v>0.31203007698059082</v>
      </c>
      <c r="I181" s="23">
        <v>3.5714287310838699E-2</v>
      </c>
      <c r="J181" s="23">
        <v>0.32330825924873352</v>
      </c>
      <c r="K181" s="23">
        <v>0.25187969207763672</v>
      </c>
      <c r="L181" s="23">
        <v>0.2565789520740509</v>
      </c>
      <c r="M181" s="23">
        <v>4.7932330518960953E-2</v>
      </c>
      <c r="N181" s="23">
        <v>5.8270677924156189E-2</v>
      </c>
      <c r="O181" s="23">
        <v>8.4586469456553459E-3</v>
      </c>
    </row>
    <row r="182" spans="1:20" x14ac:dyDescent="0.15">
      <c r="A182" s="17" t="str">
        <f>A176&amp;D182</f>
        <v>X (12)一度は市外に出て経験を積んだ後、市内に戻りたい</v>
      </c>
      <c r="C182" s="135"/>
      <c r="D182" s="134" t="s">
        <v>114</v>
      </c>
      <c r="E182" s="19">
        <v>508</v>
      </c>
      <c r="F182" s="20">
        <v>186</v>
      </c>
      <c r="G182" s="20">
        <v>18</v>
      </c>
      <c r="H182" s="20">
        <v>171</v>
      </c>
      <c r="I182" s="20">
        <v>8</v>
      </c>
      <c r="J182" s="20">
        <v>170</v>
      </c>
      <c r="K182" s="20">
        <v>130</v>
      </c>
      <c r="L182" s="20">
        <v>157</v>
      </c>
      <c r="M182" s="20">
        <v>34</v>
      </c>
      <c r="N182" s="20">
        <v>35</v>
      </c>
      <c r="O182" s="20">
        <v>4</v>
      </c>
      <c r="P182" s="21"/>
      <c r="Q182" s="21"/>
      <c r="R182" s="21"/>
      <c r="S182" s="21"/>
      <c r="T182" s="21"/>
    </row>
    <row r="183" spans="1:20" x14ac:dyDescent="0.15">
      <c r="C183" s="135"/>
      <c r="D183" s="136"/>
      <c r="E183" s="22">
        <v>1</v>
      </c>
      <c r="F183" s="23">
        <v>0.36614173650741577</v>
      </c>
      <c r="G183" s="23">
        <v>3.5433072596788406E-2</v>
      </c>
      <c r="H183" s="23">
        <v>0.33661416172981262</v>
      </c>
      <c r="I183" s="23">
        <v>1.5748031437397003E-2</v>
      </c>
      <c r="J183" s="23">
        <v>0.33464565873146057</v>
      </c>
      <c r="K183" s="23">
        <v>0.25590550899505615</v>
      </c>
      <c r="L183" s="23">
        <v>0.30905511975288391</v>
      </c>
      <c r="M183" s="23">
        <v>6.6929131746292114E-2</v>
      </c>
      <c r="N183" s="23">
        <v>6.8897634744644165E-2</v>
      </c>
      <c r="O183" s="23">
        <v>7.8740157186985016E-3</v>
      </c>
    </row>
    <row r="184" spans="1:20" x14ac:dyDescent="0.15">
      <c r="A184" s="17" t="str">
        <f>A176&amp;D184</f>
        <v>X (12)市外に住むが、時々北九州市で過ごしたい</v>
      </c>
      <c r="C184" s="135"/>
      <c r="D184" s="134" t="s">
        <v>115</v>
      </c>
      <c r="E184" s="19">
        <v>667</v>
      </c>
      <c r="F184" s="20">
        <v>222</v>
      </c>
      <c r="G184" s="20">
        <v>34</v>
      </c>
      <c r="H184" s="20">
        <v>230</v>
      </c>
      <c r="I184" s="20">
        <v>9</v>
      </c>
      <c r="J184" s="20">
        <v>261</v>
      </c>
      <c r="K184" s="20">
        <v>158</v>
      </c>
      <c r="L184" s="20">
        <v>237</v>
      </c>
      <c r="M184" s="20">
        <v>30</v>
      </c>
      <c r="N184" s="20">
        <v>34</v>
      </c>
      <c r="O184" s="20">
        <v>4</v>
      </c>
      <c r="P184" s="21"/>
      <c r="Q184" s="21"/>
      <c r="R184" s="21"/>
      <c r="S184" s="21"/>
      <c r="T184" s="21"/>
    </row>
    <row r="185" spans="1:20" x14ac:dyDescent="0.15">
      <c r="C185" s="135"/>
      <c r="D185" s="136"/>
      <c r="E185" s="22">
        <v>1</v>
      </c>
      <c r="F185" s="23">
        <v>0.33283358812332153</v>
      </c>
      <c r="G185" s="23">
        <v>5.0974514335393906E-2</v>
      </c>
      <c r="H185" s="23">
        <v>0.34482759237289429</v>
      </c>
      <c r="I185" s="23">
        <v>1.3493252918124199E-2</v>
      </c>
      <c r="J185" s="23">
        <v>0.39130434393882751</v>
      </c>
      <c r="K185" s="23">
        <v>0.2368815541267395</v>
      </c>
      <c r="L185" s="23">
        <v>0.35532233119010925</v>
      </c>
      <c r="M185" s="23">
        <v>4.4977512210607529E-2</v>
      </c>
      <c r="N185" s="23">
        <v>5.0974514335393906E-2</v>
      </c>
      <c r="O185" s="23">
        <v>5.9970016591250896E-3</v>
      </c>
    </row>
    <row r="186" spans="1:20" x14ac:dyDescent="0.15">
      <c r="A186" s="17" t="str">
        <f>A176&amp;D186</f>
        <v>X (12)北九州市から出て行って戻らない</v>
      </c>
      <c r="C186" s="135"/>
      <c r="D186" s="134" t="s">
        <v>116</v>
      </c>
      <c r="E186" s="19">
        <v>296</v>
      </c>
      <c r="F186" s="20">
        <v>119</v>
      </c>
      <c r="G186" s="20">
        <v>20</v>
      </c>
      <c r="H186" s="20">
        <v>80</v>
      </c>
      <c r="I186" s="20">
        <v>6</v>
      </c>
      <c r="J186" s="20">
        <v>119</v>
      </c>
      <c r="K186" s="20">
        <v>63</v>
      </c>
      <c r="L186" s="20">
        <v>89</v>
      </c>
      <c r="M186" s="20">
        <v>9</v>
      </c>
      <c r="N186" s="20">
        <v>20</v>
      </c>
      <c r="O186" s="20">
        <v>5</v>
      </c>
      <c r="P186" s="21"/>
      <c r="Q186" s="21"/>
      <c r="R186" s="21"/>
      <c r="S186" s="21"/>
      <c r="T186" s="21"/>
    </row>
    <row r="187" spans="1:20" x14ac:dyDescent="0.15">
      <c r="C187" s="135"/>
      <c r="D187" s="136"/>
      <c r="E187" s="22">
        <v>1</v>
      </c>
      <c r="F187" s="23">
        <v>0.40202704071998596</v>
      </c>
      <c r="G187" s="23">
        <v>6.756756454706192E-2</v>
      </c>
      <c r="H187" s="23">
        <v>0.27027025818824768</v>
      </c>
      <c r="I187" s="23">
        <v>2.0270269364118576E-2</v>
      </c>
      <c r="J187" s="23">
        <v>0.40202704071998596</v>
      </c>
      <c r="K187" s="23">
        <v>0.21283784508705139</v>
      </c>
      <c r="L187" s="23">
        <v>0.30067569017410278</v>
      </c>
      <c r="M187" s="23">
        <v>3.0405405908823013E-2</v>
      </c>
      <c r="N187" s="23">
        <v>6.756756454706192E-2</v>
      </c>
      <c r="O187" s="23">
        <v>1.689189113676548E-2</v>
      </c>
    </row>
    <row r="188" spans="1:20" x14ac:dyDescent="0.15">
      <c r="A188" s="17" t="str">
        <f>A176&amp;D188</f>
        <v>X (12)その他</v>
      </c>
      <c r="C188" s="135"/>
      <c r="D188" s="134" t="s">
        <v>22</v>
      </c>
      <c r="E188" s="19">
        <v>106</v>
      </c>
      <c r="F188" s="20">
        <v>39</v>
      </c>
      <c r="G188" s="20">
        <v>2</v>
      </c>
      <c r="H188" s="20">
        <v>31</v>
      </c>
      <c r="I188" s="20">
        <v>1</v>
      </c>
      <c r="J188" s="20">
        <v>35</v>
      </c>
      <c r="K188" s="20">
        <v>22</v>
      </c>
      <c r="L188" s="20">
        <v>33</v>
      </c>
      <c r="M188" s="20">
        <v>11</v>
      </c>
      <c r="N188" s="20">
        <v>9</v>
      </c>
      <c r="O188" s="20">
        <v>6</v>
      </c>
      <c r="P188" s="21"/>
      <c r="Q188" s="21"/>
      <c r="R188" s="21"/>
      <c r="S188" s="21"/>
      <c r="T188" s="21"/>
    </row>
    <row r="189" spans="1:20" x14ac:dyDescent="0.15">
      <c r="C189" s="135"/>
      <c r="D189" s="136"/>
      <c r="E189" s="22">
        <v>1</v>
      </c>
      <c r="F189" s="23">
        <v>0.36792454123497009</v>
      </c>
      <c r="G189" s="23">
        <v>1.8867924809455872E-2</v>
      </c>
      <c r="H189" s="23">
        <v>0.29245284199714661</v>
      </c>
      <c r="I189" s="23">
        <v>9.4339624047279358E-3</v>
      </c>
      <c r="J189" s="23">
        <v>0.33018869161605835</v>
      </c>
      <c r="K189" s="23">
        <v>0.20754717290401459</v>
      </c>
      <c r="L189" s="23">
        <v>0.31132075190544128</v>
      </c>
      <c r="M189" s="23">
        <v>0.10377358645200729</v>
      </c>
      <c r="N189" s="23">
        <v>8.4905661642551422E-2</v>
      </c>
      <c r="O189" s="23">
        <v>5.6603774428367615E-2</v>
      </c>
    </row>
    <row r="190" spans="1:20" x14ac:dyDescent="0.15">
      <c r="A190" s="17" t="str">
        <f>A176&amp;D190</f>
        <v>X (12)わからない</v>
      </c>
      <c r="C190" s="135"/>
      <c r="D190" s="134" t="s">
        <v>61</v>
      </c>
      <c r="E190" s="19">
        <v>1230</v>
      </c>
      <c r="F190" s="20">
        <v>434</v>
      </c>
      <c r="G190" s="20">
        <v>40</v>
      </c>
      <c r="H190" s="20">
        <v>380</v>
      </c>
      <c r="I190" s="20">
        <v>18</v>
      </c>
      <c r="J190" s="20">
        <v>452</v>
      </c>
      <c r="K190" s="20">
        <v>292</v>
      </c>
      <c r="L190" s="20">
        <v>344</v>
      </c>
      <c r="M190" s="20">
        <v>65</v>
      </c>
      <c r="N190" s="20">
        <v>70</v>
      </c>
      <c r="O190" s="20">
        <v>14</v>
      </c>
      <c r="P190" s="21"/>
      <c r="Q190" s="21"/>
      <c r="R190" s="21"/>
      <c r="S190" s="21"/>
      <c r="T190" s="21"/>
    </row>
    <row r="191" spans="1:20" x14ac:dyDescent="0.15">
      <c r="C191" s="136"/>
      <c r="D191" s="136"/>
      <c r="E191" s="22">
        <v>1</v>
      </c>
      <c r="F191" s="23">
        <v>0.35284551978111267</v>
      </c>
      <c r="G191" s="23">
        <v>3.2520323991775513E-2</v>
      </c>
      <c r="H191" s="23">
        <v>0.30894309282302856</v>
      </c>
      <c r="I191" s="23">
        <v>1.4634146355092525E-2</v>
      </c>
      <c r="J191" s="23">
        <v>0.36747968196868896</v>
      </c>
      <c r="K191" s="23">
        <v>0.23739837110042572</v>
      </c>
      <c r="L191" s="23">
        <v>0.27967479825019836</v>
      </c>
      <c r="M191" s="23">
        <v>5.2845530211925507E-2</v>
      </c>
      <c r="N191" s="23">
        <v>5.6910570710897446E-2</v>
      </c>
      <c r="O191" s="23">
        <v>1.1382114142179489E-2</v>
      </c>
    </row>
    <row r="195" spans="1:20" x14ac:dyDescent="0.15">
      <c r="A195" s="17" t="str">
        <f>"X ("&amp;SUBSTITUTE(LEFT(E195,3),"Q","")&amp;")"</f>
        <v>X (13)</v>
      </c>
      <c r="C195" s="17" t="s">
        <v>91</v>
      </c>
      <c r="D195" s="17" t="s">
        <v>1</v>
      </c>
      <c r="E195" s="17" t="s">
        <v>92</v>
      </c>
    </row>
    <row r="196" spans="1:20" ht="48" x14ac:dyDescent="0.15">
      <c r="A196" s="17" t="str">
        <f>A195&amp;"表頭"</f>
        <v>X (13)表頭</v>
      </c>
      <c r="C196" s="132"/>
      <c r="D196" s="133"/>
      <c r="E196" s="18" t="s">
        <v>3</v>
      </c>
      <c r="F196" s="18" t="s">
        <v>93</v>
      </c>
      <c r="G196" s="18" t="s">
        <v>94</v>
      </c>
      <c r="H196" s="18" t="s">
        <v>95</v>
      </c>
      <c r="I196" s="18" t="s">
        <v>96</v>
      </c>
      <c r="J196" s="18" t="s">
        <v>97</v>
      </c>
      <c r="K196" s="18" t="s">
        <v>98</v>
      </c>
      <c r="L196" s="18" t="s">
        <v>99</v>
      </c>
      <c r="M196" s="18" t="s">
        <v>100</v>
      </c>
      <c r="N196" s="18" t="s">
        <v>101</v>
      </c>
      <c r="O196" s="18" t="s">
        <v>22</v>
      </c>
    </row>
    <row r="197" spans="1:20" x14ac:dyDescent="0.15">
      <c r="A197" s="17" t="str">
        <f>A195&amp;D197</f>
        <v>X (13)全体</v>
      </c>
      <c r="C197" s="134" t="s">
        <v>112</v>
      </c>
      <c r="D197" s="134" t="s">
        <v>8</v>
      </c>
      <c r="E197" s="19">
        <v>3871</v>
      </c>
      <c r="F197" s="20">
        <v>82</v>
      </c>
      <c r="G197" s="20">
        <v>155</v>
      </c>
      <c r="H197" s="20">
        <v>264</v>
      </c>
      <c r="I197" s="20">
        <v>293</v>
      </c>
      <c r="J197" s="20">
        <v>156</v>
      </c>
      <c r="K197" s="20">
        <v>890</v>
      </c>
      <c r="L197" s="20">
        <v>349</v>
      </c>
      <c r="M197" s="20">
        <v>101</v>
      </c>
      <c r="N197" s="20">
        <v>770</v>
      </c>
      <c r="O197" s="20">
        <v>811</v>
      </c>
      <c r="P197" s="21"/>
      <c r="Q197" s="21"/>
      <c r="R197" s="21"/>
      <c r="S197" s="21"/>
      <c r="T197" s="21"/>
    </row>
    <row r="198" spans="1:20" x14ac:dyDescent="0.15">
      <c r="C198" s="135"/>
      <c r="D198" s="136"/>
      <c r="E198" s="22">
        <v>1</v>
      </c>
      <c r="F198" s="23">
        <v>2.1183157339692116E-2</v>
      </c>
      <c r="G198" s="23">
        <v>4.0041331201791763E-2</v>
      </c>
      <c r="H198" s="23">
        <v>6.8199433386325836E-2</v>
      </c>
      <c r="I198" s="23">
        <v>7.5691036880016327E-2</v>
      </c>
      <c r="J198" s="23">
        <v>4.0299665182828903E-2</v>
      </c>
      <c r="K198" s="23">
        <v>0.22991475462913513</v>
      </c>
      <c r="L198" s="23">
        <v>9.0157583355903625E-2</v>
      </c>
      <c r="M198" s="23">
        <v>2.6091448962688446E-2</v>
      </c>
      <c r="N198" s="23">
        <v>0.19891500473022461</v>
      </c>
      <c r="O198" s="23">
        <v>0.20950658619403839</v>
      </c>
    </row>
    <row r="199" spans="1:20" x14ac:dyDescent="0.15">
      <c r="A199" s="17" t="str">
        <f>A195&amp;D199</f>
        <v>X (13)ずっと北九州市内がいい（北九州市の近郊を含む）</v>
      </c>
      <c r="C199" s="135"/>
      <c r="D199" s="134" t="s">
        <v>113</v>
      </c>
      <c r="E199" s="19">
        <v>1064</v>
      </c>
      <c r="F199" s="20">
        <v>31</v>
      </c>
      <c r="G199" s="20">
        <v>51</v>
      </c>
      <c r="H199" s="20">
        <v>103</v>
      </c>
      <c r="I199" s="20">
        <v>82</v>
      </c>
      <c r="J199" s="20">
        <v>32</v>
      </c>
      <c r="K199" s="20">
        <v>259</v>
      </c>
      <c r="L199" s="20">
        <v>91</v>
      </c>
      <c r="M199" s="20">
        <v>21</v>
      </c>
      <c r="N199" s="20">
        <v>239</v>
      </c>
      <c r="O199" s="20">
        <v>155</v>
      </c>
      <c r="P199" s="21"/>
      <c r="Q199" s="21"/>
      <c r="R199" s="21"/>
      <c r="S199" s="21"/>
      <c r="T199" s="21"/>
    </row>
    <row r="200" spans="1:20" x14ac:dyDescent="0.15">
      <c r="C200" s="135"/>
      <c r="D200" s="136"/>
      <c r="E200" s="22">
        <v>1</v>
      </c>
      <c r="F200" s="23">
        <v>2.9135338962078094E-2</v>
      </c>
      <c r="G200" s="23">
        <v>4.7932330518960953E-2</v>
      </c>
      <c r="H200" s="23">
        <v>9.6804514527320862E-2</v>
      </c>
      <c r="I200" s="23">
        <v>7.7067665755748749E-2</v>
      </c>
      <c r="J200" s="23">
        <v>3.0075188726186752E-2</v>
      </c>
      <c r="K200" s="23">
        <v>0.2434210479259491</v>
      </c>
      <c r="L200" s="23">
        <v>8.5526317358016968E-2</v>
      </c>
      <c r="M200" s="23">
        <v>1.9736841320991516E-2</v>
      </c>
      <c r="N200" s="23">
        <v>0.22462406754493713</v>
      </c>
      <c r="O200" s="23">
        <v>0.14567668735980988</v>
      </c>
    </row>
    <row r="201" spans="1:20" x14ac:dyDescent="0.15">
      <c r="A201" s="17" t="str">
        <f>A195&amp;D201</f>
        <v>X (13)一度は市外に出て経験を積んだ後、市内に戻りたい</v>
      </c>
      <c r="C201" s="135"/>
      <c r="D201" s="134" t="s">
        <v>114</v>
      </c>
      <c r="E201" s="19">
        <v>508</v>
      </c>
      <c r="F201" s="20">
        <v>8</v>
      </c>
      <c r="G201" s="20">
        <v>20</v>
      </c>
      <c r="H201" s="20">
        <v>37</v>
      </c>
      <c r="I201" s="20">
        <v>44</v>
      </c>
      <c r="J201" s="20">
        <v>15</v>
      </c>
      <c r="K201" s="20">
        <v>133</v>
      </c>
      <c r="L201" s="20">
        <v>35</v>
      </c>
      <c r="M201" s="20">
        <v>18</v>
      </c>
      <c r="N201" s="20">
        <v>106</v>
      </c>
      <c r="O201" s="20">
        <v>92</v>
      </c>
      <c r="P201" s="21"/>
      <c r="Q201" s="21"/>
      <c r="R201" s="21"/>
      <c r="S201" s="21"/>
      <c r="T201" s="21"/>
    </row>
    <row r="202" spans="1:20" x14ac:dyDescent="0.15">
      <c r="C202" s="135"/>
      <c r="D202" s="136"/>
      <c r="E202" s="22">
        <v>1</v>
      </c>
      <c r="F202" s="23">
        <v>1.5748031437397003E-2</v>
      </c>
      <c r="G202" s="23">
        <v>3.9370078593492508E-2</v>
      </c>
      <c r="H202" s="23">
        <v>7.2834648191928864E-2</v>
      </c>
      <c r="I202" s="23">
        <v>8.6614176630973816E-2</v>
      </c>
      <c r="J202" s="23">
        <v>2.9527559876441956E-2</v>
      </c>
      <c r="K202" s="23">
        <v>0.2618110179901123</v>
      </c>
      <c r="L202" s="23">
        <v>6.8897634744644165E-2</v>
      </c>
      <c r="M202" s="23">
        <v>3.5433072596788406E-2</v>
      </c>
      <c r="N202" s="23">
        <v>0.20866142213344574</v>
      </c>
      <c r="O202" s="23">
        <v>0.18110236525535583</v>
      </c>
    </row>
    <row r="203" spans="1:20" x14ac:dyDescent="0.15">
      <c r="A203" s="17" t="str">
        <f>A195&amp;D203</f>
        <v>X (13)市外に住むが、時々北九州市で過ごしたい</v>
      </c>
      <c r="C203" s="135"/>
      <c r="D203" s="134" t="s">
        <v>115</v>
      </c>
      <c r="E203" s="19">
        <v>667</v>
      </c>
      <c r="F203" s="20">
        <v>11</v>
      </c>
      <c r="G203" s="20">
        <v>25</v>
      </c>
      <c r="H203" s="20">
        <v>36</v>
      </c>
      <c r="I203" s="20">
        <v>50</v>
      </c>
      <c r="J203" s="20">
        <v>28</v>
      </c>
      <c r="K203" s="20">
        <v>151</v>
      </c>
      <c r="L203" s="20">
        <v>69</v>
      </c>
      <c r="M203" s="20">
        <v>24</v>
      </c>
      <c r="N203" s="20">
        <v>110</v>
      </c>
      <c r="O203" s="20">
        <v>163</v>
      </c>
      <c r="P203" s="21"/>
      <c r="Q203" s="21"/>
      <c r="R203" s="21"/>
      <c r="S203" s="21"/>
      <c r="T203" s="21"/>
    </row>
    <row r="204" spans="1:20" x14ac:dyDescent="0.15">
      <c r="C204" s="135"/>
      <c r="D204" s="136"/>
      <c r="E204" s="22">
        <v>1</v>
      </c>
      <c r="F204" s="23">
        <v>1.6491753980517387E-2</v>
      </c>
      <c r="G204" s="23">
        <v>3.7481259554624557E-2</v>
      </c>
      <c r="H204" s="23">
        <v>5.3973011672496796E-2</v>
      </c>
      <c r="I204" s="23">
        <v>7.4962519109249115E-2</v>
      </c>
      <c r="J204" s="23">
        <v>4.197901114821434E-2</v>
      </c>
      <c r="K204" s="23">
        <v>0.22638680040836334</v>
      </c>
      <c r="L204" s="23">
        <v>0.10344827920198441</v>
      </c>
      <c r="M204" s="23">
        <v>3.5982009023427963E-2</v>
      </c>
      <c r="N204" s="23">
        <v>0.16491754353046417</v>
      </c>
      <c r="O204" s="23">
        <v>0.24437780678272247</v>
      </c>
    </row>
    <row r="205" spans="1:20" x14ac:dyDescent="0.15">
      <c r="A205" s="17" t="str">
        <f>A195&amp;D205</f>
        <v>X (13)北九州市から出て行って戻らない</v>
      </c>
      <c r="C205" s="135"/>
      <c r="D205" s="134" t="s">
        <v>116</v>
      </c>
      <c r="E205" s="19">
        <v>296</v>
      </c>
      <c r="F205" s="20">
        <v>11</v>
      </c>
      <c r="G205" s="20">
        <v>7</v>
      </c>
      <c r="H205" s="20">
        <v>13</v>
      </c>
      <c r="I205" s="20">
        <v>24</v>
      </c>
      <c r="J205" s="20">
        <v>20</v>
      </c>
      <c r="K205" s="20">
        <v>63</v>
      </c>
      <c r="L205" s="20">
        <v>30</v>
      </c>
      <c r="M205" s="20">
        <v>11</v>
      </c>
      <c r="N205" s="20">
        <v>61</v>
      </c>
      <c r="O205" s="20">
        <v>56</v>
      </c>
      <c r="P205" s="21"/>
      <c r="Q205" s="21"/>
      <c r="R205" s="21"/>
      <c r="S205" s="21"/>
      <c r="T205" s="21"/>
    </row>
    <row r="206" spans="1:20" x14ac:dyDescent="0.15">
      <c r="C206" s="135"/>
      <c r="D206" s="136"/>
      <c r="E206" s="22">
        <v>1</v>
      </c>
      <c r="F206" s="23">
        <v>3.7162162363529205E-2</v>
      </c>
      <c r="G206" s="23">
        <v>2.3648649454116821E-2</v>
      </c>
      <c r="H206" s="23">
        <v>4.3918918818235397E-2</v>
      </c>
      <c r="I206" s="23">
        <v>8.1081077456474304E-2</v>
      </c>
      <c r="J206" s="23">
        <v>6.756756454706192E-2</v>
      </c>
      <c r="K206" s="23">
        <v>0.21283784508705139</v>
      </c>
      <c r="L206" s="23">
        <v>0.10135135054588318</v>
      </c>
      <c r="M206" s="23">
        <v>3.7162162363529205E-2</v>
      </c>
      <c r="N206" s="23">
        <v>0.2060810774564743</v>
      </c>
      <c r="O206" s="23">
        <v>0.18918919563293457</v>
      </c>
    </row>
    <row r="207" spans="1:20" x14ac:dyDescent="0.15">
      <c r="A207" s="17" t="str">
        <f>A195&amp;D207</f>
        <v>X (13)その他</v>
      </c>
      <c r="C207" s="135"/>
      <c r="D207" s="134" t="s">
        <v>22</v>
      </c>
      <c r="E207" s="19">
        <v>106</v>
      </c>
      <c r="F207" s="20">
        <v>2</v>
      </c>
      <c r="G207" s="20">
        <v>5</v>
      </c>
      <c r="H207" s="20">
        <v>5</v>
      </c>
      <c r="I207" s="20">
        <v>5</v>
      </c>
      <c r="J207" s="20">
        <v>3</v>
      </c>
      <c r="K207" s="20">
        <v>20</v>
      </c>
      <c r="L207" s="20">
        <v>12</v>
      </c>
      <c r="M207" s="20">
        <v>2</v>
      </c>
      <c r="N207" s="20">
        <v>11</v>
      </c>
      <c r="O207" s="20">
        <v>41</v>
      </c>
      <c r="P207" s="21"/>
      <c r="Q207" s="21"/>
      <c r="R207" s="21"/>
      <c r="S207" s="21"/>
      <c r="T207" s="21"/>
    </row>
    <row r="208" spans="1:20" x14ac:dyDescent="0.15">
      <c r="C208" s="135"/>
      <c r="D208" s="136"/>
      <c r="E208" s="22">
        <v>1</v>
      </c>
      <c r="F208" s="23">
        <v>1.8867924809455872E-2</v>
      </c>
      <c r="G208" s="23">
        <v>4.7169812023639679E-2</v>
      </c>
      <c r="H208" s="23">
        <v>4.7169812023639679E-2</v>
      </c>
      <c r="I208" s="23">
        <v>4.7169812023639679E-2</v>
      </c>
      <c r="J208" s="23">
        <v>2.8301887214183807E-2</v>
      </c>
      <c r="K208" s="23">
        <v>0.18867924809455872</v>
      </c>
      <c r="L208" s="23">
        <v>0.11320754885673523</v>
      </c>
      <c r="M208" s="23">
        <v>1.8867924809455872E-2</v>
      </c>
      <c r="N208" s="23">
        <v>0.10377358645200729</v>
      </c>
      <c r="O208" s="23">
        <v>0.38679245114326477</v>
      </c>
    </row>
    <row r="209" spans="1:20" x14ac:dyDescent="0.15">
      <c r="A209" s="17" t="str">
        <f>A195&amp;D209</f>
        <v>X (13)わからない</v>
      </c>
      <c r="C209" s="135"/>
      <c r="D209" s="134" t="s">
        <v>61</v>
      </c>
      <c r="E209" s="19">
        <v>1230</v>
      </c>
      <c r="F209" s="20">
        <v>19</v>
      </c>
      <c r="G209" s="20">
        <v>47</v>
      </c>
      <c r="H209" s="20">
        <v>70</v>
      </c>
      <c r="I209" s="20">
        <v>88</v>
      </c>
      <c r="J209" s="20">
        <v>58</v>
      </c>
      <c r="K209" s="20">
        <v>264</v>
      </c>
      <c r="L209" s="20">
        <v>112</v>
      </c>
      <c r="M209" s="20">
        <v>25</v>
      </c>
      <c r="N209" s="20">
        <v>243</v>
      </c>
      <c r="O209" s="20">
        <v>304</v>
      </c>
      <c r="P209" s="21"/>
      <c r="Q209" s="21"/>
      <c r="R209" s="21"/>
      <c r="S209" s="21"/>
      <c r="T209" s="21"/>
    </row>
    <row r="210" spans="1:20" x14ac:dyDescent="0.15">
      <c r="C210" s="136"/>
      <c r="D210" s="136"/>
      <c r="E210" s="22">
        <v>1</v>
      </c>
      <c r="F210" s="23">
        <v>1.5447154641151428E-2</v>
      </c>
      <c r="G210" s="23">
        <v>3.8211382925510406E-2</v>
      </c>
      <c r="H210" s="23">
        <v>5.6910570710897446E-2</v>
      </c>
      <c r="I210" s="23">
        <v>7.1544714272022247E-2</v>
      </c>
      <c r="J210" s="23">
        <v>4.7154471278190613E-2</v>
      </c>
      <c r="K210" s="23">
        <v>0.21463415026664734</v>
      </c>
      <c r="L210" s="23">
        <v>9.1056913137435913E-2</v>
      </c>
      <c r="M210" s="23">
        <v>2.0325202494859695E-2</v>
      </c>
      <c r="N210" s="23">
        <v>0.19756098091602325</v>
      </c>
      <c r="O210" s="23">
        <v>0.24715447425842285</v>
      </c>
    </row>
    <row r="214" spans="1:20" x14ac:dyDescent="0.15">
      <c r="A214" s="17" t="str">
        <f>"X ("&amp;SUBSTITUTE(LEFT(E214,3),"Q","")&amp;")"</f>
        <v>X (14)</v>
      </c>
      <c r="C214" s="17" t="s">
        <v>102</v>
      </c>
      <c r="D214" s="17" t="s">
        <v>24</v>
      </c>
      <c r="E214" s="17" t="s">
        <v>103</v>
      </c>
    </row>
    <row r="215" spans="1:20" ht="60" x14ac:dyDescent="0.15">
      <c r="A215" s="17" t="str">
        <f>A214&amp;"表頭"</f>
        <v>X (14)表頭</v>
      </c>
      <c r="C215" s="132"/>
      <c r="D215" s="133"/>
      <c r="E215" s="18" t="s">
        <v>3</v>
      </c>
      <c r="F215" s="18" t="s">
        <v>104</v>
      </c>
      <c r="G215" s="18" t="s">
        <v>105</v>
      </c>
      <c r="H215" s="18" t="s">
        <v>106</v>
      </c>
      <c r="I215" s="18" t="s">
        <v>107</v>
      </c>
      <c r="J215" s="18" t="s">
        <v>108</v>
      </c>
      <c r="K215" s="18" t="s">
        <v>109</v>
      </c>
      <c r="L215" s="18" t="s">
        <v>110</v>
      </c>
      <c r="M215" s="18" t="s">
        <v>22</v>
      </c>
      <c r="N215" s="18" t="s">
        <v>61</v>
      </c>
    </row>
    <row r="216" spans="1:20" x14ac:dyDescent="0.15">
      <c r="A216" s="17" t="str">
        <f>A214&amp;D216</f>
        <v>X (14)全体</v>
      </c>
      <c r="C216" s="134" t="s">
        <v>112</v>
      </c>
      <c r="D216" s="134" t="s">
        <v>8</v>
      </c>
      <c r="E216" s="19">
        <v>3871</v>
      </c>
      <c r="F216" s="20">
        <v>262</v>
      </c>
      <c r="G216" s="20">
        <v>1143</v>
      </c>
      <c r="H216" s="20">
        <v>1629</v>
      </c>
      <c r="I216" s="20">
        <v>90</v>
      </c>
      <c r="J216" s="20">
        <v>1062</v>
      </c>
      <c r="K216" s="20">
        <v>1282</v>
      </c>
      <c r="L216" s="20">
        <v>590</v>
      </c>
      <c r="M216" s="20">
        <v>27</v>
      </c>
      <c r="N216" s="20">
        <v>134</v>
      </c>
      <c r="O216" s="21"/>
      <c r="P216" s="21"/>
      <c r="Q216" s="21"/>
      <c r="R216" s="21"/>
      <c r="S216" s="21"/>
      <c r="T216" s="21"/>
    </row>
    <row r="217" spans="1:20" x14ac:dyDescent="0.15">
      <c r="C217" s="135"/>
      <c r="D217" s="136"/>
      <c r="E217" s="22">
        <v>1</v>
      </c>
      <c r="F217" s="23">
        <v>6.7682772874832153E-2</v>
      </c>
      <c r="G217" s="23">
        <v>0.29527252912521362</v>
      </c>
      <c r="H217" s="23">
        <v>0.42082148790359497</v>
      </c>
      <c r="I217" s="23">
        <v>2.3249806836247444E-2</v>
      </c>
      <c r="J217" s="23">
        <v>0.27434772253036499</v>
      </c>
      <c r="K217" s="23">
        <v>0.33118057250976563</v>
      </c>
      <c r="L217" s="23">
        <v>0.15241539478302002</v>
      </c>
      <c r="M217" s="23">
        <v>6.9749420508742332E-3</v>
      </c>
      <c r="N217" s="23">
        <v>3.4616377204656601E-2</v>
      </c>
    </row>
    <row r="218" spans="1:20" x14ac:dyDescent="0.15">
      <c r="A218" s="17" t="str">
        <f>A214&amp;D218</f>
        <v>X (14)ずっと北九州市内がいい（北九州市の近郊を含む）</v>
      </c>
      <c r="C218" s="135"/>
      <c r="D218" s="134" t="s">
        <v>113</v>
      </c>
      <c r="E218" s="19">
        <v>1064</v>
      </c>
      <c r="F218" s="20">
        <v>75</v>
      </c>
      <c r="G218" s="20">
        <v>396</v>
      </c>
      <c r="H218" s="20">
        <v>402</v>
      </c>
      <c r="I218" s="20">
        <v>22</v>
      </c>
      <c r="J218" s="20">
        <v>299</v>
      </c>
      <c r="K218" s="20">
        <v>305</v>
      </c>
      <c r="L218" s="20">
        <v>130</v>
      </c>
      <c r="M218" s="20">
        <v>5</v>
      </c>
      <c r="N218" s="20">
        <v>27</v>
      </c>
      <c r="O218" s="21"/>
      <c r="P218" s="21"/>
      <c r="Q218" s="21"/>
      <c r="R218" s="21"/>
      <c r="S218" s="21"/>
      <c r="T218" s="21"/>
    </row>
    <row r="219" spans="1:20" x14ac:dyDescent="0.15">
      <c r="C219" s="135"/>
      <c r="D219" s="136"/>
      <c r="E219" s="22">
        <v>1</v>
      </c>
      <c r="F219" s="23">
        <v>7.0488721132278442E-2</v>
      </c>
      <c r="G219" s="23">
        <v>0.37218046188354492</v>
      </c>
      <c r="H219" s="23">
        <v>0.37781953811645508</v>
      </c>
      <c r="I219" s="23">
        <v>2.0676691085100174E-2</v>
      </c>
      <c r="J219" s="23">
        <v>0.28101503849029541</v>
      </c>
      <c r="K219" s="23">
        <v>0.28665414452552795</v>
      </c>
      <c r="L219" s="23">
        <v>0.12218045443296432</v>
      </c>
      <c r="M219" s="23">
        <v>4.6992478892207146E-3</v>
      </c>
      <c r="N219" s="23">
        <v>2.5375939905643463E-2</v>
      </c>
    </row>
    <row r="220" spans="1:20" x14ac:dyDescent="0.15">
      <c r="A220" s="17" t="str">
        <f>A214&amp;D220</f>
        <v>X (14)一度は市外に出て経験を積んだ後、市内に戻りたい</v>
      </c>
      <c r="C220" s="135"/>
      <c r="D220" s="134" t="s">
        <v>114</v>
      </c>
      <c r="E220" s="19">
        <v>508</v>
      </c>
      <c r="F220" s="20">
        <v>32</v>
      </c>
      <c r="G220" s="20">
        <v>155</v>
      </c>
      <c r="H220" s="20">
        <v>244</v>
      </c>
      <c r="I220" s="20">
        <v>17</v>
      </c>
      <c r="J220" s="20">
        <v>155</v>
      </c>
      <c r="K220" s="20">
        <v>153</v>
      </c>
      <c r="L220" s="20">
        <v>84</v>
      </c>
      <c r="M220" s="20">
        <v>1</v>
      </c>
      <c r="N220" s="20">
        <v>6</v>
      </c>
      <c r="O220" s="21"/>
      <c r="P220" s="21"/>
      <c r="Q220" s="21"/>
      <c r="R220" s="21"/>
      <c r="S220" s="21"/>
      <c r="T220" s="21"/>
    </row>
    <row r="221" spans="1:20" x14ac:dyDescent="0.15">
      <c r="C221" s="135"/>
      <c r="D221" s="136"/>
      <c r="E221" s="22">
        <v>1</v>
      </c>
      <c r="F221" s="23">
        <v>6.2992125749588013E-2</v>
      </c>
      <c r="G221" s="23">
        <v>0.30511811375617981</v>
      </c>
      <c r="H221" s="23">
        <v>0.48031497001647949</v>
      </c>
      <c r="I221" s="23">
        <v>3.3464565873146057E-2</v>
      </c>
      <c r="J221" s="23">
        <v>0.30511811375617981</v>
      </c>
      <c r="K221" s="23">
        <v>0.30118110775947571</v>
      </c>
      <c r="L221" s="23">
        <v>0.16535432636737823</v>
      </c>
      <c r="M221" s="23">
        <v>1.9685039296746254E-3</v>
      </c>
      <c r="N221" s="23">
        <v>1.1811023578047752E-2</v>
      </c>
    </row>
    <row r="222" spans="1:20" x14ac:dyDescent="0.15">
      <c r="A222" s="17" t="str">
        <f>A214&amp;D222</f>
        <v>X (14)市外に住むが、時々北九州市で過ごしたい</v>
      </c>
      <c r="C222" s="135"/>
      <c r="D222" s="134" t="s">
        <v>115</v>
      </c>
      <c r="E222" s="19">
        <v>667</v>
      </c>
      <c r="F222" s="20">
        <v>50</v>
      </c>
      <c r="G222" s="20">
        <v>171</v>
      </c>
      <c r="H222" s="20">
        <v>312</v>
      </c>
      <c r="I222" s="20">
        <v>21</v>
      </c>
      <c r="J222" s="20">
        <v>223</v>
      </c>
      <c r="K222" s="20">
        <v>253</v>
      </c>
      <c r="L222" s="20">
        <v>115</v>
      </c>
      <c r="M222" s="20">
        <v>3</v>
      </c>
      <c r="N222" s="20">
        <v>7</v>
      </c>
      <c r="O222" s="21"/>
      <c r="P222" s="21"/>
      <c r="Q222" s="21"/>
      <c r="R222" s="21"/>
      <c r="S222" s="21"/>
      <c r="T222" s="21"/>
    </row>
    <row r="223" spans="1:20" x14ac:dyDescent="0.15">
      <c r="C223" s="135"/>
      <c r="D223" s="136"/>
      <c r="E223" s="22">
        <v>1</v>
      </c>
      <c r="F223" s="23">
        <v>7.4962519109249115E-2</v>
      </c>
      <c r="G223" s="23">
        <v>0.25637182593345642</v>
      </c>
      <c r="H223" s="23">
        <v>0.46776610612869263</v>
      </c>
      <c r="I223" s="23">
        <v>3.1484257429838181E-2</v>
      </c>
      <c r="J223" s="23">
        <v>0.33433282375335693</v>
      </c>
      <c r="K223" s="23">
        <v>0.37931033968925476</v>
      </c>
      <c r="L223" s="23">
        <v>0.17241379618644714</v>
      </c>
      <c r="M223" s="23">
        <v>4.4977511279284954E-3</v>
      </c>
      <c r="N223" s="23">
        <v>1.0494752787053585E-2</v>
      </c>
    </row>
    <row r="224" spans="1:20" x14ac:dyDescent="0.15">
      <c r="A224" s="17" t="str">
        <f>A214&amp;D224</f>
        <v>X (14)北九州市から出て行って戻らない</v>
      </c>
      <c r="C224" s="135"/>
      <c r="D224" s="134" t="s">
        <v>116</v>
      </c>
      <c r="E224" s="19">
        <v>296</v>
      </c>
      <c r="F224" s="20">
        <v>31</v>
      </c>
      <c r="G224" s="20">
        <v>77</v>
      </c>
      <c r="H224" s="20">
        <v>129</v>
      </c>
      <c r="I224" s="20">
        <v>7</v>
      </c>
      <c r="J224" s="20">
        <v>73</v>
      </c>
      <c r="K224" s="20">
        <v>103</v>
      </c>
      <c r="L224" s="20">
        <v>48</v>
      </c>
      <c r="M224" s="20">
        <v>4</v>
      </c>
      <c r="N224" s="20">
        <v>2</v>
      </c>
      <c r="O224" s="21"/>
      <c r="P224" s="21"/>
      <c r="Q224" s="21"/>
      <c r="R224" s="21"/>
      <c r="S224" s="21"/>
      <c r="T224" s="21"/>
    </row>
    <row r="225" spans="1:20" x14ac:dyDescent="0.15">
      <c r="C225" s="135"/>
      <c r="D225" s="136"/>
      <c r="E225" s="22">
        <v>1</v>
      </c>
      <c r="F225" s="23">
        <v>0.10472972691059113</v>
      </c>
      <c r="G225" s="23">
        <v>0.26013514399528503</v>
      </c>
      <c r="H225" s="23">
        <v>0.43581080436706543</v>
      </c>
      <c r="I225" s="23">
        <v>2.3648649454116821E-2</v>
      </c>
      <c r="J225" s="23">
        <v>0.24662162363529205</v>
      </c>
      <c r="K225" s="23">
        <v>0.34797295928001404</v>
      </c>
      <c r="L225" s="23">
        <v>0.16216215491294861</v>
      </c>
      <c r="M225" s="23">
        <v>1.3513513840734959E-2</v>
      </c>
      <c r="N225" s="23">
        <v>6.7567569203674793E-3</v>
      </c>
    </row>
    <row r="226" spans="1:20" x14ac:dyDescent="0.15">
      <c r="A226" s="17" t="str">
        <f>A214&amp;D226</f>
        <v>X (14)その他</v>
      </c>
      <c r="C226" s="135"/>
      <c r="D226" s="134" t="s">
        <v>22</v>
      </c>
      <c r="E226" s="19">
        <v>106</v>
      </c>
      <c r="F226" s="20">
        <v>6</v>
      </c>
      <c r="G226" s="20">
        <v>20</v>
      </c>
      <c r="H226" s="20">
        <v>49</v>
      </c>
      <c r="I226" s="20">
        <v>5</v>
      </c>
      <c r="J226" s="20">
        <v>33</v>
      </c>
      <c r="K226" s="20">
        <v>40</v>
      </c>
      <c r="L226" s="20">
        <v>18</v>
      </c>
      <c r="M226" s="20">
        <v>6</v>
      </c>
      <c r="N226" s="20">
        <v>1</v>
      </c>
      <c r="O226" s="21"/>
      <c r="P226" s="21"/>
      <c r="Q226" s="21"/>
      <c r="R226" s="21"/>
      <c r="S226" s="21"/>
      <c r="T226" s="21"/>
    </row>
    <row r="227" spans="1:20" x14ac:dyDescent="0.15">
      <c r="C227" s="135"/>
      <c r="D227" s="136"/>
      <c r="E227" s="22">
        <v>1</v>
      </c>
      <c r="F227" s="23">
        <v>5.6603774428367615E-2</v>
      </c>
      <c r="G227" s="23">
        <v>0.18867924809455872</v>
      </c>
      <c r="H227" s="23">
        <v>0.46226415038108826</v>
      </c>
      <c r="I227" s="23">
        <v>4.7169812023639679E-2</v>
      </c>
      <c r="J227" s="23">
        <v>0.31132075190544128</v>
      </c>
      <c r="K227" s="23">
        <v>0.37735849618911743</v>
      </c>
      <c r="L227" s="23">
        <v>0.16981132328510284</v>
      </c>
      <c r="M227" s="23">
        <v>5.6603774428367615E-2</v>
      </c>
      <c r="N227" s="23">
        <v>9.4339624047279358E-3</v>
      </c>
    </row>
    <row r="228" spans="1:20" x14ac:dyDescent="0.15">
      <c r="A228" s="17" t="str">
        <f>A214&amp;D228</f>
        <v>X (14)わからない</v>
      </c>
      <c r="C228" s="135"/>
      <c r="D228" s="134" t="s">
        <v>61</v>
      </c>
      <c r="E228" s="19">
        <v>1230</v>
      </c>
      <c r="F228" s="20">
        <v>68</v>
      </c>
      <c r="G228" s="20">
        <v>324</v>
      </c>
      <c r="H228" s="20">
        <v>493</v>
      </c>
      <c r="I228" s="20">
        <v>18</v>
      </c>
      <c r="J228" s="20">
        <v>279</v>
      </c>
      <c r="K228" s="20">
        <v>428</v>
      </c>
      <c r="L228" s="20">
        <v>195</v>
      </c>
      <c r="M228" s="20">
        <v>8</v>
      </c>
      <c r="N228" s="20">
        <v>91</v>
      </c>
      <c r="O228" s="21"/>
      <c r="P228" s="21"/>
      <c r="Q228" s="21"/>
      <c r="R228" s="21"/>
      <c r="S228" s="21"/>
      <c r="T228" s="21"/>
    </row>
    <row r="229" spans="1:20" x14ac:dyDescent="0.15">
      <c r="C229" s="136"/>
      <c r="D229" s="136"/>
      <c r="E229" s="22">
        <v>1</v>
      </c>
      <c r="F229" s="23">
        <v>5.5284552276134491E-2</v>
      </c>
      <c r="G229" s="23">
        <v>0.26341462135314941</v>
      </c>
      <c r="H229" s="23">
        <v>0.40081301331520081</v>
      </c>
      <c r="I229" s="23">
        <v>1.4634146355092525E-2</v>
      </c>
      <c r="J229" s="23">
        <v>0.22682927548885345</v>
      </c>
      <c r="K229" s="23">
        <v>0.3479674756526947</v>
      </c>
      <c r="L229" s="23">
        <v>0.15853658318519592</v>
      </c>
      <c r="M229" s="23">
        <v>6.50406489148736E-3</v>
      </c>
      <c r="N229" s="23">
        <v>7.3983736336231232E-2</v>
      </c>
    </row>
    <row r="233" spans="1:20" x14ac:dyDescent="0.15">
      <c r="A233" s="17" t="str">
        <f>"X ("&amp;SUBSTITUTE(LEFT(E233,3),"Q","")&amp;")"</f>
        <v>X (15)</v>
      </c>
      <c r="C233" s="17" t="s">
        <v>111</v>
      </c>
      <c r="D233" s="17" t="s">
        <v>1</v>
      </c>
      <c r="E233" s="17" t="s">
        <v>112</v>
      </c>
    </row>
    <row r="234" spans="1:20" ht="48" x14ac:dyDescent="0.15">
      <c r="A234" s="17" t="str">
        <f>A233&amp;"表頭"</f>
        <v>X (15)表頭</v>
      </c>
      <c r="C234" s="132"/>
      <c r="D234" s="133"/>
      <c r="E234" s="18" t="s">
        <v>3</v>
      </c>
      <c r="F234" s="18" t="s">
        <v>113</v>
      </c>
      <c r="G234" s="18" t="s">
        <v>114</v>
      </c>
      <c r="H234" s="18" t="s">
        <v>115</v>
      </c>
      <c r="I234" s="18" t="s">
        <v>116</v>
      </c>
      <c r="J234" s="18" t="s">
        <v>22</v>
      </c>
      <c r="K234" s="18" t="s">
        <v>61</v>
      </c>
    </row>
    <row r="235" spans="1:20" x14ac:dyDescent="0.15">
      <c r="A235" s="17" t="str">
        <f>A233&amp;D235</f>
        <v>X (15)全体</v>
      </c>
      <c r="C235" s="134" t="s">
        <v>112</v>
      </c>
      <c r="D235" s="134" t="s">
        <v>8</v>
      </c>
      <c r="E235" s="19">
        <v>3871</v>
      </c>
      <c r="F235" s="20">
        <v>1064</v>
      </c>
      <c r="G235" s="20">
        <v>508</v>
      </c>
      <c r="H235" s="20">
        <v>667</v>
      </c>
      <c r="I235" s="20">
        <v>296</v>
      </c>
      <c r="J235" s="20">
        <v>106</v>
      </c>
      <c r="K235" s="20">
        <v>1230</v>
      </c>
      <c r="L235" s="21"/>
      <c r="M235" s="21"/>
      <c r="N235" s="21"/>
      <c r="O235" s="21"/>
      <c r="P235" s="21"/>
      <c r="Q235" s="21"/>
      <c r="R235" s="21"/>
      <c r="S235" s="21"/>
      <c r="T235" s="21"/>
    </row>
    <row r="236" spans="1:20" x14ac:dyDescent="0.15">
      <c r="C236" s="135"/>
      <c r="D236" s="136"/>
      <c r="E236" s="22">
        <v>1</v>
      </c>
      <c r="F236" s="23">
        <v>0.27486437559127808</v>
      </c>
      <c r="G236" s="23">
        <v>0.13123224675655365</v>
      </c>
      <c r="H236" s="23">
        <v>0.17230689525604248</v>
      </c>
      <c r="I236" s="23">
        <v>7.646603137254715E-2</v>
      </c>
      <c r="J236" s="23">
        <v>2.7383105829358101E-2</v>
      </c>
      <c r="K236" s="23">
        <v>0.31774735450744629</v>
      </c>
    </row>
    <row r="237" spans="1:20" x14ac:dyDescent="0.15">
      <c r="A237" s="17" t="str">
        <f>A233&amp;D237</f>
        <v>X (15)ずっと北九州市内がいい（北九州市の近郊を含む）</v>
      </c>
      <c r="C237" s="135"/>
      <c r="D237" s="134" t="s">
        <v>113</v>
      </c>
      <c r="E237" s="19">
        <v>1064</v>
      </c>
      <c r="F237" s="20">
        <v>1064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1"/>
      <c r="M237" s="21"/>
      <c r="N237" s="21"/>
      <c r="O237" s="21"/>
      <c r="P237" s="21"/>
      <c r="Q237" s="21"/>
      <c r="R237" s="21"/>
      <c r="S237" s="21"/>
      <c r="T237" s="21"/>
    </row>
    <row r="238" spans="1:20" x14ac:dyDescent="0.15">
      <c r="C238" s="135"/>
      <c r="D238" s="136"/>
      <c r="E238" s="22">
        <v>1</v>
      </c>
      <c r="F238" s="23">
        <v>1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</row>
    <row r="239" spans="1:20" x14ac:dyDescent="0.15">
      <c r="A239" s="17" t="str">
        <f>A233&amp;D239</f>
        <v>X (15)一度は市外に出て経験を積んだ後、市内に戻りたい</v>
      </c>
      <c r="C239" s="135"/>
      <c r="D239" s="134" t="s">
        <v>114</v>
      </c>
      <c r="E239" s="19">
        <v>508</v>
      </c>
      <c r="F239" s="20">
        <v>0</v>
      </c>
      <c r="G239" s="20">
        <v>508</v>
      </c>
      <c r="H239" s="20">
        <v>0</v>
      </c>
      <c r="I239" s="20">
        <v>0</v>
      </c>
      <c r="J239" s="20">
        <v>0</v>
      </c>
      <c r="K239" s="20">
        <v>0</v>
      </c>
      <c r="L239" s="21"/>
      <c r="M239" s="21"/>
      <c r="N239" s="21"/>
      <c r="O239" s="21"/>
      <c r="P239" s="21"/>
      <c r="Q239" s="21"/>
      <c r="R239" s="21"/>
      <c r="S239" s="21"/>
      <c r="T239" s="21"/>
    </row>
    <row r="240" spans="1:20" x14ac:dyDescent="0.15">
      <c r="C240" s="135"/>
      <c r="D240" s="136"/>
      <c r="E240" s="22">
        <v>1</v>
      </c>
      <c r="F240" s="23">
        <v>0</v>
      </c>
      <c r="G240" s="23">
        <v>1</v>
      </c>
      <c r="H240" s="23">
        <v>0</v>
      </c>
      <c r="I240" s="23">
        <v>0</v>
      </c>
      <c r="J240" s="23">
        <v>0</v>
      </c>
      <c r="K240" s="23">
        <v>0</v>
      </c>
    </row>
    <row r="241" spans="1:20" x14ac:dyDescent="0.15">
      <c r="A241" s="17" t="str">
        <f>A233&amp;D241</f>
        <v>X (15)市外に住むが、時々北九州市で過ごしたい</v>
      </c>
      <c r="C241" s="135"/>
      <c r="D241" s="134" t="s">
        <v>115</v>
      </c>
      <c r="E241" s="19">
        <v>667</v>
      </c>
      <c r="F241" s="20">
        <v>0</v>
      </c>
      <c r="G241" s="20">
        <v>0</v>
      </c>
      <c r="H241" s="20">
        <v>667</v>
      </c>
      <c r="I241" s="20">
        <v>0</v>
      </c>
      <c r="J241" s="20">
        <v>0</v>
      </c>
      <c r="K241" s="20">
        <v>0</v>
      </c>
      <c r="L241" s="21"/>
      <c r="M241" s="21"/>
      <c r="N241" s="21"/>
      <c r="O241" s="21"/>
      <c r="P241" s="21"/>
      <c r="Q241" s="21"/>
      <c r="R241" s="21"/>
      <c r="S241" s="21"/>
      <c r="T241" s="21"/>
    </row>
    <row r="242" spans="1:20" x14ac:dyDescent="0.15">
      <c r="C242" s="135"/>
      <c r="D242" s="136"/>
      <c r="E242" s="22">
        <v>1</v>
      </c>
      <c r="F242" s="23">
        <v>0</v>
      </c>
      <c r="G242" s="23">
        <v>0</v>
      </c>
      <c r="H242" s="23">
        <v>1</v>
      </c>
      <c r="I242" s="23">
        <v>0</v>
      </c>
      <c r="J242" s="23">
        <v>0</v>
      </c>
      <c r="K242" s="23">
        <v>0</v>
      </c>
    </row>
    <row r="243" spans="1:20" x14ac:dyDescent="0.15">
      <c r="A243" s="17" t="str">
        <f>A233&amp;D243</f>
        <v>X (15)北九州市から出て行って戻らない</v>
      </c>
      <c r="C243" s="135"/>
      <c r="D243" s="134" t="s">
        <v>116</v>
      </c>
      <c r="E243" s="19">
        <v>296</v>
      </c>
      <c r="F243" s="20">
        <v>0</v>
      </c>
      <c r="G243" s="20">
        <v>0</v>
      </c>
      <c r="H243" s="20">
        <v>0</v>
      </c>
      <c r="I243" s="20">
        <v>296</v>
      </c>
      <c r="J243" s="20">
        <v>0</v>
      </c>
      <c r="K243" s="20">
        <v>0</v>
      </c>
      <c r="L243" s="21"/>
      <c r="M243" s="21"/>
      <c r="N243" s="21"/>
      <c r="O243" s="21"/>
      <c r="P243" s="21"/>
      <c r="Q243" s="21"/>
      <c r="R243" s="21"/>
      <c r="S243" s="21"/>
      <c r="T243" s="21"/>
    </row>
    <row r="244" spans="1:20" x14ac:dyDescent="0.15">
      <c r="C244" s="135"/>
      <c r="D244" s="136"/>
      <c r="E244" s="22">
        <v>1</v>
      </c>
      <c r="F244" s="23">
        <v>0</v>
      </c>
      <c r="G244" s="23">
        <v>0</v>
      </c>
      <c r="H244" s="23">
        <v>0</v>
      </c>
      <c r="I244" s="23">
        <v>1</v>
      </c>
      <c r="J244" s="23">
        <v>0</v>
      </c>
      <c r="K244" s="23">
        <v>0</v>
      </c>
    </row>
    <row r="245" spans="1:20" x14ac:dyDescent="0.15">
      <c r="A245" s="17" t="str">
        <f>A233&amp;D245</f>
        <v>X (15)その他</v>
      </c>
      <c r="C245" s="135"/>
      <c r="D245" s="134" t="s">
        <v>22</v>
      </c>
      <c r="E245" s="19">
        <v>106</v>
      </c>
      <c r="F245" s="20">
        <v>0</v>
      </c>
      <c r="G245" s="20">
        <v>0</v>
      </c>
      <c r="H245" s="20">
        <v>0</v>
      </c>
      <c r="I245" s="20">
        <v>0</v>
      </c>
      <c r="J245" s="20">
        <v>106</v>
      </c>
      <c r="K245" s="20">
        <v>0</v>
      </c>
      <c r="L245" s="21"/>
      <c r="M245" s="21"/>
      <c r="N245" s="21"/>
      <c r="O245" s="21"/>
      <c r="P245" s="21"/>
      <c r="Q245" s="21"/>
      <c r="R245" s="21"/>
      <c r="S245" s="21"/>
      <c r="T245" s="21"/>
    </row>
    <row r="246" spans="1:20" x14ac:dyDescent="0.15">
      <c r="C246" s="135"/>
      <c r="D246" s="136"/>
      <c r="E246" s="22">
        <v>1</v>
      </c>
      <c r="F246" s="23">
        <v>0</v>
      </c>
      <c r="G246" s="23">
        <v>0</v>
      </c>
      <c r="H246" s="23">
        <v>0</v>
      </c>
      <c r="I246" s="23">
        <v>0</v>
      </c>
      <c r="J246" s="23">
        <v>1</v>
      </c>
      <c r="K246" s="23">
        <v>0</v>
      </c>
    </row>
    <row r="247" spans="1:20" x14ac:dyDescent="0.15">
      <c r="A247" s="17" t="str">
        <f>A233&amp;D247</f>
        <v>X (15)わからない</v>
      </c>
      <c r="C247" s="135"/>
      <c r="D247" s="134" t="s">
        <v>61</v>
      </c>
      <c r="E247" s="19">
        <v>1230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1230</v>
      </c>
      <c r="L247" s="21"/>
      <c r="M247" s="21"/>
      <c r="N247" s="21"/>
      <c r="O247" s="21"/>
      <c r="P247" s="21"/>
      <c r="Q247" s="21"/>
      <c r="R247" s="21"/>
      <c r="S247" s="21"/>
      <c r="T247" s="21"/>
    </row>
    <row r="248" spans="1:20" x14ac:dyDescent="0.15">
      <c r="C248" s="136"/>
      <c r="D248" s="136"/>
      <c r="E248" s="22">
        <v>1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1</v>
      </c>
    </row>
    <row r="252" spans="1:20" x14ac:dyDescent="0.15">
      <c r="A252" s="17" t="str">
        <f>"X ("&amp;SUBSTITUTE(LEFT(E252,3),"Q","")&amp;")"</f>
        <v>X (17)</v>
      </c>
      <c r="C252" s="17" t="s">
        <v>117</v>
      </c>
      <c r="D252" s="17" t="s">
        <v>1</v>
      </c>
      <c r="E252" s="17" t="s">
        <v>118</v>
      </c>
    </row>
    <row r="253" spans="1:20" ht="24" x14ac:dyDescent="0.15">
      <c r="A253" s="17" t="str">
        <f>A252&amp;"表頭"</f>
        <v>X (17)表頭</v>
      </c>
      <c r="C253" s="132"/>
      <c r="D253" s="133"/>
      <c r="E253" s="18" t="s">
        <v>3</v>
      </c>
      <c r="F253" s="18" t="s">
        <v>119</v>
      </c>
      <c r="G253" s="18" t="s">
        <v>120</v>
      </c>
      <c r="H253" s="18" t="s">
        <v>121</v>
      </c>
      <c r="I253" s="18" t="s">
        <v>122</v>
      </c>
    </row>
    <row r="254" spans="1:20" x14ac:dyDescent="0.15">
      <c r="A254" s="17" t="str">
        <f>A252&amp;D254</f>
        <v>X (17)全体</v>
      </c>
      <c r="C254" s="134" t="s">
        <v>112</v>
      </c>
      <c r="D254" s="134" t="s">
        <v>8</v>
      </c>
      <c r="E254" s="19">
        <v>3871</v>
      </c>
      <c r="F254" s="20">
        <v>1495</v>
      </c>
      <c r="G254" s="20">
        <v>1777</v>
      </c>
      <c r="H254" s="20">
        <v>430</v>
      </c>
      <c r="I254" s="20">
        <v>169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</row>
    <row r="255" spans="1:20" x14ac:dyDescent="0.15">
      <c r="C255" s="135"/>
      <c r="D255" s="136"/>
      <c r="E255" s="22">
        <v>1</v>
      </c>
      <c r="F255" s="23">
        <v>0.38620510697364807</v>
      </c>
      <c r="G255" s="23">
        <v>0.45905449986457825</v>
      </c>
      <c r="H255" s="23">
        <v>0.11108240485191345</v>
      </c>
      <c r="I255" s="23">
        <v>4.3657969683408737E-2</v>
      </c>
    </row>
    <row r="256" spans="1:20" x14ac:dyDescent="0.15">
      <c r="A256" s="17" t="str">
        <f>A252&amp;D256</f>
        <v>X (17)ずっと北九州市内がいい（北九州市の近郊を含む）</v>
      </c>
      <c r="C256" s="135"/>
      <c r="D256" s="134" t="s">
        <v>113</v>
      </c>
      <c r="E256" s="19">
        <v>1064</v>
      </c>
      <c r="F256" s="24">
        <v>608</v>
      </c>
      <c r="G256" s="20">
        <v>407</v>
      </c>
      <c r="H256" s="20">
        <v>36</v>
      </c>
      <c r="I256" s="20">
        <v>13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</row>
    <row r="257" spans="1:20" x14ac:dyDescent="0.15">
      <c r="C257" s="135"/>
      <c r="D257" s="136"/>
      <c r="E257" s="22">
        <v>1</v>
      </c>
      <c r="F257" s="26">
        <v>0.57142859697341919</v>
      </c>
      <c r="G257" s="23">
        <v>0.38251879811286926</v>
      </c>
      <c r="H257" s="23">
        <v>3.3834587782621384E-2</v>
      </c>
      <c r="I257" s="23">
        <v>1.2218045070767403E-2</v>
      </c>
    </row>
    <row r="258" spans="1:20" x14ac:dyDescent="0.15">
      <c r="A258" s="17" t="str">
        <f>A252&amp;D258</f>
        <v>X (17)一度は市外に出て経験を積んだ後、市内に戻りたい</v>
      </c>
      <c r="C258" s="135"/>
      <c r="D258" s="134" t="s">
        <v>114</v>
      </c>
      <c r="E258" s="19">
        <v>508</v>
      </c>
      <c r="F258" s="20">
        <v>259</v>
      </c>
      <c r="G258" s="20">
        <v>211</v>
      </c>
      <c r="H258" s="20">
        <v>24</v>
      </c>
      <c r="I258" s="20">
        <v>14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</row>
    <row r="259" spans="1:20" x14ac:dyDescent="0.15">
      <c r="C259" s="135"/>
      <c r="D259" s="136"/>
      <c r="E259" s="22">
        <v>1</v>
      </c>
      <c r="F259" s="23">
        <v>0.50984251499176025</v>
      </c>
      <c r="G259" s="23">
        <v>0.41535434126853943</v>
      </c>
      <c r="H259" s="23">
        <v>4.724409431219101E-2</v>
      </c>
      <c r="I259" s="23">
        <v>2.7559055015444756E-2</v>
      </c>
    </row>
    <row r="260" spans="1:20" x14ac:dyDescent="0.15">
      <c r="A260" s="17" t="str">
        <f>A252&amp;D260</f>
        <v>X (17)市外に住むが、時々北九州市で過ごしたい</v>
      </c>
      <c r="C260" s="135"/>
      <c r="D260" s="134" t="s">
        <v>115</v>
      </c>
      <c r="E260" s="19">
        <v>667</v>
      </c>
      <c r="F260" s="20">
        <v>273</v>
      </c>
      <c r="G260" s="20">
        <v>334</v>
      </c>
      <c r="H260" s="20">
        <v>54</v>
      </c>
      <c r="I260" s="20">
        <v>6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</row>
    <row r="261" spans="1:20" x14ac:dyDescent="0.15">
      <c r="C261" s="135"/>
      <c r="D261" s="136"/>
      <c r="E261" s="22">
        <v>1</v>
      </c>
      <c r="F261" s="23">
        <v>0.40929535031318665</v>
      </c>
      <c r="G261" s="23">
        <v>0.50074964761734009</v>
      </c>
      <c r="H261" s="23">
        <v>8.0959521234035492E-2</v>
      </c>
      <c r="I261" s="23">
        <v>8.9955022558569908E-3</v>
      </c>
    </row>
    <row r="262" spans="1:20" x14ac:dyDescent="0.15">
      <c r="A262" s="17" t="str">
        <f>A252&amp;D262</f>
        <v>X (17)北九州市から出て行って戻らない</v>
      </c>
      <c r="C262" s="135"/>
      <c r="D262" s="134" t="s">
        <v>116</v>
      </c>
      <c r="E262" s="19">
        <v>296</v>
      </c>
      <c r="F262" s="20">
        <v>41</v>
      </c>
      <c r="G262" s="20">
        <v>124</v>
      </c>
      <c r="H262" s="24">
        <v>84</v>
      </c>
      <c r="I262" s="24">
        <v>47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</row>
    <row r="263" spans="1:20" x14ac:dyDescent="0.15">
      <c r="C263" s="135"/>
      <c r="D263" s="136"/>
      <c r="E263" s="22">
        <v>1</v>
      </c>
      <c r="F263" s="23">
        <v>0.13851352035999298</v>
      </c>
      <c r="G263" s="23">
        <v>0.4189189076423645</v>
      </c>
      <c r="H263" s="26">
        <v>0.28378379344940186</v>
      </c>
      <c r="I263" s="26">
        <v>0.15878377854824066</v>
      </c>
    </row>
    <row r="264" spans="1:20" x14ac:dyDescent="0.15">
      <c r="A264" s="17" t="str">
        <f>A252&amp;D264</f>
        <v>X (17)その他</v>
      </c>
      <c r="C264" s="135"/>
      <c r="D264" s="134" t="s">
        <v>22</v>
      </c>
      <c r="E264" s="19">
        <v>106</v>
      </c>
      <c r="F264" s="20">
        <v>20</v>
      </c>
      <c r="G264" s="20">
        <v>44</v>
      </c>
      <c r="H264" s="20">
        <v>24</v>
      </c>
      <c r="I264" s="20">
        <v>18</v>
      </c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</row>
    <row r="265" spans="1:20" x14ac:dyDescent="0.15">
      <c r="C265" s="135"/>
      <c r="D265" s="136"/>
      <c r="E265" s="22">
        <v>1</v>
      </c>
      <c r="F265" s="23">
        <v>0.18867924809455872</v>
      </c>
      <c r="G265" s="23">
        <v>0.41509434580802917</v>
      </c>
      <c r="H265" s="23">
        <v>0.22641509771347046</v>
      </c>
      <c r="I265" s="23">
        <v>0.16981132328510284</v>
      </c>
    </row>
    <row r="266" spans="1:20" x14ac:dyDescent="0.15">
      <c r="A266" s="17" t="str">
        <f>A252&amp;D266</f>
        <v>X (17)わからない</v>
      </c>
      <c r="C266" s="135"/>
      <c r="D266" s="134" t="s">
        <v>61</v>
      </c>
      <c r="E266" s="19">
        <v>1230</v>
      </c>
      <c r="F266" s="20">
        <v>294</v>
      </c>
      <c r="G266" s="20">
        <v>657</v>
      </c>
      <c r="H266" s="20">
        <v>208</v>
      </c>
      <c r="I266" s="20">
        <v>71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</row>
    <row r="267" spans="1:20" x14ac:dyDescent="0.15">
      <c r="C267" s="136"/>
      <c r="D267" s="136"/>
      <c r="E267" s="22">
        <v>1</v>
      </c>
      <c r="F267" s="23">
        <v>0.23902438580989838</v>
      </c>
      <c r="G267" s="23">
        <v>0.53414636850357056</v>
      </c>
      <c r="H267" s="23">
        <v>0.16910569369792938</v>
      </c>
      <c r="I267" s="23">
        <v>5.7723578065633774E-2</v>
      </c>
    </row>
    <row r="271" spans="1:20" x14ac:dyDescent="0.15">
      <c r="A271" s="17" t="str">
        <f>"X ("&amp;SUBSTITUTE(LEFT(E271,3),"Q","")&amp;")"</f>
        <v>X (18)</v>
      </c>
      <c r="C271" s="17" t="s">
        <v>123</v>
      </c>
      <c r="D271" s="17" t="s">
        <v>24</v>
      </c>
      <c r="E271" s="17" t="s">
        <v>124</v>
      </c>
    </row>
    <row r="272" spans="1:20" ht="36" x14ac:dyDescent="0.15">
      <c r="A272" s="17" t="str">
        <f>A271&amp;"表頭"</f>
        <v>X (18)表頭</v>
      </c>
      <c r="C272" s="132"/>
      <c r="D272" s="133"/>
      <c r="E272" s="18" t="s">
        <v>3</v>
      </c>
      <c r="F272" s="18" t="s">
        <v>125</v>
      </c>
      <c r="G272" s="18" t="s">
        <v>126</v>
      </c>
      <c r="H272" s="18" t="s">
        <v>127</v>
      </c>
      <c r="I272" s="18" t="s">
        <v>128</v>
      </c>
      <c r="J272" s="18" t="s">
        <v>129</v>
      </c>
      <c r="K272" s="18" t="s">
        <v>130</v>
      </c>
      <c r="L272" s="18" t="s">
        <v>131</v>
      </c>
      <c r="M272" s="18" t="s">
        <v>132</v>
      </c>
      <c r="N272" s="18" t="s">
        <v>22</v>
      </c>
      <c r="O272" s="18" t="s">
        <v>43</v>
      </c>
    </row>
    <row r="273" spans="1:20" x14ac:dyDescent="0.15">
      <c r="A273" s="17" t="str">
        <f>A271&amp;D273</f>
        <v>X (18)全体</v>
      </c>
      <c r="C273" s="134" t="s">
        <v>112</v>
      </c>
      <c r="D273" s="134" t="s">
        <v>8</v>
      </c>
      <c r="E273" s="19">
        <v>3871</v>
      </c>
      <c r="F273" s="20">
        <v>2321</v>
      </c>
      <c r="G273" s="20">
        <v>1200</v>
      </c>
      <c r="H273" s="20">
        <v>638</v>
      </c>
      <c r="I273" s="20">
        <v>353</v>
      </c>
      <c r="J273" s="20">
        <v>583</v>
      </c>
      <c r="K273" s="20">
        <v>586</v>
      </c>
      <c r="L273" s="20">
        <v>70</v>
      </c>
      <c r="M273" s="20">
        <v>221</v>
      </c>
      <c r="N273" s="20">
        <v>50</v>
      </c>
      <c r="O273" s="20">
        <v>541</v>
      </c>
      <c r="P273" s="21"/>
      <c r="Q273" s="21"/>
      <c r="R273" s="21"/>
      <c r="S273" s="21"/>
      <c r="T273" s="21"/>
    </row>
    <row r="274" spans="1:20" x14ac:dyDescent="0.15">
      <c r="C274" s="135"/>
      <c r="D274" s="136"/>
      <c r="E274" s="22">
        <v>1</v>
      </c>
      <c r="F274" s="23">
        <v>0.59958666563034058</v>
      </c>
      <c r="G274" s="23">
        <v>0.30999740958213806</v>
      </c>
      <c r="H274" s="23">
        <v>0.16481529176235199</v>
      </c>
      <c r="I274" s="23">
        <v>9.1190904378890991E-2</v>
      </c>
      <c r="J274" s="23">
        <v>0.15060707926750183</v>
      </c>
      <c r="K274" s="23">
        <v>0.15138207376003265</v>
      </c>
      <c r="L274" s="23">
        <v>1.8083183094859123E-2</v>
      </c>
      <c r="M274" s="23">
        <v>5.7091191411018372E-2</v>
      </c>
      <c r="N274" s="23">
        <v>1.2916559353470802E-2</v>
      </c>
      <c r="O274" s="23">
        <v>0.13975717127323151</v>
      </c>
    </row>
    <row r="275" spans="1:20" x14ac:dyDescent="0.15">
      <c r="A275" s="17" t="str">
        <f>A271&amp;D275</f>
        <v>X (18)ずっと北九州市内がいい（北九州市の近郊を含む）</v>
      </c>
      <c r="C275" s="135"/>
      <c r="D275" s="134" t="s">
        <v>113</v>
      </c>
      <c r="E275" s="19">
        <v>1064</v>
      </c>
      <c r="F275" s="20">
        <v>782</v>
      </c>
      <c r="G275" s="20">
        <v>409</v>
      </c>
      <c r="H275" s="20">
        <v>204</v>
      </c>
      <c r="I275" s="20">
        <v>102</v>
      </c>
      <c r="J275" s="20">
        <v>177</v>
      </c>
      <c r="K275" s="20">
        <v>147</v>
      </c>
      <c r="L275" s="20">
        <v>19</v>
      </c>
      <c r="M275" s="20">
        <v>58</v>
      </c>
      <c r="N275" s="20">
        <v>7</v>
      </c>
      <c r="O275" s="20">
        <v>39</v>
      </c>
      <c r="P275" s="21"/>
      <c r="Q275" s="21"/>
      <c r="R275" s="21"/>
      <c r="S275" s="21"/>
      <c r="T275" s="21"/>
    </row>
    <row r="276" spans="1:20" x14ac:dyDescent="0.15">
      <c r="C276" s="135"/>
      <c r="D276" s="136"/>
      <c r="E276" s="22">
        <v>1</v>
      </c>
      <c r="F276" s="23">
        <v>0.73496240377426147</v>
      </c>
      <c r="G276" s="23">
        <v>0.38439849019050598</v>
      </c>
      <c r="H276" s="23">
        <v>0.19172932207584381</v>
      </c>
      <c r="I276" s="23">
        <v>9.5864661037921906E-2</v>
      </c>
      <c r="J276" s="23">
        <v>0.16635338962078094</v>
      </c>
      <c r="K276" s="23">
        <v>0.13815788924694061</v>
      </c>
      <c r="L276" s="23">
        <v>1.785714365541935E-2</v>
      </c>
      <c r="M276" s="23">
        <v>5.4511278867721558E-2</v>
      </c>
      <c r="N276" s="23">
        <v>6.5789474174380302E-3</v>
      </c>
      <c r="O276" s="23">
        <v>3.6654137074947357E-2</v>
      </c>
    </row>
    <row r="277" spans="1:20" x14ac:dyDescent="0.15">
      <c r="A277" s="17" t="str">
        <f>A271&amp;D277</f>
        <v>X (18)一度は市外に出て経験を積んだ後、市内に戻りたい</v>
      </c>
      <c r="C277" s="135"/>
      <c r="D277" s="134" t="s">
        <v>114</v>
      </c>
      <c r="E277" s="19">
        <v>508</v>
      </c>
      <c r="F277" s="20">
        <v>363</v>
      </c>
      <c r="G277" s="20">
        <v>201</v>
      </c>
      <c r="H277" s="20">
        <v>127</v>
      </c>
      <c r="I277" s="20">
        <v>63</v>
      </c>
      <c r="J277" s="20">
        <v>80</v>
      </c>
      <c r="K277" s="20">
        <v>97</v>
      </c>
      <c r="L277" s="20">
        <v>12</v>
      </c>
      <c r="M277" s="20">
        <v>31</v>
      </c>
      <c r="N277" s="20">
        <v>8</v>
      </c>
      <c r="O277" s="20">
        <v>29</v>
      </c>
      <c r="P277" s="21"/>
      <c r="Q277" s="21"/>
      <c r="R277" s="21"/>
      <c r="S277" s="21"/>
      <c r="T277" s="21"/>
    </row>
    <row r="278" spans="1:20" x14ac:dyDescent="0.15">
      <c r="C278" s="135"/>
      <c r="D278" s="136"/>
      <c r="E278" s="22">
        <v>1</v>
      </c>
      <c r="F278" s="23">
        <v>0.71456694602966309</v>
      </c>
      <c r="G278" s="23">
        <v>0.39566928148269653</v>
      </c>
      <c r="H278" s="23">
        <v>0.25</v>
      </c>
      <c r="I278" s="23">
        <v>0.12401574850082397</v>
      </c>
      <c r="J278" s="23">
        <v>0.15748031437397003</v>
      </c>
      <c r="K278" s="23">
        <v>0.19094488024711609</v>
      </c>
      <c r="L278" s="23">
        <v>2.3622047156095505E-2</v>
      </c>
      <c r="M278" s="23">
        <v>6.1023622751235962E-2</v>
      </c>
      <c r="N278" s="23">
        <v>1.5748031437397003E-2</v>
      </c>
      <c r="O278" s="23">
        <v>5.7086613029241562E-2</v>
      </c>
    </row>
    <row r="279" spans="1:20" x14ac:dyDescent="0.15">
      <c r="A279" s="17" t="str">
        <f>A271&amp;D279</f>
        <v>X (18)市外に住むが、時々北九州市で過ごしたい</v>
      </c>
      <c r="C279" s="135"/>
      <c r="D279" s="134" t="s">
        <v>115</v>
      </c>
      <c r="E279" s="19">
        <v>667</v>
      </c>
      <c r="F279" s="20">
        <v>448</v>
      </c>
      <c r="G279" s="20">
        <v>251</v>
      </c>
      <c r="H279" s="20">
        <v>136</v>
      </c>
      <c r="I279" s="20">
        <v>75</v>
      </c>
      <c r="J279" s="20">
        <v>118</v>
      </c>
      <c r="K279" s="20">
        <v>129</v>
      </c>
      <c r="L279" s="20">
        <v>14</v>
      </c>
      <c r="M279" s="20">
        <v>60</v>
      </c>
      <c r="N279" s="20">
        <v>9</v>
      </c>
      <c r="O279" s="20">
        <v>34</v>
      </c>
      <c r="P279" s="21"/>
      <c r="Q279" s="21"/>
      <c r="R279" s="21"/>
      <c r="S279" s="21"/>
      <c r="T279" s="21"/>
    </row>
    <row r="280" spans="1:20" x14ac:dyDescent="0.15">
      <c r="C280" s="135"/>
      <c r="D280" s="136"/>
      <c r="E280" s="22">
        <v>1</v>
      </c>
      <c r="F280" s="23">
        <v>0.67166417837142944</v>
      </c>
      <c r="G280" s="23">
        <v>0.37631183862686157</v>
      </c>
      <c r="H280" s="23">
        <v>0.20389805734157562</v>
      </c>
      <c r="I280" s="23">
        <v>0.11244377493858337</v>
      </c>
      <c r="J280" s="23">
        <v>0.17691154778003693</v>
      </c>
      <c r="K280" s="23">
        <v>0.19340330362319946</v>
      </c>
      <c r="L280" s="23">
        <v>2.098950557410717E-2</v>
      </c>
      <c r="M280" s="23">
        <v>8.9955024421215057E-2</v>
      </c>
      <c r="N280" s="23">
        <v>1.3493252918124199E-2</v>
      </c>
      <c r="O280" s="23">
        <v>5.0974514335393906E-2</v>
      </c>
    </row>
    <row r="281" spans="1:20" x14ac:dyDescent="0.15">
      <c r="A281" s="17" t="str">
        <f>A271&amp;D281</f>
        <v>X (18)北九州市から出て行って戻らない</v>
      </c>
      <c r="C281" s="135"/>
      <c r="D281" s="134" t="s">
        <v>116</v>
      </c>
      <c r="E281" s="19">
        <v>296</v>
      </c>
      <c r="F281" s="20">
        <v>98</v>
      </c>
      <c r="G281" s="20">
        <v>45</v>
      </c>
      <c r="H281" s="20">
        <v>24</v>
      </c>
      <c r="I281" s="20">
        <v>25</v>
      </c>
      <c r="J281" s="20">
        <v>37</v>
      </c>
      <c r="K281" s="20">
        <v>36</v>
      </c>
      <c r="L281" s="20">
        <v>3</v>
      </c>
      <c r="M281" s="20">
        <v>14</v>
      </c>
      <c r="N281" s="20">
        <v>5</v>
      </c>
      <c r="O281" s="20">
        <v>104</v>
      </c>
      <c r="P281" s="21"/>
      <c r="Q281" s="21"/>
      <c r="R281" s="21"/>
      <c r="S281" s="21"/>
      <c r="T281" s="21"/>
    </row>
    <row r="282" spans="1:20" x14ac:dyDescent="0.15">
      <c r="C282" s="135"/>
      <c r="D282" s="136"/>
      <c r="E282" s="22">
        <v>1</v>
      </c>
      <c r="F282" s="23">
        <v>0.3310810923576355</v>
      </c>
      <c r="G282" s="23">
        <v>0.15202702581882477</v>
      </c>
      <c r="H282" s="23">
        <v>8.1081077456474304E-2</v>
      </c>
      <c r="I282" s="23">
        <v>8.4459461271762848E-2</v>
      </c>
      <c r="J282" s="23">
        <v>0.125</v>
      </c>
      <c r="K282" s="23">
        <v>0.12162162363529205</v>
      </c>
      <c r="L282" s="23">
        <v>1.0135134682059288E-2</v>
      </c>
      <c r="M282" s="23">
        <v>4.7297298908233643E-2</v>
      </c>
      <c r="N282" s="23">
        <v>1.689189113676548E-2</v>
      </c>
      <c r="O282" s="23">
        <v>0.35135135054588318</v>
      </c>
    </row>
    <row r="283" spans="1:20" x14ac:dyDescent="0.15">
      <c r="A283" s="17" t="str">
        <f>A271&amp;D283</f>
        <v>X (18)その他</v>
      </c>
      <c r="C283" s="135"/>
      <c r="D283" s="134" t="s">
        <v>22</v>
      </c>
      <c r="E283" s="19">
        <v>106</v>
      </c>
      <c r="F283" s="20">
        <v>28</v>
      </c>
      <c r="G283" s="20">
        <v>23</v>
      </c>
      <c r="H283" s="20">
        <v>13</v>
      </c>
      <c r="I283" s="20">
        <v>6</v>
      </c>
      <c r="J283" s="20">
        <v>20</v>
      </c>
      <c r="K283" s="20">
        <v>13</v>
      </c>
      <c r="L283" s="20">
        <v>1</v>
      </c>
      <c r="M283" s="20">
        <v>4</v>
      </c>
      <c r="N283" s="20">
        <v>4</v>
      </c>
      <c r="O283" s="20">
        <v>38</v>
      </c>
      <c r="P283" s="21"/>
      <c r="Q283" s="21"/>
      <c r="R283" s="21"/>
      <c r="S283" s="21"/>
      <c r="T283" s="21"/>
    </row>
    <row r="284" spans="1:20" x14ac:dyDescent="0.15">
      <c r="C284" s="135"/>
      <c r="D284" s="136"/>
      <c r="E284" s="22">
        <v>1</v>
      </c>
      <c r="F284" s="23">
        <v>0.2641509473323822</v>
      </c>
      <c r="G284" s="23">
        <v>0.21698112785816193</v>
      </c>
      <c r="H284" s="23">
        <v>0.12264151126146317</v>
      </c>
      <c r="I284" s="23">
        <v>5.6603774428367615E-2</v>
      </c>
      <c r="J284" s="23">
        <v>0.18867924809455872</v>
      </c>
      <c r="K284" s="23">
        <v>0.12264151126146317</v>
      </c>
      <c r="L284" s="23">
        <v>9.4339624047279358E-3</v>
      </c>
      <c r="M284" s="23">
        <v>3.7735849618911743E-2</v>
      </c>
      <c r="N284" s="23">
        <v>3.7735849618911743E-2</v>
      </c>
      <c r="O284" s="23">
        <v>0.35849055647850037</v>
      </c>
    </row>
    <row r="285" spans="1:20" x14ac:dyDescent="0.15">
      <c r="A285" s="17" t="str">
        <f>A271&amp;D285</f>
        <v>X (18)わからない</v>
      </c>
      <c r="C285" s="135"/>
      <c r="D285" s="134" t="s">
        <v>61</v>
      </c>
      <c r="E285" s="19">
        <v>1230</v>
      </c>
      <c r="F285" s="20">
        <v>602</v>
      </c>
      <c r="G285" s="20">
        <v>271</v>
      </c>
      <c r="H285" s="20">
        <v>134</v>
      </c>
      <c r="I285" s="20">
        <v>82</v>
      </c>
      <c r="J285" s="20">
        <v>151</v>
      </c>
      <c r="K285" s="20">
        <v>164</v>
      </c>
      <c r="L285" s="20">
        <v>21</v>
      </c>
      <c r="M285" s="20">
        <v>54</v>
      </c>
      <c r="N285" s="20">
        <v>17</v>
      </c>
      <c r="O285" s="20">
        <v>297</v>
      </c>
      <c r="P285" s="21"/>
      <c r="Q285" s="21"/>
      <c r="R285" s="21"/>
      <c r="S285" s="21"/>
      <c r="T285" s="21"/>
    </row>
    <row r="286" spans="1:20" x14ac:dyDescent="0.15">
      <c r="C286" s="136"/>
      <c r="D286" s="136"/>
      <c r="E286" s="22">
        <v>1</v>
      </c>
      <c r="F286" s="23">
        <v>0.48943090438842773</v>
      </c>
      <c r="G286" s="23">
        <v>0.22032520174980164</v>
      </c>
      <c r="H286" s="23">
        <v>0.10894308984279633</v>
      </c>
      <c r="I286" s="23">
        <v>6.6666670143604279E-2</v>
      </c>
      <c r="J286" s="23">
        <v>0.1227642297744751</v>
      </c>
      <c r="K286" s="23">
        <v>0.13333334028720856</v>
      </c>
      <c r="L286" s="23">
        <v>1.7073171213269234E-2</v>
      </c>
      <c r="M286" s="23">
        <v>4.3902438133955002E-2</v>
      </c>
      <c r="N286" s="23">
        <v>1.3821138069033623E-2</v>
      </c>
      <c r="O286" s="23">
        <v>0.24146340787410736</v>
      </c>
    </row>
    <row r="290" spans="1:20" x14ac:dyDescent="0.15">
      <c r="A290" s="17" t="str">
        <f>"X ("&amp;SUBSTITUTE(LEFT(E290,3),"Q","")&amp;")"</f>
        <v>X (19)</v>
      </c>
      <c r="C290" s="17" t="s">
        <v>133</v>
      </c>
      <c r="D290" s="17" t="s">
        <v>24</v>
      </c>
      <c r="E290" s="17" t="s">
        <v>134</v>
      </c>
    </row>
    <row r="291" spans="1:20" ht="36" x14ac:dyDescent="0.15">
      <c r="A291" s="17" t="str">
        <f>A290&amp;"表頭"</f>
        <v>X (19)表頭</v>
      </c>
      <c r="C291" s="132"/>
      <c r="D291" s="133"/>
      <c r="E291" s="18" t="s">
        <v>3</v>
      </c>
      <c r="F291" s="18" t="s">
        <v>135</v>
      </c>
      <c r="G291" s="18" t="s">
        <v>136</v>
      </c>
      <c r="H291" s="18" t="s">
        <v>137</v>
      </c>
      <c r="I291" s="18" t="s">
        <v>138</v>
      </c>
      <c r="J291" s="18" t="s">
        <v>139</v>
      </c>
      <c r="K291" s="18" t="s">
        <v>140</v>
      </c>
      <c r="L291" s="18" t="s">
        <v>141</v>
      </c>
      <c r="M291" s="18" t="s">
        <v>142</v>
      </c>
      <c r="N291" s="18" t="s">
        <v>22</v>
      </c>
      <c r="O291" s="18" t="s">
        <v>43</v>
      </c>
    </row>
    <row r="292" spans="1:20" x14ac:dyDescent="0.15">
      <c r="A292" s="17" t="str">
        <f>A290&amp;D292</f>
        <v>X (19)全体</v>
      </c>
      <c r="C292" s="134" t="s">
        <v>112</v>
      </c>
      <c r="D292" s="134" t="s">
        <v>8</v>
      </c>
      <c r="E292" s="19">
        <v>3871</v>
      </c>
      <c r="F292" s="20">
        <v>703</v>
      </c>
      <c r="G292" s="20">
        <v>740</v>
      </c>
      <c r="H292" s="20">
        <v>758</v>
      </c>
      <c r="I292" s="20">
        <v>1148</v>
      </c>
      <c r="J292" s="20">
        <v>152</v>
      </c>
      <c r="K292" s="20">
        <v>183</v>
      </c>
      <c r="L292" s="20">
        <v>553</v>
      </c>
      <c r="M292" s="20">
        <v>478</v>
      </c>
      <c r="N292" s="20">
        <v>92</v>
      </c>
      <c r="O292" s="20">
        <v>1138</v>
      </c>
      <c r="P292" s="21"/>
      <c r="Q292" s="21"/>
      <c r="R292" s="21"/>
      <c r="S292" s="21"/>
      <c r="T292" s="21"/>
    </row>
    <row r="293" spans="1:20" x14ac:dyDescent="0.15">
      <c r="C293" s="135"/>
      <c r="D293" s="136"/>
      <c r="E293" s="22">
        <v>1</v>
      </c>
      <c r="F293" s="23">
        <v>0.18160681426525116</v>
      </c>
      <c r="G293" s="23">
        <v>0.19116507470607758</v>
      </c>
      <c r="H293" s="23">
        <v>0.19581504166126251</v>
      </c>
      <c r="I293" s="23">
        <v>0.29656419157981873</v>
      </c>
      <c r="J293" s="23">
        <v>3.9266340434551239E-2</v>
      </c>
      <c r="K293" s="23">
        <v>4.7274604439735413E-2</v>
      </c>
      <c r="L293" s="23">
        <v>0.1428571492433548</v>
      </c>
      <c r="M293" s="23">
        <v>0.12348230183124542</v>
      </c>
      <c r="N293" s="23">
        <v>2.3766469210386276E-2</v>
      </c>
      <c r="O293" s="23">
        <v>0.29398089647293091</v>
      </c>
    </row>
    <row r="294" spans="1:20" x14ac:dyDescent="0.15">
      <c r="A294" s="17" t="str">
        <f>A290&amp;D294</f>
        <v>X (19)ずっと北九州市内がいい（北九州市の近郊を含む）</v>
      </c>
      <c r="C294" s="135"/>
      <c r="D294" s="134" t="s">
        <v>113</v>
      </c>
      <c r="E294" s="19">
        <v>1064</v>
      </c>
      <c r="F294" s="20">
        <v>193</v>
      </c>
      <c r="G294" s="20">
        <v>185</v>
      </c>
      <c r="H294" s="20">
        <v>221</v>
      </c>
      <c r="I294" s="20">
        <v>265</v>
      </c>
      <c r="J294" s="20">
        <v>25</v>
      </c>
      <c r="K294" s="20">
        <v>34</v>
      </c>
      <c r="L294" s="20">
        <v>149</v>
      </c>
      <c r="M294" s="20">
        <v>106</v>
      </c>
      <c r="N294" s="20">
        <v>12</v>
      </c>
      <c r="O294" s="20">
        <v>329</v>
      </c>
      <c r="P294" s="21"/>
      <c r="Q294" s="21"/>
      <c r="R294" s="21"/>
      <c r="S294" s="21"/>
      <c r="T294" s="21"/>
    </row>
    <row r="295" spans="1:20" x14ac:dyDescent="0.15">
      <c r="C295" s="135"/>
      <c r="D295" s="136"/>
      <c r="E295" s="22">
        <v>1</v>
      </c>
      <c r="F295" s="23">
        <v>0.18139097094535828</v>
      </c>
      <c r="G295" s="23">
        <v>0.17387218773365021</v>
      </c>
      <c r="H295" s="23">
        <v>0.2077067643404007</v>
      </c>
      <c r="I295" s="23">
        <v>0.24906015396118164</v>
      </c>
      <c r="J295" s="23">
        <v>2.3496240377426147E-2</v>
      </c>
      <c r="K295" s="23">
        <v>3.1954888254404068E-2</v>
      </c>
      <c r="L295" s="23">
        <v>0.14003759622573853</v>
      </c>
      <c r="M295" s="23">
        <v>9.9624060094356537E-2</v>
      </c>
      <c r="N295" s="23">
        <v>1.1278195306658745E-2</v>
      </c>
      <c r="O295" s="23">
        <v>0.30921053886413574</v>
      </c>
    </row>
    <row r="296" spans="1:20" x14ac:dyDescent="0.15">
      <c r="A296" s="17" t="str">
        <f>A290&amp;D296</f>
        <v>X (19)一度は市外に出て経験を積んだ後、市内に戻りたい</v>
      </c>
      <c r="C296" s="135"/>
      <c r="D296" s="134" t="s">
        <v>114</v>
      </c>
      <c r="E296" s="19">
        <v>508</v>
      </c>
      <c r="F296" s="20">
        <v>100</v>
      </c>
      <c r="G296" s="20">
        <v>117</v>
      </c>
      <c r="H296" s="20">
        <v>124</v>
      </c>
      <c r="I296" s="20">
        <v>178</v>
      </c>
      <c r="J296" s="20">
        <v>18</v>
      </c>
      <c r="K296" s="20">
        <v>25</v>
      </c>
      <c r="L296" s="20">
        <v>82</v>
      </c>
      <c r="M296" s="20">
        <v>68</v>
      </c>
      <c r="N296" s="20">
        <v>16</v>
      </c>
      <c r="O296" s="20">
        <v>122</v>
      </c>
      <c r="P296" s="21"/>
      <c r="Q296" s="21"/>
      <c r="R296" s="21"/>
      <c r="S296" s="21"/>
      <c r="T296" s="21"/>
    </row>
    <row r="297" spans="1:20" x14ac:dyDescent="0.15">
      <c r="C297" s="135"/>
      <c r="D297" s="136"/>
      <c r="E297" s="22">
        <v>1</v>
      </c>
      <c r="F297" s="23">
        <v>0.19685038924217224</v>
      </c>
      <c r="G297" s="23">
        <v>0.2303149551153183</v>
      </c>
      <c r="H297" s="23">
        <v>0.24409449100494385</v>
      </c>
      <c r="I297" s="23">
        <v>0.35039371252059937</v>
      </c>
      <c r="J297" s="23">
        <v>3.5433072596788406E-2</v>
      </c>
      <c r="K297" s="23">
        <v>4.921259731054306E-2</v>
      </c>
      <c r="L297" s="23">
        <v>0.16141732037067413</v>
      </c>
      <c r="M297" s="23">
        <v>0.13385826349258423</v>
      </c>
      <c r="N297" s="23">
        <v>3.1496062874794006E-2</v>
      </c>
      <c r="O297" s="23">
        <v>0.24015748500823975</v>
      </c>
    </row>
    <row r="298" spans="1:20" x14ac:dyDescent="0.15">
      <c r="A298" s="17" t="str">
        <f>A290&amp;D298</f>
        <v>X (19)市外に住むが、時々北九州市で過ごしたい</v>
      </c>
      <c r="C298" s="135"/>
      <c r="D298" s="134" t="s">
        <v>115</v>
      </c>
      <c r="E298" s="19">
        <v>667</v>
      </c>
      <c r="F298" s="20">
        <v>135</v>
      </c>
      <c r="G298" s="20">
        <v>172</v>
      </c>
      <c r="H298" s="20">
        <v>162</v>
      </c>
      <c r="I298" s="20">
        <v>230</v>
      </c>
      <c r="J298" s="20">
        <v>29</v>
      </c>
      <c r="K298" s="20">
        <v>37</v>
      </c>
      <c r="L298" s="20">
        <v>113</v>
      </c>
      <c r="M298" s="20">
        <v>96</v>
      </c>
      <c r="N298" s="20">
        <v>19</v>
      </c>
      <c r="O298" s="20">
        <v>135</v>
      </c>
      <c r="P298" s="21"/>
      <c r="Q298" s="21"/>
      <c r="R298" s="21"/>
      <c r="S298" s="21"/>
      <c r="T298" s="21"/>
    </row>
    <row r="299" spans="1:20" x14ac:dyDescent="0.15">
      <c r="C299" s="135"/>
      <c r="D299" s="136"/>
      <c r="E299" s="22">
        <v>1</v>
      </c>
      <c r="F299" s="23">
        <v>0.20239880681037903</v>
      </c>
      <c r="G299" s="23">
        <v>0.25787106156349182</v>
      </c>
      <c r="H299" s="23">
        <v>0.24287855625152588</v>
      </c>
      <c r="I299" s="23">
        <v>0.34482759237289429</v>
      </c>
      <c r="J299" s="23">
        <v>4.3478261679410934E-2</v>
      </c>
      <c r="K299" s="23">
        <v>5.547226220369339E-2</v>
      </c>
      <c r="L299" s="23">
        <v>0.16941529512405396</v>
      </c>
      <c r="M299" s="23">
        <v>0.14392803609371185</v>
      </c>
      <c r="N299" s="23">
        <v>2.8485756367444992E-2</v>
      </c>
      <c r="O299" s="23">
        <v>0.20239880681037903</v>
      </c>
    </row>
    <row r="300" spans="1:20" x14ac:dyDescent="0.15">
      <c r="A300" s="17" t="str">
        <f>A290&amp;D300</f>
        <v>X (19)北九州市から出て行って戻らない</v>
      </c>
      <c r="C300" s="135"/>
      <c r="D300" s="134" t="s">
        <v>116</v>
      </c>
      <c r="E300" s="19">
        <v>296</v>
      </c>
      <c r="F300" s="24">
        <v>90</v>
      </c>
      <c r="G300" s="24">
        <v>81</v>
      </c>
      <c r="H300" s="20">
        <v>69</v>
      </c>
      <c r="I300" s="24">
        <v>115</v>
      </c>
      <c r="J300" s="20">
        <v>27</v>
      </c>
      <c r="K300" s="20">
        <v>26</v>
      </c>
      <c r="L300" s="20">
        <v>39</v>
      </c>
      <c r="M300" s="20">
        <v>52</v>
      </c>
      <c r="N300" s="20">
        <v>8</v>
      </c>
      <c r="O300" s="20">
        <v>45</v>
      </c>
      <c r="P300" s="21"/>
      <c r="Q300" s="21"/>
      <c r="R300" s="21"/>
      <c r="S300" s="21"/>
      <c r="T300" s="21"/>
    </row>
    <row r="301" spans="1:20" x14ac:dyDescent="0.15">
      <c r="C301" s="135"/>
      <c r="D301" s="136"/>
      <c r="E301" s="22">
        <v>1</v>
      </c>
      <c r="F301" s="26">
        <v>0.30405405163764954</v>
      </c>
      <c r="G301" s="26">
        <v>0.27364864945411682</v>
      </c>
      <c r="H301" s="23">
        <v>0.23310810327529907</v>
      </c>
      <c r="I301" s="26">
        <v>0.38851350545883179</v>
      </c>
      <c r="J301" s="23">
        <v>9.1216214001178741E-2</v>
      </c>
      <c r="K301" s="23">
        <v>8.7837837636470795E-2</v>
      </c>
      <c r="L301" s="23">
        <v>0.13175675272941589</v>
      </c>
      <c r="M301" s="23">
        <v>0.17567567527294159</v>
      </c>
      <c r="N301" s="23">
        <v>2.7027027681469917E-2</v>
      </c>
      <c r="O301" s="23">
        <v>0.15202702581882477</v>
      </c>
    </row>
    <row r="302" spans="1:20" x14ac:dyDescent="0.15">
      <c r="A302" s="17" t="str">
        <f>A290&amp;D302</f>
        <v>X (19)その他</v>
      </c>
      <c r="C302" s="135"/>
      <c r="D302" s="134" t="s">
        <v>22</v>
      </c>
      <c r="E302" s="19">
        <v>106</v>
      </c>
      <c r="F302" s="20">
        <v>12</v>
      </c>
      <c r="G302" s="20">
        <v>17</v>
      </c>
      <c r="H302" s="20">
        <v>20</v>
      </c>
      <c r="I302" s="20">
        <v>33</v>
      </c>
      <c r="J302" s="20">
        <v>9</v>
      </c>
      <c r="K302" s="20">
        <v>8</v>
      </c>
      <c r="L302" s="20">
        <v>20</v>
      </c>
      <c r="M302" s="20">
        <v>15</v>
      </c>
      <c r="N302" s="20">
        <v>10</v>
      </c>
      <c r="O302" s="20">
        <v>26</v>
      </c>
      <c r="P302" s="21"/>
      <c r="Q302" s="21"/>
      <c r="R302" s="21"/>
      <c r="S302" s="21"/>
      <c r="T302" s="21"/>
    </row>
    <row r="303" spans="1:20" x14ac:dyDescent="0.15">
      <c r="C303" s="135"/>
      <c r="D303" s="136"/>
      <c r="E303" s="22">
        <v>1</v>
      </c>
      <c r="F303" s="23">
        <v>0.11320754885673523</v>
      </c>
      <c r="G303" s="23">
        <v>0.16037735342979431</v>
      </c>
      <c r="H303" s="23">
        <v>0.18867924809455872</v>
      </c>
      <c r="I303" s="23">
        <v>0.31132075190544128</v>
      </c>
      <c r="J303" s="23">
        <v>8.4905661642551422E-2</v>
      </c>
      <c r="K303" s="23">
        <v>7.5471699237823486E-2</v>
      </c>
      <c r="L303" s="23">
        <v>0.18867924809455872</v>
      </c>
      <c r="M303" s="23">
        <v>0.14150942862033844</v>
      </c>
      <c r="N303" s="23">
        <v>9.4339624047279358E-2</v>
      </c>
      <c r="O303" s="23">
        <v>0.24528302252292633</v>
      </c>
    </row>
    <row r="304" spans="1:20" x14ac:dyDescent="0.15">
      <c r="A304" s="17" t="str">
        <f>A290&amp;D304</f>
        <v>X (19)わからない</v>
      </c>
      <c r="C304" s="135"/>
      <c r="D304" s="134" t="s">
        <v>61</v>
      </c>
      <c r="E304" s="19">
        <v>1230</v>
      </c>
      <c r="F304" s="20">
        <v>173</v>
      </c>
      <c r="G304" s="20">
        <v>168</v>
      </c>
      <c r="H304" s="20">
        <v>162</v>
      </c>
      <c r="I304" s="20">
        <v>327</v>
      </c>
      <c r="J304" s="20">
        <v>44</v>
      </c>
      <c r="K304" s="20">
        <v>53</v>
      </c>
      <c r="L304" s="20">
        <v>150</v>
      </c>
      <c r="M304" s="20">
        <v>141</v>
      </c>
      <c r="N304" s="20">
        <v>27</v>
      </c>
      <c r="O304" s="20">
        <v>481</v>
      </c>
      <c r="P304" s="21"/>
      <c r="Q304" s="21"/>
      <c r="R304" s="21"/>
      <c r="S304" s="21"/>
      <c r="T304" s="21"/>
    </row>
    <row r="305" spans="1:20" x14ac:dyDescent="0.15">
      <c r="C305" s="136"/>
      <c r="D305" s="136"/>
      <c r="E305" s="22">
        <v>1</v>
      </c>
      <c r="F305" s="23">
        <v>0.14065040647983551</v>
      </c>
      <c r="G305" s="23">
        <v>0.13658536970615387</v>
      </c>
      <c r="H305" s="23">
        <v>0.13170731067657471</v>
      </c>
      <c r="I305" s="23">
        <v>0.26585367321968079</v>
      </c>
      <c r="J305" s="23">
        <v>3.5772357136011124E-2</v>
      </c>
      <c r="K305" s="23">
        <v>4.3089430779218674E-2</v>
      </c>
      <c r="L305" s="23">
        <v>0.12195122241973877</v>
      </c>
      <c r="M305" s="23">
        <v>0.11463414877653122</v>
      </c>
      <c r="N305" s="23">
        <v>2.1951219066977501E-2</v>
      </c>
      <c r="O305" s="23">
        <v>0.39105692505836487</v>
      </c>
    </row>
    <row r="309" spans="1:20" x14ac:dyDescent="0.15">
      <c r="A309" s="17" t="str">
        <f>"X ("&amp;SUBSTITUTE(LEFT(E309,3),"Q","")&amp;")"</f>
        <v>X (20)</v>
      </c>
      <c r="C309" s="17" t="s">
        <v>143</v>
      </c>
      <c r="D309" s="17" t="s">
        <v>1</v>
      </c>
      <c r="E309" s="17" t="s">
        <v>144</v>
      </c>
    </row>
    <row r="310" spans="1:20" x14ac:dyDescent="0.15">
      <c r="A310" s="17" t="str">
        <f>A309&amp;"表頭"</f>
        <v>X (20)表頭</v>
      </c>
      <c r="C310" s="132"/>
      <c r="D310" s="133"/>
      <c r="E310" s="18" t="s">
        <v>3</v>
      </c>
      <c r="F310" s="18" t="s">
        <v>64</v>
      </c>
      <c r="G310" s="18" t="s">
        <v>65</v>
      </c>
      <c r="H310" s="18" t="s">
        <v>66</v>
      </c>
      <c r="I310" s="18" t="s">
        <v>67</v>
      </c>
      <c r="J310" s="18" t="s">
        <v>68</v>
      </c>
      <c r="K310" s="18" t="s">
        <v>22</v>
      </c>
    </row>
    <row r="311" spans="1:20" x14ac:dyDescent="0.15">
      <c r="A311" s="17" t="str">
        <f>A309&amp;D311</f>
        <v>X (20)全体</v>
      </c>
      <c r="C311" s="134" t="s">
        <v>112</v>
      </c>
      <c r="D311" s="134" t="s">
        <v>8</v>
      </c>
      <c r="E311" s="19">
        <v>3871</v>
      </c>
      <c r="F311" s="20">
        <v>781</v>
      </c>
      <c r="G311" s="20">
        <v>1150</v>
      </c>
      <c r="H311" s="20">
        <v>1321</v>
      </c>
      <c r="I311" s="20">
        <v>424</v>
      </c>
      <c r="J311" s="20">
        <v>70</v>
      </c>
      <c r="K311" s="20">
        <v>125</v>
      </c>
      <c r="L311" s="21"/>
      <c r="M311" s="21"/>
      <c r="N311" s="21"/>
      <c r="O311" s="21"/>
      <c r="P311" s="21"/>
      <c r="Q311" s="21"/>
      <c r="R311" s="21"/>
      <c r="S311" s="21"/>
      <c r="T311" s="21"/>
    </row>
    <row r="312" spans="1:20" x14ac:dyDescent="0.15">
      <c r="C312" s="135"/>
      <c r="D312" s="136"/>
      <c r="E312" s="22">
        <v>1</v>
      </c>
      <c r="F312" s="23">
        <v>0.20175665616989136</v>
      </c>
      <c r="G312" s="23">
        <v>0.29708084464073181</v>
      </c>
      <c r="H312" s="23">
        <v>0.34125548601150513</v>
      </c>
      <c r="I312" s="23">
        <v>0.1095324233174324</v>
      </c>
      <c r="J312" s="23">
        <v>1.8083183094859123E-2</v>
      </c>
      <c r="K312" s="23">
        <v>3.2291397452354431E-2</v>
      </c>
    </row>
    <row r="313" spans="1:20" x14ac:dyDescent="0.15">
      <c r="A313" s="17" t="str">
        <f>A309&amp;D313</f>
        <v>X (20)ずっと北九州市内がいい（北九州市の近郊を含む）</v>
      </c>
      <c r="C313" s="135"/>
      <c r="D313" s="134" t="s">
        <v>113</v>
      </c>
      <c r="E313" s="19">
        <v>1064</v>
      </c>
      <c r="F313" s="20">
        <v>427</v>
      </c>
      <c r="G313" s="20">
        <v>276</v>
      </c>
      <c r="H313" s="20">
        <v>256</v>
      </c>
      <c r="I313" s="20">
        <v>75</v>
      </c>
      <c r="J313" s="20">
        <v>14</v>
      </c>
      <c r="K313" s="20">
        <v>16</v>
      </c>
      <c r="L313" s="21"/>
      <c r="M313" s="21"/>
      <c r="N313" s="21"/>
      <c r="O313" s="21"/>
      <c r="P313" s="21"/>
      <c r="Q313" s="21"/>
      <c r="R313" s="21"/>
      <c r="S313" s="21"/>
      <c r="T313" s="21"/>
    </row>
    <row r="314" spans="1:20" x14ac:dyDescent="0.15">
      <c r="C314" s="135"/>
      <c r="D314" s="136"/>
      <c r="E314" s="22">
        <v>1</v>
      </c>
      <c r="F314" s="23">
        <v>0.40131577849388123</v>
      </c>
      <c r="G314" s="23">
        <v>0.25939849019050598</v>
      </c>
      <c r="H314" s="23">
        <v>0.24060150980949402</v>
      </c>
      <c r="I314" s="23">
        <v>7.0488721132278442E-2</v>
      </c>
      <c r="J314" s="23">
        <v>1.315789483487606E-2</v>
      </c>
      <c r="K314" s="23">
        <v>1.5037594363093376E-2</v>
      </c>
    </row>
    <row r="315" spans="1:20" x14ac:dyDescent="0.15">
      <c r="A315" s="17" t="str">
        <f>A309&amp;D315</f>
        <v>X (20)一度は市外に出て経験を積んだ後、市内に戻りたい</v>
      </c>
      <c r="C315" s="135"/>
      <c r="D315" s="134" t="s">
        <v>114</v>
      </c>
      <c r="E315" s="19">
        <v>508</v>
      </c>
      <c r="F315" s="20">
        <v>88</v>
      </c>
      <c r="G315" s="20">
        <v>168</v>
      </c>
      <c r="H315" s="20">
        <v>169</v>
      </c>
      <c r="I315" s="20">
        <v>67</v>
      </c>
      <c r="J315" s="20">
        <v>9</v>
      </c>
      <c r="K315" s="20">
        <v>7</v>
      </c>
      <c r="L315" s="21"/>
      <c r="M315" s="21"/>
      <c r="N315" s="21"/>
      <c r="O315" s="21"/>
      <c r="P315" s="21"/>
      <c r="Q315" s="21"/>
      <c r="R315" s="21"/>
      <c r="S315" s="21"/>
      <c r="T315" s="21"/>
    </row>
    <row r="316" spans="1:20" x14ac:dyDescent="0.15">
      <c r="C316" s="135"/>
      <c r="D316" s="136"/>
      <c r="E316" s="22">
        <v>1</v>
      </c>
      <c r="F316" s="23">
        <v>0.17322835326194763</v>
      </c>
      <c r="G316" s="23">
        <v>0.33070865273475647</v>
      </c>
      <c r="H316" s="23">
        <v>0.33267715573310852</v>
      </c>
      <c r="I316" s="23">
        <v>0.13188976049423218</v>
      </c>
      <c r="J316" s="23">
        <v>1.7716536298394203E-2</v>
      </c>
      <c r="K316" s="23">
        <v>1.3779527507722378E-2</v>
      </c>
    </row>
    <row r="317" spans="1:20" x14ac:dyDescent="0.15">
      <c r="A317" s="17" t="str">
        <f>A309&amp;D317</f>
        <v>X (20)市外に住むが、時々北九州市で過ごしたい</v>
      </c>
      <c r="C317" s="135"/>
      <c r="D317" s="134" t="s">
        <v>115</v>
      </c>
      <c r="E317" s="19">
        <v>667</v>
      </c>
      <c r="F317" s="20">
        <v>69</v>
      </c>
      <c r="G317" s="20">
        <v>203</v>
      </c>
      <c r="H317" s="20">
        <v>277</v>
      </c>
      <c r="I317" s="20">
        <v>88</v>
      </c>
      <c r="J317" s="20">
        <v>15</v>
      </c>
      <c r="K317" s="20">
        <v>15</v>
      </c>
      <c r="L317" s="21"/>
      <c r="M317" s="21"/>
      <c r="N317" s="21"/>
      <c r="O317" s="21"/>
      <c r="P317" s="21"/>
      <c r="Q317" s="21"/>
      <c r="R317" s="21"/>
      <c r="S317" s="21"/>
      <c r="T317" s="21"/>
    </row>
    <row r="318" spans="1:20" x14ac:dyDescent="0.15">
      <c r="C318" s="135"/>
      <c r="D318" s="136"/>
      <c r="E318" s="22">
        <v>1</v>
      </c>
      <c r="F318" s="23">
        <v>0.10344827920198441</v>
      </c>
      <c r="G318" s="23">
        <v>0.30434781312942505</v>
      </c>
      <c r="H318" s="23">
        <v>0.41529235243797302</v>
      </c>
      <c r="I318" s="23">
        <v>0.1319340318441391</v>
      </c>
      <c r="J318" s="23">
        <v>2.2488756105303764E-2</v>
      </c>
      <c r="K318" s="23">
        <v>2.2488756105303764E-2</v>
      </c>
    </row>
    <row r="319" spans="1:20" x14ac:dyDescent="0.15">
      <c r="A319" s="17" t="str">
        <f>A309&amp;D319</f>
        <v>X (20)北九州市から出て行って戻らない</v>
      </c>
      <c r="C319" s="135"/>
      <c r="D319" s="134" t="s">
        <v>116</v>
      </c>
      <c r="E319" s="19">
        <v>296</v>
      </c>
      <c r="F319" s="20">
        <v>6</v>
      </c>
      <c r="G319" s="20">
        <v>67</v>
      </c>
      <c r="H319" s="20">
        <v>161</v>
      </c>
      <c r="I319" s="20">
        <v>35</v>
      </c>
      <c r="J319" s="20">
        <v>11</v>
      </c>
      <c r="K319" s="20">
        <v>16</v>
      </c>
      <c r="L319" s="21"/>
      <c r="M319" s="21"/>
      <c r="N319" s="21"/>
      <c r="O319" s="21"/>
      <c r="P319" s="21"/>
      <c r="Q319" s="21"/>
      <c r="R319" s="21"/>
      <c r="S319" s="21"/>
      <c r="T319" s="21"/>
    </row>
    <row r="320" spans="1:20" x14ac:dyDescent="0.15">
      <c r="C320" s="135"/>
      <c r="D320" s="136"/>
      <c r="E320" s="22">
        <v>1</v>
      </c>
      <c r="F320" s="23">
        <v>2.0270269364118576E-2</v>
      </c>
      <c r="G320" s="23">
        <v>0.22635135054588318</v>
      </c>
      <c r="H320" s="23">
        <v>0.5439189076423645</v>
      </c>
      <c r="I320" s="23">
        <v>0.11824323982000351</v>
      </c>
      <c r="J320" s="23">
        <v>3.7162162363529205E-2</v>
      </c>
      <c r="K320" s="23">
        <v>5.4054055362939835E-2</v>
      </c>
    </row>
    <row r="321" spans="1:20" x14ac:dyDescent="0.15">
      <c r="A321" s="17" t="str">
        <f>A309&amp;D321</f>
        <v>X (20)その他</v>
      </c>
      <c r="C321" s="135"/>
      <c r="D321" s="134" t="s">
        <v>22</v>
      </c>
      <c r="E321" s="19">
        <v>106</v>
      </c>
      <c r="F321" s="20">
        <v>12</v>
      </c>
      <c r="G321" s="20">
        <v>37</v>
      </c>
      <c r="H321" s="20">
        <v>26</v>
      </c>
      <c r="I321" s="20">
        <v>14</v>
      </c>
      <c r="J321" s="20">
        <v>1</v>
      </c>
      <c r="K321" s="20">
        <v>16</v>
      </c>
      <c r="L321" s="21"/>
      <c r="M321" s="21"/>
      <c r="N321" s="21"/>
      <c r="O321" s="21"/>
      <c r="P321" s="21"/>
      <c r="Q321" s="21"/>
      <c r="R321" s="21"/>
      <c r="S321" s="21"/>
      <c r="T321" s="21"/>
    </row>
    <row r="322" spans="1:20" x14ac:dyDescent="0.15">
      <c r="C322" s="135"/>
      <c r="D322" s="136"/>
      <c r="E322" s="22">
        <v>1</v>
      </c>
      <c r="F322" s="23">
        <v>0.11320754885673523</v>
      </c>
      <c r="G322" s="23">
        <v>0.34905660152435303</v>
      </c>
      <c r="H322" s="23">
        <v>0.24528302252292633</v>
      </c>
      <c r="I322" s="23">
        <v>0.1320754736661911</v>
      </c>
      <c r="J322" s="23">
        <v>9.4339624047279358E-3</v>
      </c>
      <c r="K322" s="23">
        <v>0.15094339847564697</v>
      </c>
    </row>
    <row r="323" spans="1:20" x14ac:dyDescent="0.15">
      <c r="A323" s="17" t="str">
        <f>A309&amp;D323</f>
        <v>X (20)わからない</v>
      </c>
      <c r="C323" s="135"/>
      <c r="D323" s="134" t="s">
        <v>61</v>
      </c>
      <c r="E323" s="19">
        <v>1230</v>
      </c>
      <c r="F323" s="20">
        <v>179</v>
      </c>
      <c r="G323" s="20">
        <v>399</v>
      </c>
      <c r="H323" s="20">
        <v>432</v>
      </c>
      <c r="I323" s="20">
        <v>145</v>
      </c>
      <c r="J323" s="20">
        <v>20</v>
      </c>
      <c r="K323" s="20">
        <v>55</v>
      </c>
      <c r="L323" s="21"/>
      <c r="M323" s="21"/>
      <c r="N323" s="21"/>
      <c r="O323" s="21"/>
      <c r="P323" s="21"/>
      <c r="Q323" s="21"/>
      <c r="R323" s="21"/>
      <c r="S323" s="21"/>
      <c r="T323" s="21"/>
    </row>
    <row r="324" spans="1:20" x14ac:dyDescent="0.15">
      <c r="C324" s="136"/>
      <c r="D324" s="136"/>
      <c r="E324" s="22">
        <v>1</v>
      </c>
      <c r="F324" s="23">
        <v>0.14552845060825348</v>
      </c>
      <c r="G324" s="23">
        <v>0.3243902325630188</v>
      </c>
      <c r="H324" s="23">
        <v>0.35121950507164001</v>
      </c>
      <c r="I324" s="23">
        <v>0.11788617819547653</v>
      </c>
      <c r="J324" s="23">
        <v>1.6260161995887756E-2</v>
      </c>
      <c r="K324" s="23">
        <v>4.471544548869133E-2</v>
      </c>
    </row>
    <row r="328" spans="1:20" x14ac:dyDescent="0.15">
      <c r="A328" s="17" t="str">
        <f>"X ("&amp;SUBSTITUTE(LEFT(E328,3),"Q","")&amp;")"</f>
        <v>X (21)</v>
      </c>
      <c r="C328" s="17" t="s">
        <v>145</v>
      </c>
      <c r="D328" s="17" t="s">
        <v>24</v>
      </c>
      <c r="E328" s="17" t="s">
        <v>146</v>
      </c>
    </row>
    <row r="329" spans="1:20" ht="48" x14ac:dyDescent="0.15">
      <c r="A329" s="17" t="str">
        <f>A328&amp;"表頭"</f>
        <v>X (21)表頭</v>
      </c>
      <c r="C329" s="132"/>
      <c r="D329" s="133"/>
      <c r="E329" s="18" t="s">
        <v>3</v>
      </c>
      <c r="F329" s="18" t="s">
        <v>147</v>
      </c>
      <c r="G329" s="18" t="s">
        <v>148</v>
      </c>
      <c r="H329" s="18" t="s">
        <v>149</v>
      </c>
      <c r="I329" s="18" t="s">
        <v>150</v>
      </c>
      <c r="J329" s="18" t="s">
        <v>151</v>
      </c>
      <c r="K329" s="18" t="s">
        <v>152</v>
      </c>
      <c r="L329" s="18" t="s">
        <v>153</v>
      </c>
      <c r="M329" s="18" t="s">
        <v>154</v>
      </c>
      <c r="N329" s="18" t="s">
        <v>155</v>
      </c>
      <c r="O329" s="18" t="s">
        <v>156</v>
      </c>
    </row>
    <row r="330" spans="1:20" x14ac:dyDescent="0.15">
      <c r="A330" s="17" t="str">
        <f>A328&amp;D330</f>
        <v>X (21)全体</v>
      </c>
      <c r="C330" s="134" t="s">
        <v>112</v>
      </c>
      <c r="D330" s="134" t="s">
        <v>8</v>
      </c>
      <c r="E330" s="19">
        <v>3871</v>
      </c>
      <c r="F330" s="20">
        <v>970</v>
      </c>
      <c r="G330" s="20">
        <v>2384</v>
      </c>
      <c r="H330" s="20">
        <v>1803</v>
      </c>
      <c r="I330" s="20">
        <v>661</v>
      </c>
      <c r="J330" s="20">
        <v>1187</v>
      </c>
      <c r="K330" s="20">
        <v>134</v>
      </c>
      <c r="L330" s="20">
        <v>332</v>
      </c>
      <c r="M330" s="20">
        <v>718</v>
      </c>
      <c r="N330" s="20">
        <v>601</v>
      </c>
      <c r="O330" s="20">
        <v>150</v>
      </c>
      <c r="P330" s="21"/>
      <c r="Q330" s="21"/>
      <c r="R330" s="21"/>
      <c r="S330" s="21"/>
      <c r="T330" s="21"/>
    </row>
    <row r="331" spans="1:20" x14ac:dyDescent="0.15">
      <c r="C331" s="135"/>
      <c r="D331" s="136"/>
      <c r="E331" s="22">
        <v>1</v>
      </c>
      <c r="F331" s="23">
        <v>0.25058123469352722</v>
      </c>
      <c r="G331" s="23">
        <v>0.61586153507232666</v>
      </c>
      <c r="H331" s="23">
        <v>0.46577110886573792</v>
      </c>
      <c r="I331" s="23">
        <v>0.17075690627098083</v>
      </c>
      <c r="J331" s="23">
        <v>0.30663910508155823</v>
      </c>
      <c r="K331" s="23">
        <v>3.4616377204656601E-2</v>
      </c>
      <c r="L331" s="23">
        <v>8.5765950381755829E-2</v>
      </c>
      <c r="M331" s="23">
        <v>0.18548178672790527</v>
      </c>
      <c r="N331" s="23">
        <v>0.15525704622268677</v>
      </c>
      <c r="O331" s="23">
        <v>3.8749676197767258E-2</v>
      </c>
    </row>
    <row r="332" spans="1:20" x14ac:dyDescent="0.15">
      <c r="A332" s="17" t="str">
        <f>A328&amp;D332</f>
        <v>X (21)ずっと北九州市内がいい（北九州市の近郊を含む）</v>
      </c>
      <c r="C332" s="135"/>
      <c r="D332" s="134" t="s">
        <v>113</v>
      </c>
      <c r="E332" s="19">
        <v>1064</v>
      </c>
      <c r="F332" s="20">
        <v>284</v>
      </c>
      <c r="G332" s="20">
        <v>691</v>
      </c>
      <c r="H332" s="20">
        <v>508</v>
      </c>
      <c r="I332" s="20">
        <v>148</v>
      </c>
      <c r="J332" s="20">
        <v>259</v>
      </c>
      <c r="K332" s="20">
        <v>32</v>
      </c>
      <c r="L332" s="20">
        <v>50</v>
      </c>
      <c r="M332" s="20">
        <v>200</v>
      </c>
      <c r="N332" s="20">
        <v>163</v>
      </c>
      <c r="O332" s="20">
        <v>38</v>
      </c>
      <c r="P332" s="21"/>
      <c r="Q332" s="21"/>
      <c r="R332" s="21"/>
      <c r="S332" s="21"/>
      <c r="T332" s="21"/>
    </row>
    <row r="333" spans="1:20" x14ac:dyDescent="0.15">
      <c r="C333" s="135"/>
      <c r="D333" s="136"/>
      <c r="E333" s="22">
        <v>1</v>
      </c>
      <c r="F333" s="23">
        <v>0.26691728830337524</v>
      </c>
      <c r="G333" s="23">
        <v>0.64943611621856689</v>
      </c>
      <c r="H333" s="23">
        <v>0.47744360566139221</v>
      </c>
      <c r="I333" s="23">
        <v>0.13909775018692017</v>
      </c>
      <c r="J333" s="23">
        <v>0.2434210479259491</v>
      </c>
      <c r="K333" s="23">
        <v>3.0075188726186752E-2</v>
      </c>
      <c r="L333" s="23">
        <v>4.6992480754852295E-2</v>
      </c>
      <c r="M333" s="23">
        <v>0.18796992301940918</v>
      </c>
      <c r="N333" s="23">
        <v>0.15319548547267914</v>
      </c>
      <c r="O333" s="23">
        <v>3.5714287310838699E-2</v>
      </c>
    </row>
    <row r="334" spans="1:20" x14ac:dyDescent="0.15">
      <c r="A334" s="17" t="str">
        <f>A328&amp;D334</f>
        <v>X (21)一度は市外に出て経験を積んだ後、市内に戻りたい</v>
      </c>
      <c r="C334" s="135"/>
      <c r="D334" s="134" t="s">
        <v>114</v>
      </c>
      <c r="E334" s="19">
        <v>508</v>
      </c>
      <c r="F334" s="20">
        <v>138</v>
      </c>
      <c r="G334" s="20">
        <v>310</v>
      </c>
      <c r="H334" s="20">
        <v>259</v>
      </c>
      <c r="I334" s="20">
        <v>100</v>
      </c>
      <c r="J334" s="20">
        <v>146</v>
      </c>
      <c r="K334" s="20">
        <v>23</v>
      </c>
      <c r="L334" s="20">
        <v>51</v>
      </c>
      <c r="M334" s="20">
        <v>109</v>
      </c>
      <c r="N334" s="20">
        <v>94</v>
      </c>
      <c r="O334" s="20">
        <v>20</v>
      </c>
      <c r="P334" s="21"/>
      <c r="Q334" s="21"/>
      <c r="R334" s="21"/>
      <c r="S334" s="21"/>
      <c r="T334" s="21"/>
    </row>
    <row r="335" spans="1:20" x14ac:dyDescent="0.15">
      <c r="C335" s="135"/>
      <c r="D335" s="136"/>
      <c r="E335" s="22">
        <v>1</v>
      </c>
      <c r="F335" s="23">
        <v>0.27165353298187256</v>
      </c>
      <c r="G335" s="23">
        <v>0.61023622751235962</v>
      </c>
      <c r="H335" s="23">
        <v>0.50984251499176025</v>
      </c>
      <c r="I335" s="23">
        <v>0.19685038924217224</v>
      </c>
      <c r="J335" s="23">
        <v>0.28740158677101135</v>
      </c>
      <c r="K335" s="23">
        <v>4.5275591313838959E-2</v>
      </c>
      <c r="L335" s="23">
        <v>0.10039369761943817</v>
      </c>
      <c r="M335" s="23">
        <v>0.21456693112850189</v>
      </c>
      <c r="N335" s="23">
        <v>0.18503937125205994</v>
      </c>
      <c r="O335" s="23">
        <v>3.9370078593492508E-2</v>
      </c>
    </row>
    <row r="336" spans="1:20" x14ac:dyDescent="0.15">
      <c r="A336" s="17" t="str">
        <f>A328&amp;D336</f>
        <v>X (21)市外に住むが、時々北九州市で過ごしたい</v>
      </c>
      <c r="C336" s="135"/>
      <c r="D336" s="134" t="s">
        <v>115</v>
      </c>
      <c r="E336" s="19">
        <v>667</v>
      </c>
      <c r="F336" s="20">
        <v>177</v>
      </c>
      <c r="G336" s="20">
        <v>430</v>
      </c>
      <c r="H336" s="20">
        <v>327</v>
      </c>
      <c r="I336" s="20">
        <v>116</v>
      </c>
      <c r="J336" s="20">
        <v>254</v>
      </c>
      <c r="K336" s="20">
        <v>26</v>
      </c>
      <c r="L336" s="20">
        <v>84</v>
      </c>
      <c r="M336" s="20">
        <v>125</v>
      </c>
      <c r="N336" s="20">
        <v>96</v>
      </c>
      <c r="O336" s="20">
        <v>25</v>
      </c>
      <c r="P336" s="21"/>
      <c r="Q336" s="21"/>
      <c r="R336" s="21"/>
      <c r="S336" s="21"/>
      <c r="T336" s="21"/>
    </row>
    <row r="337" spans="1:20" x14ac:dyDescent="0.15">
      <c r="C337" s="135"/>
      <c r="D337" s="136"/>
      <c r="E337" s="22">
        <v>1</v>
      </c>
      <c r="F337" s="23">
        <v>0.26536732912063599</v>
      </c>
      <c r="G337" s="23">
        <v>0.64467763900756836</v>
      </c>
      <c r="H337" s="23">
        <v>0.49025487899780273</v>
      </c>
      <c r="I337" s="23">
        <v>0.17391304671764374</v>
      </c>
      <c r="J337" s="23">
        <v>0.38080960512161255</v>
      </c>
      <c r="K337" s="23">
        <v>3.8980510085821152E-2</v>
      </c>
      <c r="L337" s="23">
        <v>0.12593702971935272</v>
      </c>
      <c r="M337" s="23">
        <v>0.18740630149841309</v>
      </c>
      <c r="N337" s="23">
        <v>0.14392803609371185</v>
      </c>
      <c r="O337" s="23">
        <v>3.7481259554624557E-2</v>
      </c>
    </row>
    <row r="338" spans="1:20" x14ac:dyDescent="0.15">
      <c r="A338" s="17" t="str">
        <f>A328&amp;D338</f>
        <v>X (21)北九州市から出て行って戻らない</v>
      </c>
      <c r="C338" s="135"/>
      <c r="D338" s="134" t="s">
        <v>116</v>
      </c>
      <c r="E338" s="19">
        <v>296</v>
      </c>
      <c r="F338" s="20">
        <v>92</v>
      </c>
      <c r="G338" s="20">
        <v>162</v>
      </c>
      <c r="H338" s="20">
        <v>116</v>
      </c>
      <c r="I338" s="20">
        <v>60</v>
      </c>
      <c r="J338" s="24">
        <v>122</v>
      </c>
      <c r="K338" s="20">
        <v>22</v>
      </c>
      <c r="L338" s="20">
        <v>36</v>
      </c>
      <c r="M338" s="20">
        <v>46</v>
      </c>
      <c r="N338" s="20">
        <v>36</v>
      </c>
      <c r="O338" s="20">
        <v>10</v>
      </c>
      <c r="P338" s="21"/>
      <c r="Q338" s="21"/>
      <c r="R338" s="21"/>
      <c r="S338" s="21"/>
      <c r="T338" s="21"/>
    </row>
    <row r="339" spans="1:20" x14ac:dyDescent="0.15">
      <c r="C339" s="135"/>
      <c r="D339" s="136"/>
      <c r="E339" s="22">
        <v>1</v>
      </c>
      <c r="F339" s="23">
        <v>0.31081080436706543</v>
      </c>
      <c r="G339" s="23">
        <v>0.54729729890823364</v>
      </c>
      <c r="H339" s="23">
        <v>0.39189189672470093</v>
      </c>
      <c r="I339" s="23">
        <v>0.20270270109176636</v>
      </c>
      <c r="J339" s="26">
        <v>0.41216215491294861</v>
      </c>
      <c r="K339" s="23">
        <v>7.4324324727058411E-2</v>
      </c>
      <c r="L339" s="23">
        <v>0.12162162363529205</v>
      </c>
      <c r="M339" s="23">
        <v>0.15540540218353271</v>
      </c>
      <c r="N339" s="23">
        <v>0.12162162363529205</v>
      </c>
      <c r="O339" s="23">
        <v>3.378378227353096E-2</v>
      </c>
    </row>
    <row r="340" spans="1:20" x14ac:dyDescent="0.15">
      <c r="A340" s="17" t="str">
        <f>A328&amp;D340</f>
        <v>X (21)その他</v>
      </c>
      <c r="C340" s="135"/>
      <c r="D340" s="134" t="s">
        <v>22</v>
      </c>
      <c r="E340" s="19">
        <v>106</v>
      </c>
      <c r="F340" s="20">
        <v>23</v>
      </c>
      <c r="G340" s="20">
        <v>61</v>
      </c>
      <c r="H340" s="20">
        <v>44</v>
      </c>
      <c r="I340" s="20">
        <v>23</v>
      </c>
      <c r="J340" s="20">
        <v>37</v>
      </c>
      <c r="K340" s="20">
        <v>4</v>
      </c>
      <c r="L340" s="20">
        <v>15</v>
      </c>
      <c r="M340" s="20">
        <v>15</v>
      </c>
      <c r="N340" s="20">
        <v>28</v>
      </c>
      <c r="O340" s="20">
        <v>6</v>
      </c>
      <c r="P340" s="21"/>
      <c r="Q340" s="21"/>
      <c r="R340" s="21"/>
      <c r="S340" s="21"/>
      <c r="T340" s="21"/>
    </row>
    <row r="341" spans="1:20" x14ac:dyDescent="0.15">
      <c r="C341" s="135"/>
      <c r="D341" s="136"/>
      <c r="E341" s="22">
        <v>1</v>
      </c>
      <c r="F341" s="23">
        <v>0.21698112785816193</v>
      </c>
      <c r="G341" s="23">
        <v>0.57547169923782349</v>
      </c>
      <c r="H341" s="23">
        <v>0.41509434580802917</v>
      </c>
      <c r="I341" s="23">
        <v>0.21698112785816193</v>
      </c>
      <c r="J341" s="23">
        <v>0.34905660152435303</v>
      </c>
      <c r="K341" s="23">
        <v>3.7735849618911743E-2</v>
      </c>
      <c r="L341" s="23">
        <v>0.14150942862033844</v>
      </c>
      <c r="M341" s="23">
        <v>0.14150942862033844</v>
      </c>
      <c r="N341" s="23">
        <v>0.2641509473323822</v>
      </c>
      <c r="O341" s="23">
        <v>5.6603774428367615E-2</v>
      </c>
    </row>
    <row r="342" spans="1:20" x14ac:dyDescent="0.15">
      <c r="A342" s="17" t="str">
        <f>A328&amp;D342</f>
        <v>X (21)わからない</v>
      </c>
      <c r="C342" s="135"/>
      <c r="D342" s="134" t="s">
        <v>61</v>
      </c>
      <c r="E342" s="19">
        <v>1230</v>
      </c>
      <c r="F342" s="20">
        <v>256</v>
      </c>
      <c r="G342" s="20">
        <v>730</v>
      </c>
      <c r="H342" s="20">
        <v>549</v>
      </c>
      <c r="I342" s="20">
        <v>214</v>
      </c>
      <c r="J342" s="20">
        <v>369</v>
      </c>
      <c r="K342" s="20">
        <v>27</v>
      </c>
      <c r="L342" s="20">
        <v>96</v>
      </c>
      <c r="M342" s="20">
        <v>223</v>
      </c>
      <c r="N342" s="20">
        <v>184</v>
      </c>
      <c r="O342" s="20">
        <v>51</v>
      </c>
      <c r="P342" s="21"/>
      <c r="Q342" s="21"/>
      <c r="R342" s="21"/>
      <c r="S342" s="21"/>
      <c r="T342" s="21"/>
    </row>
    <row r="343" spans="1:20" x14ac:dyDescent="0.15">
      <c r="C343" s="136"/>
      <c r="D343" s="136"/>
      <c r="E343" s="22">
        <v>1</v>
      </c>
      <c r="F343" s="23">
        <v>0.20813007652759552</v>
      </c>
      <c r="G343" s="23">
        <v>0.59349590539932251</v>
      </c>
      <c r="H343" s="23">
        <v>0.44634145498275757</v>
      </c>
      <c r="I343" s="23">
        <v>0.17398373782634735</v>
      </c>
      <c r="J343" s="23">
        <v>0.30000001192092896</v>
      </c>
      <c r="K343" s="23">
        <v>2.1951219066977501E-2</v>
      </c>
      <c r="L343" s="23">
        <v>7.8048780560493469E-2</v>
      </c>
      <c r="M343" s="23">
        <v>0.1813008189201355</v>
      </c>
      <c r="N343" s="23">
        <v>0.14959350228309631</v>
      </c>
      <c r="O343" s="23">
        <v>4.1463416069746017E-2</v>
      </c>
    </row>
    <row r="347" spans="1:20" x14ac:dyDescent="0.15">
      <c r="A347" s="17" t="str">
        <f>"X ("&amp;SUBSTITUTE(LEFT(E347,3),"Q","")&amp;")"</f>
        <v>X (22)</v>
      </c>
      <c r="C347" s="17" t="s">
        <v>157</v>
      </c>
      <c r="D347" s="17" t="s">
        <v>24</v>
      </c>
      <c r="E347" s="17" t="s">
        <v>158</v>
      </c>
    </row>
    <row r="348" spans="1:20" ht="48" x14ac:dyDescent="0.15">
      <c r="A348" s="17" t="str">
        <f>A347&amp;"表頭"</f>
        <v>X (22)表頭</v>
      </c>
      <c r="C348" s="132"/>
      <c r="D348" s="133"/>
      <c r="E348" s="18" t="s">
        <v>3</v>
      </c>
      <c r="F348" s="18" t="s">
        <v>147</v>
      </c>
      <c r="G348" s="18" t="s">
        <v>148</v>
      </c>
      <c r="H348" s="18" t="s">
        <v>149</v>
      </c>
      <c r="I348" s="18" t="s">
        <v>150</v>
      </c>
      <c r="J348" s="18" t="s">
        <v>151</v>
      </c>
      <c r="K348" s="18" t="s">
        <v>152</v>
      </c>
      <c r="L348" s="18" t="s">
        <v>153</v>
      </c>
      <c r="M348" s="18" t="s">
        <v>154</v>
      </c>
      <c r="N348" s="18" t="s">
        <v>155</v>
      </c>
      <c r="O348" s="18" t="s">
        <v>156</v>
      </c>
    </row>
    <row r="349" spans="1:20" x14ac:dyDescent="0.15">
      <c r="A349" s="17" t="str">
        <f>A347&amp;D349</f>
        <v>X (22)全体</v>
      </c>
      <c r="C349" s="134" t="s">
        <v>112</v>
      </c>
      <c r="D349" s="134" t="s">
        <v>8</v>
      </c>
      <c r="E349" s="19">
        <v>3871</v>
      </c>
      <c r="F349" s="20">
        <v>541</v>
      </c>
      <c r="G349" s="20">
        <v>1611</v>
      </c>
      <c r="H349" s="20">
        <v>698</v>
      </c>
      <c r="I349" s="20">
        <v>230</v>
      </c>
      <c r="J349" s="20">
        <v>402</v>
      </c>
      <c r="K349" s="20">
        <v>341</v>
      </c>
      <c r="L349" s="20">
        <v>118</v>
      </c>
      <c r="M349" s="20">
        <v>1172</v>
      </c>
      <c r="N349" s="20">
        <v>1040</v>
      </c>
      <c r="O349" s="20">
        <v>597</v>
      </c>
      <c r="P349" s="21"/>
      <c r="Q349" s="21"/>
      <c r="R349" s="21"/>
      <c r="S349" s="21"/>
      <c r="T349" s="21"/>
    </row>
    <row r="350" spans="1:20" x14ac:dyDescent="0.15">
      <c r="C350" s="135"/>
      <c r="D350" s="136"/>
      <c r="E350" s="22">
        <v>1</v>
      </c>
      <c r="F350" s="23">
        <v>0.13975717127323151</v>
      </c>
      <c r="G350" s="23">
        <v>0.41617152094841003</v>
      </c>
      <c r="H350" s="23">
        <v>0.18031516671180725</v>
      </c>
      <c r="I350" s="23">
        <v>5.9416171163320541E-2</v>
      </c>
      <c r="J350" s="23">
        <v>0.1038491353392601</v>
      </c>
      <c r="K350" s="23">
        <v>8.8090933859348297E-2</v>
      </c>
      <c r="L350" s="23">
        <v>3.0483080074191093E-2</v>
      </c>
      <c r="M350" s="23">
        <v>0.30276414752006531</v>
      </c>
      <c r="N350" s="23">
        <v>0.26866441965103149</v>
      </c>
      <c r="O350" s="23">
        <v>0.15422371029853821</v>
      </c>
    </row>
    <row r="351" spans="1:20" x14ac:dyDescent="0.15">
      <c r="A351" s="17" t="str">
        <f>A347&amp;D351</f>
        <v>X (22)ずっと北九州市内がいい（北九州市の近郊を含む）</v>
      </c>
      <c r="C351" s="135"/>
      <c r="D351" s="134" t="s">
        <v>113</v>
      </c>
      <c r="E351" s="19">
        <v>1064</v>
      </c>
      <c r="F351" s="20">
        <v>201</v>
      </c>
      <c r="G351" s="20">
        <v>522</v>
      </c>
      <c r="H351" s="20">
        <v>245</v>
      </c>
      <c r="I351" s="20">
        <v>90</v>
      </c>
      <c r="J351" s="20">
        <v>123</v>
      </c>
      <c r="K351" s="20">
        <v>66</v>
      </c>
      <c r="L351" s="20">
        <v>39</v>
      </c>
      <c r="M351" s="20">
        <v>295</v>
      </c>
      <c r="N351" s="20">
        <v>242</v>
      </c>
      <c r="O351" s="20">
        <v>127</v>
      </c>
      <c r="P351" s="21"/>
      <c r="Q351" s="21"/>
      <c r="R351" s="21"/>
      <c r="S351" s="21"/>
      <c r="T351" s="21"/>
    </row>
    <row r="352" spans="1:20" x14ac:dyDescent="0.15">
      <c r="C352" s="135"/>
      <c r="D352" s="136"/>
      <c r="E352" s="22">
        <v>1</v>
      </c>
      <c r="F352" s="23">
        <v>0.18890976905822754</v>
      </c>
      <c r="G352" s="23">
        <v>0.49060150980949402</v>
      </c>
      <c r="H352" s="23">
        <v>0.23026315867900848</v>
      </c>
      <c r="I352" s="23">
        <v>8.4586463868618011E-2</v>
      </c>
      <c r="J352" s="23">
        <v>0.11560150235891342</v>
      </c>
      <c r="K352" s="23">
        <v>6.203007698059082E-2</v>
      </c>
      <c r="L352" s="23">
        <v>3.6654137074947357E-2</v>
      </c>
      <c r="M352" s="23">
        <v>0.27725562453269958</v>
      </c>
      <c r="N352" s="23">
        <v>0.22744360566139221</v>
      </c>
      <c r="O352" s="23">
        <v>0.11936090141534805</v>
      </c>
    </row>
    <row r="353" spans="1:20" x14ac:dyDescent="0.15">
      <c r="A353" s="17" t="str">
        <f>A347&amp;D353</f>
        <v>X (22)一度は市外に出て経験を積んだ後、市内に戻りたい</v>
      </c>
      <c r="C353" s="135"/>
      <c r="D353" s="134" t="s">
        <v>114</v>
      </c>
      <c r="E353" s="19">
        <v>508</v>
      </c>
      <c r="F353" s="20">
        <v>60</v>
      </c>
      <c r="G353" s="20">
        <v>248</v>
      </c>
      <c r="H353" s="20">
        <v>111</v>
      </c>
      <c r="I353" s="20">
        <v>46</v>
      </c>
      <c r="J353" s="20">
        <v>48</v>
      </c>
      <c r="K353" s="20">
        <v>47</v>
      </c>
      <c r="L353" s="20">
        <v>20</v>
      </c>
      <c r="M353" s="20">
        <v>172</v>
      </c>
      <c r="N353" s="20">
        <v>159</v>
      </c>
      <c r="O353" s="20">
        <v>88</v>
      </c>
      <c r="P353" s="21"/>
      <c r="Q353" s="21"/>
      <c r="R353" s="21"/>
      <c r="S353" s="21"/>
      <c r="T353" s="21"/>
    </row>
    <row r="354" spans="1:20" x14ac:dyDescent="0.15">
      <c r="C354" s="135"/>
      <c r="D354" s="136"/>
      <c r="E354" s="22">
        <v>1</v>
      </c>
      <c r="F354" s="23">
        <v>0.11811023950576782</v>
      </c>
      <c r="G354" s="23">
        <v>0.4881889820098877</v>
      </c>
      <c r="H354" s="23">
        <v>0.21850393712520599</v>
      </c>
      <c r="I354" s="23">
        <v>9.0551182627677917E-2</v>
      </c>
      <c r="J354" s="23">
        <v>9.4488188624382019E-2</v>
      </c>
      <c r="K354" s="23">
        <v>9.2519685626029968E-2</v>
      </c>
      <c r="L354" s="23">
        <v>3.9370078593492508E-2</v>
      </c>
      <c r="M354" s="23">
        <v>0.33858266472816467</v>
      </c>
      <c r="N354" s="23">
        <v>0.31299212574958801</v>
      </c>
      <c r="O354" s="23">
        <v>0.17322835326194763</v>
      </c>
    </row>
    <row r="355" spans="1:20" x14ac:dyDescent="0.15">
      <c r="A355" s="17" t="str">
        <f>A347&amp;D355</f>
        <v>X (22)市外に住むが、時々北九州市で過ごしたい</v>
      </c>
      <c r="C355" s="135"/>
      <c r="D355" s="134" t="s">
        <v>115</v>
      </c>
      <c r="E355" s="19">
        <v>667</v>
      </c>
      <c r="F355" s="20">
        <v>72</v>
      </c>
      <c r="G355" s="20">
        <v>269</v>
      </c>
      <c r="H355" s="20">
        <v>126</v>
      </c>
      <c r="I355" s="20">
        <v>24</v>
      </c>
      <c r="J355" s="20">
        <v>75</v>
      </c>
      <c r="K355" s="20">
        <v>61</v>
      </c>
      <c r="L355" s="20">
        <v>20</v>
      </c>
      <c r="M355" s="20">
        <v>259</v>
      </c>
      <c r="N355" s="20">
        <v>227</v>
      </c>
      <c r="O355" s="20">
        <v>126</v>
      </c>
      <c r="P355" s="21"/>
      <c r="Q355" s="21"/>
      <c r="R355" s="21"/>
      <c r="S355" s="21"/>
      <c r="T355" s="21"/>
    </row>
    <row r="356" spans="1:20" x14ac:dyDescent="0.15">
      <c r="C356" s="135"/>
      <c r="D356" s="136"/>
      <c r="E356" s="22">
        <v>1</v>
      </c>
      <c r="F356" s="23">
        <v>0.10794602334499359</v>
      </c>
      <c r="G356" s="23">
        <v>0.40329834818840027</v>
      </c>
      <c r="H356" s="23">
        <v>0.18890555202960968</v>
      </c>
      <c r="I356" s="23">
        <v>3.5982009023427963E-2</v>
      </c>
      <c r="J356" s="23">
        <v>0.11244377493858337</v>
      </c>
      <c r="K356" s="23">
        <v>9.1454274952411652E-2</v>
      </c>
      <c r="L356" s="23">
        <v>2.9985006898641586E-2</v>
      </c>
      <c r="M356" s="23">
        <v>0.38830584287643433</v>
      </c>
      <c r="N356" s="23">
        <v>0.34032982587814331</v>
      </c>
      <c r="O356" s="23">
        <v>0.18890555202960968</v>
      </c>
    </row>
    <row r="357" spans="1:20" x14ac:dyDescent="0.15">
      <c r="A357" s="17" t="str">
        <f>A347&amp;D357</f>
        <v>X (22)北九州市から出て行って戻らない</v>
      </c>
      <c r="C357" s="135"/>
      <c r="D357" s="134" t="s">
        <v>116</v>
      </c>
      <c r="E357" s="19">
        <v>296</v>
      </c>
      <c r="F357" s="20">
        <v>34</v>
      </c>
      <c r="G357" s="25">
        <v>77</v>
      </c>
      <c r="H357" s="20">
        <v>35</v>
      </c>
      <c r="I357" s="20">
        <v>9</v>
      </c>
      <c r="J357" s="20">
        <v>28</v>
      </c>
      <c r="K357" s="20">
        <v>37</v>
      </c>
      <c r="L357" s="20">
        <v>6</v>
      </c>
      <c r="M357" s="20">
        <v>89</v>
      </c>
      <c r="N357" s="20">
        <v>75</v>
      </c>
      <c r="O357" s="20">
        <v>55</v>
      </c>
      <c r="P357" s="21"/>
      <c r="Q357" s="21"/>
      <c r="R357" s="21"/>
      <c r="S357" s="21"/>
      <c r="T357" s="21"/>
    </row>
    <row r="358" spans="1:20" x14ac:dyDescent="0.15">
      <c r="C358" s="135"/>
      <c r="D358" s="136"/>
      <c r="E358" s="22">
        <v>1</v>
      </c>
      <c r="F358" s="23">
        <v>0.11486486345529556</v>
      </c>
      <c r="G358" s="27">
        <v>0.26013514399528503</v>
      </c>
      <c r="H358" s="23">
        <v>0.11824323982000351</v>
      </c>
      <c r="I358" s="23">
        <v>3.0405405908823013E-2</v>
      </c>
      <c r="J358" s="23">
        <v>9.4594597816467285E-2</v>
      </c>
      <c r="K358" s="23">
        <v>0.125</v>
      </c>
      <c r="L358" s="23">
        <v>2.0270269364118576E-2</v>
      </c>
      <c r="M358" s="23">
        <v>0.30067569017410278</v>
      </c>
      <c r="N358" s="23">
        <v>0.25337839126586914</v>
      </c>
      <c r="O358" s="23">
        <v>0.18581080436706543</v>
      </c>
    </row>
    <row r="359" spans="1:20" x14ac:dyDescent="0.15">
      <c r="A359" s="17" t="str">
        <f>A347&amp;D359</f>
        <v>X (22)その他</v>
      </c>
      <c r="C359" s="135"/>
      <c r="D359" s="134" t="s">
        <v>22</v>
      </c>
      <c r="E359" s="19">
        <v>106</v>
      </c>
      <c r="F359" s="20">
        <v>20</v>
      </c>
      <c r="G359" s="20">
        <v>37</v>
      </c>
      <c r="H359" s="20">
        <v>12</v>
      </c>
      <c r="I359" s="20">
        <v>5</v>
      </c>
      <c r="J359" s="20">
        <v>17</v>
      </c>
      <c r="K359" s="20">
        <v>17</v>
      </c>
      <c r="L359" s="20">
        <v>3</v>
      </c>
      <c r="M359" s="20">
        <v>25</v>
      </c>
      <c r="N359" s="20">
        <v>25</v>
      </c>
      <c r="O359" s="20">
        <v>21</v>
      </c>
      <c r="P359" s="21"/>
      <c r="Q359" s="21"/>
      <c r="R359" s="21"/>
      <c r="S359" s="21"/>
      <c r="T359" s="21"/>
    </row>
    <row r="360" spans="1:20" x14ac:dyDescent="0.15">
      <c r="C360" s="135"/>
      <c r="D360" s="136"/>
      <c r="E360" s="22">
        <v>1</v>
      </c>
      <c r="F360" s="23">
        <v>0.18867924809455872</v>
      </c>
      <c r="G360" s="23">
        <v>0.34905660152435303</v>
      </c>
      <c r="H360" s="23">
        <v>0.11320754885673523</v>
      </c>
      <c r="I360" s="23">
        <v>4.7169812023639679E-2</v>
      </c>
      <c r="J360" s="23">
        <v>0.16037735342979431</v>
      </c>
      <c r="K360" s="23">
        <v>0.16037735342979431</v>
      </c>
      <c r="L360" s="23">
        <v>2.8301887214183807E-2</v>
      </c>
      <c r="M360" s="23">
        <v>0.2358490526676178</v>
      </c>
      <c r="N360" s="23">
        <v>0.2358490526676178</v>
      </c>
      <c r="O360" s="23">
        <v>0.19811320304870605</v>
      </c>
    </row>
    <row r="361" spans="1:20" x14ac:dyDescent="0.15">
      <c r="A361" s="17" t="str">
        <f>A347&amp;D361</f>
        <v>X (22)わからない</v>
      </c>
      <c r="C361" s="135"/>
      <c r="D361" s="134" t="s">
        <v>61</v>
      </c>
      <c r="E361" s="19">
        <v>1230</v>
      </c>
      <c r="F361" s="20">
        <v>154</v>
      </c>
      <c r="G361" s="20">
        <v>458</v>
      </c>
      <c r="H361" s="20">
        <v>169</v>
      </c>
      <c r="I361" s="20">
        <v>56</v>
      </c>
      <c r="J361" s="20">
        <v>111</v>
      </c>
      <c r="K361" s="20">
        <v>113</v>
      </c>
      <c r="L361" s="20">
        <v>30</v>
      </c>
      <c r="M361" s="20">
        <v>332</v>
      </c>
      <c r="N361" s="20">
        <v>312</v>
      </c>
      <c r="O361" s="20">
        <v>180</v>
      </c>
      <c r="P361" s="21"/>
      <c r="Q361" s="21"/>
      <c r="R361" s="21"/>
      <c r="S361" s="21"/>
      <c r="T361" s="21"/>
    </row>
    <row r="362" spans="1:20" x14ac:dyDescent="0.15">
      <c r="C362" s="136"/>
      <c r="D362" s="136"/>
      <c r="E362" s="22">
        <v>1</v>
      </c>
      <c r="F362" s="23">
        <v>0.12520325183868408</v>
      </c>
      <c r="G362" s="23">
        <v>0.37235772609710693</v>
      </c>
      <c r="H362" s="23">
        <v>0.1373983770608902</v>
      </c>
      <c r="I362" s="23">
        <v>4.5528456568717957E-2</v>
      </c>
      <c r="J362" s="23">
        <v>9.0243905782699585E-2</v>
      </c>
      <c r="K362" s="23">
        <v>9.1869920492172241E-2</v>
      </c>
      <c r="L362" s="23">
        <v>2.4390242993831635E-2</v>
      </c>
      <c r="M362" s="23">
        <v>0.26991870999336243</v>
      </c>
      <c r="N362" s="23">
        <v>0.25365853309631348</v>
      </c>
      <c r="O362" s="23">
        <v>0.14634145796298981</v>
      </c>
    </row>
    <row r="366" spans="1:20" x14ac:dyDescent="0.15">
      <c r="A366" s="17" t="str">
        <f>"X ("&amp;SUBSTITUTE(LEFT(E366,3),"Q","")&amp;")"</f>
        <v>X (23)</v>
      </c>
      <c r="C366" s="17" t="s">
        <v>159</v>
      </c>
      <c r="D366" s="17" t="s">
        <v>24</v>
      </c>
      <c r="E366" s="17" t="s">
        <v>160</v>
      </c>
    </row>
    <row r="367" spans="1:20" ht="60" x14ac:dyDescent="0.15">
      <c r="A367" s="17" t="str">
        <f>A366&amp;"表頭"</f>
        <v>X (23)表頭</v>
      </c>
      <c r="C367" s="132"/>
      <c r="D367" s="133"/>
      <c r="E367" s="18" t="s">
        <v>3</v>
      </c>
      <c r="F367" s="18" t="s">
        <v>161</v>
      </c>
      <c r="G367" s="18" t="s">
        <v>162</v>
      </c>
      <c r="H367" s="18" t="s">
        <v>163</v>
      </c>
      <c r="I367" s="18" t="s">
        <v>164</v>
      </c>
      <c r="J367" s="18" t="s">
        <v>165</v>
      </c>
      <c r="K367" s="18" t="s">
        <v>166</v>
      </c>
      <c r="L367" s="18" t="s">
        <v>167</v>
      </c>
      <c r="M367" s="18" t="s">
        <v>168</v>
      </c>
      <c r="N367" s="18" t="s">
        <v>169</v>
      </c>
      <c r="O367" s="18" t="s">
        <v>170</v>
      </c>
    </row>
    <row r="368" spans="1:20" x14ac:dyDescent="0.15">
      <c r="A368" s="17" t="str">
        <f>A366&amp;D368</f>
        <v>X (23)全体</v>
      </c>
      <c r="C368" s="134" t="s">
        <v>112</v>
      </c>
      <c r="D368" s="134" t="s">
        <v>8</v>
      </c>
      <c r="E368" s="19">
        <v>3871</v>
      </c>
      <c r="F368" s="20">
        <v>1712</v>
      </c>
      <c r="G368" s="20">
        <v>697</v>
      </c>
      <c r="H368" s="20">
        <v>613</v>
      </c>
      <c r="I368" s="20">
        <v>269</v>
      </c>
      <c r="J368" s="20">
        <v>189</v>
      </c>
      <c r="K368" s="20">
        <v>114</v>
      </c>
      <c r="L368" s="20">
        <v>28</v>
      </c>
      <c r="M368" s="20">
        <v>667</v>
      </c>
      <c r="N368" s="20">
        <v>655</v>
      </c>
      <c r="O368" s="20">
        <v>1052</v>
      </c>
      <c r="P368" s="21"/>
      <c r="Q368" s="21"/>
      <c r="R368" s="21"/>
      <c r="S368" s="21"/>
      <c r="T368" s="21"/>
    </row>
    <row r="369" spans="1:20" x14ac:dyDescent="0.15">
      <c r="C369" s="135"/>
      <c r="D369" s="136"/>
      <c r="E369" s="22">
        <v>1</v>
      </c>
      <c r="F369" s="23">
        <v>0.44226297736167908</v>
      </c>
      <c r="G369" s="23">
        <v>0.18005684018135071</v>
      </c>
      <c r="H369" s="23">
        <v>0.15835700929164886</v>
      </c>
      <c r="I369" s="23">
        <v>6.9491088390350342E-2</v>
      </c>
      <c r="J369" s="23">
        <v>4.8824593424797058E-2</v>
      </c>
      <c r="K369" s="23">
        <v>2.9449755325913429E-2</v>
      </c>
      <c r="L369" s="23">
        <v>7.2332732379436493E-3</v>
      </c>
      <c r="M369" s="23">
        <v>0.17230689525604248</v>
      </c>
      <c r="N369" s="23">
        <v>0.16920691728591919</v>
      </c>
      <c r="O369" s="23">
        <v>0.27176439762115479</v>
      </c>
    </row>
    <row r="370" spans="1:20" x14ac:dyDescent="0.15">
      <c r="A370" s="17" t="str">
        <f>A366&amp;D370</f>
        <v>X (23)ずっと北九州市内がいい（北九州市の近郊を含む）</v>
      </c>
      <c r="C370" s="135"/>
      <c r="D370" s="134" t="s">
        <v>113</v>
      </c>
      <c r="E370" s="19">
        <v>1064</v>
      </c>
      <c r="F370" s="20">
        <v>467</v>
      </c>
      <c r="G370" s="20">
        <v>217</v>
      </c>
      <c r="H370" s="20">
        <v>184</v>
      </c>
      <c r="I370" s="20">
        <v>64</v>
      </c>
      <c r="J370" s="20">
        <v>62</v>
      </c>
      <c r="K370" s="20">
        <v>30</v>
      </c>
      <c r="L370" s="20">
        <v>7</v>
      </c>
      <c r="M370" s="20">
        <v>184</v>
      </c>
      <c r="N370" s="20">
        <v>185</v>
      </c>
      <c r="O370" s="20">
        <v>262</v>
      </c>
      <c r="P370" s="21"/>
      <c r="Q370" s="21"/>
      <c r="R370" s="21"/>
      <c r="S370" s="21"/>
      <c r="T370" s="21"/>
    </row>
    <row r="371" spans="1:20" x14ac:dyDescent="0.15">
      <c r="C371" s="135"/>
      <c r="D371" s="136"/>
      <c r="E371" s="22">
        <v>1</v>
      </c>
      <c r="F371" s="23">
        <v>0.43890976905822754</v>
      </c>
      <c r="G371" s="23">
        <v>0.20394736528396606</v>
      </c>
      <c r="H371" s="23">
        <v>0.17293232679367065</v>
      </c>
      <c r="I371" s="23">
        <v>6.0150377452373505E-2</v>
      </c>
      <c r="J371" s="23">
        <v>5.8270677924156189E-2</v>
      </c>
      <c r="K371" s="23">
        <v>2.8195489197969437E-2</v>
      </c>
      <c r="L371" s="23">
        <v>6.5789474174380302E-3</v>
      </c>
      <c r="M371" s="23">
        <v>0.17293232679367065</v>
      </c>
      <c r="N371" s="23">
        <v>0.17387218773365021</v>
      </c>
      <c r="O371" s="23">
        <v>0.24624060094356537</v>
      </c>
    </row>
    <row r="372" spans="1:20" x14ac:dyDescent="0.15">
      <c r="A372" s="17" t="str">
        <f>A366&amp;D372</f>
        <v>X (23)一度は市外に出て経験を積んだ後、市内に戻りたい</v>
      </c>
      <c r="C372" s="135"/>
      <c r="D372" s="134" t="s">
        <v>114</v>
      </c>
      <c r="E372" s="19">
        <v>508</v>
      </c>
      <c r="F372" s="20">
        <v>235</v>
      </c>
      <c r="G372" s="20">
        <v>96</v>
      </c>
      <c r="H372" s="20">
        <v>75</v>
      </c>
      <c r="I372" s="20">
        <v>49</v>
      </c>
      <c r="J372" s="20">
        <v>38</v>
      </c>
      <c r="K372" s="20">
        <v>15</v>
      </c>
      <c r="L372" s="20">
        <v>2</v>
      </c>
      <c r="M372" s="20">
        <v>95</v>
      </c>
      <c r="N372" s="20">
        <v>74</v>
      </c>
      <c r="O372" s="20">
        <v>150</v>
      </c>
      <c r="P372" s="21"/>
      <c r="Q372" s="21"/>
      <c r="R372" s="21"/>
      <c r="S372" s="21"/>
      <c r="T372" s="21"/>
    </row>
    <row r="373" spans="1:20" x14ac:dyDescent="0.15">
      <c r="C373" s="135"/>
      <c r="D373" s="136"/>
      <c r="E373" s="22">
        <v>1</v>
      </c>
      <c r="F373" s="23">
        <v>0.46259841322898865</v>
      </c>
      <c r="G373" s="23">
        <v>0.18897637724876404</v>
      </c>
      <c r="H373" s="23">
        <v>0.14763779938220978</v>
      </c>
      <c r="I373" s="23">
        <v>9.645669162273407E-2</v>
      </c>
      <c r="J373" s="23">
        <v>7.4803151190280914E-2</v>
      </c>
      <c r="K373" s="23">
        <v>2.9527559876441956E-2</v>
      </c>
      <c r="L373" s="23">
        <v>3.9370078593492508E-3</v>
      </c>
      <c r="M373" s="23">
        <v>0.18700787425041199</v>
      </c>
      <c r="N373" s="23">
        <v>0.14566929638385773</v>
      </c>
      <c r="O373" s="23">
        <v>0.29527559876441956</v>
      </c>
    </row>
    <row r="374" spans="1:20" x14ac:dyDescent="0.15">
      <c r="A374" s="17" t="str">
        <f>A366&amp;D374</f>
        <v>X (23)市外に住むが、時々北九州市で過ごしたい</v>
      </c>
      <c r="C374" s="135"/>
      <c r="D374" s="134" t="s">
        <v>115</v>
      </c>
      <c r="E374" s="19">
        <v>667</v>
      </c>
      <c r="F374" s="20">
        <v>325</v>
      </c>
      <c r="G374" s="20">
        <v>116</v>
      </c>
      <c r="H374" s="20">
        <v>107</v>
      </c>
      <c r="I374" s="20">
        <v>47</v>
      </c>
      <c r="J374" s="20">
        <v>27</v>
      </c>
      <c r="K374" s="20">
        <v>19</v>
      </c>
      <c r="L374" s="20">
        <v>8</v>
      </c>
      <c r="M374" s="20">
        <v>144</v>
      </c>
      <c r="N374" s="20">
        <v>113</v>
      </c>
      <c r="O374" s="20">
        <v>205</v>
      </c>
      <c r="P374" s="21"/>
      <c r="Q374" s="21"/>
      <c r="R374" s="21"/>
      <c r="S374" s="21"/>
      <c r="T374" s="21"/>
    </row>
    <row r="375" spans="1:20" x14ac:dyDescent="0.15">
      <c r="C375" s="135"/>
      <c r="D375" s="136"/>
      <c r="E375" s="22">
        <v>1</v>
      </c>
      <c r="F375" s="23">
        <v>0.48725637793540955</v>
      </c>
      <c r="G375" s="23">
        <v>0.17391304671764374</v>
      </c>
      <c r="H375" s="23">
        <v>0.16041979193687439</v>
      </c>
      <c r="I375" s="23">
        <v>7.0464767515659332E-2</v>
      </c>
      <c r="J375" s="23">
        <v>4.0479760617017746E-2</v>
      </c>
      <c r="K375" s="23">
        <v>2.8485756367444992E-2</v>
      </c>
      <c r="L375" s="23">
        <v>1.1994003318250179E-2</v>
      </c>
      <c r="M375" s="23">
        <v>0.21589204668998718</v>
      </c>
      <c r="N375" s="23">
        <v>0.16941529512405396</v>
      </c>
      <c r="O375" s="23">
        <v>0.30734631419181824</v>
      </c>
    </row>
    <row r="376" spans="1:20" x14ac:dyDescent="0.15">
      <c r="A376" s="17" t="str">
        <f>A366&amp;D376</f>
        <v>X (23)北九州市から出て行って戻らない</v>
      </c>
      <c r="C376" s="135"/>
      <c r="D376" s="134" t="s">
        <v>116</v>
      </c>
      <c r="E376" s="19">
        <v>296</v>
      </c>
      <c r="F376" s="20">
        <v>133</v>
      </c>
      <c r="G376" s="20">
        <v>37</v>
      </c>
      <c r="H376" s="20">
        <v>44</v>
      </c>
      <c r="I376" s="20">
        <v>18</v>
      </c>
      <c r="J376" s="20">
        <v>9</v>
      </c>
      <c r="K376" s="20">
        <v>6</v>
      </c>
      <c r="L376" s="20">
        <v>0</v>
      </c>
      <c r="M376" s="20">
        <v>45</v>
      </c>
      <c r="N376" s="20">
        <v>51</v>
      </c>
      <c r="O376" s="20">
        <v>90</v>
      </c>
      <c r="P376" s="21"/>
      <c r="Q376" s="21"/>
      <c r="R376" s="21"/>
      <c r="S376" s="21"/>
      <c r="T376" s="21"/>
    </row>
    <row r="377" spans="1:20" x14ac:dyDescent="0.15">
      <c r="C377" s="135"/>
      <c r="D377" s="136"/>
      <c r="E377" s="22">
        <v>1</v>
      </c>
      <c r="F377" s="23">
        <v>0.44932430982589722</v>
      </c>
      <c r="G377" s="23">
        <v>0.125</v>
      </c>
      <c r="H377" s="23">
        <v>0.14864864945411682</v>
      </c>
      <c r="I377" s="23">
        <v>6.0810811817646027E-2</v>
      </c>
      <c r="J377" s="23">
        <v>3.0405405908823013E-2</v>
      </c>
      <c r="K377" s="23">
        <v>2.0270269364118576E-2</v>
      </c>
      <c r="L377" s="23">
        <v>0</v>
      </c>
      <c r="M377" s="23">
        <v>0.15202702581882477</v>
      </c>
      <c r="N377" s="23">
        <v>0.17229729890823364</v>
      </c>
      <c r="O377" s="23">
        <v>0.30405405163764954</v>
      </c>
    </row>
    <row r="378" spans="1:20" x14ac:dyDescent="0.15">
      <c r="A378" s="17" t="str">
        <f>A366&amp;D378</f>
        <v>X (23)その他</v>
      </c>
      <c r="C378" s="135"/>
      <c r="D378" s="134" t="s">
        <v>22</v>
      </c>
      <c r="E378" s="19">
        <v>106</v>
      </c>
      <c r="F378" s="20">
        <v>41</v>
      </c>
      <c r="G378" s="20">
        <v>27</v>
      </c>
      <c r="H378" s="20">
        <v>12</v>
      </c>
      <c r="I378" s="20">
        <v>7</v>
      </c>
      <c r="J378" s="20">
        <v>5</v>
      </c>
      <c r="K378" s="20">
        <v>2</v>
      </c>
      <c r="L378" s="20">
        <v>2</v>
      </c>
      <c r="M378" s="20">
        <v>12</v>
      </c>
      <c r="N378" s="20">
        <v>17</v>
      </c>
      <c r="O378" s="20">
        <v>28</v>
      </c>
      <c r="P378" s="21"/>
      <c r="Q378" s="21"/>
      <c r="R378" s="21"/>
      <c r="S378" s="21"/>
      <c r="T378" s="21"/>
    </row>
    <row r="379" spans="1:20" x14ac:dyDescent="0.15">
      <c r="C379" s="135"/>
      <c r="D379" s="136"/>
      <c r="E379" s="22">
        <v>1</v>
      </c>
      <c r="F379" s="23">
        <v>0.38679245114326477</v>
      </c>
      <c r="G379" s="23">
        <v>0.25471699237823486</v>
      </c>
      <c r="H379" s="23">
        <v>0.11320754885673523</v>
      </c>
      <c r="I379" s="23">
        <v>6.6037736833095551E-2</v>
      </c>
      <c r="J379" s="23">
        <v>4.7169812023639679E-2</v>
      </c>
      <c r="K379" s="23">
        <v>1.8867924809455872E-2</v>
      </c>
      <c r="L379" s="23">
        <v>1.8867924809455872E-2</v>
      </c>
      <c r="M379" s="23">
        <v>0.11320754885673523</v>
      </c>
      <c r="N379" s="23">
        <v>0.16037735342979431</v>
      </c>
      <c r="O379" s="23">
        <v>0.2641509473323822</v>
      </c>
    </row>
    <row r="380" spans="1:20" x14ac:dyDescent="0.15">
      <c r="A380" s="17" t="str">
        <f>A366&amp;D380</f>
        <v>X (23)わからない</v>
      </c>
      <c r="C380" s="135"/>
      <c r="D380" s="134" t="s">
        <v>61</v>
      </c>
      <c r="E380" s="19">
        <v>1230</v>
      </c>
      <c r="F380" s="20">
        <v>511</v>
      </c>
      <c r="G380" s="20">
        <v>204</v>
      </c>
      <c r="H380" s="20">
        <v>191</v>
      </c>
      <c r="I380" s="20">
        <v>84</v>
      </c>
      <c r="J380" s="20">
        <v>48</v>
      </c>
      <c r="K380" s="20">
        <v>42</v>
      </c>
      <c r="L380" s="20">
        <v>9</v>
      </c>
      <c r="M380" s="20">
        <v>187</v>
      </c>
      <c r="N380" s="20">
        <v>215</v>
      </c>
      <c r="O380" s="20">
        <v>317</v>
      </c>
      <c r="P380" s="21"/>
      <c r="Q380" s="21"/>
      <c r="R380" s="21"/>
      <c r="S380" s="21"/>
      <c r="T380" s="21"/>
    </row>
    <row r="381" spans="1:20" x14ac:dyDescent="0.15">
      <c r="C381" s="136"/>
      <c r="D381" s="136"/>
      <c r="E381" s="22">
        <v>1</v>
      </c>
      <c r="F381" s="23">
        <v>0.41544714570045471</v>
      </c>
      <c r="G381" s="23">
        <v>0.16585366427898407</v>
      </c>
      <c r="H381" s="23">
        <v>0.15528455376625061</v>
      </c>
      <c r="I381" s="23">
        <v>6.8292684853076935E-2</v>
      </c>
      <c r="J381" s="23">
        <v>3.9024390280246735E-2</v>
      </c>
      <c r="K381" s="23">
        <v>3.4146342426538467E-2</v>
      </c>
      <c r="L381" s="23">
        <v>7.3170731775462627E-3</v>
      </c>
      <c r="M381" s="23">
        <v>0.1520325243473053</v>
      </c>
      <c r="N381" s="23">
        <v>0.17479674518108368</v>
      </c>
      <c r="O381" s="23">
        <v>0.25772356986999512</v>
      </c>
    </row>
    <row r="385" spans="1:20" x14ac:dyDescent="0.15">
      <c r="A385" s="17" t="str">
        <f>"X ("&amp;SUBSTITUTE(LEFT(E385,3),"Q","")&amp;")"</f>
        <v>X (24)</v>
      </c>
      <c r="C385" s="17" t="s">
        <v>171</v>
      </c>
      <c r="D385" s="17" t="s">
        <v>24</v>
      </c>
      <c r="E385" s="17" t="s">
        <v>172</v>
      </c>
    </row>
    <row r="386" spans="1:20" ht="24" x14ac:dyDescent="0.15">
      <c r="A386" s="17" t="str">
        <f>A385&amp;"表頭"</f>
        <v>X (24)表頭</v>
      </c>
      <c r="C386" s="132"/>
      <c r="D386" s="133"/>
      <c r="E386" s="18" t="s">
        <v>3</v>
      </c>
      <c r="F386" s="18" t="s">
        <v>173</v>
      </c>
      <c r="G386" s="18" t="s">
        <v>174</v>
      </c>
      <c r="H386" s="18" t="s">
        <v>175</v>
      </c>
      <c r="I386" s="18" t="s">
        <v>176</v>
      </c>
      <c r="J386" s="18" t="s">
        <v>177</v>
      </c>
      <c r="K386" s="18" t="s">
        <v>178</v>
      </c>
      <c r="L386" s="18" t="s">
        <v>179</v>
      </c>
      <c r="M386" s="18" t="s">
        <v>180</v>
      </c>
      <c r="N386" s="18" t="s">
        <v>181</v>
      </c>
      <c r="O386" s="18" t="s">
        <v>182</v>
      </c>
    </row>
    <row r="387" spans="1:20" x14ac:dyDescent="0.15">
      <c r="A387" s="17" t="str">
        <f>A385&amp;D387</f>
        <v>X (24)全体</v>
      </c>
      <c r="C387" s="134" t="s">
        <v>112</v>
      </c>
      <c r="D387" s="134" t="s">
        <v>8</v>
      </c>
      <c r="E387" s="19">
        <v>3871</v>
      </c>
      <c r="F387" s="20">
        <v>1020</v>
      </c>
      <c r="G387" s="20">
        <v>1362</v>
      </c>
      <c r="H387" s="20">
        <v>329</v>
      </c>
      <c r="I387" s="20">
        <v>1804</v>
      </c>
      <c r="J387" s="20">
        <v>500</v>
      </c>
      <c r="K387" s="20">
        <v>1030</v>
      </c>
      <c r="L387" s="20">
        <v>876</v>
      </c>
      <c r="M387" s="20">
        <v>729</v>
      </c>
      <c r="N387" s="20">
        <v>336</v>
      </c>
      <c r="O387" s="20">
        <v>554</v>
      </c>
      <c r="P387" s="21"/>
      <c r="Q387" s="21"/>
      <c r="R387" s="21"/>
      <c r="S387" s="21"/>
      <c r="T387" s="21"/>
    </row>
    <row r="388" spans="1:20" x14ac:dyDescent="0.15">
      <c r="C388" s="135"/>
      <c r="D388" s="136"/>
      <c r="E388" s="22">
        <v>1</v>
      </c>
      <c r="F388" s="23">
        <v>0.26349779963493347</v>
      </c>
      <c r="G388" s="23">
        <v>0.3518470823764801</v>
      </c>
      <c r="H388" s="23">
        <v>8.4990955889225006E-2</v>
      </c>
      <c r="I388" s="23">
        <v>0.46602943539619446</v>
      </c>
      <c r="J388" s="23">
        <v>0.12916558980941772</v>
      </c>
      <c r="K388" s="23">
        <v>0.26608112454414368</v>
      </c>
      <c r="L388" s="23">
        <v>0.22629810869693756</v>
      </c>
      <c r="M388" s="23">
        <v>0.18832342326641083</v>
      </c>
      <c r="N388" s="23">
        <v>8.6799278855323792E-2</v>
      </c>
      <c r="O388" s="23">
        <v>0.14311547577381134</v>
      </c>
    </row>
    <row r="389" spans="1:20" x14ac:dyDescent="0.15">
      <c r="A389" s="17" t="str">
        <f>A385&amp;D389</f>
        <v>X (24)ずっと北九州市内がいい（北九州市の近郊を含む）</v>
      </c>
      <c r="C389" s="135"/>
      <c r="D389" s="134" t="s">
        <v>113</v>
      </c>
      <c r="E389" s="19">
        <v>1064</v>
      </c>
      <c r="F389" s="20">
        <v>302</v>
      </c>
      <c r="G389" s="20">
        <v>427</v>
      </c>
      <c r="H389" s="20">
        <v>105</v>
      </c>
      <c r="I389" s="20">
        <v>485</v>
      </c>
      <c r="J389" s="20">
        <v>152</v>
      </c>
      <c r="K389" s="20">
        <v>281</v>
      </c>
      <c r="L389" s="20">
        <v>235</v>
      </c>
      <c r="M389" s="20">
        <v>205</v>
      </c>
      <c r="N389" s="20">
        <v>86</v>
      </c>
      <c r="O389" s="20">
        <v>134</v>
      </c>
      <c r="P389" s="21"/>
      <c r="Q389" s="21"/>
      <c r="R389" s="21"/>
      <c r="S389" s="21"/>
      <c r="T389" s="21"/>
    </row>
    <row r="390" spans="1:20" x14ac:dyDescent="0.15">
      <c r="C390" s="135"/>
      <c r="D390" s="136"/>
      <c r="E390" s="22">
        <v>1</v>
      </c>
      <c r="F390" s="23">
        <v>0.28383457660675049</v>
      </c>
      <c r="G390" s="23">
        <v>0.40131577849388123</v>
      </c>
      <c r="H390" s="23">
        <v>9.8684214055538177E-2</v>
      </c>
      <c r="I390" s="23">
        <v>0.45582705736160278</v>
      </c>
      <c r="J390" s="23">
        <v>0.1428571492433548</v>
      </c>
      <c r="K390" s="23">
        <v>0.26409775018692017</v>
      </c>
      <c r="L390" s="23">
        <v>0.2208646684885025</v>
      </c>
      <c r="M390" s="23">
        <v>0.19266916811466217</v>
      </c>
      <c r="N390" s="23">
        <v>8.082706481218338E-2</v>
      </c>
      <c r="O390" s="23">
        <v>0.12593984603881836</v>
      </c>
    </row>
    <row r="391" spans="1:20" x14ac:dyDescent="0.15">
      <c r="A391" s="17" t="str">
        <f>A385&amp;D391</f>
        <v>X (24)一度は市外に出て経験を積んだ後、市内に戻りたい</v>
      </c>
      <c r="C391" s="135"/>
      <c r="D391" s="134" t="s">
        <v>114</v>
      </c>
      <c r="E391" s="19">
        <v>508</v>
      </c>
      <c r="F391" s="20">
        <v>138</v>
      </c>
      <c r="G391" s="20">
        <v>206</v>
      </c>
      <c r="H391" s="20">
        <v>43</v>
      </c>
      <c r="I391" s="20">
        <v>266</v>
      </c>
      <c r="J391" s="20">
        <v>73</v>
      </c>
      <c r="K391" s="20">
        <v>169</v>
      </c>
      <c r="L391" s="20">
        <v>143</v>
      </c>
      <c r="M391" s="20">
        <v>121</v>
      </c>
      <c r="N391" s="20">
        <v>46</v>
      </c>
      <c r="O391" s="20">
        <v>73</v>
      </c>
      <c r="P391" s="21"/>
      <c r="Q391" s="21"/>
      <c r="R391" s="21"/>
      <c r="S391" s="21"/>
      <c r="T391" s="21"/>
    </row>
    <row r="392" spans="1:20" x14ac:dyDescent="0.15">
      <c r="C392" s="135"/>
      <c r="D392" s="136"/>
      <c r="E392" s="22">
        <v>1</v>
      </c>
      <c r="F392" s="23">
        <v>0.27165353298187256</v>
      </c>
      <c r="G392" s="23">
        <v>0.40551179647445679</v>
      </c>
      <c r="H392" s="23">
        <v>8.4645666182041168E-2</v>
      </c>
      <c r="I392" s="23">
        <v>0.52362203598022461</v>
      </c>
      <c r="J392" s="23">
        <v>0.14370079338550568</v>
      </c>
      <c r="K392" s="23">
        <v>0.33267715573310852</v>
      </c>
      <c r="L392" s="23">
        <v>0.2814960777759552</v>
      </c>
      <c r="M392" s="23">
        <v>0.2381889820098877</v>
      </c>
      <c r="N392" s="23">
        <v>9.0551182627677917E-2</v>
      </c>
      <c r="O392" s="23">
        <v>0.14370079338550568</v>
      </c>
    </row>
    <row r="393" spans="1:20" x14ac:dyDescent="0.15">
      <c r="A393" s="17" t="str">
        <f>A385&amp;D393</f>
        <v>X (24)市外に住むが、時々北九州市で過ごしたい</v>
      </c>
      <c r="C393" s="135"/>
      <c r="D393" s="134" t="s">
        <v>115</v>
      </c>
      <c r="E393" s="19">
        <v>667</v>
      </c>
      <c r="F393" s="20">
        <v>169</v>
      </c>
      <c r="G393" s="20">
        <v>281</v>
      </c>
      <c r="H393" s="20">
        <v>61</v>
      </c>
      <c r="I393" s="20">
        <v>350</v>
      </c>
      <c r="J393" s="20">
        <v>102</v>
      </c>
      <c r="K393" s="20">
        <v>210</v>
      </c>
      <c r="L393" s="20">
        <v>189</v>
      </c>
      <c r="M393" s="20">
        <v>126</v>
      </c>
      <c r="N393" s="20">
        <v>64</v>
      </c>
      <c r="O393" s="20">
        <v>82</v>
      </c>
      <c r="P393" s="21"/>
      <c r="Q393" s="21"/>
      <c r="R393" s="21"/>
      <c r="S393" s="21"/>
      <c r="T393" s="21"/>
    </row>
    <row r="394" spans="1:20" x14ac:dyDescent="0.15">
      <c r="C394" s="135"/>
      <c r="D394" s="136"/>
      <c r="E394" s="22">
        <v>1</v>
      </c>
      <c r="F394" s="23">
        <v>0.25337332487106323</v>
      </c>
      <c r="G394" s="23">
        <v>0.4212893545627594</v>
      </c>
      <c r="H394" s="23">
        <v>9.1454274952411652E-2</v>
      </c>
      <c r="I394" s="23">
        <v>0.5247376561164856</v>
      </c>
      <c r="J394" s="23">
        <v>0.15292353928089142</v>
      </c>
      <c r="K394" s="23">
        <v>0.3148425817489624</v>
      </c>
      <c r="L394" s="23">
        <v>0.28335833549499512</v>
      </c>
      <c r="M394" s="23">
        <v>0.18890555202960968</v>
      </c>
      <c r="N394" s="23">
        <v>9.5952026546001434E-2</v>
      </c>
      <c r="O394" s="23">
        <v>0.12293852865695953</v>
      </c>
    </row>
    <row r="395" spans="1:20" x14ac:dyDescent="0.15">
      <c r="A395" s="17" t="str">
        <f>A385&amp;D395</f>
        <v>X (24)北九州市から出て行って戻らない</v>
      </c>
      <c r="C395" s="135"/>
      <c r="D395" s="134" t="s">
        <v>116</v>
      </c>
      <c r="E395" s="19">
        <v>296</v>
      </c>
      <c r="F395" s="20">
        <v>70</v>
      </c>
      <c r="G395" s="20">
        <v>93</v>
      </c>
      <c r="H395" s="20">
        <v>25</v>
      </c>
      <c r="I395" s="20">
        <v>126</v>
      </c>
      <c r="J395" s="20">
        <v>25</v>
      </c>
      <c r="K395" s="20">
        <v>72</v>
      </c>
      <c r="L395" s="20">
        <v>56</v>
      </c>
      <c r="M395" s="20">
        <v>48</v>
      </c>
      <c r="N395" s="20">
        <v>25</v>
      </c>
      <c r="O395" s="20">
        <v>49</v>
      </c>
      <c r="P395" s="21"/>
      <c r="Q395" s="21"/>
      <c r="R395" s="21"/>
      <c r="S395" s="21"/>
      <c r="T395" s="21"/>
    </row>
    <row r="396" spans="1:20" x14ac:dyDescent="0.15">
      <c r="C396" s="135"/>
      <c r="D396" s="136"/>
      <c r="E396" s="22">
        <v>1</v>
      </c>
      <c r="F396" s="23">
        <v>0.23648647964000702</v>
      </c>
      <c r="G396" s="23">
        <v>0.31418919563293457</v>
      </c>
      <c r="H396" s="23">
        <v>8.4459461271762848E-2</v>
      </c>
      <c r="I396" s="23">
        <v>0.42567569017410278</v>
      </c>
      <c r="J396" s="23">
        <v>8.4459461271762848E-2</v>
      </c>
      <c r="K396" s="23">
        <v>0.24324324727058411</v>
      </c>
      <c r="L396" s="23">
        <v>0.18918919563293457</v>
      </c>
      <c r="M396" s="23">
        <v>0.16216215491294861</v>
      </c>
      <c r="N396" s="23">
        <v>8.4459461271762848E-2</v>
      </c>
      <c r="O396" s="23">
        <v>0.16554054617881775</v>
      </c>
    </row>
    <row r="397" spans="1:20" x14ac:dyDescent="0.15">
      <c r="A397" s="17" t="str">
        <f>A385&amp;D397</f>
        <v>X (24)その他</v>
      </c>
      <c r="C397" s="135"/>
      <c r="D397" s="134" t="s">
        <v>22</v>
      </c>
      <c r="E397" s="19">
        <v>106</v>
      </c>
      <c r="F397" s="20">
        <v>21</v>
      </c>
      <c r="G397" s="20">
        <v>20</v>
      </c>
      <c r="H397" s="20">
        <v>5</v>
      </c>
      <c r="I397" s="20">
        <v>52</v>
      </c>
      <c r="J397" s="20">
        <v>8</v>
      </c>
      <c r="K397" s="20">
        <v>26</v>
      </c>
      <c r="L397" s="20">
        <v>13</v>
      </c>
      <c r="M397" s="20">
        <v>17</v>
      </c>
      <c r="N397" s="20">
        <v>12</v>
      </c>
      <c r="O397" s="20">
        <v>22</v>
      </c>
      <c r="P397" s="21"/>
      <c r="Q397" s="21"/>
      <c r="R397" s="21"/>
      <c r="S397" s="21"/>
      <c r="T397" s="21"/>
    </row>
    <row r="398" spans="1:20" x14ac:dyDescent="0.15">
      <c r="C398" s="135"/>
      <c r="D398" s="136"/>
      <c r="E398" s="22">
        <v>1</v>
      </c>
      <c r="F398" s="23">
        <v>0.19811320304870605</v>
      </c>
      <c r="G398" s="23">
        <v>0.18867924809455872</v>
      </c>
      <c r="H398" s="23">
        <v>4.7169812023639679E-2</v>
      </c>
      <c r="I398" s="23">
        <v>0.49056604504585266</v>
      </c>
      <c r="J398" s="23">
        <v>7.5471699237823486E-2</v>
      </c>
      <c r="K398" s="23">
        <v>0.24528302252292633</v>
      </c>
      <c r="L398" s="23">
        <v>0.12264151126146317</v>
      </c>
      <c r="M398" s="23">
        <v>0.16037735342979431</v>
      </c>
      <c r="N398" s="23">
        <v>0.11320754885673523</v>
      </c>
      <c r="O398" s="23">
        <v>0.20754717290401459</v>
      </c>
    </row>
    <row r="399" spans="1:20" x14ac:dyDescent="0.15">
      <c r="A399" s="17" t="str">
        <f>A385&amp;D399</f>
        <v>X (24)わからない</v>
      </c>
      <c r="C399" s="135"/>
      <c r="D399" s="134" t="s">
        <v>61</v>
      </c>
      <c r="E399" s="19">
        <v>1230</v>
      </c>
      <c r="F399" s="20">
        <v>320</v>
      </c>
      <c r="G399" s="20">
        <v>335</v>
      </c>
      <c r="H399" s="20">
        <v>90</v>
      </c>
      <c r="I399" s="20">
        <v>525</v>
      </c>
      <c r="J399" s="20">
        <v>140</v>
      </c>
      <c r="K399" s="20">
        <v>272</v>
      </c>
      <c r="L399" s="20">
        <v>240</v>
      </c>
      <c r="M399" s="20">
        <v>212</v>
      </c>
      <c r="N399" s="20">
        <v>103</v>
      </c>
      <c r="O399" s="20">
        <v>194</v>
      </c>
      <c r="P399" s="21"/>
      <c r="Q399" s="21"/>
      <c r="R399" s="21"/>
      <c r="S399" s="21"/>
      <c r="T399" s="21"/>
    </row>
    <row r="400" spans="1:20" x14ac:dyDescent="0.15">
      <c r="C400" s="136"/>
      <c r="D400" s="136"/>
      <c r="E400" s="22">
        <v>1</v>
      </c>
      <c r="F400" s="23">
        <v>0.2601625919342041</v>
      </c>
      <c r="G400" s="23">
        <v>0.27235773205757141</v>
      </c>
      <c r="H400" s="23">
        <v>7.3170728981494904E-2</v>
      </c>
      <c r="I400" s="23">
        <v>0.42682927846908569</v>
      </c>
      <c r="J400" s="23">
        <v>0.11382114142179489</v>
      </c>
      <c r="K400" s="23">
        <v>0.22113820910453796</v>
      </c>
      <c r="L400" s="23">
        <v>0.19512194395065308</v>
      </c>
      <c r="M400" s="23">
        <v>0.17235772311687469</v>
      </c>
      <c r="N400" s="23">
        <v>8.3739839494228363E-2</v>
      </c>
      <c r="O400" s="23">
        <v>0.15772357583045959</v>
      </c>
    </row>
    <row r="404" spans="1:20" x14ac:dyDescent="0.15">
      <c r="A404" s="17" t="str">
        <f>"X ("&amp;SUBSTITUTE(LEFT(E404,3),"Q","")&amp;")"</f>
        <v>X (25)</v>
      </c>
      <c r="C404" s="17" t="s">
        <v>183</v>
      </c>
      <c r="D404" s="17" t="s">
        <v>1</v>
      </c>
      <c r="E404" s="17" t="s">
        <v>184</v>
      </c>
    </row>
    <row r="405" spans="1:20" ht="24" x14ac:dyDescent="0.15">
      <c r="A405" s="17" t="str">
        <f>A404&amp;"表頭"</f>
        <v>X (25)表頭</v>
      </c>
      <c r="C405" s="132"/>
      <c r="D405" s="133"/>
      <c r="E405" s="18" t="s">
        <v>3</v>
      </c>
      <c r="F405" s="18" t="s">
        <v>185</v>
      </c>
      <c r="G405" s="18" t="s">
        <v>186</v>
      </c>
      <c r="H405" s="18" t="s">
        <v>187</v>
      </c>
    </row>
    <row r="406" spans="1:20" x14ac:dyDescent="0.15">
      <c r="A406" s="17" t="str">
        <f>A404&amp;D406</f>
        <v>X (25)全体</v>
      </c>
      <c r="C406" s="134" t="s">
        <v>112</v>
      </c>
      <c r="D406" s="134" t="s">
        <v>8</v>
      </c>
      <c r="E406" s="19">
        <v>3871</v>
      </c>
      <c r="F406" s="20">
        <v>1887</v>
      </c>
      <c r="G406" s="20">
        <v>898</v>
      </c>
      <c r="H406" s="20">
        <v>1086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</row>
    <row r="407" spans="1:20" x14ac:dyDescent="0.15">
      <c r="C407" s="135"/>
      <c r="D407" s="136"/>
      <c r="E407" s="22">
        <v>1</v>
      </c>
      <c r="F407" s="23">
        <v>0.48747092485427856</v>
      </c>
      <c r="G407" s="23">
        <v>0.23198139667510986</v>
      </c>
      <c r="H407" s="23">
        <v>0.28054764866828918</v>
      </c>
    </row>
    <row r="408" spans="1:20" x14ac:dyDescent="0.15">
      <c r="A408" s="17" t="str">
        <f>A404&amp;D408</f>
        <v>X (25)ずっと北九州市内がいい（北九州市の近郊を含む）</v>
      </c>
      <c r="C408" s="135"/>
      <c r="D408" s="134" t="s">
        <v>113</v>
      </c>
      <c r="E408" s="19">
        <v>1064</v>
      </c>
      <c r="F408" s="20">
        <v>583</v>
      </c>
      <c r="G408" s="20">
        <v>241</v>
      </c>
      <c r="H408" s="20">
        <v>240</v>
      </c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</row>
    <row r="409" spans="1:20" x14ac:dyDescent="0.15">
      <c r="C409" s="135"/>
      <c r="D409" s="136"/>
      <c r="E409" s="22">
        <v>1</v>
      </c>
      <c r="F409" s="23">
        <v>0.54793232679367065</v>
      </c>
      <c r="G409" s="23">
        <v>0.22650375962257385</v>
      </c>
      <c r="H409" s="23">
        <v>0.22556391358375549</v>
      </c>
    </row>
    <row r="410" spans="1:20" x14ac:dyDescent="0.15">
      <c r="A410" s="17" t="str">
        <f>A404&amp;D410</f>
        <v>X (25)一度は市外に出て経験を積んだ後、市内に戻りたい</v>
      </c>
      <c r="C410" s="135"/>
      <c r="D410" s="134" t="s">
        <v>114</v>
      </c>
      <c r="E410" s="19">
        <v>508</v>
      </c>
      <c r="F410" s="20">
        <v>284</v>
      </c>
      <c r="G410" s="20">
        <v>118</v>
      </c>
      <c r="H410" s="20">
        <v>106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</row>
    <row r="411" spans="1:20" x14ac:dyDescent="0.15">
      <c r="C411" s="135"/>
      <c r="D411" s="136"/>
      <c r="E411" s="22">
        <v>1</v>
      </c>
      <c r="F411" s="23">
        <v>0.55905508995056152</v>
      </c>
      <c r="G411" s="23">
        <v>0.23228345811367035</v>
      </c>
      <c r="H411" s="23">
        <v>0.20866142213344574</v>
      </c>
    </row>
    <row r="412" spans="1:20" x14ac:dyDescent="0.15">
      <c r="A412" s="17" t="str">
        <f>A404&amp;D412</f>
        <v>X (25)市外に住むが、時々北九州市で過ごしたい</v>
      </c>
      <c r="C412" s="135"/>
      <c r="D412" s="134" t="s">
        <v>115</v>
      </c>
      <c r="E412" s="19">
        <v>667</v>
      </c>
      <c r="F412" s="20">
        <v>363</v>
      </c>
      <c r="G412" s="20">
        <v>164</v>
      </c>
      <c r="H412" s="20">
        <v>140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</row>
    <row r="413" spans="1:20" x14ac:dyDescent="0.15">
      <c r="C413" s="135"/>
      <c r="D413" s="136"/>
      <c r="E413" s="22">
        <v>1</v>
      </c>
      <c r="F413" s="23">
        <v>0.54422789812088013</v>
      </c>
      <c r="G413" s="23">
        <v>0.24587705731391907</v>
      </c>
      <c r="H413" s="23">
        <v>0.209895059466362</v>
      </c>
    </row>
    <row r="414" spans="1:20" x14ac:dyDescent="0.15">
      <c r="A414" s="17" t="str">
        <f>A404&amp;D414</f>
        <v>X (25)北九州市から出て行って戻らない</v>
      </c>
      <c r="C414" s="135"/>
      <c r="D414" s="134" t="s">
        <v>116</v>
      </c>
      <c r="E414" s="19">
        <v>296</v>
      </c>
      <c r="F414" s="20">
        <v>133</v>
      </c>
      <c r="G414" s="20">
        <v>71</v>
      </c>
      <c r="H414" s="20">
        <v>92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</row>
    <row r="415" spans="1:20" x14ac:dyDescent="0.15">
      <c r="C415" s="135"/>
      <c r="D415" s="136"/>
      <c r="E415" s="22">
        <v>1</v>
      </c>
      <c r="F415" s="23">
        <v>0.44932430982589722</v>
      </c>
      <c r="G415" s="23">
        <v>0.23986487090587616</v>
      </c>
      <c r="H415" s="23">
        <v>0.31081080436706543</v>
      </c>
    </row>
    <row r="416" spans="1:20" x14ac:dyDescent="0.15">
      <c r="A416" s="17" t="str">
        <f>A404&amp;D416</f>
        <v>X (25)その他</v>
      </c>
      <c r="C416" s="135"/>
      <c r="D416" s="134" t="s">
        <v>22</v>
      </c>
      <c r="E416" s="19">
        <v>106</v>
      </c>
      <c r="F416" s="20">
        <v>39</v>
      </c>
      <c r="G416" s="20">
        <v>22</v>
      </c>
      <c r="H416" s="20">
        <v>45</v>
      </c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</row>
    <row r="417" spans="1:20" x14ac:dyDescent="0.15">
      <c r="C417" s="135"/>
      <c r="D417" s="136"/>
      <c r="E417" s="22">
        <v>1</v>
      </c>
      <c r="F417" s="23">
        <v>0.36792454123497009</v>
      </c>
      <c r="G417" s="23">
        <v>0.20754717290401459</v>
      </c>
      <c r="H417" s="23">
        <v>0.42452830076217651</v>
      </c>
    </row>
    <row r="418" spans="1:20" x14ac:dyDescent="0.15">
      <c r="A418" s="17" t="str">
        <f>A404&amp;D418</f>
        <v>X (25)わからない</v>
      </c>
      <c r="C418" s="135"/>
      <c r="D418" s="134" t="s">
        <v>61</v>
      </c>
      <c r="E418" s="19">
        <v>1230</v>
      </c>
      <c r="F418" s="20">
        <v>485</v>
      </c>
      <c r="G418" s="20">
        <v>282</v>
      </c>
      <c r="H418" s="20">
        <v>463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</row>
    <row r="419" spans="1:20" x14ac:dyDescent="0.15">
      <c r="C419" s="136"/>
      <c r="D419" s="136"/>
      <c r="E419" s="22">
        <v>1</v>
      </c>
      <c r="F419" s="23">
        <v>0.39430895447731018</v>
      </c>
      <c r="G419" s="23">
        <v>0.22926829755306244</v>
      </c>
      <c r="H419" s="23">
        <v>0.37642276287078857</v>
      </c>
    </row>
    <row r="423" spans="1:20" x14ac:dyDescent="0.15">
      <c r="A423" s="17" t="str">
        <f>"X ("&amp;SUBSTITUTE(LEFT(E423,3),"Q","")&amp;")"</f>
        <v>X (26)</v>
      </c>
      <c r="C423" s="17" t="s">
        <v>188</v>
      </c>
      <c r="D423" s="17" t="s">
        <v>1</v>
      </c>
      <c r="E423" s="17" t="s">
        <v>189</v>
      </c>
    </row>
    <row r="424" spans="1:20" ht="36" x14ac:dyDescent="0.15">
      <c r="A424" s="17" t="str">
        <f>A423&amp;"表頭"</f>
        <v>X (26)表頭</v>
      </c>
      <c r="C424" s="132"/>
      <c r="D424" s="133"/>
      <c r="E424" s="18" t="s">
        <v>3</v>
      </c>
      <c r="F424" s="18" t="s">
        <v>190</v>
      </c>
      <c r="G424" s="18" t="s">
        <v>191</v>
      </c>
      <c r="H424" s="18" t="s">
        <v>192</v>
      </c>
      <c r="I424" s="18" t="s">
        <v>193</v>
      </c>
      <c r="J424" s="18" t="s">
        <v>194</v>
      </c>
      <c r="K424" s="18" t="s">
        <v>195</v>
      </c>
      <c r="L424" s="18" t="s">
        <v>22</v>
      </c>
      <c r="M424" s="18" t="s">
        <v>196</v>
      </c>
    </row>
    <row r="425" spans="1:20" x14ac:dyDescent="0.15">
      <c r="A425" s="17" t="str">
        <f>A423&amp;D425</f>
        <v>X (26)全体</v>
      </c>
      <c r="C425" s="134" t="s">
        <v>112</v>
      </c>
      <c r="D425" s="134" t="s">
        <v>8</v>
      </c>
      <c r="E425" s="19">
        <v>3871</v>
      </c>
      <c r="F425" s="20">
        <v>380</v>
      </c>
      <c r="G425" s="20">
        <v>110</v>
      </c>
      <c r="H425" s="20">
        <v>28</v>
      </c>
      <c r="I425" s="20">
        <v>21</v>
      </c>
      <c r="J425" s="20">
        <v>48</v>
      </c>
      <c r="K425" s="20">
        <v>85</v>
      </c>
      <c r="L425" s="20">
        <v>45</v>
      </c>
      <c r="M425" s="20">
        <v>3154</v>
      </c>
      <c r="N425" s="21"/>
      <c r="O425" s="21"/>
      <c r="P425" s="21"/>
      <c r="Q425" s="21"/>
      <c r="R425" s="21"/>
      <c r="S425" s="21"/>
      <c r="T425" s="21"/>
    </row>
    <row r="426" spans="1:20" x14ac:dyDescent="0.15">
      <c r="C426" s="135"/>
      <c r="D426" s="136"/>
      <c r="E426" s="22">
        <v>1</v>
      </c>
      <c r="F426" s="23">
        <v>9.8165847361087799E-2</v>
      </c>
      <c r="G426" s="23">
        <v>2.8416430577635765E-2</v>
      </c>
      <c r="H426" s="23">
        <v>7.2332732379436493E-3</v>
      </c>
      <c r="I426" s="23">
        <v>5.424954928457737E-3</v>
      </c>
      <c r="J426" s="23">
        <v>1.239989697933197E-2</v>
      </c>
      <c r="K426" s="23">
        <v>2.1958149969577789E-2</v>
      </c>
      <c r="L426" s="23">
        <v>1.1624903418123722E-2</v>
      </c>
      <c r="M426" s="23">
        <v>0.81477653980255127</v>
      </c>
    </row>
    <row r="427" spans="1:20" x14ac:dyDescent="0.15">
      <c r="A427" s="17" t="str">
        <f>A423&amp;D427</f>
        <v>X (26)ずっと北九州市内がいい（北九州市の近郊を含む）</v>
      </c>
      <c r="C427" s="135"/>
      <c r="D427" s="134" t="s">
        <v>113</v>
      </c>
      <c r="E427" s="19">
        <v>1064</v>
      </c>
      <c r="F427" s="20">
        <v>146</v>
      </c>
      <c r="G427" s="20">
        <v>30</v>
      </c>
      <c r="H427" s="20">
        <v>12</v>
      </c>
      <c r="I427" s="20">
        <v>4</v>
      </c>
      <c r="J427" s="20">
        <v>16</v>
      </c>
      <c r="K427" s="20">
        <v>38</v>
      </c>
      <c r="L427" s="20">
        <v>11</v>
      </c>
      <c r="M427" s="20">
        <v>807</v>
      </c>
      <c r="N427" s="21"/>
      <c r="O427" s="21"/>
      <c r="P427" s="21"/>
      <c r="Q427" s="21"/>
      <c r="R427" s="21"/>
      <c r="S427" s="21"/>
      <c r="T427" s="21"/>
    </row>
    <row r="428" spans="1:20" x14ac:dyDescent="0.15">
      <c r="C428" s="135"/>
      <c r="D428" s="136"/>
      <c r="E428" s="22">
        <v>1</v>
      </c>
      <c r="F428" s="23">
        <v>0.13721804320812225</v>
      </c>
      <c r="G428" s="23">
        <v>2.8195489197969437E-2</v>
      </c>
      <c r="H428" s="23">
        <v>1.1278195306658745E-2</v>
      </c>
      <c r="I428" s="23">
        <v>3.759398590773344E-3</v>
      </c>
      <c r="J428" s="23">
        <v>1.5037594363093376E-2</v>
      </c>
      <c r="K428" s="23">
        <v>3.5714287310838699E-2</v>
      </c>
      <c r="L428" s="23">
        <v>1.0338345542550087E-2</v>
      </c>
      <c r="M428" s="23">
        <v>0.75845867395401001</v>
      </c>
    </row>
    <row r="429" spans="1:20" x14ac:dyDescent="0.15">
      <c r="A429" s="17" t="str">
        <f>A423&amp;D429</f>
        <v>X (26)一度は市外に出て経験を積んだ後、市内に戻りたい</v>
      </c>
      <c r="C429" s="135"/>
      <c r="D429" s="134" t="s">
        <v>114</v>
      </c>
      <c r="E429" s="19">
        <v>508</v>
      </c>
      <c r="F429" s="20">
        <v>55</v>
      </c>
      <c r="G429" s="20">
        <v>18</v>
      </c>
      <c r="H429" s="20">
        <v>6</v>
      </c>
      <c r="I429" s="20">
        <v>5</v>
      </c>
      <c r="J429" s="20">
        <v>5</v>
      </c>
      <c r="K429" s="20">
        <v>13</v>
      </c>
      <c r="L429" s="20">
        <v>6</v>
      </c>
      <c r="M429" s="20">
        <v>400</v>
      </c>
      <c r="N429" s="21"/>
      <c r="O429" s="21"/>
      <c r="P429" s="21"/>
      <c r="Q429" s="21"/>
      <c r="R429" s="21"/>
      <c r="S429" s="21"/>
      <c r="T429" s="21"/>
    </row>
    <row r="430" spans="1:20" x14ac:dyDescent="0.15">
      <c r="C430" s="135"/>
      <c r="D430" s="136"/>
      <c r="E430" s="22">
        <v>1</v>
      </c>
      <c r="F430" s="23">
        <v>0.10826771706342697</v>
      </c>
      <c r="G430" s="23">
        <v>3.5433072596788406E-2</v>
      </c>
      <c r="H430" s="23">
        <v>1.1811023578047752E-2</v>
      </c>
      <c r="I430" s="23">
        <v>9.842519648373127E-3</v>
      </c>
      <c r="J430" s="23">
        <v>9.842519648373127E-3</v>
      </c>
      <c r="K430" s="23">
        <v>2.5590552017092705E-2</v>
      </c>
      <c r="L430" s="23">
        <v>1.1811023578047752E-2</v>
      </c>
      <c r="M430" s="23">
        <v>0.78740155696868896</v>
      </c>
    </row>
    <row r="431" spans="1:20" x14ac:dyDescent="0.15">
      <c r="A431" s="17" t="str">
        <f>A423&amp;D431</f>
        <v>X (26)市外に住むが、時々北九州市で過ごしたい</v>
      </c>
      <c r="C431" s="135"/>
      <c r="D431" s="134" t="s">
        <v>115</v>
      </c>
      <c r="E431" s="19">
        <v>667</v>
      </c>
      <c r="F431" s="20">
        <v>65</v>
      </c>
      <c r="G431" s="20">
        <v>23</v>
      </c>
      <c r="H431" s="20">
        <v>4</v>
      </c>
      <c r="I431" s="20">
        <v>2</v>
      </c>
      <c r="J431" s="20">
        <v>7</v>
      </c>
      <c r="K431" s="20">
        <v>8</v>
      </c>
      <c r="L431" s="20">
        <v>12</v>
      </c>
      <c r="M431" s="20">
        <v>546</v>
      </c>
      <c r="N431" s="21"/>
      <c r="O431" s="21"/>
      <c r="P431" s="21"/>
      <c r="Q431" s="21"/>
      <c r="R431" s="21"/>
      <c r="S431" s="21"/>
      <c r="T431" s="21"/>
    </row>
    <row r="432" spans="1:20" x14ac:dyDescent="0.15">
      <c r="C432" s="135"/>
      <c r="D432" s="136"/>
      <c r="E432" s="22">
        <v>1</v>
      </c>
      <c r="F432" s="23">
        <v>9.7451277077198029E-2</v>
      </c>
      <c r="G432" s="23">
        <v>3.4482758492231369E-2</v>
      </c>
      <c r="H432" s="23">
        <v>5.9970016591250896E-3</v>
      </c>
      <c r="I432" s="23">
        <v>2.9985008295625448E-3</v>
      </c>
      <c r="J432" s="23">
        <v>1.0494752787053585E-2</v>
      </c>
      <c r="K432" s="23">
        <v>1.1994003318250179E-2</v>
      </c>
      <c r="L432" s="23">
        <v>1.7991004511713982E-2</v>
      </c>
      <c r="M432" s="23">
        <v>0.81859070062637329</v>
      </c>
    </row>
    <row r="433" spans="1:20" x14ac:dyDescent="0.15">
      <c r="A433" s="17" t="str">
        <f>A423&amp;D433</f>
        <v>X (26)北九州市から出て行って戻らない</v>
      </c>
      <c r="C433" s="135"/>
      <c r="D433" s="134" t="s">
        <v>116</v>
      </c>
      <c r="E433" s="19">
        <v>296</v>
      </c>
      <c r="F433" s="20">
        <v>27</v>
      </c>
      <c r="G433" s="20">
        <v>7</v>
      </c>
      <c r="H433" s="20">
        <v>0</v>
      </c>
      <c r="I433" s="20">
        <v>3</v>
      </c>
      <c r="J433" s="20">
        <v>6</v>
      </c>
      <c r="K433" s="20">
        <v>2</v>
      </c>
      <c r="L433" s="20">
        <v>6</v>
      </c>
      <c r="M433" s="20">
        <v>245</v>
      </c>
      <c r="N433" s="21"/>
      <c r="O433" s="21"/>
      <c r="P433" s="21"/>
      <c r="Q433" s="21"/>
      <c r="R433" s="21"/>
      <c r="S433" s="21"/>
      <c r="T433" s="21"/>
    </row>
    <row r="434" spans="1:20" x14ac:dyDescent="0.15">
      <c r="C434" s="135"/>
      <c r="D434" s="136"/>
      <c r="E434" s="22">
        <v>1</v>
      </c>
      <c r="F434" s="23">
        <v>9.1216214001178741E-2</v>
      </c>
      <c r="G434" s="23">
        <v>2.3648649454116821E-2</v>
      </c>
      <c r="H434" s="23">
        <v>0</v>
      </c>
      <c r="I434" s="23">
        <v>1.0135134682059288E-2</v>
      </c>
      <c r="J434" s="23">
        <v>2.0270269364118576E-2</v>
      </c>
      <c r="K434" s="23">
        <v>6.7567569203674793E-3</v>
      </c>
      <c r="L434" s="23">
        <v>2.0270269364118576E-2</v>
      </c>
      <c r="M434" s="23">
        <v>0.82770270109176636</v>
      </c>
    </row>
    <row r="435" spans="1:20" x14ac:dyDescent="0.15">
      <c r="A435" s="17" t="str">
        <f>A423&amp;D435</f>
        <v>X (26)その他</v>
      </c>
      <c r="C435" s="135"/>
      <c r="D435" s="134" t="s">
        <v>22</v>
      </c>
      <c r="E435" s="19">
        <v>106</v>
      </c>
      <c r="F435" s="20">
        <v>6</v>
      </c>
      <c r="G435" s="20">
        <v>2</v>
      </c>
      <c r="H435" s="20">
        <v>0</v>
      </c>
      <c r="I435" s="20">
        <v>1</v>
      </c>
      <c r="J435" s="20">
        <v>0</v>
      </c>
      <c r="K435" s="20">
        <v>1</v>
      </c>
      <c r="L435" s="20">
        <v>1</v>
      </c>
      <c r="M435" s="20">
        <v>95</v>
      </c>
      <c r="N435" s="21"/>
      <c r="O435" s="21"/>
      <c r="P435" s="21"/>
      <c r="Q435" s="21"/>
      <c r="R435" s="21"/>
      <c r="S435" s="21"/>
      <c r="T435" s="21"/>
    </row>
    <row r="436" spans="1:20" x14ac:dyDescent="0.15">
      <c r="C436" s="135"/>
      <c r="D436" s="136"/>
      <c r="E436" s="22">
        <v>1</v>
      </c>
      <c r="F436" s="23">
        <v>5.6603774428367615E-2</v>
      </c>
      <c r="G436" s="23">
        <v>1.8867924809455872E-2</v>
      </c>
      <c r="H436" s="23">
        <v>0</v>
      </c>
      <c r="I436" s="23">
        <v>9.4339624047279358E-3</v>
      </c>
      <c r="J436" s="23">
        <v>0</v>
      </c>
      <c r="K436" s="23">
        <v>9.4339624047279358E-3</v>
      </c>
      <c r="L436" s="23">
        <v>9.4339624047279358E-3</v>
      </c>
      <c r="M436" s="23">
        <v>0.89622640609741211</v>
      </c>
    </row>
    <row r="437" spans="1:20" x14ac:dyDescent="0.15">
      <c r="A437" s="17" t="str">
        <f>A423&amp;D437</f>
        <v>X (26)わからない</v>
      </c>
      <c r="C437" s="135"/>
      <c r="D437" s="134" t="s">
        <v>61</v>
      </c>
      <c r="E437" s="19">
        <v>1230</v>
      </c>
      <c r="F437" s="20">
        <v>81</v>
      </c>
      <c r="G437" s="20">
        <v>30</v>
      </c>
      <c r="H437" s="20">
        <v>6</v>
      </c>
      <c r="I437" s="20">
        <v>6</v>
      </c>
      <c r="J437" s="20">
        <v>14</v>
      </c>
      <c r="K437" s="20">
        <v>23</v>
      </c>
      <c r="L437" s="20">
        <v>9</v>
      </c>
      <c r="M437" s="20">
        <v>1061</v>
      </c>
      <c r="N437" s="21"/>
      <c r="O437" s="21"/>
      <c r="P437" s="21"/>
      <c r="Q437" s="21"/>
      <c r="R437" s="21"/>
      <c r="S437" s="21"/>
      <c r="T437" s="21"/>
    </row>
    <row r="438" spans="1:20" x14ac:dyDescent="0.15">
      <c r="C438" s="136"/>
      <c r="D438" s="136"/>
      <c r="E438" s="22">
        <v>1</v>
      </c>
      <c r="F438" s="23">
        <v>6.5853655338287354E-2</v>
      </c>
      <c r="G438" s="23">
        <v>2.4390242993831635E-2</v>
      </c>
      <c r="H438" s="23">
        <v>4.8780487850308418E-3</v>
      </c>
      <c r="I438" s="23">
        <v>4.8780487850308418E-3</v>
      </c>
      <c r="J438" s="23">
        <v>1.1382114142179489E-2</v>
      </c>
      <c r="K438" s="23">
        <v>1.8699187785387039E-2</v>
      </c>
      <c r="L438" s="23">
        <v>7.3170731775462627E-3</v>
      </c>
      <c r="M438" s="23">
        <v>0.862601637840271</v>
      </c>
    </row>
    <row r="442" spans="1:20" x14ac:dyDescent="0.15">
      <c r="A442" s="17" t="str">
        <f>"X ("&amp;SUBSTITUTE(LEFT(E442,3),"Q","")&amp;")"</f>
        <v>X (27)</v>
      </c>
      <c r="C442" s="17" t="s">
        <v>197</v>
      </c>
      <c r="D442" s="17" t="s">
        <v>24</v>
      </c>
      <c r="E442" s="17" t="s">
        <v>198</v>
      </c>
    </row>
    <row r="443" spans="1:20" ht="48" x14ac:dyDescent="0.15">
      <c r="A443" s="17" t="str">
        <f>A442&amp;"表頭"</f>
        <v>X (27)表頭</v>
      </c>
      <c r="C443" s="132"/>
      <c r="D443" s="133"/>
      <c r="E443" s="18" t="s">
        <v>3</v>
      </c>
      <c r="F443" s="18" t="s">
        <v>199</v>
      </c>
      <c r="G443" s="18" t="s">
        <v>200</v>
      </c>
      <c r="H443" s="18" t="s">
        <v>201</v>
      </c>
      <c r="I443" s="18" t="s">
        <v>202</v>
      </c>
      <c r="J443" s="18" t="s">
        <v>203</v>
      </c>
      <c r="K443" s="18" t="s">
        <v>204</v>
      </c>
      <c r="L443" s="18" t="s">
        <v>205</v>
      </c>
      <c r="M443" s="18" t="s">
        <v>22</v>
      </c>
      <c r="N443" s="18" t="s">
        <v>196</v>
      </c>
    </row>
    <row r="444" spans="1:20" x14ac:dyDescent="0.15">
      <c r="A444" s="17" t="str">
        <f>A442&amp;D444</f>
        <v>X (27)全体</v>
      </c>
      <c r="C444" s="134" t="s">
        <v>112</v>
      </c>
      <c r="D444" s="134" t="s">
        <v>8</v>
      </c>
      <c r="E444" s="19">
        <v>3871</v>
      </c>
      <c r="F444" s="20">
        <v>388</v>
      </c>
      <c r="G444" s="20">
        <v>390</v>
      </c>
      <c r="H444" s="20">
        <v>55</v>
      </c>
      <c r="I444" s="20">
        <v>62</v>
      </c>
      <c r="J444" s="20">
        <v>58</v>
      </c>
      <c r="K444" s="20">
        <v>60</v>
      </c>
      <c r="L444" s="20">
        <v>63</v>
      </c>
      <c r="M444" s="20">
        <v>16</v>
      </c>
      <c r="N444" s="20">
        <v>2993</v>
      </c>
      <c r="O444" s="21"/>
      <c r="P444" s="21"/>
      <c r="Q444" s="21"/>
      <c r="R444" s="21"/>
      <c r="S444" s="21"/>
      <c r="T444" s="21"/>
    </row>
    <row r="445" spans="1:20" x14ac:dyDescent="0.15">
      <c r="C445" s="135"/>
      <c r="D445" s="136"/>
      <c r="E445" s="22">
        <v>1</v>
      </c>
      <c r="F445" s="23">
        <v>0.10023249685764313</v>
      </c>
      <c r="G445" s="23">
        <v>0.10074915736913681</v>
      </c>
      <c r="H445" s="23">
        <v>1.4208215288817883E-2</v>
      </c>
      <c r="I445" s="23">
        <v>1.6016533598303795E-2</v>
      </c>
      <c r="J445" s="23">
        <v>1.4983208850026131E-2</v>
      </c>
      <c r="K445" s="23">
        <v>1.5499871224164963E-2</v>
      </c>
      <c r="L445" s="23">
        <v>1.6274863854050636E-2</v>
      </c>
      <c r="M445" s="23">
        <v>4.1332989931106567E-3</v>
      </c>
      <c r="N445" s="23">
        <v>0.77318525314331055</v>
      </c>
    </row>
    <row r="446" spans="1:20" x14ac:dyDescent="0.15">
      <c r="A446" s="17" t="str">
        <f>A442&amp;D446</f>
        <v>X (27)ずっと北九州市内がいい（北九州市の近郊を含む）</v>
      </c>
      <c r="C446" s="135"/>
      <c r="D446" s="134" t="s">
        <v>113</v>
      </c>
      <c r="E446" s="19">
        <v>1064</v>
      </c>
      <c r="F446" s="20">
        <v>151</v>
      </c>
      <c r="G446" s="20">
        <v>126</v>
      </c>
      <c r="H446" s="20">
        <v>16</v>
      </c>
      <c r="I446" s="20">
        <v>16</v>
      </c>
      <c r="J446" s="20">
        <v>21</v>
      </c>
      <c r="K446" s="20">
        <v>15</v>
      </c>
      <c r="L446" s="20">
        <v>20</v>
      </c>
      <c r="M446" s="20">
        <v>5</v>
      </c>
      <c r="N446" s="20">
        <v>760</v>
      </c>
      <c r="O446" s="21"/>
      <c r="P446" s="21"/>
      <c r="Q446" s="21"/>
      <c r="R446" s="21"/>
      <c r="S446" s="21"/>
      <c r="T446" s="21"/>
    </row>
    <row r="447" spans="1:20" x14ac:dyDescent="0.15">
      <c r="C447" s="135"/>
      <c r="D447" s="136"/>
      <c r="E447" s="22">
        <v>1</v>
      </c>
      <c r="F447" s="23">
        <v>0.14191728830337524</v>
      </c>
      <c r="G447" s="23">
        <v>0.11842105537652969</v>
      </c>
      <c r="H447" s="23">
        <v>1.5037594363093376E-2</v>
      </c>
      <c r="I447" s="23">
        <v>1.5037594363093376E-2</v>
      </c>
      <c r="J447" s="23">
        <v>1.9736841320991516E-2</v>
      </c>
      <c r="K447" s="23">
        <v>1.4097744598984718E-2</v>
      </c>
      <c r="L447" s="23">
        <v>1.8796991556882858E-2</v>
      </c>
      <c r="M447" s="23">
        <v>4.6992478892207146E-3</v>
      </c>
      <c r="N447" s="23">
        <v>0.71428573131561279</v>
      </c>
    </row>
    <row r="448" spans="1:20" x14ac:dyDescent="0.15">
      <c r="A448" s="17" t="str">
        <f>A442&amp;D448</f>
        <v>X (27)一度は市外に出て経験を積んだ後、市内に戻りたい</v>
      </c>
      <c r="C448" s="135"/>
      <c r="D448" s="134" t="s">
        <v>114</v>
      </c>
      <c r="E448" s="19">
        <v>508</v>
      </c>
      <c r="F448" s="20">
        <v>53</v>
      </c>
      <c r="G448" s="20">
        <v>86</v>
      </c>
      <c r="H448" s="20">
        <v>12</v>
      </c>
      <c r="I448" s="20">
        <v>8</v>
      </c>
      <c r="J448" s="20">
        <v>11</v>
      </c>
      <c r="K448" s="20">
        <v>14</v>
      </c>
      <c r="L448" s="20">
        <v>6</v>
      </c>
      <c r="M448" s="20">
        <v>1</v>
      </c>
      <c r="N448" s="20">
        <v>364</v>
      </c>
      <c r="O448" s="21"/>
      <c r="P448" s="21"/>
      <c r="Q448" s="21"/>
      <c r="R448" s="21"/>
      <c r="S448" s="21"/>
      <c r="T448" s="21"/>
    </row>
    <row r="449" spans="1:20" x14ac:dyDescent="0.15">
      <c r="C449" s="135"/>
      <c r="D449" s="136"/>
      <c r="E449" s="22">
        <v>1</v>
      </c>
      <c r="F449" s="23">
        <v>0.10433071106672287</v>
      </c>
      <c r="G449" s="23">
        <v>0.16929133236408234</v>
      </c>
      <c r="H449" s="23">
        <v>2.3622047156095505E-2</v>
      </c>
      <c r="I449" s="23">
        <v>1.5748031437397003E-2</v>
      </c>
      <c r="J449" s="23">
        <v>2.1653544157743454E-2</v>
      </c>
      <c r="K449" s="23">
        <v>2.7559055015444756E-2</v>
      </c>
      <c r="L449" s="23">
        <v>1.1811023578047752E-2</v>
      </c>
      <c r="M449" s="23">
        <v>1.9685039296746254E-3</v>
      </c>
      <c r="N449" s="23">
        <v>0.71653544902801514</v>
      </c>
    </row>
    <row r="450" spans="1:20" x14ac:dyDescent="0.15">
      <c r="A450" s="17" t="str">
        <f>A442&amp;D450</f>
        <v>X (27)市外に住むが、時々北九州市で過ごしたい</v>
      </c>
      <c r="C450" s="135"/>
      <c r="D450" s="134" t="s">
        <v>115</v>
      </c>
      <c r="E450" s="19">
        <v>667</v>
      </c>
      <c r="F450" s="20">
        <v>65</v>
      </c>
      <c r="G450" s="20">
        <v>73</v>
      </c>
      <c r="H450" s="20">
        <v>11</v>
      </c>
      <c r="I450" s="20">
        <v>19</v>
      </c>
      <c r="J450" s="20">
        <v>11</v>
      </c>
      <c r="K450" s="20">
        <v>14</v>
      </c>
      <c r="L450" s="20">
        <v>8</v>
      </c>
      <c r="M450" s="20">
        <v>5</v>
      </c>
      <c r="N450" s="20">
        <v>508</v>
      </c>
      <c r="O450" s="21"/>
      <c r="P450" s="21"/>
      <c r="Q450" s="21"/>
      <c r="R450" s="21"/>
      <c r="S450" s="21"/>
      <c r="T450" s="21"/>
    </row>
    <row r="451" spans="1:20" x14ac:dyDescent="0.15">
      <c r="C451" s="135"/>
      <c r="D451" s="136"/>
      <c r="E451" s="22">
        <v>1</v>
      </c>
      <c r="F451" s="23">
        <v>9.7451277077198029E-2</v>
      </c>
      <c r="G451" s="23">
        <v>0.10944527387619019</v>
      </c>
      <c r="H451" s="23">
        <v>1.6491753980517387E-2</v>
      </c>
      <c r="I451" s="23">
        <v>2.8485756367444992E-2</v>
      </c>
      <c r="J451" s="23">
        <v>1.6491753980517387E-2</v>
      </c>
      <c r="K451" s="23">
        <v>2.098950557410717E-2</v>
      </c>
      <c r="L451" s="23">
        <v>1.1994003318250179E-2</v>
      </c>
      <c r="M451" s="23">
        <v>7.4962517246603966E-3</v>
      </c>
      <c r="N451" s="23">
        <v>0.7616192102432251</v>
      </c>
    </row>
    <row r="452" spans="1:20" x14ac:dyDescent="0.15">
      <c r="A452" s="17" t="str">
        <f>A442&amp;D452</f>
        <v>X (27)北九州市から出て行って戻らない</v>
      </c>
      <c r="C452" s="135"/>
      <c r="D452" s="134" t="s">
        <v>116</v>
      </c>
      <c r="E452" s="19">
        <v>296</v>
      </c>
      <c r="F452" s="20">
        <v>20</v>
      </c>
      <c r="G452" s="20">
        <v>12</v>
      </c>
      <c r="H452" s="20">
        <v>3</v>
      </c>
      <c r="I452" s="20">
        <v>7</v>
      </c>
      <c r="J452" s="20">
        <v>2</v>
      </c>
      <c r="K452" s="20">
        <v>2</v>
      </c>
      <c r="L452" s="20">
        <v>2</v>
      </c>
      <c r="M452" s="20">
        <v>1</v>
      </c>
      <c r="N452" s="20">
        <v>253</v>
      </c>
      <c r="O452" s="21"/>
      <c r="P452" s="21"/>
      <c r="Q452" s="21"/>
      <c r="R452" s="21"/>
      <c r="S452" s="21"/>
      <c r="T452" s="21"/>
    </row>
    <row r="453" spans="1:20" x14ac:dyDescent="0.15">
      <c r="C453" s="135"/>
      <c r="D453" s="136"/>
      <c r="E453" s="22">
        <v>1</v>
      </c>
      <c r="F453" s="23">
        <v>6.756756454706192E-2</v>
      </c>
      <c r="G453" s="23">
        <v>4.0540538728237152E-2</v>
      </c>
      <c r="H453" s="23">
        <v>1.0135134682059288E-2</v>
      </c>
      <c r="I453" s="23">
        <v>2.3648649454116821E-2</v>
      </c>
      <c r="J453" s="23">
        <v>6.7567569203674793E-3</v>
      </c>
      <c r="K453" s="23">
        <v>6.7567569203674793E-3</v>
      </c>
      <c r="L453" s="23">
        <v>6.7567569203674793E-3</v>
      </c>
      <c r="M453" s="23">
        <v>3.3783784601837397E-3</v>
      </c>
      <c r="N453" s="23">
        <v>0.85472971200942993</v>
      </c>
    </row>
    <row r="454" spans="1:20" x14ac:dyDescent="0.15">
      <c r="A454" s="17" t="str">
        <f>A442&amp;D454</f>
        <v>X (27)その他</v>
      </c>
      <c r="C454" s="135"/>
      <c r="D454" s="134" t="s">
        <v>22</v>
      </c>
      <c r="E454" s="19">
        <v>106</v>
      </c>
      <c r="F454" s="20">
        <v>11</v>
      </c>
      <c r="G454" s="20">
        <v>12</v>
      </c>
      <c r="H454" s="20">
        <v>0</v>
      </c>
      <c r="I454" s="20">
        <v>0</v>
      </c>
      <c r="J454" s="20">
        <v>2</v>
      </c>
      <c r="K454" s="20">
        <v>1</v>
      </c>
      <c r="L454" s="20">
        <v>3</v>
      </c>
      <c r="M454" s="20">
        <v>0</v>
      </c>
      <c r="N454" s="20">
        <v>81</v>
      </c>
      <c r="O454" s="21"/>
      <c r="P454" s="21"/>
      <c r="Q454" s="21"/>
      <c r="R454" s="21"/>
      <c r="S454" s="21"/>
      <c r="T454" s="21"/>
    </row>
    <row r="455" spans="1:20" x14ac:dyDescent="0.15">
      <c r="C455" s="135"/>
      <c r="D455" s="136"/>
      <c r="E455" s="22">
        <v>1</v>
      </c>
      <c r="F455" s="23">
        <v>0.10377358645200729</v>
      </c>
      <c r="G455" s="23">
        <v>0.11320754885673523</v>
      </c>
      <c r="H455" s="23">
        <v>0</v>
      </c>
      <c r="I455" s="23">
        <v>0</v>
      </c>
      <c r="J455" s="23">
        <v>1.8867924809455872E-2</v>
      </c>
      <c r="K455" s="23">
        <v>9.4339624047279358E-3</v>
      </c>
      <c r="L455" s="23">
        <v>2.8301887214183807E-2</v>
      </c>
      <c r="M455" s="23">
        <v>0</v>
      </c>
      <c r="N455" s="23">
        <v>0.76415091753005981</v>
      </c>
    </row>
    <row r="456" spans="1:20" x14ac:dyDescent="0.15">
      <c r="A456" s="17" t="str">
        <f>A442&amp;D456</f>
        <v>X (27)わからない</v>
      </c>
      <c r="C456" s="135"/>
      <c r="D456" s="134" t="s">
        <v>61</v>
      </c>
      <c r="E456" s="19">
        <v>1230</v>
      </c>
      <c r="F456" s="20">
        <v>88</v>
      </c>
      <c r="G456" s="20">
        <v>81</v>
      </c>
      <c r="H456" s="20">
        <v>13</v>
      </c>
      <c r="I456" s="20">
        <v>12</v>
      </c>
      <c r="J456" s="20">
        <v>11</v>
      </c>
      <c r="K456" s="20">
        <v>14</v>
      </c>
      <c r="L456" s="20">
        <v>24</v>
      </c>
      <c r="M456" s="20">
        <v>4</v>
      </c>
      <c r="N456" s="20">
        <v>1027</v>
      </c>
      <c r="O456" s="21"/>
      <c r="P456" s="21"/>
      <c r="Q456" s="21"/>
      <c r="R456" s="21"/>
      <c r="S456" s="21"/>
      <c r="T456" s="21"/>
    </row>
    <row r="457" spans="1:20" x14ac:dyDescent="0.15">
      <c r="C457" s="136"/>
      <c r="D457" s="136"/>
      <c r="E457" s="22">
        <v>1</v>
      </c>
      <c r="F457" s="23">
        <v>7.1544714272022247E-2</v>
      </c>
      <c r="G457" s="23">
        <v>6.5853655338287354E-2</v>
      </c>
      <c r="H457" s="23">
        <v>1.0569105856120586E-2</v>
      </c>
      <c r="I457" s="23">
        <v>9.7560975700616837E-3</v>
      </c>
      <c r="J457" s="23">
        <v>8.9430892840027809E-3</v>
      </c>
      <c r="K457" s="23">
        <v>1.1382114142179489E-2</v>
      </c>
      <c r="L457" s="23">
        <v>1.9512195140123367E-2</v>
      </c>
      <c r="M457" s="23">
        <v>3.25203244574368E-3</v>
      </c>
      <c r="N457" s="23">
        <v>0.83495932817459106</v>
      </c>
    </row>
    <row r="461" spans="1:20" x14ac:dyDescent="0.15">
      <c r="A461" s="17" t="str">
        <f>"X ("&amp;SUBSTITUTE(LEFT(E461,3),"Q","")&amp;")"</f>
        <v>X (28)</v>
      </c>
      <c r="C461" s="17" t="s">
        <v>206</v>
      </c>
      <c r="D461" s="17" t="s">
        <v>24</v>
      </c>
      <c r="E461" s="17" t="s">
        <v>207</v>
      </c>
    </row>
    <row r="462" spans="1:20" ht="48" x14ac:dyDescent="0.15">
      <c r="A462" s="17" t="str">
        <f>A461&amp;"表頭"</f>
        <v>X (28)表頭</v>
      </c>
      <c r="C462" s="132"/>
      <c r="D462" s="133"/>
      <c r="E462" s="18" t="s">
        <v>3</v>
      </c>
      <c r="F462" s="18" t="s">
        <v>208</v>
      </c>
      <c r="G462" s="18" t="s">
        <v>209</v>
      </c>
      <c r="H462" s="18" t="s">
        <v>210</v>
      </c>
      <c r="I462" s="18" t="s">
        <v>211</v>
      </c>
      <c r="J462" s="18" t="s">
        <v>212</v>
      </c>
      <c r="K462" s="18" t="s">
        <v>213</v>
      </c>
      <c r="L462" s="18" t="s">
        <v>214</v>
      </c>
      <c r="M462" s="18" t="s">
        <v>22</v>
      </c>
    </row>
    <row r="463" spans="1:20" x14ac:dyDescent="0.15">
      <c r="A463" s="17" t="str">
        <f>A461&amp;D463</f>
        <v>X (28)全体</v>
      </c>
      <c r="C463" s="134" t="s">
        <v>112</v>
      </c>
      <c r="D463" s="134" t="s">
        <v>8</v>
      </c>
      <c r="E463" s="19">
        <v>3871</v>
      </c>
      <c r="F463" s="20">
        <v>2337</v>
      </c>
      <c r="G463" s="20">
        <v>673</v>
      </c>
      <c r="H463" s="20">
        <v>888</v>
      </c>
      <c r="I463" s="20">
        <v>87</v>
      </c>
      <c r="J463" s="20">
        <v>522</v>
      </c>
      <c r="K463" s="20">
        <v>1017</v>
      </c>
      <c r="L463" s="20">
        <v>712</v>
      </c>
      <c r="M463" s="20">
        <v>34</v>
      </c>
      <c r="N463" s="21"/>
      <c r="O463" s="21"/>
      <c r="P463" s="21"/>
      <c r="Q463" s="21"/>
      <c r="R463" s="21"/>
      <c r="S463" s="21"/>
      <c r="T463" s="21"/>
    </row>
    <row r="464" spans="1:20" x14ac:dyDescent="0.15">
      <c r="C464" s="135"/>
      <c r="D464" s="136"/>
      <c r="E464" s="22">
        <v>1</v>
      </c>
      <c r="F464" s="23">
        <v>0.60371994972229004</v>
      </c>
      <c r="G464" s="23">
        <v>0.17385688424110413</v>
      </c>
      <c r="H464" s="23">
        <v>0.22939808666706085</v>
      </c>
      <c r="I464" s="23">
        <v>2.2474812343716621E-2</v>
      </c>
      <c r="J464" s="23">
        <v>0.13484887778759003</v>
      </c>
      <c r="K464" s="23">
        <v>0.26272282004356384</v>
      </c>
      <c r="L464" s="23">
        <v>0.18393179774284363</v>
      </c>
      <c r="M464" s="23">
        <v>8.7832603603601456E-3</v>
      </c>
    </row>
    <row r="465" spans="1:20" x14ac:dyDescent="0.15">
      <c r="A465" s="17" t="str">
        <f>A461&amp;D465</f>
        <v>X (28)ずっと北九州市内がいい（北九州市の近郊を含む）</v>
      </c>
      <c r="C465" s="135"/>
      <c r="D465" s="134" t="s">
        <v>113</v>
      </c>
      <c r="E465" s="19">
        <v>1064</v>
      </c>
      <c r="F465" s="20">
        <v>676</v>
      </c>
      <c r="G465" s="20">
        <v>193</v>
      </c>
      <c r="H465" s="20">
        <v>240</v>
      </c>
      <c r="I465" s="20">
        <v>31</v>
      </c>
      <c r="J465" s="20">
        <v>121</v>
      </c>
      <c r="K465" s="20">
        <v>231</v>
      </c>
      <c r="L465" s="20">
        <v>180</v>
      </c>
      <c r="M465" s="20">
        <v>3</v>
      </c>
      <c r="N465" s="21"/>
      <c r="O465" s="21"/>
      <c r="P465" s="21"/>
      <c r="Q465" s="21"/>
      <c r="R465" s="21"/>
      <c r="S465" s="21"/>
      <c r="T465" s="21"/>
    </row>
    <row r="466" spans="1:20" x14ac:dyDescent="0.15">
      <c r="C466" s="135"/>
      <c r="D466" s="136"/>
      <c r="E466" s="22">
        <v>1</v>
      </c>
      <c r="F466" s="23">
        <v>0.63533836603164673</v>
      </c>
      <c r="G466" s="23">
        <v>0.18139097094535828</v>
      </c>
      <c r="H466" s="23">
        <v>0.22556391358375549</v>
      </c>
      <c r="I466" s="23">
        <v>2.9135338962078094E-2</v>
      </c>
      <c r="J466" s="23">
        <v>0.11372180283069611</v>
      </c>
      <c r="K466" s="23">
        <v>0.21710526943206787</v>
      </c>
      <c r="L466" s="23">
        <v>0.16917292773723602</v>
      </c>
      <c r="M466" s="23">
        <v>2.8195488266646862E-3</v>
      </c>
    </row>
    <row r="467" spans="1:20" x14ac:dyDescent="0.15">
      <c r="A467" s="17" t="str">
        <f>A461&amp;D467</f>
        <v>X (28)一度は市外に出て経験を積んだ後、市内に戻りたい</v>
      </c>
      <c r="C467" s="135"/>
      <c r="D467" s="134" t="s">
        <v>114</v>
      </c>
      <c r="E467" s="19">
        <v>508</v>
      </c>
      <c r="F467" s="20">
        <v>310</v>
      </c>
      <c r="G467" s="20">
        <v>118</v>
      </c>
      <c r="H467" s="20">
        <v>115</v>
      </c>
      <c r="I467" s="20">
        <v>14</v>
      </c>
      <c r="J467" s="20">
        <v>85</v>
      </c>
      <c r="K467" s="20">
        <v>147</v>
      </c>
      <c r="L467" s="20">
        <v>99</v>
      </c>
      <c r="M467" s="20">
        <v>1</v>
      </c>
      <c r="N467" s="21"/>
      <c r="O467" s="21"/>
      <c r="P467" s="21"/>
      <c r="Q467" s="21"/>
      <c r="R467" s="21"/>
      <c r="S467" s="21"/>
      <c r="T467" s="21"/>
    </row>
    <row r="468" spans="1:20" x14ac:dyDescent="0.15">
      <c r="C468" s="135"/>
      <c r="D468" s="136"/>
      <c r="E468" s="22">
        <v>1</v>
      </c>
      <c r="F468" s="23">
        <v>0.61023622751235962</v>
      </c>
      <c r="G468" s="23">
        <v>0.23228345811367035</v>
      </c>
      <c r="H468" s="23">
        <v>0.2263779491186142</v>
      </c>
      <c r="I468" s="23">
        <v>2.7559055015444756E-2</v>
      </c>
      <c r="J468" s="23">
        <v>0.16732282936573029</v>
      </c>
      <c r="K468" s="23">
        <v>0.2893700897693634</v>
      </c>
      <c r="L468" s="23">
        <v>0.19488188624382019</v>
      </c>
      <c r="M468" s="23">
        <v>1.9685039296746254E-3</v>
      </c>
    </row>
    <row r="469" spans="1:20" x14ac:dyDescent="0.15">
      <c r="A469" s="17" t="str">
        <f>A461&amp;D469</f>
        <v>X (28)市外に住むが、時々北九州市で過ごしたい</v>
      </c>
      <c r="C469" s="135"/>
      <c r="D469" s="134" t="s">
        <v>115</v>
      </c>
      <c r="E469" s="19">
        <v>667</v>
      </c>
      <c r="F469" s="20">
        <v>425</v>
      </c>
      <c r="G469" s="20">
        <v>121</v>
      </c>
      <c r="H469" s="20">
        <v>151</v>
      </c>
      <c r="I469" s="20">
        <v>12</v>
      </c>
      <c r="J469" s="20">
        <v>103</v>
      </c>
      <c r="K469" s="20">
        <v>216</v>
      </c>
      <c r="L469" s="20">
        <v>121</v>
      </c>
      <c r="M469" s="20">
        <v>5</v>
      </c>
      <c r="N469" s="21"/>
      <c r="O469" s="21"/>
      <c r="P469" s="21"/>
      <c r="Q469" s="21"/>
      <c r="R469" s="21"/>
      <c r="S469" s="21"/>
      <c r="T469" s="21"/>
    </row>
    <row r="470" spans="1:20" x14ac:dyDescent="0.15">
      <c r="C470" s="135"/>
      <c r="D470" s="136"/>
      <c r="E470" s="22">
        <v>1</v>
      </c>
      <c r="F470" s="23">
        <v>0.63718140125274658</v>
      </c>
      <c r="G470" s="23">
        <v>0.18140929937362671</v>
      </c>
      <c r="H470" s="23">
        <v>0.22638680040836334</v>
      </c>
      <c r="I470" s="23">
        <v>1.7991004511713982E-2</v>
      </c>
      <c r="J470" s="23">
        <v>0.15442278981208801</v>
      </c>
      <c r="K470" s="23">
        <v>0.32383808493614197</v>
      </c>
      <c r="L470" s="23">
        <v>0.18140929937362671</v>
      </c>
      <c r="M470" s="23">
        <v>7.4962517246603966E-3</v>
      </c>
    </row>
    <row r="471" spans="1:20" x14ac:dyDescent="0.15">
      <c r="A471" s="17" t="str">
        <f>A461&amp;D471</f>
        <v>X (28)北九州市から出て行って戻らない</v>
      </c>
      <c r="C471" s="135"/>
      <c r="D471" s="134" t="s">
        <v>116</v>
      </c>
      <c r="E471" s="19">
        <v>296</v>
      </c>
      <c r="F471" s="20">
        <v>166</v>
      </c>
      <c r="G471" s="20">
        <v>52</v>
      </c>
      <c r="H471" s="20">
        <v>58</v>
      </c>
      <c r="I471" s="20">
        <v>2</v>
      </c>
      <c r="J471" s="20">
        <v>41</v>
      </c>
      <c r="K471" s="20">
        <v>86</v>
      </c>
      <c r="L471" s="20">
        <v>45</v>
      </c>
      <c r="M471" s="20">
        <v>10</v>
      </c>
      <c r="N471" s="21"/>
      <c r="O471" s="21"/>
      <c r="P471" s="21"/>
      <c r="Q471" s="21"/>
      <c r="R471" s="21"/>
      <c r="S471" s="21"/>
      <c r="T471" s="21"/>
    </row>
    <row r="472" spans="1:20" x14ac:dyDescent="0.15">
      <c r="C472" s="135"/>
      <c r="D472" s="136"/>
      <c r="E472" s="22">
        <v>1</v>
      </c>
      <c r="F472" s="23">
        <v>0.56081080436706543</v>
      </c>
      <c r="G472" s="23">
        <v>0.17567567527294159</v>
      </c>
      <c r="H472" s="23">
        <v>0.19594594836235046</v>
      </c>
      <c r="I472" s="23">
        <v>6.7567569203674793E-3</v>
      </c>
      <c r="J472" s="23">
        <v>0.13851352035999298</v>
      </c>
      <c r="K472" s="23">
        <v>0.29054054617881775</v>
      </c>
      <c r="L472" s="23">
        <v>0.15202702581882477</v>
      </c>
      <c r="M472" s="23">
        <v>3.378378227353096E-2</v>
      </c>
    </row>
    <row r="473" spans="1:20" x14ac:dyDescent="0.15">
      <c r="A473" s="17" t="str">
        <f>A461&amp;D473</f>
        <v>X (28)その他</v>
      </c>
      <c r="C473" s="135"/>
      <c r="D473" s="134" t="s">
        <v>22</v>
      </c>
      <c r="E473" s="19">
        <v>106</v>
      </c>
      <c r="F473" s="20">
        <v>58</v>
      </c>
      <c r="G473" s="20">
        <v>16</v>
      </c>
      <c r="H473" s="20">
        <v>30</v>
      </c>
      <c r="I473" s="20">
        <v>2</v>
      </c>
      <c r="J473" s="20">
        <v>17</v>
      </c>
      <c r="K473" s="20">
        <v>23</v>
      </c>
      <c r="L473" s="20">
        <v>15</v>
      </c>
      <c r="M473" s="20">
        <v>4</v>
      </c>
      <c r="N473" s="21"/>
      <c r="O473" s="21"/>
      <c r="P473" s="21"/>
      <c r="Q473" s="21"/>
      <c r="R473" s="21"/>
      <c r="S473" s="21"/>
      <c r="T473" s="21"/>
    </row>
    <row r="474" spans="1:20" x14ac:dyDescent="0.15">
      <c r="C474" s="135"/>
      <c r="D474" s="136"/>
      <c r="E474" s="22">
        <v>1</v>
      </c>
      <c r="F474" s="23">
        <v>0.54716980457305908</v>
      </c>
      <c r="G474" s="23">
        <v>0.15094339847564697</v>
      </c>
      <c r="H474" s="23">
        <v>0.28301885724067688</v>
      </c>
      <c r="I474" s="23">
        <v>1.8867924809455872E-2</v>
      </c>
      <c r="J474" s="23">
        <v>0.16037735342979431</v>
      </c>
      <c r="K474" s="23">
        <v>0.21698112785816193</v>
      </c>
      <c r="L474" s="23">
        <v>0.14150942862033844</v>
      </c>
      <c r="M474" s="23">
        <v>3.7735849618911743E-2</v>
      </c>
    </row>
    <row r="475" spans="1:20" x14ac:dyDescent="0.15">
      <c r="A475" s="17" t="str">
        <f>A461&amp;D475</f>
        <v>X (28)わからない</v>
      </c>
      <c r="C475" s="135"/>
      <c r="D475" s="134" t="s">
        <v>61</v>
      </c>
      <c r="E475" s="19">
        <v>1230</v>
      </c>
      <c r="F475" s="20">
        <v>702</v>
      </c>
      <c r="G475" s="20">
        <v>173</v>
      </c>
      <c r="H475" s="20">
        <v>294</v>
      </c>
      <c r="I475" s="20">
        <v>26</v>
      </c>
      <c r="J475" s="20">
        <v>155</v>
      </c>
      <c r="K475" s="20">
        <v>314</v>
      </c>
      <c r="L475" s="20">
        <v>252</v>
      </c>
      <c r="M475" s="20">
        <v>11</v>
      </c>
      <c r="N475" s="21"/>
      <c r="O475" s="21"/>
      <c r="P475" s="21"/>
      <c r="Q475" s="21"/>
      <c r="R475" s="21"/>
      <c r="S475" s="21"/>
      <c r="T475" s="21"/>
    </row>
    <row r="476" spans="1:20" x14ac:dyDescent="0.15">
      <c r="C476" s="136"/>
      <c r="D476" s="136"/>
      <c r="E476" s="22">
        <v>1</v>
      </c>
      <c r="F476" s="23">
        <v>0.57073169946670532</v>
      </c>
      <c r="G476" s="23">
        <v>0.14065040647983551</v>
      </c>
      <c r="H476" s="23">
        <v>0.23902438580989838</v>
      </c>
      <c r="I476" s="23">
        <v>2.1138211712241173E-2</v>
      </c>
      <c r="J476" s="23">
        <v>0.12601625919342041</v>
      </c>
      <c r="K476" s="23">
        <v>0.25528454780578613</v>
      </c>
      <c r="L476" s="23">
        <v>0.20487804710865021</v>
      </c>
      <c r="M476" s="23">
        <v>8.9430892840027809E-3</v>
      </c>
    </row>
    <row r="480" spans="1:20" x14ac:dyDescent="0.15">
      <c r="A480" s="17" t="str">
        <f>"X ("&amp;SUBSTITUTE(LEFT(E480,3),"Q","")&amp;")"</f>
        <v>X (29)</v>
      </c>
      <c r="C480" s="17" t="s">
        <v>215</v>
      </c>
      <c r="D480" s="17" t="s">
        <v>24</v>
      </c>
      <c r="E480" s="17" t="s">
        <v>216</v>
      </c>
    </row>
    <row r="481" spans="1:20" ht="72" x14ac:dyDescent="0.15">
      <c r="A481" s="17" t="str">
        <f>A480&amp;"表頭"</f>
        <v>X (29)表頭</v>
      </c>
      <c r="C481" s="132"/>
      <c r="D481" s="133"/>
      <c r="E481" s="18" t="s">
        <v>3</v>
      </c>
      <c r="F481" s="18" t="s">
        <v>217</v>
      </c>
      <c r="G481" s="18" t="s">
        <v>218</v>
      </c>
      <c r="H481" s="18" t="s">
        <v>219</v>
      </c>
      <c r="I481" s="18" t="s">
        <v>220</v>
      </c>
      <c r="J481" s="18" t="s">
        <v>221</v>
      </c>
      <c r="K481" s="18" t="s">
        <v>222</v>
      </c>
      <c r="L481" s="18" t="s">
        <v>223</v>
      </c>
      <c r="M481" s="18" t="s">
        <v>224</v>
      </c>
      <c r="N481" s="18" t="s">
        <v>225</v>
      </c>
      <c r="O481" s="18" t="s">
        <v>226</v>
      </c>
    </row>
    <row r="482" spans="1:20" x14ac:dyDescent="0.15">
      <c r="A482" s="17" t="str">
        <f>A480&amp;D482</f>
        <v>X (29)全体</v>
      </c>
      <c r="C482" s="134" t="s">
        <v>112</v>
      </c>
      <c r="D482" s="134" t="s">
        <v>8</v>
      </c>
      <c r="E482" s="19">
        <v>3871</v>
      </c>
      <c r="F482" s="20">
        <v>536</v>
      </c>
      <c r="G482" s="20">
        <v>443</v>
      </c>
      <c r="H482" s="20">
        <v>523</v>
      </c>
      <c r="I482" s="20">
        <v>1325</v>
      </c>
      <c r="J482" s="20">
        <v>685</v>
      </c>
      <c r="K482" s="20">
        <v>866</v>
      </c>
      <c r="L482" s="20">
        <v>747</v>
      </c>
      <c r="M482" s="20">
        <v>481</v>
      </c>
      <c r="N482" s="20">
        <v>242</v>
      </c>
      <c r="O482" s="20">
        <v>709</v>
      </c>
      <c r="P482" s="21"/>
      <c r="Q482" s="21"/>
      <c r="R482" s="21"/>
      <c r="S482" s="21"/>
      <c r="T482" s="21"/>
    </row>
    <row r="483" spans="1:20" x14ac:dyDescent="0.15">
      <c r="C483" s="135"/>
      <c r="D483" s="136"/>
      <c r="E483" s="22">
        <v>1</v>
      </c>
      <c r="F483" s="23">
        <v>0.1384655088186264</v>
      </c>
      <c r="G483" s="23">
        <v>0.11444070935249329</v>
      </c>
      <c r="H483" s="23">
        <v>0.13510720431804657</v>
      </c>
      <c r="I483" s="23">
        <v>0.34228882193565369</v>
      </c>
      <c r="J483" s="23">
        <v>0.17695686221122742</v>
      </c>
      <c r="K483" s="23">
        <v>0.22371479868888855</v>
      </c>
      <c r="L483" s="23">
        <v>0.19297339022159576</v>
      </c>
      <c r="M483" s="23">
        <v>0.12425729632377625</v>
      </c>
      <c r="N483" s="23">
        <v>6.2516145408153534E-2</v>
      </c>
      <c r="O483" s="23">
        <v>0.18315680325031281</v>
      </c>
    </row>
    <row r="484" spans="1:20" x14ac:dyDescent="0.15">
      <c r="A484" s="17" t="str">
        <f>A480&amp;D484</f>
        <v>X (29)ずっと北九州市内がいい（北九州市の近郊を含む）</v>
      </c>
      <c r="C484" s="135"/>
      <c r="D484" s="134" t="s">
        <v>113</v>
      </c>
      <c r="E484" s="19">
        <v>1064</v>
      </c>
      <c r="F484" s="20">
        <v>188</v>
      </c>
      <c r="G484" s="20">
        <v>115</v>
      </c>
      <c r="H484" s="20">
        <v>146</v>
      </c>
      <c r="I484" s="20">
        <v>391</v>
      </c>
      <c r="J484" s="20">
        <v>225</v>
      </c>
      <c r="K484" s="20">
        <v>190</v>
      </c>
      <c r="L484" s="20">
        <v>182</v>
      </c>
      <c r="M484" s="20">
        <v>157</v>
      </c>
      <c r="N484" s="20">
        <v>57</v>
      </c>
      <c r="O484" s="20">
        <v>161</v>
      </c>
      <c r="P484" s="21"/>
      <c r="Q484" s="21"/>
      <c r="R484" s="21"/>
      <c r="S484" s="21"/>
      <c r="T484" s="21"/>
    </row>
    <row r="485" spans="1:20" x14ac:dyDescent="0.15">
      <c r="C485" s="135"/>
      <c r="D485" s="136"/>
      <c r="E485" s="22">
        <v>1</v>
      </c>
      <c r="F485" s="23">
        <v>0.17669172585010529</v>
      </c>
      <c r="G485" s="23">
        <v>0.10808270424604416</v>
      </c>
      <c r="H485" s="23">
        <v>0.13721804320812225</v>
      </c>
      <c r="I485" s="23">
        <v>0.36748120188713074</v>
      </c>
      <c r="J485" s="23">
        <v>0.21146616339683533</v>
      </c>
      <c r="K485" s="23">
        <v>0.1785714328289032</v>
      </c>
      <c r="L485" s="23">
        <v>0.17105263471603394</v>
      </c>
      <c r="M485" s="23">
        <v>0.14755639433860779</v>
      </c>
      <c r="N485" s="23">
        <v>5.35714291036129E-2</v>
      </c>
      <c r="O485" s="23">
        <v>0.15131579339504242</v>
      </c>
    </row>
    <row r="486" spans="1:20" x14ac:dyDescent="0.15">
      <c r="A486" s="17" t="str">
        <f>A480&amp;D486</f>
        <v>X (29)一度は市外に出て経験を積んだ後、市内に戻りたい</v>
      </c>
      <c r="C486" s="135"/>
      <c r="D486" s="134" t="s">
        <v>114</v>
      </c>
      <c r="E486" s="19">
        <v>508</v>
      </c>
      <c r="F486" s="20">
        <v>74</v>
      </c>
      <c r="G486" s="20">
        <v>58</v>
      </c>
      <c r="H486" s="20">
        <v>75</v>
      </c>
      <c r="I486" s="20">
        <v>205</v>
      </c>
      <c r="J486" s="20">
        <v>101</v>
      </c>
      <c r="K486" s="20">
        <v>110</v>
      </c>
      <c r="L486" s="20">
        <v>82</v>
      </c>
      <c r="M486" s="20">
        <v>63</v>
      </c>
      <c r="N486" s="20">
        <v>40</v>
      </c>
      <c r="O486" s="20">
        <v>82</v>
      </c>
      <c r="P486" s="21"/>
      <c r="Q486" s="21"/>
      <c r="R486" s="21"/>
      <c r="S486" s="21"/>
      <c r="T486" s="21"/>
    </row>
    <row r="487" spans="1:20" x14ac:dyDescent="0.15">
      <c r="C487" s="135"/>
      <c r="D487" s="136"/>
      <c r="E487" s="22">
        <v>1</v>
      </c>
      <c r="F487" s="23">
        <v>0.14566929638385773</v>
      </c>
      <c r="G487" s="23">
        <v>0.11417322605848312</v>
      </c>
      <c r="H487" s="23">
        <v>0.14763779938220978</v>
      </c>
      <c r="I487" s="23">
        <v>0.40354329347610474</v>
      </c>
      <c r="J487" s="23">
        <v>0.19881889224052429</v>
      </c>
      <c r="K487" s="23">
        <v>0.21653543412685394</v>
      </c>
      <c r="L487" s="23">
        <v>0.16141732037067413</v>
      </c>
      <c r="M487" s="23">
        <v>0.12401574850082397</v>
      </c>
      <c r="N487" s="23">
        <v>7.8740157186985016E-2</v>
      </c>
      <c r="O487" s="23">
        <v>0.16141732037067413</v>
      </c>
    </row>
    <row r="488" spans="1:20" x14ac:dyDescent="0.15">
      <c r="A488" s="17" t="str">
        <f>A480&amp;D488</f>
        <v>X (29)市外に住むが、時々北九州市で過ごしたい</v>
      </c>
      <c r="C488" s="135"/>
      <c r="D488" s="134" t="s">
        <v>115</v>
      </c>
      <c r="E488" s="19">
        <v>667</v>
      </c>
      <c r="F488" s="20">
        <v>72</v>
      </c>
      <c r="G488" s="20">
        <v>88</v>
      </c>
      <c r="H488" s="20">
        <v>109</v>
      </c>
      <c r="I488" s="20">
        <v>265</v>
      </c>
      <c r="J488" s="20">
        <v>91</v>
      </c>
      <c r="K488" s="20">
        <v>183</v>
      </c>
      <c r="L488" s="20">
        <v>146</v>
      </c>
      <c r="M488" s="20">
        <v>78</v>
      </c>
      <c r="N488" s="20">
        <v>41</v>
      </c>
      <c r="O488" s="20">
        <v>120</v>
      </c>
      <c r="P488" s="21"/>
      <c r="Q488" s="21"/>
      <c r="R488" s="21"/>
      <c r="S488" s="21"/>
      <c r="T488" s="21"/>
    </row>
    <row r="489" spans="1:20" x14ac:dyDescent="0.15">
      <c r="C489" s="135"/>
      <c r="D489" s="136"/>
      <c r="E489" s="22">
        <v>1</v>
      </c>
      <c r="F489" s="23">
        <v>0.10794602334499359</v>
      </c>
      <c r="G489" s="23">
        <v>0.1319340318441391</v>
      </c>
      <c r="H489" s="23">
        <v>0.16341829299926758</v>
      </c>
      <c r="I489" s="23">
        <v>0.39730134606361389</v>
      </c>
      <c r="J489" s="23">
        <v>0.13643178343772888</v>
      </c>
      <c r="K489" s="23">
        <v>0.27436283230781555</v>
      </c>
      <c r="L489" s="23">
        <v>0.21889054775238037</v>
      </c>
      <c r="M489" s="23">
        <v>0.11694152653217316</v>
      </c>
      <c r="N489" s="23">
        <v>6.1469264328479767E-2</v>
      </c>
      <c r="O489" s="23">
        <v>0.17991004884243011</v>
      </c>
    </row>
    <row r="490" spans="1:20" x14ac:dyDescent="0.15">
      <c r="A490" s="17" t="str">
        <f>A480&amp;D490</f>
        <v>X (29)北九州市から出て行って戻らない</v>
      </c>
      <c r="C490" s="135"/>
      <c r="D490" s="134" t="s">
        <v>116</v>
      </c>
      <c r="E490" s="19">
        <v>296</v>
      </c>
      <c r="F490" s="20">
        <v>33</v>
      </c>
      <c r="G490" s="20">
        <v>39</v>
      </c>
      <c r="H490" s="20">
        <v>51</v>
      </c>
      <c r="I490" s="20">
        <v>79</v>
      </c>
      <c r="J490" s="20">
        <v>48</v>
      </c>
      <c r="K490" s="20">
        <v>73</v>
      </c>
      <c r="L490" s="20">
        <v>50</v>
      </c>
      <c r="M490" s="20">
        <v>32</v>
      </c>
      <c r="N490" s="20">
        <v>26</v>
      </c>
      <c r="O490" s="20">
        <v>60</v>
      </c>
      <c r="P490" s="21"/>
      <c r="Q490" s="21"/>
      <c r="R490" s="21"/>
      <c r="S490" s="21"/>
      <c r="T490" s="21"/>
    </row>
    <row r="491" spans="1:20" x14ac:dyDescent="0.15">
      <c r="C491" s="135"/>
      <c r="D491" s="136"/>
      <c r="E491" s="22">
        <v>1</v>
      </c>
      <c r="F491" s="23">
        <v>0.11148648709058762</v>
      </c>
      <c r="G491" s="23">
        <v>0.13175675272941589</v>
      </c>
      <c r="H491" s="23">
        <v>0.17229729890823364</v>
      </c>
      <c r="I491" s="23">
        <v>0.26689189672470093</v>
      </c>
      <c r="J491" s="23">
        <v>0.16216215491294861</v>
      </c>
      <c r="K491" s="23">
        <v>0.24662162363529205</v>
      </c>
      <c r="L491" s="23">
        <v>0.1689189225435257</v>
      </c>
      <c r="M491" s="23">
        <v>0.10810811072587967</v>
      </c>
      <c r="N491" s="23">
        <v>8.7837837636470795E-2</v>
      </c>
      <c r="O491" s="23">
        <v>0.20270270109176636</v>
      </c>
    </row>
    <row r="492" spans="1:20" x14ac:dyDescent="0.15">
      <c r="A492" s="17" t="str">
        <f>A480&amp;D492</f>
        <v>X (29)その他</v>
      </c>
      <c r="C492" s="135"/>
      <c r="D492" s="134" t="s">
        <v>22</v>
      </c>
      <c r="E492" s="19">
        <v>106</v>
      </c>
      <c r="F492" s="20">
        <v>15</v>
      </c>
      <c r="G492" s="20">
        <v>11</v>
      </c>
      <c r="H492" s="20">
        <v>7</v>
      </c>
      <c r="I492" s="20">
        <v>31</v>
      </c>
      <c r="J492" s="20">
        <v>19</v>
      </c>
      <c r="K492" s="20">
        <v>28</v>
      </c>
      <c r="L492" s="20">
        <v>20</v>
      </c>
      <c r="M492" s="20">
        <v>11</v>
      </c>
      <c r="N492" s="20">
        <v>6</v>
      </c>
      <c r="O492" s="20">
        <v>26</v>
      </c>
      <c r="P492" s="21"/>
      <c r="Q492" s="21"/>
      <c r="R492" s="21"/>
      <c r="S492" s="21"/>
      <c r="T492" s="21"/>
    </row>
    <row r="493" spans="1:20" x14ac:dyDescent="0.15">
      <c r="C493" s="135"/>
      <c r="D493" s="136"/>
      <c r="E493" s="22">
        <v>1</v>
      </c>
      <c r="F493" s="23">
        <v>0.14150942862033844</v>
      </c>
      <c r="G493" s="23">
        <v>0.10377358645200729</v>
      </c>
      <c r="H493" s="23">
        <v>6.6037736833095551E-2</v>
      </c>
      <c r="I493" s="23">
        <v>0.29245284199714661</v>
      </c>
      <c r="J493" s="23">
        <v>0.17924527823925018</v>
      </c>
      <c r="K493" s="23">
        <v>0.2641509473323822</v>
      </c>
      <c r="L493" s="23">
        <v>0.18867924809455872</v>
      </c>
      <c r="M493" s="23">
        <v>0.10377358645200729</v>
      </c>
      <c r="N493" s="23">
        <v>5.6603774428367615E-2</v>
      </c>
      <c r="O493" s="23">
        <v>0.24528302252292633</v>
      </c>
    </row>
    <row r="494" spans="1:20" x14ac:dyDescent="0.15">
      <c r="A494" s="17" t="str">
        <f>A480&amp;D494</f>
        <v>X (29)わからない</v>
      </c>
      <c r="C494" s="135"/>
      <c r="D494" s="134" t="s">
        <v>61</v>
      </c>
      <c r="E494" s="19">
        <v>1230</v>
      </c>
      <c r="F494" s="20">
        <v>154</v>
      </c>
      <c r="G494" s="20">
        <v>132</v>
      </c>
      <c r="H494" s="20">
        <v>135</v>
      </c>
      <c r="I494" s="20">
        <v>354</v>
      </c>
      <c r="J494" s="20">
        <v>201</v>
      </c>
      <c r="K494" s="20">
        <v>282</v>
      </c>
      <c r="L494" s="20">
        <v>267</v>
      </c>
      <c r="M494" s="20">
        <v>140</v>
      </c>
      <c r="N494" s="20">
        <v>72</v>
      </c>
      <c r="O494" s="20">
        <v>260</v>
      </c>
      <c r="P494" s="21"/>
      <c r="Q494" s="21"/>
      <c r="R494" s="21"/>
      <c r="S494" s="21"/>
      <c r="T494" s="21"/>
    </row>
    <row r="495" spans="1:20" x14ac:dyDescent="0.15">
      <c r="C495" s="136"/>
      <c r="D495" s="136"/>
      <c r="E495" s="22">
        <v>1</v>
      </c>
      <c r="F495" s="23">
        <v>0.12520325183868408</v>
      </c>
      <c r="G495" s="23">
        <v>0.10731707513332367</v>
      </c>
      <c r="H495" s="23">
        <v>0.10975609719753265</v>
      </c>
      <c r="I495" s="23">
        <v>0.28780487179756165</v>
      </c>
      <c r="J495" s="23">
        <v>0.16341462731361389</v>
      </c>
      <c r="K495" s="23">
        <v>0.22926829755306244</v>
      </c>
      <c r="L495" s="23">
        <v>0.21707317233085632</v>
      </c>
      <c r="M495" s="23">
        <v>0.11382114142179489</v>
      </c>
      <c r="N495" s="23">
        <v>5.8536585420370102E-2</v>
      </c>
      <c r="O495" s="23">
        <v>0.21138212084770203</v>
      </c>
    </row>
  </sheetData>
  <sheetProtection formatColumns="0" formatRows="0"/>
  <mergeCells count="234">
    <mergeCell ref="C7:C20"/>
    <mergeCell ref="C25:D25"/>
    <mergeCell ref="D28:D29"/>
    <mergeCell ref="C26:C39"/>
    <mergeCell ref="C44:D44"/>
    <mergeCell ref="D45:D46"/>
    <mergeCell ref="D26:D27"/>
    <mergeCell ref="D36:D37"/>
    <mergeCell ref="D38:D39"/>
    <mergeCell ref="D17:D18"/>
    <mergeCell ref="C482:C495"/>
    <mergeCell ref="D389:D390"/>
    <mergeCell ref="D391:D392"/>
    <mergeCell ref="D406:D407"/>
    <mergeCell ref="D408:D409"/>
    <mergeCell ref="D410:D411"/>
    <mergeCell ref="D374:D375"/>
    <mergeCell ref="D376:D377"/>
    <mergeCell ref="D68:D69"/>
    <mergeCell ref="D70:D71"/>
    <mergeCell ref="C64:C77"/>
    <mergeCell ref="C82:D82"/>
    <mergeCell ref="D83:D84"/>
    <mergeCell ref="D93:D94"/>
    <mergeCell ref="C83:C96"/>
    <mergeCell ref="D72:D73"/>
    <mergeCell ref="D74:D75"/>
    <mergeCell ref="D76:D77"/>
    <mergeCell ref="D64:D65"/>
    <mergeCell ref="D66:D67"/>
    <mergeCell ref="C387:C400"/>
    <mergeCell ref="C405:D405"/>
    <mergeCell ref="C406:C419"/>
    <mergeCell ref="D368:D369"/>
    <mergeCell ref="D387:D388"/>
    <mergeCell ref="D372:D373"/>
    <mergeCell ref="D418:D419"/>
    <mergeCell ref="D378:D379"/>
    <mergeCell ref="D380:D381"/>
    <mergeCell ref="C368:C381"/>
    <mergeCell ref="C386:D386"/>
    <mergeCell ref="D393:D394"/>
    <mergeCell ref="D395:D396"/>
    <mergeCell ref="C272:D272"/>
    <mergeCell ref="D277:D278"/>
    <mergeCell ref="C273:C286"/>
    <mergeCell ref="D216:D217"/>
    <mergeCell ref="D218:D219"/>
    <mergeCell ref="D220:D221"/>
    <mergeCell ref="D222:D223"/>
    <mergeCell ref="D224:D225"/>
    <mergeCell ref="C310:D310"/>
    <mergeCell ref="D262:D263"/>
    <mergeCell ref="D264:D265"/>
    <mergeCell ref="D266:D267"/>
    <mergeCell ref="D283:D284"/>
    <mergeCell ref="D285:D286"/>
    <mergeCell ref="C291:D291"/>
    <mergeCell ref="D302:D303"/>
    <mergeCell ref="D304:D305"/>
    <mergeCell ref="C292:C305"/>
    <mergeCell ref="D300:D301"/>
    <mergeCell ref="C253:D253"/>
    <mergeCell ref="D254:D255"/>
    <mergeCell ref="D228:D229"/>
    <mergeCell ref="D241:D242"/>
    <mergeCell ref="D243:D244"/>
    <mergeCell ref="C101:D101"/>
    <mergeCell ref="D106:D107"/>
    <mergeCell ref="D108:D109"/>
    <mergeCell ref="D110:D111"/>
    <mergeCell ref="D112:D113"/>
    <mergeCell ref="D114:D115"/>
    <mergeCell ref="C102:C115"/>
    <mergeCell ref="D102:D103"/>
    <mergeCell ref="D104:D105"/>
    <mergeCell ref="D140:D141"/>
    <mergeCell ref="D167:D168"/>
    <mergeCell ref="D197:D198"/>
    <mergeCell ref="D199:D200"/>
    <mergeCell ref="D201:D202"/>
    <mergeCell ref="D203:D204"/>
    <mergeCell ref="D205:D206"/>
    <mergeCell ref="C178:C191"/>
    <mergeCell ref="C196:D196"/>
    <mergeCell ref="C197:C210"/>
    <mergeCell ref="D207:D208"/>
    <mergeCell ref="D209:D210"/>
    <mergeCell ref="C159:C172"/>
    <mergeCell ref="C177:D177"/>
    <mergeCell ref="D146:D147"/>
    <mergeCell ref="D148:D149"/>
    <mergeCell ref="D150:D151"/>
    <mergeCell ref="C158:D158"/>
    <mergeCell ref="D245:D246"/>
    <mergeCell ref="D247:D248"/>
    <mergeCell ref="D226:D227"/>
    <mergeCell ref="D237:D238"/>
    <mergeCell ref="C215:D215"/>
    <mergeCell ref="C216:C229"/>
    <mergeCell ref="C234:D234"/>
    <mergeCell ref="D235:D236"/>
    <mergeCell ref="C235:C248"/>
    <mergeCell ref="C254:C267"/>
    <mergeCell ref="C6:D6"/>
    <mergeCell ref="D9:D10"/>
    <mergeCell ref="D11:D12"/>
    <mergeCell ref="D15:D16"/>
    <mergeCell ref="D7:D8"/>
    <mergeCell ref="D13:D14"/>
    <mergeCell ref="C120:D120"/>
    <mergeCell ref="D129:D130"/>
    <mergeCell ref="D131:D132"/>
    <mergeCell ref="C121:C134"/>
    <mergeCell ref="D127:D128"/>
    <mergeCell ref="D133:D134"/>
    <mergeCell ref="D121:D122"/>
    <mergeCell ref="D123:D124"/>
    <mergeCell ref="D125:D126"/>
    <mergeCell ref="D95:D96"/>
    <mergeCell ref="D47:D48"/>
    <mergeCell ref="D51:D52"/>
    <mergeCell ref="C45:C58"/>
    <mergeCell ref="C63:D63"/>
    <mergeCell ref="D53:D54"/>
    <mergeCell ref="D49:D50"/>
    <mergeCell ref="D55:D56"/>
    <mergeCell ref="D57:D58"/>
    <mergeCell ref="D169:D170"/>
    <mergeCell ref="D171:D172"/>
    <mergeCell ref="D182:D183"/>
    <mergeCell ref="D184:D185"/>
    <mergeCell ref="D180:D181"/>
    <mergeCell ref="D19:D20"/>
    <mergeCell ref="D32:D33"/>
    <mergeCell ref="D34:D35"/>
    <mergeCell ref="D30:D31"/>
    <mergeCell ref="D85:D86"/>
    <mergeCell ref="D91:D92"/>
    <mergeCell ref="D87:D88"/>
    <mergeCell ref="D89:D90"/>
    <mergeCell ref="D163:D164"/>
    <mergeCell ref="D165:D166"/>
    <mergeCell ref="D142:D143"/>
    <mergeCell ref="D144:D145"/>
    <mergeCell ref="D159:D160"/>
    <mergeCell ref="D161:D162"/>
    <mergeCell ref="C139:D139"/>
    <mergeCell ref="D152:D153"/>
    <mergeCell ref="D178:D179"/>
    <mergeCell ref="C140:C153"/>
    <mergeCell ref="D315:D316"/>
    <mergeCell ref="D342:D343"/>
    <mergeCell ref="D311:D312"/>
    <mergeCell ref="D313:D314"/>
    <mergeCell ref="D323:D324"/>
    <mergeCell ref="D332:D333"/>
    <mergeCell ref="D334:D335"/>
    <mergeCell ref="D336:D337"/>
    <mergeCell ref="D186:D187"/>
    <mergeCell ref="D188:D189"/>
    <mergeCell ref="D190:D191"/>
    <mergeCell ref="D317:D318"/>
    <mergeCell ref="D273:D274"/>
    <mergeCell ref="D275:D276"/>
    <mergeCell ref="D292:D293"/>
    <mergeCell ref="D294:D295"/>
    <mergeCell ref="D296:D297"/>
    <mergeCell ref="D298:D299"/>
    <mergeCell ref="D239:D240"/>
    <mergeCell ref="D256:D257"/>
    <mergeCell ref="D258:D259"/>
    <mergeCell ref="D260:D261"/>
    <mergeCell ref="D279:D280"/>
    <mergeCell ref="D281:D282"/>
    <mergeCell ref="C348:D348"/>
    <mergeCell ref="D349:D350"/>
    <mergeCell ref="D361:D362"/>
    <mergeCell ref="D412:D413"/>
    <mergeCell ref="D414:D415"/>
    <mergeCell ref="D416:D417"/>
    <mergeCell ref="D338:D339"/>
    <mergeCell ref="D340:D341"/>
    <mergeCell ref="D319:D320"/>
    <mergeCell ref="D321:D322"/>
    <mergeCell ref="C311:C324"/>
    <mergeCell ref="C329:D329"/>
    <mergeCell ref="D330:D331"/>
    <mergeCell ref="C330:C343"/>
    <mergeCell ref="D351:D352"/>
    <mergeCell ref="D353:D354"/>
    <mergeCell ref="D355:D356"/>
    <mergeCell ref="C349:C362"/>
    <mergeCell ref="C367:D367"/>
    <mergeCell ref="D370:D371"/>
    <mergeCell ref="D357:D358"/>
    <mergeCell ref="D359:D360"/>
    <mergeCell ref="D397:D398"/>
    <mergeCell ref="D399:D400"/>
    <mergeCell ref="C443:D443"/>
    <mergeCell ref="D452:D453"/>
    <mergeCell ref="C424:D424"/>
    <mergeCell ref="C425:C438"/>
    <mergeCell ref="D425:D426"/>
    <mergeCell ref="D427:D428"/>
    <mergeCell ref="D429:D430"/>
    <mergeCell ref="D431:D432"/>
    <mergeCell ref="D433:D434"/>
    <mergeCell ref="D435:D436"/>
    <mergeCell ref="D437:D438"/>
    <mergeCell ref="C462:D462"/>
    <mergeCell ref="C481:D481"/>
    <mergeCell ref="D454:D455"/>
    <mergeCell ref="D456:D457"/>
    <mergeCell ref="C444:C457"/>
    <mergeCell ref="D463:D464"/>
    <mergeCell ref="D465:D466"/>
    <mergeCell ref="D467:D468"/>
    <mergeCell ref="D444:D445"/>
    <mergeCell ref="D446:D447"/>
    <mergeCell ref="D448:D449"/>
    <mergeCell ref="D450:D451"/>
    <mergeCell ref="C463:C476"/>
    <mergeCell ref="D494:D495"/>
    <mergeCell ref="D482:D483"/>
    <mergeCell ref="D484:D485"/>
    <mergeCell ref="D486:D487"/>
    <mergeCell ref="D488:D489"/>
    <mergeCell ref="D490:D491"/>
    <mergeCell ref="D492:D493"/>
    <mergeCell ref="D469:D470"/>
    <mergeCell ref="D471:D472"/>
    <mergeCell ref="D473:D474"/>
    <mergeCell ref="D475:D476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DEAA3-9948-481C-95E2-DA910989A737}">
  <sheetPr codeName="Sheet32">
    <tabColor rgb="FFFFFF00"/>
  </sheetPr>
  <dimension ref="A5:P391"/>
  <sheetViews>
    <sheetView showGridLines="0" topLeftCell="A394" workbookViewId="0">
      <selection activeCell="R81" sqref="R81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16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16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16" x14ac:dyDescent="0.15">
      <c r="A7" s="17" t="str">
        <f>A5&amp;D7</f>
        <v>X (1)全体</v>
      </c>
      <c r="C7" s="134" t="s">
        <v>257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</row>
    <row r="8" spans="1:16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16" x14ac:dyDescent="0.15">
      <c r="A9" s="17" t="str">
        <f>A5&amp;D9</f>
        <v>X (1)とても感じている</v>
      </c>
      <c r="C9" s="135"/>
      <c r="D9" s="134" t="s">
        <v>119</v>
      </c>
      <c r="E9" s="19">
        <v>1495</v>
      </c>
      <c r="F9" s="20">
        <v>515</v>
      </c>
      <c r="G9" s="20">
        <v>425</v>
      </c>
      <c r="H9" s="20">
        <v>555</v>
      </c>
      <c r="I9" s="21"/>
      <c r="J9" s="21"/>
      <c r="K9" s="21"/>
      <c r="L9" s="21"/>
      <c r="M9" s="21"/>
      <c r="N9" s="21"/>
      <c r="O9" s="21"/>
      <c r="P9" s="21"/>
    </row>
    <row r="10" spans="1:16" x14ac:dyDescent="0.15">
      <c r="C10" s="135"/>
      <c r="D10" s="136"/>
      <c r="E10" s="22">
        <v>1</v>
      </c>
      <c r="F10" s="23">
        <v>0.34448161721229553</v>
      </c>
      <c r="G10" s="23">
        <v>0.284280925989151</v>
      </c>
      <c r="H10" s="23">
        <v>0.37123745679855347</v>
      </c>
    </row>
    <row r="11" spans="1:16" x14ac:dyDescent="0.15">
      <c r="A11" s="17" t="str">
        <f>A5&amp;D11</f>
        <v>X (1)ある程度感じている</v>
      </c>
      <c r="C11" s="135"/>
      <c r="D11" s="134" t="s">
        <v>120</v>
      </c>
      <c r="E11" s="19">
        <v>1777</v>
      </c>
      <c r="F11" s="20">
        <v>616</v>
      </c>
      <c r="G11" s="20">
        <v>563</v>
      </c>
      <c r="H11" s="20">
        <v>598</v>
      </c>
      <c r="I11" s="21"/>
      <c r="J11" s="21"/>
      <c r="K11" s="21"/>
      <c r="L11" s="21"/>
      <c r="M11" s="21"/>
      <c r="N11" s="21"/>
      <c r="O11" s="21"/>
      <c r="P11" s="21"/>
    </row>
    <row r="12" spans="1:16" x14ac:dyDescent="0.15">
      <c r="C12" s="135"/>
      <c r="D12" s="136"/>
      <c r="E12" s="22">
        <v>1</v>
      </c>
      <c r="F12" s="23">
        <v>0.34665167331695557</v>
      </c>
      <c r="G12" s="23">
        <v>0.31682610511779785</v>
      </c>
      <c r="H12" s="23">
        <v>0.33652222156524658</v>
      </c>
    </row>
    <row r="13" spans="1:16" x14ac:dyDescent="0.15">
      <c r="A13" s="17" t="str">
        <f>A5&amp;D13</f>
        <v>X (1)あまり感じていない</v>
      </c>
      <c r="C13" s="135"/>
      <c r="D13" s="134" t="s">
        <v>121</v>
      </c>
      <c r="E13" s="19">
        <v>430</v>
      </c>
      <c r="F13" s="20">
        <v>166</v>
      </c>
      <c r="G13" s="20">
        <v>153</v>
      </c>
      <c r="H13" s="20">
        <v>111</v>
      </c>
      <c r="I13" s="21"/>
      <c r="J13" s="21"/>
      <c r="K13" s="21"/>
      <c r="L13" s="21"/>
      <c r="M13" s="21"/>
      <c r="N13" s="21"/>
      <c r="O13" s="21"/>
      <c r="P13" s="21"/>
    </row>
    <row r="14" spans="1:16" x14ac:dyDescent="0.15">
      <c r="C14" s="135"/>
      <c r="D14" s="136"/>
      <c r="E14" s="22">
        <v>1</v>
      </c>
      <c r="F14" s="23">
        <v>0.38604649901390076</v>
      </c>
      <c r="G14" s="23">
        <v>0.35581395030021667</v>
      </c>
      <c r="H14" s="23">
        <v>0.25813952088356018</v>
      </c>
    </row>
    <row r="15" spans="1:16" x14ac:dyDescent="0.15">
      <c r="A15" s="17" t="str">
        <f>A5&amp;D15</f>
        <v>X (1)全く感じていない</v>
      </c>
      <c r="C15" s="135"/>
      <c r="D15" s="134" t="s">
        <v>122</v>
      </c>
      <c r="E15" s="19">
        <v>169</v>
      </c>
      <c r="F15" s="20">
        <v>58</v>
      </c>
      <c r="G15" s="20">
        <v>69</v>
      </c>
      <c r="H15" s="20">
        <v>42</v>
      </c>
      <c r="I15" s="21"/>
      <c r="J15" s="21"/>
      <c r="K15" s="21"/>
      <c r="L15" s="21"/>
      <c r="M15" s="21"/>
      <c r="N15" s="21"/>
      <c r="O15" s="21"/>
      <c r="P15" s="21"/>
    </row>
    <row r="16" spans="1:16" x14ac:dyDescent="0.15">
      <c r="C16" s="136"/>
      <c r="D16" s="136"/>
      <c r="E16" s="22">
        <v>1</v>
      </c>
      <c r="F16" s="23">
        <v>0.34319525957107544</v>
      </c>
      <c r="G16" s="23">
        <v>0.40828403830528259</v>
      </c>
      <c r="H16" s="23">
        <v>0.24852071702480316</v>
      </c>
    </row>
    <row r="20" spans="1:16" x14ac:dyDescent="0.15">
      <c r="A20" s="17" t="str">
        <f>"X ("&amp;SUBSTITUTE(LEFT(E20,2),"Q","")&amp;")"</f>
        <v>X (2)</v>
      </c>
      <c r="C20" s="17" t="s">
        <v>12</v>
      </c>
      <c r="D20" s="17" t="s">
        <v>1</v>
      </c>
      <c r="E20" s="17" t="s">
        <v>7</v>
      </c>
    </row>
    <row r="21" spans="1:16" x14ac:dyDescent="0.15">
      <c r="A21" s="17" t="str">
        <f>A20&amp;"表頭"</f>
        <v>X (2)表頭</v>
      </c>
      <c r="C21" s="132"/>
      <c r="D21" s="133"/>
      <c r="E21" s="18" t="s">
        <v>3</v>
      </c>
      <c r="F21" s="18" t="s">
        <v>9</v>
      </c>
      <c r="G21" s="18" t="s">
        <v>10</v>
      </c>
      <c r="H21" s="18" t="s">
        <v>11</v>
      </c>
    </row>
    <row r="22" spans="1:16" x14ac:dyDescent="0.15">
      <c r="A22" s="17" t="str">
        <f>A20&amp;D22</f>
        <v>X (2)全体</v>
      </c>
      <c r="C22" s="134" t="s">
        <v>118</v>
      </c>
      <c r="D22" s="134" t="s">
        <v>8</v>
      </c>
      <c r="E22" s="19">
        <v>3871</v>
      </c>
      <c r="F22" s="20">
        <v>1748</v>
      </c>
      <c r="G22" s="20">
        <v>2011</v>
      </c>
      <c r="H22" s="20">
        <v>112</v>
      </c>
      <c r="I22" s="21"/>
      <c r="J22" s="21"/>
      <c r="K22" s="21"/>
      <c r="L22" s="21"/>
      <c r="M22" s="21"/>
      <c r="N22" s="21"/>
      <c r="O22" s="21"/>
      <c r="P22" s="21"/>
    </row>
    <row r="23" spans="1:16" x14ac:dyDescent="0.15">
      <c r="C23" s="135"/>
      <c r="D23" s="136"/>
      <c r="E23" s="22">
        <v>1</v>
      </c>
      <c r="F23" s="23">
        <v>0.45156291127204895</v>
      </c>
      <c r="G23" s="23">
        <v>0.51950401067733765</v>
      </c>
      <c r="H23" s="23">
        <v>2.8933092951774597E-2</v>
      </c>
    </row>
    <row r="24" spans="1:16" x14ac:dyDescent="0.15">
      <c r="A24" s="17" t="str">
        <f>A20&amp;D24</f>
        <v>X (2)とても感じている</v>
      </c>
      <c r="C24" s="135"/>
      <c r="D24" s="134" t="s">
        <v>119</v>
      </c>
      <c r="E24" s="19">
        <v>1495</v>
      </c>
      <c r="F24" s="20">
        <v>730</v>
      </c>
      <c r="G24" s="20">
        <v>735</v>
      </c>
      <c r="H24" s="20">
        <v>30</v>
      </c>
      <c r="I24" s="21"/>
      <c r="J24" s="21"/>
      <c r="K24" s="21"/>
      <c r="L24" s="21"/>
      <c r="M24" s="21"/>
      <c r="N24" s="21"/>
      <c r="O24" s="21"/>
      <c r="P24" s="21"/>
    </row>
    <row r="25" spans="1:16" x14ac:dyDescent="0.15">
      <c r="C25" s="135"/>
      <c r="D25" s="136"/>
      <c r="E25" s="22">
        <v>1</v>
      </c>
      <c r="F25" s="23">
        <v>0.48829430341720581</v>
      </c>
      <c r="G25" s="23">
        <v>0.49163880944252014</v>
      </c>
      <c r="H25" s="23">
        <v>2.0066889002919197E-2</v>
      </c>
    </row>
    <row r="26" spans="1:16" x14ac:dyDescent="0.15">
      <c r="A26" s="17" t="str">
        <f>A20&amp;D26</f>
        <v>X (2)ある程度感じている</v>
      </c>
      <c r="C26" s="135"/>
      <c r="D26" s="134" t="s">
        <v>120</v>
      </c>
      <c r="E26" s="19">
        <v>1777</v>
      </c>
      <c r="F26" s="20">
        <v>755</v>
      </c>
      <c r="G26" s="20">
        <v>970</v>
      </c>
      <c r="H26" s="20">
        <v>52</v>
      </c>
      <c r="I26" s="21"/>
      <c r="J26" s="21"/>
      <c r="K26" s="21"/>
      <c r="L26" s="21"/>
      <c r="M26" s="21"/>
      <c r="N26" s="21"/>
      <c r="O26" s="21"/>
      <c r="P26" s="21"/>
    </row>
    <row r="27" spans="1:16" x14ac:dyDescent="0.15">
      <c r="C27" s="135"/>
      <c r="D27" s="136"/>
      <c r="E27" s="22">
        <v>1</v>
      </c>
      <c r="F27" s="23">
        <v>0.42487338185310364</v>
      </c>
      <c r="G27" s="23">
        <v>0.5458638072013855</v>
      </c>
      <c r="H27" s="23">
        <v>2.9262801632285118E-2</v>
      </c>
    </row>
    <row r="28" spans="1:16" x14ac:dyDescent="0.15">
      <c r="A28" s="17" t="str">
        <f>A20&amp;D28</f>
        <v>X (2)あまり感じていない</v>
      </c>
      <c r="C28" s="135"/>
      <c r="D28" s="134" t="s">
        <v>121</v>
      </c>
      <c r="E28" s="19">
        <v>430</v>
      </c>
      <c r="F28" s="20">
        <v>165</v>
      </c>
      <c r="G28" s="20">
        <v>249</v>
      </c>
      <c r="H28" s="20">
        <v>16</v>
      </c>
      <c r="I28" s="21"/>
      <c r="J28" s="21"/>
      <c r="K28" s="21"/>
      <c r="L28" s="21"/>
      <c r="M28" s="21"/>
      <c r="N28" s="21"/>
      <c r="O28" s="21"/>
      <c r="P28" s="21"/>
    </row>
    <row r="29" spans="1:16" x14ac:dyDescent="0.15">
      <c r="C29" s="135"/>
      <c r="D29" s="136"/>
      <c r="E29" s="22">
        <v>1</v>
      </c>
      <c r="F29" s="23">
        <v>0.38372093439102173</v>
      </c>
      <c r="G29" s="23">
        <v>0.57906979322433472</v>
      </c>
      <c r="H29" s="23">
        <v>3.7209302186965942E-2</v>
      </c>
    </row>
    <row r="30" spans="1:16" x14ac:dyDescent="0.15">
      <c r="A30" s="17" t="str">
        <f>A20&amp;D30</f>
        <v>X (2)全く感じていない</v>
      </c>
      <c r="C30" s="135"/>
      <c r="D30" s="134" t="s">
        <v>122</v>
      </c>
      <c r="E30" s="19">
        <v>169</v>
      </c>
      <c r="F30" s="20">
        <v>98</v>
      </c>
      <c r="G30" s="20">
        <v>57</v>
      </c>
      <c r="H30" s="20">
        <v>14</v>
      </c>
      <c r="I30" s="21"/>
      <c r="J30" s="21"/>
      <c r="K30" s="21"/>
      <c r="L30" s="21"/>
      <c r="M30" s="21"/>
      <c r="N30" s="21"/>
      <c r="O30" s="21"/>
      <c r="P30" s="21"/>
    </row>
    <row r="31" spans="1:16" x14ac:dyDescent="0.15">
      <c r="C31" s="136"/>
      <c r="D31" s="136"/>
      <c r="E31" s="22">
        <v>1</v>
      </c>
      <c r="F31" s="23">
        <v>0.57988166809082031</v>
      </c>
      <c r="G31" s="23">
        <v>0.3372780978679657</v>
      </c>
      <c r="H31" s="23">
        <v>8.2840234041213989E-2</v>
      </c>
    </row>
    <row r="35" spans="1:16" x14ac:dyDescent="0.15">
      <c r="A35" s="17" t="str">
        <f>"X ("&amp;SUBSTITUTE(LEFT(E35,2),"Q","")&amp;")"</f>
        <v>X (3)</v>
      </c>
      <c r="C35" s="17" t="s">
        <v>13</v>
      </c>
      <c r="D35" s="17" t="s">
        <v>1</v>
      </c>
      <c r="E35" s="17" t="s">
        <v>14</v>
      </c>
    </row>
    <row r="36" spans="1:16" x14ac:dyDescent="0.15">
      <c r="A36" s="17" t="str">
        <f>A35&amp;"表頭"</f>
        <v>X (3)表頭</v>
      </c>
      <c r="C36" s="132"/>
      <c r="D36" s="133"/>
      <c r="E36" s="18" t="s">
        <v>3</v>
      </c>
      <c r="F36" s="18" t="s">
        <v>15</v>
      </c>
      <c r="G36" s="18" t="s">
        <v>16</v>
      </c>
      <c r="H36" s="18" t="s">
        <v>17</v>
      </c>
      <c r="I36" s="18" t="s">
        <v>18</v>
      </c>
      <c r="J36" s="18" t="s">
        <v>19</v>
      </c>
      <c r="K36" s="18" t="s">
        <v>20</v>
      </c>
      <c r="L36" s="18" t="s">
        <v>21</v>
      </c>
      <c r="M36" s="18" t="s">
        <v>22</v>
      </c>
    </row>
    <row r="37" spans="1:16" x14ac:dyDescent="0.15">
      <c r="A37" s="17" t="str">
        <f>A35&amp;D37</f>
        <v>X (3)全体</v>
      </c>
      <c r="C37" s="134" t="s">
        <v>118</v>
      </c>
      <c r="D37" s="134" t="s">
        <v>8</v>
      </c>
      <c r="E37" s="19">
        <v>3871</v>
      </c>
      <c r="F37" s="20">
        <v>171</v>
      </c>
      <c r="G37" s="20">
        <v>332</v>
      </c>
      <c r="H37" s="20">
        <v>557</v>
      </c>
      <c r="I37" s="20">
        <v>438</v>
      </c>
      <c r="J37" s="20">
        <v>191</v>
      </c>
      <c r="K37" s="20">
        <v>1103</v>
      </c>
      <c r="L37" s="20">
        <v>174</v>
      </c>
      <c r="M37" s="20">
        <v>905</v>
      </c>
      <c r="N37" s="21"/>
      <c r="O37" s="21"/>
      <c r="P37" s="21"/>
    </row>
    <row r="38" spans="1:16" x14ac:dyDescent="0.15">
      <c r="C38" s="135"/>
      <c r="D38" s="136"/>
      <c r="E38" s="22">
        <v>1</v>
      </c>
      <c r="F38" s="23">
        <v>4.417463019490242E-2</v>
      </c>
      <c r="G38" s="23">
        <v>8.5765950381755829E-2</v>
      </c>
      <c r="H38" s="23">
        <v>0.14389047026634216</v>
      </c>
      <c r="I38" s="23">
        <v>0.11314905434846878</v>
      </c>
      <c r="J38" s="23">
        <v>4.9341253936290741E-2</v>
      </c>
      <c r="K38" s="23">
        <v>0.28493928909301758</v>
      </c>
      <c r="L38" s="23">
        <v>4.4949624687433243E-2</v>
      </c>
      <c r="M38" s="23">
        <v>0.23378971219062805</v>
      </c>
    </row>
    <row r="39" spans="1:16" x14ac:dyDescent="0.15">
      <c r="A39" s="17" t="str">
        <f>A35&amp;D39</f>
        <v>X (3)とても感じている</v>
      </c>
      <c r="C39" s="135"/>
      <c r="D39" s="134" t="s">
        <v>119</v>
      </c>
      <c r="E39" s="19">
        <v>1495</v>
      </c>
      <c r="F39" s="20">
        <v>94</v>
      </c>
      <c r="G39" s="20">
        <v>161</v>
      </c>
      <c r="H39" s="20">
        <v>260</v>
      </c>
      <c r="I39" s="20">
        <v>209</v>
      </c>
      <c r="J39" s="20">
        <v>75</v>
      </c>
      <c r="K39" s="20">
        <v>447</v>
      </c>
      <c r="L39" s="20">
        <v>86</v>
      </c>
      <c r="M39" s="20">
        <v>163</v>
      </c>
      <c r="N39" s="21"/>
      <c r="O39" s="21"/>
      <c r="P39" s="21"/>
    </row>
    <row r="40" spans="1:16" x14ac:dyDescent="0.15">
      <c r="C40" s="135"/>
      <c r="D40" s="136"/>
      <c r="E40" s="22">
        <v>1</v>
      </c>
      <c r="F40" s="23">
        <v>6.2876254320144653E-2</v>
      </c>
      <c r="G40" s="23">
        <v>0.10769230872392654</v>
      </c>
      <c r="H40" s="23">
        <v>0.17391304671764374</v>
      </c>
      <c r="I40" s="23">
        <v>0.1397993266582489</v>
      </c>
      <c r="J40" s="23">
        <v>5.0167225301265717E-2</v>
      </c>
      <c r="K40" s="23">
        <v>0.29899665713310242</v>
      </c>
      <c r="L40" s="23">
        <v>5.7525083422660828E-2</v>
      </c>
      <c r="M40" s="23">
        <v>0.1090300977230072</v>
      </c>
    </row>
    <row r="41" spans="1:16" x14ac:dyDescent="0.15">
      <c r="A41" s="17" t="str">
        <f>A35&amp;D41</f>
        <v>X (3)ある程度感じている</v>
      </c>
      <c r="C41" s="135"/>
      <c r="D41" s="134" t="s">
        <v>120</v>
      </c>
      <c r="E41" s="19">
        <v>1777</v>
      </c>
      <c r="F41" s="20">
        <v>65</v>
      </c>
      <c r="G41" s="20">
        <v>146</v>
      </c>
      <c r="H41" s="20">
        <v>246</v>
      </c>
      <c r="I41" s="20">
        <v>187</v>
      </c>
      <c r="J41" s="20">
        <v>94</v>
      </c>
      <c r="K41" s="20">
        <v>526</v>
      </c>
      <c r="L41" s="20">
        <v>74</v>
      </c>
      <c r="M41" s="20">
        <v>439</v>
      </c>
      <c r="N41" s="21"/>
      <c r="O41" s="21"/>
      <c r="P41" s="21"/>
    </row>
    <row r="42" spans="1:16" x14ac:dyDescent="0.15">
      <c r="C42" s="135"/>
      <c r="D42" s="136"/>
      <c r="E42" s="22">
        <v>1</v>
      </c>
      <c r="F42" s="23">
        <v>3.6578502506017685E-2</v>
      </c>
      <c r="G42" s="23">
        <v>8.2160942256450653E-2</v>
      </c>
      <c r="H42" s="23">
        <v>0.13843557238578796</v>
      </c>
      <c r="I42" s="23">
        <v>0.10523354262113571</v>
      </c>
      <c r="J42" s="23">
        <v>5.2898142486810684E-2</v>
      </c>
      <c r="K42" s="23">
        <v>0.29600450396537781</v>
      </c>
      <c r="L42" s="23">
        <v>4.1643217206001282E-2</v>
      </c>
      <c r="M42" s="23">
        <v>0.24704557657241821</v>
      </c>
    </row>
    <row r="43" spans="1:16" x14ac:dyDescent="0.15">
      <c r="A43" s="17" t="str">
        <f>A35&amp;D43</f>
        <v>X (3)あまり感じていない</v>
      </c>
      <c r="C43" s="135"/>
      <c r="D43" s="134" t="s">
        <v>121</v>
      </c>
      <c r="E43" s="19">
        <v>430</v>
      </c>
      <c r="F43" s="20">
        <v>10</v>
      </c>
      <c r="G43" s="20">
        <v>19</v>
      </c>
      <c r="H43" s="20">
        <v>42</v>
      </c>
      <c r="I43" s="20">
        <v>31</v>
      </c>
      <c r="J43" s="20">
        <v>15</v>
      </c>
      <c r="K43" s="20">
        <v>92</v>
      </c>
      <c r="L43" s="20">
        <v>14</v>
      </c>
      <c r="M43" s="20">
        <v>207</v>
      </c>
      <c r="N43" s="21"/>
      <c r="O43" s="21"/>
      <c r="P43" s="21"/>
    </row>
    <row r="44" spans="1:16" x14ac:dyDescent="0.15">
      <c r="C44" s="135"/>
      <c r="D44" s="136"/>
      <c r="E44" s="22">
        <v>1</v>
      </c>
      <c r="F44" s="23">
        <v>2.3255813866853714E-2</v>
      </c>
      <c r="G44" s="23">
        <v>4.4186048209667206E-2</v>
      </c>
      <c r="H44" s="23">
        <v>9.7674421966075897E-2</v>
      </c>
      <c r="I44" s="23">
        <v>7.2093024849891663E-2</v>
      </c>
      <c r="J44" s="23">
        <v>3.488372266292572E-2</v>
      </c>
      <c r="K44" s="23">
        <v>0.21395349502563477</v>
      </c>
      <c r="L44" s="23">
        <v>3.25581394135952E-2</v>
      </c>
      <c r="M44" s="23">
        <v>0.48139533400535583</v>
      </c>
    </row>
    <row r="45" spans="1:16" x14ac:dyDescent="0.15">
      <c r="A45" s="17" t="str">
        <f>A35&amp;D45</f>
        <v>X (3)全く感じていない</v>
      </c>
      <c r="C45" s="135"/>
      <c r="D45" s="134" t="s">
        <v>122</v>
      </c>
      <c r="E45" s="19">
        <v>169</v>
      </c>
      <c r="F45" s="20">
        <v>2</v>
      </c>
      <c r="G45" s="20">
        <v>6</v>
      </c>
      <c r="H45" s="20">
        <v>9</v>
      </c>
      <c r="I45" s="20">
        <v>11</v>
      </c>
      <c r="J45" s="20">
        <v>7</v>
      </c>
      <c r="K45" s="20">
        <v>38</v>
      </c>
      <c r="L45" s="20">
        <v>0</v>
      </c>
      <c r="M45" s="20">
        <v>96</v>
      </c>
      <c r="N45" s="21"/>
      <c r="O45" s="21"/>
      <c r="P45" s="21"/>
    </row>
    <row r="46" spans="1:16" x14ac:dyDescent="0.15">
      <c r="C46" s="136"/>
      <c r="D46" s="136"/>
      <c r="E46" s="22">
        <v>1</v>
      </c>
      <c r="F46" s="23">
        <v>1.1834319680929184E-2</v>
      </c>
      <c r="G46" s="23">
        <v>3.5502959042787552E-2</v>
      </c>
      <c r="H46" s="23">
        <v>5.3254436701536179E-2</v>
      </c>
      <c r="I46" s="23">
        <v>6.5088756382465363E-2</v>
      </c>
      <c r="J46" s="23">
        <v>4.1420117020606995E-2</v>
      </c>
      <c r="K46" s="23">
        <v>0.2248520702123642</v>
      </c>
      <c r="L46" s="23">
        <v>0</v>
      </c>
      <c r="M46" s="23">
        <v>0.56804734468460083</v>
      </c>
    </row>
    <row r="50" spans="1:16" x14ac:dyDescent="0.15">
      <c r="A50" s="17" t="str">
        <f>"X ("&amp;SUBSTITUTE(LEFT(E50,2),"Q","")&amp;")"</f>
        <v>X (4)</v>
      </c>
      <c r="C50" s="17" t="s">
        <v>23</v>
      </c>
      <c r="D50" s="17" t="s">
        <v>24</v>
      </c>
      <c r="E50" s="17" t="s">
        <v>25</v>
      </c>
    </row>
    <row r="51" spans="1:16" ht="48" x14ac:dyDescent="0.15">
      <c r="A51" s="17" t="str">
        <f>A50&amp;"表頭"</f>
        <v>X (4)表頭</v>
      </c>
      <c r="C51" s="132"/>
      <c r="D51" s="133"/>
      <c r="E51" s="18" t="s">
        <v>3</v>
      </c>
      <c r="F51" s="18" t="s">
        <v>26</v>
      </c>
      <c r="G51" s="18" t="s">
        <v>27</v>
      </c>
      <c r="H51" s="18" t="s">
        <v>28</v>
      </c>
      <c r="I51" s="18" t="s">
        <v>29</v>
      </c>
      <c r="J51" s="18" t="s">
        <v>30</v>
      </c>
      <c r="K51" s="18" t="s">
        <v>31</v>
      </c>
      <c r="L51" s="18" t="s">
        <v>32</v>
      </c>
      <c r="M51" s="18" t="s">
        <v>33</v>
      </c>
      <c r="N51" s="18" t="s">
        <v>34</v>
      </c>
      <c r="O51" s="18" t="s">
        <v>22</v>
      </c>
    </row>
    <row r="52" spans="1:16" x14ac:dyDescent="0.15">
      <c r="A52" s="17" t="str">
        <f>A50&amp;D52</f>
        <v>X (4)全体</v>
      </c>
      <c r="C52" s="134" t="s">
        <v>118</v>
      </c>
      <c r="D52" s="134" t="s">
        <v>8</v>
      </c>
      <c r="E52" s="19">
        <v>3871</v>
      </c>
      <c r="F52" s="20">
        <v>1074</v>
      </c>
      <c r="G52" s="20">
        <v>1543</v>
      </c>
      <c r="H52" s="20">
        <v>1063</v>
      </c>
      <c r="I52" s="20">
        <v>1278</v>
      </c>
      <c r="J52" s="20">
        <v>483</v>
      </c>
      <c r="K52" s="20">
        <v>627</v>
      </c>
      <c r="L52" s="20">
        <v>669</v>
      </c>
      <c r="M52" s="20">
        <v>40</v>
      </c>
      <c r="N52" s="20">
        <v>287</v>
      </c>
      <c r="O52" s="20">
        <v>43</v>
      </c>
      <c r="P52" s="21"/>
    </row>
    <row r="53" spans="1:16" x14ac:dyDescent="0.15">
      <c r="C53" s="135"/>
      <c r="D53" s="136"/>
      <c r="E53" s="22">
        <v>1</v>
      </c>
      <c r="F53" s="23">
        <v>0.27744770050048828</v>
      </c>
      <c r="G53" s="23">
        <v>0.39860501885414124</v>
      </c>
      <c r="H53" s="23">
        <v>0.27460604906082153</v>
      </c>
      <c r="I53" s="23">
        <v>0.33014723658561707</v>
      </c>
      <c r="J53" s="23">
        <v>0.12477395683526993</v>
      </c>
      <c r="K53" s="23">
        <v>0.16197365522384644</v>
      </c>
      <c r="L53" s="23">
        <v>0.17282356321811676</v>
      </c>
      <c r="M53" s="23">
        <v>1.0333247482776642E-2</v>
      </c>
      <c r="N53" s="23">
        <v>7.4141047894954681E-2</v>
      </c>
      <c r="O53" s="23">
        <v>1.110824104398489E-2</v>
      </c>
    </row>
    <row r="54" spans="1:16" x14ac:dyDescent="0.15">
      <c r="A54" s="17" t="str">
        <f>A50&amp;D54</f>
        <v>X (4)とても感じている</v>
      </c>
      <c r="C54" s="135"/>
      <c r="D54" s="134" t="s">
        <v>119</v>
      </c>
      <c r="E54" s="19">
        <v>1495</v>
      </c>
      <c r="F54" s="20">
        <v>457</v>
      </c>
      <c r="G54" s="20">
        <v>676</v>
      </c>
      <c r="H54" s="20">
        <v>450</v>
      </c>
      <c r="I54" s="20">
        <v>436</v>
      </c>
      <c r="J54" s="20">
        <v>186</v>
      </c>
      <c r="K54" s="20">
        <v>203</v>
      </c>
      <c r="L54" s="20">
        <v>213</v>
      </c>
      <c r="M54" s="20">
        <v>21</v>
      </c>
      <c r="N54" s="20">
        <v>110</v>
      </c>
      <c r="O54" s="20">
        <v>16</v>
      </c>
      <c r="P54" s="21"/>
    </row>
    <row r="55" spans="1:16" x14ac:dyDescent="0.15">
      <c r="C55" s="135"/>
      <c r="D55" s="136"/>
      <c r="E55" s="22">
        <v>1</v>
      </c>
      <c r="F55" s="23">
        <v>0.3056856095790863</v>
      </c>
      <c r="G55" s="23">
        <v>0.45217391848564148</v>
      </c>
      <c r="H55" s="23">
        <v>0.30100333690643311</v>
      </c>
      <c r="I55" s="23">
        <v>0.29163879156112671</v>
      </c>
      <c r="J55" s="23">
        <v>0.12441471219062805</v>
      </c>
      <c r="K55" s="23">
        <v>0.13578595221042633</v>
      </c>
      <c r="L55" s="23">
        <v>0.14247491955757141</v>
      </c>
      <c r="M55" s="23">
        <v>1.4046822674572468E-2</v>
      </c>
      <c r="N55" s="23">
        <v>7.3578596115112305E-2</v>
      </c>
      <c r="O55" s="23">
        <v>1.0702340863645077E-2</v>
      </c>
    </row>
    <row r="56" spans="1:16" x14ac:dyDescent="0.15">
      <c r="A56" s="17" t="str">
        <f>A50&amp;D56</f>
        <v>X (4)ある程度感じている</v>
      </c>
      <c r="C56" s="135"/>
      <c r="D56" s="134" t="s">
        <v>120</v>
      </c>
      <c r="E56" s="19">
        <v>1777</v>
      </c>
      <c r="F56" s="20">
        <v>475</v>
      </c>
      <c r="G56" s="20">
        <v>693</v>
      </c>
      <c r="H56" s="20">
        <v>467</v>
      </c>
      <c r="I56" s="20">
        <v>628</v>
      </c>
      <c r="J56" s="20">
        <v>216</v>
      </c>
      <c r="K56" s="20">
        <v>307</v>
      </c>
      <c r="L56" s="20">
        <v>335</v>
      </c>
      <c r="M56" s="20">
        <v>12</v>
      </c>
      <c r="N56" s="20">
        <v>125</v>
      </c>
      <c r="O56" s="20">
        <v>20</v>
      </c>
      <c r="P56" s="21"/>
    </row>
    <row r="57" spans="1:16" x14ac:dyDescent="0.15">
      <c r="C57" s="135"/>
      <c r="D57" s="136"/>
      <c r="E57" s="22">
        <v>1</v>
      </c>
      <c r="F57" s="23">
        <v>0.26730445027351379</v>
      </c>
      <c r="G57" s="23">
        <v>0.38998311758041382</v>
      </c>
      <c r="H57" s="23">
        <v>0.26280248165130615</v>
      </c>
      <c r="I57" s="23">
        <v>0.35340461134910583</v>
      </c>
      <c r="J57" s="23">
        <v>0.12155318260192871</v>
      </c>
      <c r="K57" s="23">
        <v>0.17276307940483093</v>
      </c>
      <c r="L57" s="23">
        <v>0.18851998448371887</v>
      </c>
      <c r="M57" s="23">
        <v>6.7529543302953243E-3</v>
      </c>
      <c r="N57" s="23">
        <v>7.0343278348445892E-2</v>
      </c>
      <c r="O57" s="23">
        <v>1.1254924349486828E-2</v>
      </c>
    </row>
    <row r="58" spans="1:16" x14ac:dyDescent="0.15">
      <c r="A58" s="17" t="str">
        <f>A50&amp;D58</f>
        <v>X (4)あまり感じていない</v>
      </c>
      <c r="C58" s="135"/>
      <c r="D58" s="134" t="s">
        <v>121</v>
      </c>
      <c r="E58" s="19">
        <v>430</v>
      </c>
      <c r="F58" s="20">
        <v>98</v>
      </c>
      <c r="G58" s="20">
        <v>133</v>
      </c>
      <c r="H58" s="20">
        <v>110</v>
      </c>
      <c r="I58" s="20">
        <v>163</v>
      </c>
      <c r="J58" s="20">
        <v>64</v>
      </c>
      <c r="K58" s="20">
        <v>76</v>
      </c>
      <c r="L58" s="20">
        <v>84</v>
      </c>
      <c r="M58" s="20">
        <v>2</v>
      </c>
      <c r="N58" s="20">
        <v>35</v>
      </c>
      <c r="O58" s="20">
        <v>5</v>
      </c>
      <c r="P58" s="21"/>
    </row>
    <row r="59" spans="1:16" x14ac:dyDescent="0.15">
      <c r="C59" s="135"/>
      <c r="D59" s="136"/>
      <c r="E59" s="22">
        <v>1</v>
      </c>
      <c r="F59" s="23">
        <v>0.2279069721698761</v>
      </c>
      <c r="G59" s="23">
        <v>0.30930233001708984</v>
      </c>
      <c r="H59" s="23">
        <v>0.25581395626068115</v>
      </c>
      <c r="I59" s="23">
        <v>0.37906977534294128</v>
      </c>
      <c r="J59" s="23">
        <v>0.14883720874786377</v>
      </c>
      <c r="K59" s="23">
        <v>0.17674419283866882</v>
      </c>
      <c r="L59" s="23">
        <v>0.19534884393215179</v>
      </c>
      <c r="M59" s="23">
        <v>4.6511627733707428E-3</v>
      </c>
      <c r="N59" s="23">
        <v>8.1395350396633148E-2</v>
      </c>
      <c r="O59" s="23">
        <v>1.1627906933426857E-2</v>
      </c>
    </row>
    <row r="60" spans="1:16" x14ac:dyDescent="0.15">
      <c r="A60" s="17" t="str">
        <f>A50&amp;D60</f>
        <v>X (4)全く感じていない</v>
      </c>
      <c r="C60" s="135"/>
      <c r="D60" s="134" t="s">
        <v>122</v>
      </c>
      <c r="E60" s="19">
        <v>169</v>
      </c>
      <c r="F60" s="20">
        <v>44</v>
      </c>
      <c r="G60" s="20">
        <v>41</v>
      </c>
      <c r="H60" s="20">
        <v>36</v>
      </c>
      <c r="I60" s="20">
        <v>51</v>
      </c>
      <c r="J60" s="20">
        <v>17</v>
      </c>
      <c r="K60" s="20">
        <v>41</v>
      </c>
      <c r="L60" s="20">
        <v>37</v>
      </c>
      <c r="M60" s="20">
        <v>5</v>
      </c>
      <c r="N60" s="20">
        <v>17</v>
      </c>
      <c r="O60" s="20">
        <v>2</v>
      </c>
      <c r="P60" s="21"/>
    </row>
    <row r="61" spans="1:16" x14ac:dyDescent="0.15">
      <c r="C61" s="136"/>
      <c r="D61" s="136"/>
      <c r="E61" s="22">
        <v>1</v>
      </c>
      <c r="F61" s="23">
        <v>0.26035502552986145</v>
      </c>
      <c r="G61" s="23">
        <v>0.24260355532169342</v>
      </c>
      <c r="H61" s="23">
        <v>0.21301774680614471</v>
      </c>
      <c r="I61" s="23">
        <v>0.30177515745162964</v>
      </c>
      <c r="J61" s="23">
        <v>0.10059171915054321</v>
      </c>
      <c r="K61" s="23">
        <v>0.24260355532169342</v>
      </c>
      <c r="L61" s="23">
        <v>0.21893490850925446</v>
      </c>
      <c r="M61" s="23">
        <v>2.958579920232296E-2</v>
      </c>
      <c r="N61" s="23">
        <v>0.10059171915054321</v>
      </c>
      <c r="O61" s="23">
        <v>1.1834319680929184E-2</v>
      </c>
    </row>
    <row r="65" spans="1:16" x14ac:dyDescent="0.15">
      <c r="A65" s="17" t="str">
        <f>"X ("&amp;SUBSTITUTE(LEFT(E65,2),"Q","")&amp;")"</f>
        <v>X (5)</v>
      </c>
      <c r="C65" s="17" t="s">
        <v>35</v>
      </c>
      <c r="D65" s="17" t="s">
        <v>24</v>
      </c>
      <c r="E65" s="17" t="s">
        <v>36</v>
      </c>
    </row>
    <row r="66" spans="1:16" ht="36" x14ac:dyDescent="0.15">
      <c r="A66" s="17" t="str">
        <f>A65&amp;"表頭"</f>
        <v>X (5)表頭</v>
      </c>
      <c r="C66" s="132"/>
      <c r="D66" s="133"/>
      <c r="E66" s="18" t="s">
        <v>3</v>
      </c>
      <c r="F66" s="18" t="s">
        <v>37</v>
      </c>
      <c r="G66" s="18" t="s">
        <v>38</v>
      </c>
      <c r="H66" s="18" t="s">
        <v>39</v>
      </c>
      <c r="I66" s="18" t="s">
        <v>40</v>
      </c>
      <c r="J66" s="18" t="s">
        <v>41</v>
      </c>
      <c r="K66" s="18" t="s">
        <v>42</v>
      </c>
      <c r="L66" s="18" t="s">
        <v>43</v>
      </c>
      <c r="M66" s="18" t="s">
        <v>22</v>
      </c>
    </row>
    <row r="67" spans="1:16" x14ac:dyDescent="0.15">
      <c r="A67" s="17" t="str">
        <f>A65&amp;D67</f>
        <v>X (5)全体</v>
      </c>
      <c r="C67" s="134" t="s">
        <v>118</v>
      </c>
      <c r="D67" s="134" t="s">
        <v>8</v>
      </c>
      <c r="E67" s="19">
        <v>3871</v>
      </c>
      <c r="F67" s="20">
        <v>1051</v>
      </c>
      <c r="G67" s="20">
        <v>577</v>
      </c>
      <c r="H67" s="20">
        <v>490</v>
      </c>
      <c r="I67" s="20">
        <v>1089</v>
      </c>
      <c r="J67" s="20">
        <v>1467</v>
      </c>
      <c r="K67" s="20">
        <v>386</v>
      </c>
      <c r="L67" s="20">
        <v>807</v>
      </c>
      <c r="M67" s="20">
        <v>99</v>
      </c>
      <c r="N67" s="21"/>
      <c r="O67" s="21"/>
      <c r="P67" s="21"/>
    </row>
    <row r="68" spans="1:16" x14ac:dyDescent="0.15">
      <c r="C68" s="135"/>
      <c r="D68" s="136"/>
      <c r="E68" s="22">
        <v>1</v>
      </c>
      <c r="F68" s="23">
        <v>0.27150607109069824</v>
      </c>
      <c r="G68" s="23">
        <v>0.14905709028244019</v>
      </c>
      <c r="H68" s="23">
        <v>0.12658227980136871</v>
      </c>
      <c r="I68" s="23">
        <v>0.2813226580619812</v>
      </c>
      <c r="J68" s="23">
        <v>0.37897184491157532</v>
      </c>
      <c r="K68" s="23">
        <v>9.9715836346149445E-2</v>
      </c>
      <c r="L68" s="23">
        <v>0.20847326517105103</v>
      </c>
      <c r="M68" s="23">
        <v>2.5574786588549614E-2</v>
      </c>
    </row>
    <row r="69" spans="1:16" x14ac:dyDescent="0.15">
      <c r="A69" s="17" t="str">
        <f>A65&amp;D69</f>
        <v>X (5)とても感じている</v>
      </c>
      <c r="C69" s="135"/>
      <c r="D69" s="134" t="s">
        <v>119</v>
      </c>
      <c r="E69" s="19">
        <v>1495</v>
      </c>
      <c r="F69" s="20">
        <v>418</v>
      </c>
      <c r="G69" s="20">
        <v>241</v>
      </c>
      <c r="H69" s="20">
        <v>207</v>
      </c>
      <c r="I69" s="20">
        <v>435</v>
      </c>
      <c r="J69" s="20">
        <v>583</v>
      </c>
      <c r="K69" s="20">
        <v>166</v>
      </c>
      <c r="L69" s="20">
        <v>269</v>
      </c>
      <c r="M69" s="20">
        <v>42</v>
      </c>
      <c r="N69" s="21"/>
      <c r="O69" s="21"/>
      <c r="P69" s="21"/>
    </row>
    <row r="70" spans="1:16" x14ac:dyDescent="0.15">
      <c r="C70" s="135"/>
      <c r="D70" s="136"/>
      <c r="E70" s="22">
        <v>1</v>
      </c>
      <c r="F70" s="23">
        <v>0.2795986533164978</v>
      </c>
      <c r="G70" s="23">
        <v>0.1612040102481842</v>
      </c>
      <c r="H70" s="23">
        <v>0.13846154510974884</v>
      </c>
      <c r="I70" s="23">
        <v>0.29096990823745728</v>
      </c>
      <c r="J70" s="23">
        <v>0.38996654748916626</v>
      </c>
      <c r="K70" s="23">
        <v>0.11103679239749908</v>
      </c>
      <c r="L70" s="23">
        <v>0.17993311583995819</v>
      </c>
      <c r="M70" s="23">
        <v>2.8093645349144936E-2</v>
      </c>
    </row>
    <row r="71" spans="1:16" x14ac:dyDescent="0.15">
      <c r="A71" s="17" t="str">
        <f>A65&amp;D71</f>
        <v>X (5)ある程度感じている</v>
      </c>
      <c r="C71" s="135"/>
      <c r="D71" s="134" t="s">
        <v>120</v>
      </c>
      <c r="E71" s="19">
        <v>1777</v>
      </c>
      <c r="F71" s="20">
        <v>499</v>
      </c>
      <c r="G71" s="20">
        <v>253</v>
      </c>
      <c r="H71" s="20">
        <v>216</v>
      </c>
      <c r="I71" s="20">
        <v>506</v>
      </c>
      <c r="J71" s="20">
        <v>681</v>
      </c>
      <c r="K71" s="20">
        <v>177</v>
      </c>
      <c r="L71" s="20">
        <v>369</v>
      </c>
      <c r="M71" s="20">
        <v>37</v>
      </c>
      <c r="N71" s="21"/>
      <c r="O71" s="21"/>
      <c r="P71" s="21"/>
    </row>
    <row r="72" spans="1:16" x14ac:dyDescent="0.15">
      <c r="C72" s="135"/>
      <c r="D72" s="136"/>
      <c r="E72" s="22">
        <v>1</v>
      </c>
      <c r="F72" s="23">
        <v>0.28081035614013672</v>
      </c>
      <c r="G72" s="23">
        <v>0.14237478375434875</v>
      </c>
      <c r="H72" s="23">
        <v>0.12155318260192871</v>
      </c>
      <c r="I72" s="23">
        <v>0.28474956750869751</v>
      </c>
      <c r="J72" s="23">
        <v>0.38323014974594116</v>
      </c>
      <c r="K72" s="23">
        <v>9.9606074392795563E-2</v>
      </c>
      <c r="L72" s="23">
        <v>0.20765334367752075</v>
      </c>
      <c r="M72" s="23">
        <v>2.0821608603000641E-2</v>
      </c>
    </row>
    <row r="73" spans="1:16" x14ac:dyDescent="0.15">
      <c r="A73" s="17" t="str">
        <f>A65&amp;D73</f>
        <v>X (5)あまり感じていない</v>
      </c>
      <c r="C73" s="135"/>
      <c r="D73" s="134" t="s">
        <v>121</v>
      </c>
      <c r="E73" s="19">
        <v>430</v>
      </c>
      <c r="F73" s="20">
        <v>101</v>
      </c>
      <c r="G73" s="20">
        <v>64</v>
      </c>
      <c r="H73" s="20">
        <v>48</v>
      </c>
      <c r="I73" s="20">
        <v>112</v>
      </c>
      <c r="J73" s="20">
        <v>153</v>
      </c>
      <c r="K73" s="20">
        <v>29</v>
      </c>
      <c r="L73" s="20">
        <v>109</v>
      </c>
      <c r="M73" s="20">
        <v>14</v>
      </c>
      <c r="N73" s="21"/>
      <c r="O73" s="21"/>
      <c r="P73" s="21"/>
    </row>
    <row r="74" spans="1:16" x14ac:dyDescent="0.15">
      <c r="C74" s="135"/>
      <c r="D74" s="136"/>
      <c r="E74" s="22">
        <v>1</v>
      </c>
      <c r="F74" s="23">
        <v>0.23488372564315796</v>
      </c>
      <c r="G74" s="23">
        <v>0.14883720874786377</v>
      </c>
      <c r="H74" s="23">
        <v>0.11162790656089783</v>
      </c>
      <c r="I74" s="23">
        <v>0.2604651153087616</v>
      </c>
      <c r="J74" s="23">
        <v>0.35581395030021667</v>
      </c>
      <c r="K74" s="23">
        <v>6.7441858351230621E-2</v>
      </c>
      <c r="L74" s="23">
        <v>0.25348836183547974</v>
      </c>
      <c r="M74" s="23">
        <v>3.25581394135952E-2</v>
      </c>
    </row>
    <row r="75" spans="1:16" x14ac:dyDescent="0.15">
      <c r="A75" s="17" t="str">
        <f>A65&amp;D75</f>
        <v>X (5)全く感じていない</v>
      </c>
      <c r="C75" s="135"/>
      <c r="D75" s="134" t="s">
        <v>122</v>
      </c>
      <c r="E75" s="19">
        <v>169</v>
      </c>
      <c r="F75" s="20">
        <v>33</v>
      </c>
      <c r="G75" s="20">
        <v>19</v>
      </c>
      <c r="H75" s="20">
        <v>19</v>
      </c>
      <c r="I75" s="20">
        <v>36</v>
      </c>
      <c r="J75" s="20">
        <v>50</v>
      </c>
      <c r="K75" s="20">
        <v>14</v>
      </c>
      <c r="L75" s="20">
        <v>60</v>
      </c>
      <c r="M75" s="20">
        <v>6</v>
      </c>
      <c r="N75" s="21"/>
      <c r="O75" s="21"/>
      <c r="P75" s="21"/>
    </row>
    <row r="76" spans="1:16" x14ac:dyDescent="0.15">
      <c r="C76" s="136"/>
      <c r="D76" s="136"/>
      <c r="E76" s="22">
        <v>1</v>
      </c>
      <c r="F76" s="23">
        <v>0.19526627659797668</v>
      </c>
      <c r="G76" s="23">
        <v>0.1124260351061821</v>
      </c>
      <c r="H76" s="23">
        <v>0.1124260351061821</v>
      </c>
      <c r="I76" s="23">
        <v>0.21301774680614471</v>
      </c>
      <c r="J76" s="23">
        <v>0.2958579957485199</v>
      </c>
      <c r="K76" s="23">
        <v>8.2840234041213989E-2</v>
      </c>
      <c r="L76" s="23">
        <v>0.35502958297729492</v>
      </c>
      <c r="M76" s="23">
        <v>3.5502959042787552E-2</v>
      </c>
    </row>
    <row r="80" spans="1:16" x14ac:dyDescent="0.15">
      <c r="A80" s="17" t="str">
        <f>"X ("&amp;SUBSTITUTE(LEFT(E80,2),"Q","")&amp;")"</f>
        <v>X (6)</v>
      </c>
      <c r="C80" s="17" t="s">
        <v>44</v>
      </c>
      <c r="D80" s="17" t="s">
        <v>1</v>
      </c>
      <c r="E80" s="17" t="s">
        <v>45</v>
      </c>
    </row>
    <row r="81" spans="1:16" ht="36" x14ac:dyDescent="0.15">
      <c r="A81" s="17" t="str">
        <f>A80&amp;"表頭"</f>
        <v>X (6)表頭</v>
      </c>
      <c r="C81" s="132"/>
      <c r="D81" s="133"/>
      <c r="E81" s="18" t="s">
        <v>3</v>
      </c>
      <c r="F81" s="18" t="s">
        <v>46</v>
      </c>
      <c r="G81" s="18" t="s">
        <v>47</v>
      </c>
      <c r="H81" s="18" t="s">
        <v>48</v>
      </c>
      <c r="I81" s="18" t="s">
        <v>49</v>
      </c>
      <c r="J81" s="18" t="s">
        <v>50</v>
      </c>
      <c r="K81" s="18" t="s">
        <v>51</v>
      </c>
      <c r="L81" s="18" t="s">
        <v>52</v>
      </c>
      <c r="M81" s="18" t="s">
        <v>53</v>
      </c>
      <c r="N81" s="18" t="s">
        <v>54</v>
      </c>
      <c r="O81" s="18" t="s">
        <v>22</v>
      </c>
    </row>
    <row r="82" spans="1:16" x14ac:dyDescent="0.15">
      <c r="A82" s="17" t="str">
        <f>A80&amp;D82</f>
        <v>X (6)全体</v>
      </c>
      <c r="C82" s="134" t="s">
        <v>118</v>
      </c>
      <c r="D82" s="134" t="s">
        <v>8</v>
      </c>
      <c r="E82" s="19">
        <v>3871</v>
      </c>
      <c r="F82" s="20">
        <v>39</v>
      </c>
      <c r="G82" s="20">
        <v>1947</v>
      </c>
      <c r="H82" s="20">
        <v>146</v>
      </c>
      <c r="I82" s="20">
        <v>63</v>
      </c>
      <c r="J82" s="20">
        <v>445</v>
      </c>
      <c r="K82" s="20">
        <v>342</v>
      </c>
      <c r="L82" s="20">
        <v>71</v>
      </c>
      <c r="M82" s="20">
        <v>324</v>
      </c>
      <c r="N82" s="20">
        <v>243</v>
      </c>
      <c r="O82" s="20">
        <v>251</v>
      </c>
      <c r="P82" s="21"/>
    </row>
    <row r="83" spans="1:16" x14ac:dyDescent="0.15">
      <c r="C83" s="135"/>
      <c r="D83" s="136"/>
      <c r="E83" s="22">
        <v>1</v>
      </c>
      <c r="F83" s="23">
        <v>1.0074916295707226E-2</v>
      </c>
      <c r="G83" s="23">
        <v>0.50297081470489502</v>
      </c>
      <c r="H83" s="23">
        <v>3.7716351449489594E-2</v>
      </c>
      <c r="I83" s="23">
        <v>1.6274863854050636E-2</v>
      </c>
      <c r="J83" s="23">
        <v>0.11495737731456757</v>
      </c>
      <c r="K83" s="23">
        <v>8.834926038980484E-2</v>
      </c>
      <c r="L83" s="23">
        <v>1.8341513350605965E-2</v>
      </c>
      <c r="M83" s="23">
        <v>8.36993008852005E-2</v>
      </c>
      <c r="N83" s="23">
        <v>6.2774479389190674E-2</v>
      </c>
      <c r="O83" s="23">
        <v>6.4841128885746002E-2</v>
      </c>
    </row>
    <row r="84" spans="1:16" x14ac:dyDescent="0.15">
      <c r="A84" s="17" t="str">
        <f>A80&amp;D84</f>
        <v>X (6)とても感じている</v>
      </c>
      <c r="C84" s="135"/>
      <c r="D84" s="134" t="s">
        <v>119</v>
      </c>
      <c r="E84" s="19">
        <v>1495</v>
      </c>
      <c r="F84" s="20">
        <v>25</v>
      </c>
      <c r="G84" s="20">
        <v>817</v>
      </c>
      <c r="H84" s="20">
        <v>68</v>
      </c>
      <c r="I84" s="20">
        <v>28</v>
      </c>
      <c r="J84" s="20">
        <v>175</v>
      </c>
      <c r="K84" s="20">
        <v>133</v>
      </c>
      <c r="L84" s="20">
        <v>37</v>
      </c>
      <c r="M84" s="20">
        <v>80</v>
      </c>
      <c r="N84" s="20">
        <v>67</v>
      </c>
      <c r="O84" s="20">
        <v>65</v>
      </c>
      <c r="P84" s="21"/>
    </row>
    <row r="85" spans="1:16" x14ac:dyDescent="0.15">
      <c r="C85" s="135"/>
      <c r="D85" s="136"/>
      <c r="E85" s="22">
        <v>1</v>
      </c>
      <c r="F85" s="23">
        <v>1.6722407191991806E-2</v>
      </c>
      <c r="G85" s="23">
        <v>0.54648828506469727</v>
      </c>
      <c r="H85" s="23">
        <v>4.548494890332222E-2</v>
      </c>
      <c r="I85" s="23">
        <v>1.8729096278548241E-2</v>
      </c>
      <c r="J85" s="23">
        <v>0.11705685406923294</v>
      </c>
      <c r="K85" s="23">
        <v>8.8963210582733154E-2</v>
      </c>
      <c r="L85" s="23">
        <v>2.4749163538217545E-2</v>
      </c>
      <c r="M85" s="23">
        <v>5.3511705249547958E-2</v>
      </c>
      <c r="N85" s="23">
        <v>4.4816054403781891E-2</v>
      </c>
      <c r="O85" s="23">
        <v>4.3478261679410934E-2</v>
      </c>
    </row>
    <row r="86" spans="1:16" x14ac:dyDescent="0.15">
      <c r="A86" s="17" t="str">
        <f>A80&amp;D86</f>
        <v>X (6)ある程度感じている</v>
      </c>
      <c r="C86" s="135"/>
      <c r="D86" s="134" t="s">
        <v>120</v>
      </c>
      <c r="E86" s="19">
        <v>1777</v>
      </c>
      <c r="F86" s="20">
        <v>6</v>
      </c>
      <c r="G86" s="20">
        <v>913</v>
      </c>
      <c r="H86" s="20">
        <v>67</v>
      </c>
      <c r="I86" s="20">
        <v>31</v>
      </c>
      <c r="J86" s="20">
        <v>219</v>
      </c>
      <c r="K86" s="20">
        <v>169</v>
      </c>
      <c r="L86" s="20">
        <v>31</v>
      </c>
      <c r="M86" s="20">
        <v>133</v>
      </c>
      <c r="N86" s="20">
        <v>103</v>
      </c>
      <c r="O86" s="20">
        <v>105</v>
      </c>
      <c r="P86" s="21"/>
    </row>
    <row r="87" spans="1:16" x14ac:dyDescent="0.15">
      <c r="C87" s="135"/>
      <c r="D87" s="136"/>
      <c r="E87" s="22">
        <v>1</v>
      </c>
      <c r="F87" s="23">
        <v>3.3764771651476622E-3</v>
      </c>
      <c r="G87" s="23">
        <v>0.51378726959228516</v>
      </c>
      <c r="H87" s="23">
        <v>3.7703994661569595E-2</v>
      </c>
      <c r="I87" s="23">
        <v>1.744513213634491E-2</v>
      </c>
      <c r="J87" s="23">
        <v>0.12324141710996628</v>
      </c>
      <c r="K87" s="23">
        <v>9.5104105770587921E-2</v>
      </c>
      <c r="L87" s="23">
        <v>1.744513213634491E-2</v>
      </c>
      <c r="M87" s="23">
        <v>7.4845246970653534E-2</v>
      </c>
      <c r="N87" s="23">
        <v>5.7962857186794281E-2</v>
      </c>
      <c r="O87" s="23">
        <v>5.9088349342346191E-2</v>
      </c>
    </row>
    <row r="88" spans="1:16" x14ac:dyDescent="0.15">
      <c r="A88" s="17" t="str">
        <f>A80&amp;D88</f>
        <v>X (6)あまり感じていない</v>
      </c>
      <c r="C88" s="135"/>
      <c r="D88" s="134" t="s">
        <v>121</v>
      </c>
      <c r="E88" s="19">
        <v>430</v>
      </c>
      <c r="F88" s="20">
        <v>6</v>
      </c>
      <c r="G88" s="20">
        <v>168</v>
      </c>
      <c r="H88" s="20">
        <v>10</v>
      </c>
      <c r="I88" s="20">
        <v>2</v>
      </c>
      <c r="J88" s="20">
        <v>39</v>
      </c>
      <c r="K88" s="20">
        <v>28</v>
      </c>
      <c r="L88" s="20">
        <v>3</v>
      </c>
      <c r="M88" s="20">
        <v>69</v>
      </c>
      <c r="N88" s="20">
        <v>53</v>
      </c>
      <c r="O88" s="20">
        <v>52</v>
      </c>
      <c r="P88" s="21"/>
    </row>
    <row r="89" spans="1:16" x14ac:dyDescent="0.15">
      <c r="C89" s="135"/>
      <c r="D89" s="136"/>
      <c r="E89" s="22">
        <v>1</v>
      </c>
      <c r="F89" s="23">
        <v>1.3953488320112228E-2</v>
      </c>
      <c r="G89" s="23">
        <v>0.39069768786430359</v>
      </c>
      <c r="H89" s="23">
        <v>2.3255813866853714E-2</v>
      </c>
      <c r="I89" s="23">
        <v>4.6511627733707428E-3</v>
      </c>
      <c r="J89" s="23">
        <v>9.0697675943374634E-2</v>
      </c>
      <c r="K89" s="23">
        <v>6.5116278827190399E-2</v>
      </c>
      <c r="L89" s="23">
        <v>6.9767441600561142E-3</v>
      </c>
      <c r="M89" s="23">
        <v>0.16046512126922607</v>
      </c>
      <c r="N89" s="23">
        <v>0.12325581163167953</v>
      </c>
      <c r="O89" s="23">
        <v>0.12093023210763931</v>
      </c>
    </row>
    <row r="90" spans="1:16" x14ac:dyDescent="0.15">
      <c r="A90" s="17" t="str">
        <f>A80&amp;D90</f>
        <v>X (6)全く感じていない</v>
      </c>
      <c r="C90" s="135"/>
      <c r="D90" s="134" t="s">
        <v>122</v>
      </c>
      <c r="E90" s="19">
        <v>169</v>
      </c>
      <c r="F90" s="20">
        <v>2</v>
      </c>
      <c r="G90" s="20">
        <v>49</v>
      </c>
      <c r="H90" s="20">
        <v>1</v>
      </c>
      <c r="I90" s="20">
        <v>2</v>
      </c>
      <c r="J90" s="20">
        <v>12</v>
      </c>
      <c r="K90" s="20">
        <v>12</v>
      </c>
      <c r="L90" s="20">
        <v>0</v>
      </c>
      <c r="M90" s="24">
        <v>42</v>
      </c>
      <c r="N90" s="24">
        <v>20</v>
      </c>
      <c r="O90" s="20">
        <v>29</v>
      </c>
      <c r="P90" s="21"/>
    </row>
    <row r="91" spans="1:16" x14ac:dyDescent="0.15">
      <c r="C91" s="136"/>
      <c r="D91" s="136"/>
      <c r="E91" s="22">
        <v>1</v>
      </c>
      <c r="F91" s="23">
        <v>1.1834319680929184E-2</v>
      </c>
      <c r="G91" s="23">
        <v>0.28994083404541016</v>
      </c>
      <c r="H91" s="23">
        <v>5.917159840464592E-3</v>
      </c>
      <c r="I91" s="23">
        <v>1.1834319680929184E-2</v>
      </c>
      <c r="J91" s="23">
        <v>7.1005918085575104E-2</v>
      </c>
      <c r="K91" s="23">
        <v>7.1005918085575104E-2</v>
      </c>
      <c r="L91" s="23">
        <v>0</v>
      </c>
      <c r="M91" s="26">
        <v>0.24852071702480316</v>
      </c>
      <c r="N91" s="26">
        <v>0.11834319680929184</v>
      </c>
      <c r="O91" s="23">
        <v>0.17159762978553772</v>
      </c>
    </row>
    <row r="95" spans="1:16" x14ac:dyDescent="0.15">
      <c r="A95" s="17" t="str">
        <f>"X ("&amp;SUBSTITUTE(LEFT(E95,2),"Q","")&amp;")"</f>
        <v>X (9)</v>
      </c>
      <c r="C95" s="17" t="s">
        <v>55</v>
      </c>
      <c r="D95" s="17" t="s">
        <v>1</v>
      </c>
      <c r="E95" s="17" t="s">
        <v>56</v>
      </c>
    </row>
    <row r="96" spans="1:16" ht="24" x14ac:dyDescent="0.15">
      <c r="A96" s="17" t="str">
        <f>A95&amp;"表頭"</f>
        <v>X (9)表頭</v>
      </c>
      <c r="C96" s="132"/>
      <c r="D96" s="133"/>
      <c r="E96" s="18" t="s">
        <v>3</v>
      </c>
      <c r="F96" s="18" t="s">
        <v>57</v>
      </c>
      <c r="G96" s="18" t="s">
        <v>58</v>
      </c>
      <c r="H96" s="18" t="s">
        <v>59</v>
      </c>
      <c r="I96" s="18" t="s">
        <v>60</v>
      </c>
      <c r="J96" s="18" t="s">
        <v>22</v>
      </c>
      <c r="K96" s="18" t="s">
        <v>61</v>
      </c>
    </row>
    <row r="97" spans="1:16" x14ac:dyDescent="0.15">
      <c r="A97" s="17" t="str">
        <f>A95&amp;D97</f>
        <v>X (9)全体</v>
      </c>
      <c r="C97" s="134" t="s">
        <v>118</v>
      </c>
      <c r="D97" s="134" t="s">
        <v>8</v>
      </c>
      <c r="E97" s="19">
        <v>3871</v>
      </c>
      <c r="F97" s="20">
        <v>2096</v>
      </c>
      <c r="G97" s="20">
        <v>141</v>
      </c>
      <c r="H97" s="20">
        <v>687</v>
      </c>
      <c r="I97" s="20">
        <v>558</v>
      </c>
      <c r="J97" s="20">
        <v>34</v>
      </c>
      <c r="K97" s="20">
        <v>355</v>
      </c>
      <c r="L97" s="21"/>
      <c r="M97" s="21"/>
      <c r="N97" s="21"/>
      <c r="O97" s="21"/>
      <c r="P97" s="21"/>
    </row>
    <row r="98" spans="1:16" x14ac:dyDescent="0.15">
      <c r="C98" s="135"/>
      <c r="D98" s="136"/>
      <c r="E98" s="22">
        <v>1</v>
      </c>
      <c r="F98" s="23">
        <v>0.54146218299865723</v>
      </c>
      <c r="G98" s="23">
        <v>3.6424696445465088E-2</v>
      </c>
      <c r="H98" s="23">
        <v>0.1774735152721405</v>
      </c>
      <c r="I98" s="23">
        <v>0.14414879679679871</v>
      </c>
      <c r="J98" s="23">
        <v>8.7832603603601456E-3</v>
      </c>
      <c r="K98" s="23">
        <v>9.1707572340965271E-2</v>
      </c>
    </row>
    <row r="99" spans="1:16" x14ac:dyDescent="0.15">
      <c r="A99" s="17" t="str">
        <f>A95&amp;D99</f>
        <v>X (9)とても感じている</v>
      </c>
      <c r="C99" s="135"/>
      <c r="D99" s="134" t="s">
        <v>119</v>
      </c>
      <c r="E99" s="19">
        <v>1495</v>
      </c>
      <c r="F99" s="20">
        <v>804</v>
      </c>
      <c r="G99" s="20">
        <v>59</v>
      </c>
      <c r="H99" s="20">
        <v>243</v>
      </c>
      <c r="I99" s="20">
        <v>251</v>
      </c>
      <c r="J99" s="20">
        <v>13</v>
      </c>
      <c r="K99" s="20">
        <v>125</v>
      </c>
      <c r="L99" s="21"/>
      <c r="M99" s="21"/>
      <c r="N99" s="21"/>
      <c r="O99" s="21"/>
      <c r="P99" s="21"/>
    </row>
    <row r="100" spans="1:16" x14ac:dyDescent="0.15">
      <c r="C100" s="135"/>
      <c r="D100" s="136"/>
      <c r="E100" s="22">
        <v>1</v>
      </c>
      <c r="F100" s="23">
        <v>0.5377926230430603</v>
      </c>
      <c r="G100" s="23">
        <v>3.9464883506298065E-2</v>
      </c>
      <c r="H100" s="23">
        <v>0.16254180669784546</v>
      </c>
      <c r="I100" s="23">
        <v>0.16789297759532928</v>
      </c>
      <c r="J100" s="23">
        <v>8.6956517770886421E-3</v>
      </c>
      <c r="K100" s="23">
        <v>8.3612039685249329E-2</v>
      </c>
    </row>
    <row r="101" spans="1:16" x14ac:dyDescent="0.15">
      <c r="A101" s="17" t="str">
        <f>A95&amp;D101</f>
        <v>X (9)ある程度感じている</v>
      </c>
      <c r="C101" s="135"/>
      <c r="D101" s="134" t="s">
        <v>120</v>
      </c>
      <c r="E101" s="19">
        <v>1777</v>
      </c>
      <c r="F101" s="20">
        <v>963</v>
      </c>
      <c r="G101" s="20">
        <v>63</v>
      </c>
      <c r="H101" s="20">
        <v>335</v>
      </c>
      <c r="I101" s="20">
        <v>245</v>
      </c>
      <c r="J101" s="20">
        <v>12</v>
      </c>
      <c r="K101" s="20">
        <v>159</v>
      </c>
      <c r="L101" s="21"/>
      <c r="M101" s="21"/>
      <c r="N101" s="21"/>
      <c r="O101" s="21"/>
      <c r="P101" s="21"/>
    </row>
    <row r="102" spans="1:16" x14ac:dyDescent="0.15">
      <c r="C102" s="135"/>
      <c r="D102" s="136"/>
      <c r="E102" s="22">
        <v>1</v>
      </c>
      <c r="F102" s="23">
        <v>0.54192459583282471</v>
      </c>
      <c r="G102" s="23">
        <v>3.5453010350465775E-2</v>
      </c>
      <c r="H102" s="23">
        <v>0.18851998448371887</v>
      </c>
      <c r="I102" s="23">
        <v>0.13787281513214111</v>
      </c>
      <c r="J102" s="23">
        <v>6.7529543302953243E-3</v>
      </c>
      <c r="K102" s="23">
        <v>8.9476644992828369E-2</v>
      </c>
    </row>
    <row r="103" spans="1:16" x14ac:dyDescent="0.15">
      <c r="A103" s="17" t="str">
        <f>A95&amp;D103</f>
        <v>X (9)あまり感じていない</v>
      </c>
      <c r="C103" s="135"/>
      <c r="D103" s="134" t="s">
        <v>121</v>
      </c>
      <c r="E103" s="19">
        <v>430</v>
      </c>
      <c r="F103" s="20">
        <v>230</v>
      </c>
      <c r="G103" s="20">
        <v>17</v>
      </c>
      <c r="H103" s="20">
        <v>83</v>
      </c>
      <c r="I103" s="20">
        <v>46</v>
      </c>
      <c r="J103" s="20">
        <v>7</v>
      </c>
      <c r="K103" s="20">
        <v>47</v>
      </c>
      <c r="L103" s="21"/>
      <c r="M103" s="21"/>
      <c r="N103" s="21"/>
      <c r="O103" s="21"/>
      <c r="P103" s="21"/>
    </row>
    <row r="104" spans="1:16" x14ac:dyDescent="0.15">
      <c r="C104" s="135"/>
      <c r="D104" s="136"/>
      <c r="E104" s="22">
        <v>1</v>
      </c>
      <c r="F104" s="23">
        <v>0.53488373756408691</v>
      </c>
      <c r="G104" s="23">
        <v>3.9534885436296463E-2</v>
      </c>
      <c r="H104" s="23">
        <v>0.19302324950695038</v>
      </c>
      <c r="I104" s="23">
        <v>0.10697674751281738</v>
      </c>
      <c r="J104" s="23">
        <v>1.62790697067976E-2</v>
      </c>
      <c r="K104" s="23">
        <v>0.1093023270368576</v>
      </c>
    </row>
    <row r="105" spans="1:16" x14ac:dyDescent="0.15">
      <c r="A105" s="17" t="str">
        <f>A95&amp;D105</f>
        <v>X (9)全く感じていない</v>
      </c>
      <c r="C105" s="135"/>
      <c r="D105" s="134" t="s">
        <v>122</v>
      </c>
      <c r="E105" s="19">
        <v>169</v>
      </c>
      <c r="F105" s="20">
        <v>99</v>
      </c>
      <c r="G105" s="20">
        <v>2</v>
      </c>
      <c r="H105" s="20">
        <v>26</v>
      </c>
      <c r="I105" s="20">
        <v>16</v>
      </c>
      <c r="J105" s="20">
        <v>2</v>
      </c>
      <c r="K105" s="20">
        <v>24</v>
      </c>
      <c r="L105" s="21"/>
      <c r="M105" s="21"/>
      <c r="N105" s="21"/>
      <c r="O105" s="21"/>
      <c r="P105" s="21"/>
    </row>
    <row r="106" spans="1:16" x14ac:dyDescent="0.15">
      <c r="C106" s="136"/>
      <c r="D106" s="136"/>
      <c r="E106" s="22">
        <v>1</v>
      </c>
      <c r="F106" s="23">
        <v>0.58579879999160767</v>
      </c>
      <c r="G106" s="23">
        <v>1.1834319680929184E-2</v>
      </c>
      <c r="H106" s="23">
        <v>0.15384615957736969</v>
      </c>
      <c r="I106" s="23">
        <v>9.4674557447433472E-2</v>
      </c>
      <c r="J106" s="23">
        <v>1.1834319680929184E-2</v>
      </c>
      <c r="K106" s="23">
        <v>0.14201183617115021</v>
      </c>
    </row>
    <row r="110" spans="1:16" x14ac:dyDescent="0.15">
      <c r="A110" s="17" t="str">
        <f>"X ("&amp;SUBSTITUTE(LEFT(E110,3),"Q","")&amp;")"</f>
        <v>X (10)</v>
      </c>
      <c r="C110" s="17" t="s">
        <v>62</v>
      </c>
      <c r="D110" s="17" t="s">
        <v>1</v>
      </c>
      <c r="E110" s="17" t="s">
        <v>63</v>
      </c>
    </row>
    <row r="111" spans="1:16" ht="36" x14ac:dyDescent="0.15">
      <c r="A111" s="17" t="str">
        <f>A110&amp;"表頭"</f>
        <v>X (10)表頭</v>
      </c>
      <c r="C111" s="132"/>
      <c r="D111" s="133"/>
      <c r="E111" s="18" t="s">
        <v>3</v>
      </c>
      <c r="F111" s="18" t="s">
        <v>64</v>
      </c>
      <c r="G111" s="18" t="s">
        <v>65</v>
      </c>
      <c r="H111" s="18" t="s">
        <v>288</v>
      </c>
      <c r="I111" s="18" t="s">
        <v>66</v>
      </c>
      <c r="J111" s="18" t="s">
        <v>67</v>
      </c>
      <c r="K111" s="18" t="s">
        <v>68</v>
      </c>
      <c r="L111" s="18" t="s">
        <v>22</v>
      </c>
      <c r="M111" s="18" t="s">
        <v>61</v>
      </c>
    </row>
    <row r="112" spans="1:16" x14ac:dyDescent="0.15">
      <c r="A112" s="17" t="str">
        <f>A110&amp;D112</f>
        <v>X (10)全体</v>
      </c>
      <c r="C112" s="134" t="s">
        <v>118</v>
      </c>
      <c r="D112" s="134" t="s">
        <v>8</v>
      </c>
      <c r="E112" s="19">
        <v>3871</v>
      </c>
      <c r="F112" s="20">
        <v>1554</v>
      </c>
      <c r="G112" s="20">
        <v>626</v>
      </c>
      <c r="H112" s="20">
        <v>308</v>
      </c>
      <c r="I112" s="20">
        <v>265</v>
      </c>
      <c r="J112" s="20">
        <v>173</v>
      </c>
      <c r="K112" s="20">
        <v>21</v>
      </c>
      <c r="L112" s="20">
        <v>227</v>
      </c>
      <c r="M112" s="20">
        <v>697</v>
      </c>
      <c r="N112" s="21"/>
      <c r="O112" s="21"/>
      <c r="P112" s="21"/>
    </row>
    <row r="113" spans="1:16" x14ac:dyDescent="0.15">
      <c r="C113" s="135"/>
      <c r="D113" s="136"/>
      <c r="E113" s="22">
        <v>1</v>
      </c>
      <c r="F113" s="23">
        <v>0.4014466404914856</v>
      </c>
      <c r="G113" s="23">
        <v>0.1617153137922287</v>
      </c>
      <c r="H113" s="23">
        <v>7.9566001892089844E-2</v>
      </c>
      <c r="I113" s="23">
        <v>6.8457759916782379E-2</v>
      </c>
      <c r="J113" s="23">
        <v>4.4691294431686401E-2</v>
      </c>
      <c r="K113" s="23">
        <v>5.424954928457737E-3</v>
      </c>
      <c r="L113" s="23">
        <v>5.8641176670789719E-2</v>
      </c>
      <c r="M113" s="23">
        <v>0.18005684018135071</v>
      </c>
    </row>
    <row r="114" spans="1:16" x14ac:dyDescent="0.15">
      <c r="A114" s="17" t="str">
        <f>A110&amp;D114</f>
        <v>X (10)とても感じている</v>
      </c>
      <c r="C114" s="135"/>
      <c r="D114" s="134" t="s">
        <v>119</v>
      </c>
      <c r="E114" s="19">
        <v>1495</v>
      </c>
      <c r="F114" s="20">
        <v>758</v>
      </c>
      <c r="G114" s="20">
        <v>228</v>
      </c>
      <c r="H114" s="20">
        <v>99</v>
      </c>
      <c r="I114" s="20">
        <v>69</v>
      </c>
      <c r="J114" s="20">
        <v>63</v>
      </c>
      <c r="K114" s="20">
        <v>6</v>
      </c>
      <c r="L114" s="20">
        <v>73</v>
      </c>
      <c r="M114" s="20">
        <v>199</v>
      </c>
      <c r="N114" s="21"/>
      <c r="O114" s="21"/>
      <c r="P114" s="21"/>
    </row>
    <row r="115" spans="1:16" x14ac:dyDescent="0.15">
      <c r="C115" s="135"/>
      <c r="D115" s="136"/>
      <c r="E115" s="22">
        <v>1</v>
      </c>
      <c r="F115" s="23">
        <v>0.5070233941078186</v>
      </c>
      <c r="G115" s="23">
        <v>0.15250836312770844</v>
      </c>
      <c r="H115" s="23">
        <v>6.6220737993717194E-2</v>
      </c>
      <c r="I115" s="23">
        <v>4.6153847128152847E-2</v>
      </c>
      <c r="J115" s="23">
        <v>4.2140468955039978E-2</v>
      </c>
      <c r="K115" s="23">
        <v>4.013377707451582E-3</v>
      </c>
      <c r="L115" s="23">
        <v>4.882943257689476E-2</v>
      </c>
      <c r="M115" s="23">
        <v>0.13311037421226501</v>
      </c>
    </row>
    <row r="116" spans="1:16" x14ac:dyDescent="0.15">
      <c r="A116" s="17" t="str">
        <f>A110&amp;D116</f>
        <v>X (10)ある程度感じている</v>
      </c>
      <c r="C116" s="135"/>
      <c r="D116" s="134" t="s">
        <v>120</v>
      </c>
      <c r="E116" s="19">
        <v>1777</v>
      </c>
      <c r="F116" s="20">
        <v>706</v>
      </c>
      <c r="G116" s="20">
        <v>288</v>
      </c>
      <c r="H116" s="20">
        <v>143</v>
      </c>
      <c r="I116" s="20">
        <v>122</v>
      </c>
      <c r="J116" s="20">
        <v>78</v>
      </c>
      <c r="K116" s="20">
        <v>9</v>
      </c>
      <c r="L116" s="20">
        <v>95</v>
      </c>
      <c r="M116" s="20">
        <v>336</v>
      </c>
      <c r="N116" s="21"/>
      <c r="O116" s="21"/>
      <c r="P116" s="21"/>
    </row>
    <row r="117" spans="1:16" x14ac:dyDescent="0.15">
      <c r="C117" s="135"/>
      <c r="D117" s="136"/>
      <c r="E117" s="22">
        <v>1</v>
      </c>
      <c r="F117" s="23">
        <v>0.39729881286621094</v>
      </c>
      <c r="G117" s="23">
        <v>0.16207090020179749</v>
      </c>
      <c r="H117" s="23">
        <v>8.0472707748413086E-2</v>
      </c>
      <c r="I117" s="23">
        <v>6.8655036389827728E-2</v>
      </c>
      <c r="J117" s="23">
        <v>4.3894205242395401E-2</v>
      </c>
      <c r="K117" s="23">
        <v>5.0647156313061714E-3</v>
      </c>
      <c r="L117" s="23">
        <v>5.3460888564586639E-2</v>
      </c>
      <c r="M117" s="23">
        <v>0.18908272683620453</v>
      </c>
    </row>
    <row r="118" spans="1:16" x14ac:dyDescent="0.15">
      <c r="A118" s="17" t="str">
        <f>A110&amp;D118</f>
        <v>X (10)あまり感じていない</v>
      </c>
      <c r="C118" s="135"/>
      <c r="D118" s="134" t="s">
        <v>121</v>
      </c>
      <c r="E118" s="19">
        <v>430</v>
      </c>
      <c r="F118" s="20">
        <v>66</v>
      </c>
      <c r="G118" s="20">
        <v>77</v>
      </c>
      <c r="H118" s="20">
        <v>53</v>
      </c>
      <c r="I118" s="20">
        <v>51</v>
      </c>
      <c r="J118" s="20">
        <v>24</v>
      </c>
      <c r="K118" s="20">
        <v>2</v>
      </c>
      <c r="L118" s="20">
        <v>41</v>
      </c>
      <c r="M118" s="20">
        <v>116</v>
      </c>
      <c r="N118" s="21"/>
      <c r="O118" s="21"/>
      <c r="P118" s="21"/>
    </row>
    <row r="119" spans="1:16" x14ac:dyDescent="0.15">
      <c r="C119" s="135"/>
      <c r="D119" s="136"/>
      <c r="E119" s="22">
        <v>1</v>
      </c>
      <c r="F119" s="23">
        <v>0.15348836779594421</v>
      </c>
      <c r="G119" s="23">
        <v>0.17906977236270905</v>
      </c>
      <c r="H119" s="23">
        <v>0.12325581163167953</v>
      </c>
      <c r="I119" s="23">
        <v>0.11860465258359909</v>
      </c>
      <c r="J119" s="23">
        <v>5.5813953280448914E-2</v>
      </c>
      <c r="K119" s="23">
        <v>4.6511627733707428E-3</v>
      </c>
      <c r="L119" s="23">
        <v>9.5348834991455078E-2</v>
      </c>
      <c r="M119" s="23">
        <v>0.26976743340492249</v>
      </c>
    </row>
    <row r="120" spans="1:16" x14ac:dyDescent="0.15">
      <c r="A120" s="17" t="str">
        <f>A110&amp;D120</f>
        <v>X (10)全く感じていない</v>
      </c>
      <c r="C120" s="135"/>
      <c r="D120" s="134" t="s">
        <v>122</v>
      </c>
      <c r="E120" s="19">
        <v>169</v>
      </c>
      <c r="F120" s="20">
        <v>24</v>
      </c>
      <c r="G120" s="20">
        <v>33</v>
      </c>
      <c r="H120" s="20">
        <v>13</v>
      </c>
      <c r="I120" s="20">
        <v>23</v>
      </c>
      <c r="J120" s="20">
        <v>8</v>
      </c>
      <c r="K120" s="20">
        <v>4</v>
      </c>
      <c r="L120" s="20">
        <v>18</v>
      </c>
      <c r="M120" s="20">
        <v>46</v>
      </c>
      <c r="N120" s="21"/>
      <c r="O120" s="21"/>
      <c r="P120" s="21"/>
    </row>
    <row r="121" spans="1:16" x14ac:dyDescent="0.15">
      <c r="C121" s="136"/>
      <c r="D121" s="136"/>
      <c r="E121" s="22">
        <v>1</v>
      </c>
      <c r="F121" s="23">
        <v>0.14201183617115021</v>
      </c>
      <c r="G121" s="23">
        <v>0.19526627659797668</v>
      </c>
      <c r="H121" s="23">
        <v>7.6923079788684845E-2</v>
      </c>
      <c r="I121" s="23">
        <v>0.13609467446804047</v>
      </c>
      <c r="J121" s="23">
        <v>4.7337278723716736E-2</v>
      </c>
      <c r="K121" s="23">
        <v>2.3668639361858368E-2</v>
      </c>
      <c r="L121" s="23">
        <v>0.10650887340307236</v>
      </c>
      <c r="M121" s="23">
        <v>0.27218934893608093</v>
      </c>
    </row>
    <row r="125" spans="1:16" x14ac:dyDescent="0.15">
      <c r="A125" s="17" t="str">
        <f>"X ("&amp;SUBSTITUTE(LEFT(E125,3),"Q","")&amp;")"</f>
        <v>X (11)</v>
      </c>
      <c r="C125" s="17" t="s">
        <v>69</v>
      </c>
      <c r="D125" s="17" t="s">
        <v>24</v>
      </c>
      <c r="E125" s="17" t="s">
        <v>70</v>
      </c>
    </row>
    <row r="126" spans="1:16" ht="60" x14ac:dyDescent="0.15">
      <c r="A126" s="17" t="str">
        <f>A125&amp;"表頭"</f>
        <v>X (11)表頭</v>
      </c>
      <c r="C126" s="132"/>
      <c r="D126" s="133"/>
      <c r="E126" s="18" t="s">
        <v>3</v>
      </c>
      <c r="F126" s="18" t="s">
        <v>71</v>
      </c>
      <c r="G126" s="18" t="s">
        <v>72</v>
      </c>
      <c r="H126" s="18" t="s">
        <v>73</v>
      </c>
      <c r="I126" s="18" t="s">
        <v>74</v>
      </c>
      <c r="J126" s="18" t="s">
        <v>75</v>
      </c>
      <c r="K126" s="18" t="s">
        <v>76</v>
      </c>
      <c r="L126" s="18" t="s">
        <v>77</v>
      </c>
      <c r="M126" s="18" t="s">
        <v>78</v>
      </c>
      <c r="N126" s="18" t="s">
        <v>79</v>
      </c>
      <c r="O126" s="18" t="s">
        <v>22</v>
      </c>
    </row>
    <row r="127" spans="1:16" x14ac:dyDescent="0.15">
      <c r="A127" s="17" t="str">
        <f>A125&amp;D127</f>
        <v>X (11)全体</v>
      </c>
      <c r="C127" s="134" t="s">
        <v>118</v>
      </c>
      <c r="D127" s="134" t="s">
        <v>8</v>
      </c>
      <c r="E127" s="19">
        <v>2317</v>
      </c>
      <c r="F127" s="20">
        <v>968</v>
      </c>
      <c r="G127" s="20">
        <v>62</v>
      </c>
      <c r="H127" s="20">
        <v>123</v>
      </c>
      <c r="I127" s="20">
        <v>78</v>
      </c>
      <c r="J127" s="20">
        <v>371</v>
      </c>
      <c r="K127" s="20">
        <v>236</v>
      </c>
      <c r="L127" s="20">
        <v>272</v>
      </c>
      <c r="M127" s="20">
        <v>402</v>
      </c>
      <c r="N127" s="20">
        <v>427</v>
      </c>
      <c r="O127" s="20">
        <v>171</v>
      </c>
      <c r="P127" s="21"/>
    </row>
    <row r="128" spans="1:16" x14ac:dyDescent="0.15">
      <c r="C128" s="135"/>
      <c r="D128" s="136"/>
      <c r="E128" s="22">
        <v>1</v>
      </c>
      <c r="F128" s="23">
        <v>0.41778162121772766</v>
      </c>
      <c r="G128" s="23">
        <v>2.6758739724755287E-2</v>
      </c>
      <c r="H128" s="23">
        <v>5.3085885941982269E-2</v>
      </c>
      <c r="I128" s="23">
        <v>3.3664222806692123E-2</v>
      </c>
      <c r="J128" s="23">
        <v>0.16012084484100342</v>
      </c>
      <c r="K128" s="23">
        <v>0.10185585170984268</v>
      </c>
      <c r="L128" s="23">
        <v>0.11739318072795868</v>
      </c>
      <c r="M128" s="23">
        <v>0.17350021004676819</v>
      </c>
      <c r="N128" s="23">
        <v>0.18429003655910492</v>
      </c>
      <c r="O128" s="23">
        <v>7.380232959985733E-2</v>
      </c>
    </row>
    <row r="129" spans="1:16" x14ac:dyDescent="0.15">
      <c r="A129" s="17" t="str">
        <f>A125&amp;D129</f>
        <v>X (11)とても感じている</v>
      </c>
      <c r="C129" s="135"/>
      <c r="D129" s="134" t="s">
        <v>119</v>
      </c>
      <c r="E129" s="19">
        <v>737</v>
      </c>
      <c r="F129" s="20">
        <v>335</v>
      </c>
      <c r="G129" s="20">
        <v>25</v>
      </c>
      <c r="H129" s="20">
        <v>33</v>
      </c>
      <c r="I129" s="20">
        <v>14</v>
      </c>
      <c r="J129" s="20">
        <v>117</v>
      </c>
      <c r="K129" s="20">
        <v>78</v>
      </c>
      <c r="L129" s="20">
        <v>75</v>
      </c>
      <c r="M129" s="20">
        <v>132</v>
      </c>
      <c r="N129" s="20">
        <v>135</v>
      </c>
      <c r="O129" s="20">
        <v>42</v>
      </c>
      <c r="P129" s="21"/>
    </row>
    <row r="130" spans="1:16" x14ac:dyDescent="0.15">
      <c r="C130" s="135"/>
      <c r="D130" s="136"/>
      <c r="E130" s="22">
        <v>1</v>
      </c>
      <c r="F130" s="23">
        <v>0.45454546809196472</v>
      </c>
      <c r="G130" s="23">
        <v>3.3921301364898682E-2</v>
      </c>
      <c r="H130" s="23">
        <v>4.4776119291782379E-2</v>
      </c>
      <c r="I130" s="23">
        <v>1.8995929509401321E-2</v>
      </c>
      <c r="J130" s="23">
        <v>0.15875169634819031</v>
      </c>
      <c r="K130" s="23">
        <v>0.10583446174860001</v>
      </c>
      <c r="L130" s="23">
        <v>0.10176390409469604</v>
      </c>
      <c r="M130" s="23">
        <v>0.17910447716712952</v>
      </c>
      <c r="N130" s="23">
        <v>0.18317502737045288</v>
      </c>
      <c r="O130" s="23">
        <v>5.6987788528203964E-2</v>
      </c>
    </row>
    <row r="131" spans="1:16" x14ac:dyDescent="0.15">
      <c r="A131" s="17" t="str">
        <f>A125&amp;D131</f>
        <v>X (11)ある程度感じている</v>
      </c>
      <c r="C131" s="135"/>
      <c r="D131" s="134" t="s">
        <v>120</v>
      </c>
      <c r="E131" s="19">
        <v>1071</v>
      </c>
      <c r="F131" s="20">
        <v>454</v>
      </c>
      <c r="G131" s="20">
        <v>22</v>
      </c>
      <c r="H131" s="20">
        <v>52</v>
      </c>
      <c r="I131" s="20">
        <v>41</v>
      </c>
      <c r="J131" s="20">
        <v>166</v>
      </c>
      <c r="K131" s="20">
        <v>105</v>
      </c>
      <c r="L131" s="20">
        <v>136</v>
      </c>
      <c r="M131" s="20">
        <v>189</v>
      </c>
      <c r="N131" s="20">
        <v>199</v>
      </c>
      <c r="O131" s="20">
        <v>76</v>
      </c>
      <c r="P131" s="21"/>
    </row>
    <row r="132" spans="1:16" x14ac:dyDescent="0.15">
      <c r="C132" s="135"/>
      <c r="D132" s="136"/>
      <c r="E132" s="22">
        <v>1</v>
      </c>
      <c r="F132" s="23">
        <v>0.42390289902687073</v>
      </c>
      <c r="G132" s="23">
        <v>2.054155059158802E-2</v>
      </c>
      <c r="H132" s="23">
        <v>4.8552755266427994E-2</v>
      </c>
      <c r="I132" s="23">
        <v>3.8281980901956558E-2</v>
      </c>
      <c r="J132" s="23">
        <v>0.15499533712863922</v>
      </c>
      <c r="K132" s="23">
        <v>9.8039217293262482E-2</v>
      </c>
      <c r="L132" s="23">
        <v>0.1269841343164444</v>
      </c>
      <c r="M132" s="23">
        <v>0.17647059261798859</v>
      </c>
      <c r="N132" s="23">
        <v>0.18580766022205353</v>
      </c>
      <c r="O132" s="23">
        <v>7.0961721241474152E-2</v>
      </c>
    </row>
    <row r="133" spans="1:16" x14ac:dyDescent="0.15">
      <c r="A133" s="17" t="str">
        <f>A125&amp;D133</f>
        <v>X (11)あまり感じていない</v>
      </c>
      <c r="C133" s="135"/>
      <c r="D133" s="134" t="s">
        <v>121</v>
      </c>
      <c r="E133" s="19">
        <v>364</v>
      </c>
      <c r="F133" s="20">
        <v>129</v>
      </c>
      <c r="G133" s="20">
        <v>10</v>
      </c>
      <c r="H133" s="20">
        <v>20</v>
      </c>
      <c r="I133" s="20">
        <v>18</v>
      </c>
      <c r="J133" s="20">
        <v>63</v>
      </c>
      <c r="K133" s="20">
        <v>38</v>
      </c>
      <c r="L133" s="20">
        <v>41</v>
      </c>
      <c r="M133" s="20">
        <v>62</v>
      </c>
      <c r="N133" s="20">
        <v>70</v>
      </c>
      <c r="O133" s="20">
        <v>36</v>
      </c>
      <c r="P133" s="21"/>
    </row>
    <row r="134" spans="1:16" x14ac:dyDescent="0.15">
      <c r="C134" s="135"/>
      <c r="D134" s="136"/>
      <c r="E134" s="22">
        <v>1</v>
      </c>
      <c r="F134" s="23">
        <v>0.35439559817314148</v>
      </c>
      <c r="G134" s="23">
        <v>2.7472527697682381E-2</v>
      </c>
      <c r="H134" s="23">
        <v>5.4945055395364761E-2</v>
      </c>
      <c r="I134" s="23">
        <v>4.9450550228357315E-2</v>
      </c>
      <c r="J134" s="23">
        <v>0.17307692766189575</v>
      </c>
      <c r="K134" s="23">
        <v>0.10439560562372208</v>
      </c>
      <c r="L134" s="23">
        <v>0.11263736337423325</v>
      </c>
      <c r="M134" s="23">
        <v>0.17032967507839203</v>
      </c>
      <c r="N134" s="23">
        <v>0.19230769574642181</v>
      </c>
      <c r="O134" s="23">
        <v>9.890110045671463E-2</v>
      </c>
    </row>
    <row r="135" spans="1:16" x14ac:dyDescent="0.15">
      <c r="A135" s="17" t="str">
        <f>A125&amp;D135</f>
        <v>X (11)全く感じていない</v>
      </c>
      <c r="C135" s="135"/>
      <c r="D135" s="134" t="s">
        <v>122</v>
      </c>
      <c r="E135" s="19">
        <v>145</v>
      </c>
      <c r="F135" s="20">
        <v>50</v>
      </c>
      <c r="G135" s="20">
        <v>5</v>
      </c>
      <c r="H135" s="20">
        <v>18</v>
      </c>
      <c r="I135" s="20">
        <v>5</v>
      </c>
      <c r="J135" s="20">
        <v>25</v>
      </c>
      <c r="K135" s="20">
        <v>15</v>
      </c>
      <c r="L135" s="20">
        <v>20</v>
      </c>
      <c r="M135" s="20">
        <v>19</v>
      </c>
      <c r="N135" s="20">
        <v>23</v>
      </c>
      <c r="O135" s="20">
        <v>17</v>
      </c>
      <c r="P135" s="21"/>
    </row>
    <row r="136" spans="1:16" x14ac:dyDescent="0.15">
      <c r="C136" s="136"/>
      <c r="D136" s="136"/>
      <c r="E136" s="22">
        <v>1</v>
      </c>
      <c r="F136" s="23">
        <v>0.34482759237289429</v>
      </c>
      <c r="G136" s="23">
        <v>3.4482758492231369E-2</v>
      </c>
      <c r="H136" s="23">
        <v>0.12413793057203293</v>
      </c>
      <c r="I136" s="23">
        <v>3.4482758492231369E-2</v>
      </c>
      <c r="J136" s="23">
        <v>0.17241379618644714</v>
      </c>
      <c r="K136" s="23">
        <v>0.10344827920198441</v>
      </c>
      <c r="L136" s="23">
        <v>0.13793103396892548</v>
      </c>
      <c r="M136" s="23">
        <v>0.1310344785451889</v>
      </c>
      <c r="N136" s="23">
        <v>0.158620685338974</v>
      </c>
      <c r="O136" s="23">
        <v>0.11724138259887695</v>
      </c>
    </row>
    <row r="140" spans="1:16" x14ac:dyDescent="0.15">
      <c r="A140" s="17" t="str">
        <f>"X ("&amp;SUBSTITUTE(LEFT(E140,3),"Q","")&amp;")"</f>
        <v>X (12)</v>
      </c>
      <c r="C140" s="17" t="s">
        <v>80</v>
      </c>
      <c r="D140" s="17" t="s">
        <v>24</v>
      </c>
      <c r="E140" s="17" t="s">
        <v>81</v>
      </c>
    </row>
    <row r="141" spans="1:16" ht="48" x14ac:dyDescent="0.15">
      <c r="A141" s="17" t="str">
        <f>A140&amp;"表頭"</f>
        <v>X (12)表頭</v>
      </c>
      <c r="C141" s="132"/>
      <c r="D141" s="133"/>
      <c r="E141" s="18" t="s">
        <v>3</v>
      </c>
      <c r="F141" s="18" t="s">
        <v>82</v>
      </c>
      <c r="G141" s="18" t="s">
        <v>83</v>
      </c>
      <c r="H141" s="18" t="s">
        <v>84</v>
      </c>
      <c r="I141" s="18" t="s">
        <v>85</v>
      </c>
      <c r="J141" s="18" t="s">
        <v>86</v>
      </c>
      <c r="K141" s="18" t="s">
        <v>87</v>
      </c>
      <c r="L141" s="18" t="s">
        <v>88</v>
      </c>
      <c r="M141" s="18" t="s">
        <v>89</v>
      </c>
      <c r="N141" s="18" t="s">
        <v>90</v>
      </c>
      <c r="O141" s="18" t="s">
        <v>22</v>
      </c>
    </row>
    <row r="142" spans="1:16" x14ac:dyDescent="0.15">
      <c r="A142" s="17" t="str">
        <f>A140&amp;D142</f>
        <v>X (12)全体</v>
      </c>
      <c r="C142" s="134" t="s">
        <v>118</v>
      </c>
      <c r="D142" s="134" t="s">
        <v>8</v>
      </c>
      <c r="E142" s="19">
        <v>3871</v>
      </c>
      <c r="F142" s="20">
        <v>1387</v>
      </c>
      <c r="G142" s="20">
        <v>170</v>
      </c>
      <c r="H142" s="20">
        <v>1224</v>
      </c>
      <c r="I142" s="20">
        <v>80</v>
      </c>
      <c r="J142" s="20">
        <v>1381</v>
      </c>
      <c r="K142" s="20">
        <v>933</v>
      </c>
      <c r="L142" s="20">
        <v>1133</v>
      </c>
      <c r="M142" s="20">
        <v>200</v>
      </c>
      <c r="N142" s="20">
        <v>230</v>
      </c>
      <c r="O142" s="20">
        <v>42</v>
      </c>
      <c r="P142" s="21"/>
    </row>
    <row r="143" spans="1:16" x14ac:dyDescent="0.15">
      <c r="C143" s="135"/>
      <c r="D143" s="136"/>
      <c r="E143" s="22">
        <v>1</v>
      </c>
      <c r="F143" s="23">
        <v>0.35830533504486084</v>
      </c>
      <c r="G143" s="23">
        <v>4.3916299939155579E-2</v>
      </c>
      <c r="H143" s="23">
        <v>0.31619736552238464</v>
      </c>
      <c r="I143" s="23">
        <v>2.0666494965553284E-2</v>
      </c>
      <c r="J143" s="23">
        <v>0.35675534605979919</v>
      </c>
      <c r="K143" s="23">
        <v>0.241022989153862</v>
      </c>
      <c r="L143" s="23">
        <v>0.29268923401832581</v>
      </c>
      <c r="M143" s="23">
        <v>5.1666237413883209E-2</v>
      </c>
      <c r="N143" s="23">
        <v>5.9416171163320541E-2</v>
      </c>
      <c r="O143" s="23">
        <v>1.0849909856915474E-2</v>
      </c>
    </row>
    <row r="144" spans="1:16" x14ac:dyDescent="0.15">
      <c r="A144" s="17" t="str">
        <f>A140&amp;D144</f>
        <v>X (12)とても感じている</v>
      </c>
      <c r="C144" s="135"/>
      <c r="D144" s="134" t="s">
        <v>119</v>
      </c>
      <c r="E144" s="19">
        <v>1495</v>
      </c>
      <c r="F144" s="20">
        <v>549</v>
      </c>
      <c r="G144" s="20">
        <v>86</v>
      </c>
      <c r="H144" s="20">
        <v>452</v>
      </c>
      <c r="I144" s="20">
        <v>36</v>
      </c>
      <c r="J144" s="20">
        <v>518</v>
      </c>
      <c r="K144" s="20">
        <v>335</v>
      </c>
      <c r="L144" s="20">
        <v>450</v>
      </c>
      <c r="M144" s="20">
        <v>77</v>
      </c>
      <c r="N144" s="20">
        <v>90</v>
      </c>
      <c r="O144" s="20">
        <v>16</v>
      </c>
      <c r="P144" s="21"/>
    </row>
    <row r="145" spans="1:16" x14ac:dyDescent="0.15">
      <c r="C145" s="135"/>
      <c r="D145" s="136"/>
      <c r="E145" s="22">
        <v>1</v>
      </c>
      <c r="F145" s="23">
        <v>0.3672240674495697</v>
      </c>
      <c r="G145" s="23">
        <v>5.7525083422660828E-2</v>
      </c>
      <c r="H145" s="23">
        <v>0.30234113335609436</v>
      </c>
      <c r="I145" s="23">
        <v>2.4080267176032066E-2</v>
      </c>
      <c r="J145" s="23">
        <v>0.34648829698562622</v>
      </c>
      <c r="K145" s="23">
        <v>0.22408026456832886</v>
      </c>
      <c r="L145" s="23">
        <v>0.30100333690643311</v>
      </c>
      <c r="M145" s="23">
        <v>5.1505018025636673E-2</v>
      </c>
      <c r="N145" s="23">
        <v>6.020066887140274E-2</v>
      </c>
      <c r="O145" s="23">
        <v>1.0702340863645077E-2</v>
      </c>
    </row>
    <row r="146" spans="1:16" x14ac:dyDescent="0.15">
      <c r="A146" s="17" t="str">
        <f>A140&amp;D146</f>
        <v>X (12)ある程度感じている</v>
      </c>
      <c r="C146" s="135"/>
      <c r="D146" s="134" t="s">
        <v>120</v>
      </c>
      <c r="E146" s="19">
        <v>1777</v>
      </c>
      <c r="F146" s="20">
        <v>637</v>
      </c>
      <c r="G146" s="20">
        <v>60</v>
      </c>
      <c r="H146" s="20">
        <v>591</v>
      </c>
      <c r="I146" s="20">
        <v>34</v>
      </c>
      <c r="J146" s="20">
        <v>640</v>
      </c>
      <c r="K146" s="20">
        <v>452</v>
      </c>
      <c r="L146" s="20">
        <v>527</v>
      </c>
      <c r="M146" s="20">
        <v>90</v>
      </c>
      <c r="N146" s="20">
        <v>105</v>
      </c>
      <c r="O146" s="20">
        <v>14</v>
      </c>
      <c r="P146" s="21"/>
    </row>
    <row r="147" spans="1:16" x14ac:dyDescent="0.15">
      <c r="C147" s="135"/>
      <c r="D147" s="136"/>
      <c r="E147" s="22">
        <v>1</v>
      </c>
      <c r="F147" s="23">
        <v>0.35846933722496033</v>
      </c>
      <c r="G147" s="23">
        <v>3.3764772117137909E-2</v>
      </c>
      <c r="H147" s="23">
        <v>0.33258301019668579</v>
      </c>
      <c r="I147" s="23">
        <v>1.9133370369672775E-2</v>
      </c>
      <c r="J147" s="23">
        <v>0.36015757918357849</v>
      </c>
      <c r="K147" s="23">
        <v>0.25436127185821533</v>
      </c>
      <c r="L147" s="23">
        <v>0.29656726121902466</v>
      </c>
      <c r="M147" s="23">
        <v>5.0647158175706863E-2</v>
      </c>
      <c r="N147" s="23">
        <v>5.9088349342346191E-2</v>
      </c>
      <c r="O147" s="23">
        <v>7.878446951508522E-3</v>
      </c>
    </row>
    <row r="148" spans="1:16" x14ac:dyDescent="0.15">
      <c r="A148" s="17" t="str">
        <f>A140&amp;D148</f>
        <v>X (12)あまり感じていない</v>
      </c>
      <c r="C148" s="135"/>
      <c r="D148" s="134" t="s">
        <v>121</v>
      </c>
      <c r="E148" s="19">
        <v>430</v>
      </c>
      <c r="F148" s="20">
        <v>140</v>
      </c>
      <c r="G148" s="20">
        <v>16</v>
      </c>
      <c r="H148" s="20">
        <v>133</v>
      </c>
      <c r="I148" s="20">
        <v>6</v>
      </c>
      <c r="J148" s="20">
        <v>162</v>
      </c>
      <c r="K148" s="20">
        <v>118</v>
      </c>
      <c r="L148" s="20">
        <v>123</v>
      </c>
      <c r="M148" s="20">
        <v>19</v>
      </c>
      <c r="N148" s="20">
        <v>25</v>
      </c>
      <c r="O148" s="20">
        <v>4</v>
      </c>
      <c r="P148" s="21"/>
    </row>
    <row r="149" spans="1:16" x14ac:dyDescent="0.15">
      <c r="C149" s="135"/>
      <c r="D149" s="136"/>
      <c r="E149" s="22">
        <v>1</v>
      </c>
      <c r="F149" s="23">
        <v>0.32558140158653259</v>
      </c>
      <c r="G149" s="23">
        <v>3.7209302186965942E-2</v>
      </c>
      <c r="H149" s="23">
        <v>0.30930233001708984</v>
      </c>
      <c r="I149" s="23">
        <v>1.3953488320112228E-2</v>
      </c>
      <c r="J149" s="23">
        <v>0.37674418091773987</v>
      </c>
      <c r="K149" s="23">
        <v>0.27441859245300293</v>
      </c>
      <c r="L149" s="23">
        <v>0.28604650497436523</v>
      </c>
      <c r="M149" s="23">
        <v>4.4186048209667206E-2</v>
      </c>
      <c r="N149" s="23">
        <v>5.8139536529779434E-2</v>
      </c>
      <c r="O149" s="23">
        <v>9.3023255467414856E-3</v>
      </c>
    </row>
    <row r="150" spans="1:16" x14ac:dyDescent="0.15">
      <c r="A150" s="17" t="str">
        <f>A140&amp;D150</f>
        <v>X (12)全く感じていない</v>
      </c>
      <c r="C150" s="135"/>
      <c r="D150" s="134" t="s">
        <v>122</v>
      </c>
      <c r="E150" s="19">
        <v>169</v>
      </c>
      <c r="F150" s="20">
        <v>61</v>
      </c>
      <c r="G150" s="20">
        <v>8</v>
      </c>
      <c r="H150" s="20">
        <v>48</v>
      </c>
      <c r="I150" s="20">
        <v>4</v>
      </c>
      <c r="J150" s="20">
        <v>61</v>
      </c>
      <c r="K150" s="20">
        <v>28</v>
      </c>
      <c r="L150" s="20">
        <v>33</v>
      </c>
      <c r="M150" s="20">
        <v>14</v>
      </c>
      <c r="N150" s="20">
        <v>10</v>
      </c>
      <c r="O150" s="20">
        <v>8</v>
      </c>
      <c r="P150" s="21"/>
    </row>
    <row r="151" spans="1:16" x14ac:dyDescent="0.15">
      <c r="C151" s="136"/>
      <c r="D151" s="136"/>
      <c r="E151" s="22">
        <v>1</v>
      </c>
      <c r="F151" s="23">
        <v>0.36094674468040466</v>
      </c>
      <c r="G151" s="23">
        <v>4.7337278723716736E-2</v>
      </c>
      <c r="H151" s="23">
        <v>0.28402367234230042</v>
      </c>
      <c r="I151" s="23">
        <v>2.3668639361858368E-2</v>
      </c>
      <c r="J151" s="23">
        <v>0.36094674468040466</v>
      </c>
      <c r="K151" s="23">
        <v>0.16568046808242798</v>
      </c>
      <c r="L151" s="23">
        <v>0.19526627659797668</v>
      </c>
      <c r="M151" s="23">
        <v>8.2840234041213989E-2</v>
      </c>
      <c r="N151" s="23">
        <v>5.917159840464592E-2</v>
      </c>
      <c r="O151" s="23">
        <v>4.7337278723716736E-2</v>
      </c>
    </row>
    <row r="155" spans="1:16" x14ac:dyDescent="0.15">
      <c r="A155" s="17" t="str">
        <f>"X ("&amp;SUBSTITUTE(LEFT(E155,3),"Q","")&amp;")"</f>
        <v>X (13)</v>
      </c>
      <c r="C155" s="17" t="s">
        <v>91</v>
      </c>
      <c r="D155" s="17" t="s">
        <v>1</v>
      </c>
      <c r="E155" s="17" t="s">
        <v>92</v>
      </c>
    </row>
    <row r="156" spans="1:16" ht="48" x14ac:dyDescent="0.15">
      <c r="A156" s="17" t="str">
        <f>A155&amp;"表頭"</f>
        <v>X (13)表頭</v>
      </c>
      <c r="C156" s="132"/>
      <c r="D156" s="133"/>
      <c r="E156" s="18" t="s">
        <v>3</v>
      </c>
      <c r="F156" s="18" t="s">
        <v>93</v>
      </c>
      <c r="G156" s="18" t="s">
        <v>94</v>
      </c>
      <c r="H156" s="18" t="s">
        <v>95</v>
      </c>
      <c r="I156" s="18" t="s">
        <v>96</v>
      </c>
      <c r="J156" s="18" t="s">
        <v>97</v>
      </c>
      <c r="K156" s="18" t="s">
        <v>98</v>
      </c>
      <c r="L156" s="18" t="s">
        <v>99</v>
      </c>
      <c r="M156" s="18" t="s">
        <v>100</v>
      </c>
      <c r="N156" s="18" t="s">
        <v>101</v>
      </c>
      <c r="O156" s="18" t="s">
        <v>22</v>
      </c>
    </row>
    <row r="157" spans="1:16" x14ac:dyDescent="0.15">
      <c r="A157" s="17" t="str">
        <f>A155&amp;D157</f>
        <v>X (13)全体</v>
      </c>
      <c r="C157" s="134" t="s">
        <v>118</v>
      </c>
      <c r="D157" s="134" t="s">
        <v>8</v>
      </c>
      <c r="E157" s="19">
        <v>3871</v>
      </c>
      <c r="F157" s="20">
        <v>82</v>
      </c>
      <c r="G157" s="20">
        <v>155</v>
      </c>
      <c r="H157" s="20">
        <v>264</v>
      </c>
      <c r="I157" s="20">
        <v>293</v>
      </c>
      <c r="J157" s="20">
        <v>156</v>
      </c>
      <c r="K157" s="20">
        <v>890</v>
      </c>
      <c r="L157" s="20">
        <v>349</v>
      </c>
      <c r="M157" s="20">
        <v>101</v>
      </c>
      <c r="N157" s="20">
        <v>770</v>
      </c>
      <c r="O157" s="20">
        <v>811</v>
      </c>
      <c r="P157" s="21"/>
    </row>
    <row r="158" spans="1:16" x14ac:dyDescent="0.15">
      <c r="C158" s="135"/>
      <c r="D158" s="136"/>
      <c r="E158" s="22">
        <v>1</v>
      </c>
      <c r="F158" s="23">
        <v>2.1183157339692116E-2</v>
      </c>
      <c r="G158" s="23">
        <v>4.0041331201791763E-2</v>
      </c>
      <c r="H158" s="23">
        <v>6.8199433386325836E-2</v>
      </c>
      <c r="I158" s="23">
        <v>7.5691036880016327E-2</v>
      </c>
      <c r="J158" s="23">
        <v>4.0299665182828903E-2</v>
      </c>
      <c r="K158" s="23">
        <v>0.22991475462913513</v>
      </c>
      <c r="L158" s="23">
        <v>9.0157583355903625E-2</v>
      </c>
      <c r="M158" s="23">
        <v>2.6091448962688446E-2</v>
      </c>
      <c r="N158" s="23">
        <v>0.19891500473022461</v>
      </c>
      <c r="O158" s="23">
        <v>0.20950658619403839</v>
      </c>
    </row>
    <row r="159" spans="1:16" x14ac:dyDescent="0.15">
      <c r="A159" s="17" t="str">
        <f>A155&amp;D159</f>
        <v>X (13)とても感じている</v>
      </c>
      <c r="C159" s="135"/>
      <c r="D159" s="134" t="s">
        <v>119</v>
      </c>
      <c r="E159" s="19">
        <v>1495</v>
      </c>
      <c r="F159" s="20">
        <v>46</v>
      </c>
      <c r="G159" s="20">
        <v>70</v>
      </c>
      <c r="H159" s="20">
        <v>122</v>
      </c>
      <c r="I159" s="20">
        <v>103</v>
      </c>
      <c r="J159" s="20">
        <v>61</v>
      </c>
      <c r="K159" s="20">
        <v>314</v>
      </c>
      <c r="L159" s="20">
        <v>119</v>
      </c>
      <c r="M159" s="20">
        <v>38</v>
      </c>
      <c r="N159" s="20">
        <v>316</v>
      </c>
      <c r="O159" s="20">
        <v>306</v>
      </c>
      <c r="P159" s="21"/>
    </row>
    <row r="160" spans="1:16" x14ac:dyDescent="0.15">
      <c r="C160" s="135"/>
      <c r="D160" s="136"/>
      <c r="E160" s="22">
        <v>1</v>
      </c>
      <c r="F160" s="23">
        <v>3.0769230797886848E-2</v>
      </c>
      <c r="G160" s="23">
        <v>4.6822741627693176E-2</v>
      </c>
      <c r="H160" s="23">
        <v>8.1605352461338043E-2</v>
      </c>
      <c r="I160" s="23">
        <v>6.8896323442459106E-2</v>
      </c>
      <c r="J160" s="23">
        <v>4.0802676230669022E-2</v>
      </c>
      <c r="K160" s="23">
        <v>0.21003344655036926</v>
      </c>
      <c r="L160" s="23">
        <v>7.9598665237426758E-2</v>
      </c>
      <c r="M160" s="23">
        <v>2.5418059900403023E-2</v>
      </c>
      <c r="N160" s="23">
        <v>0.21137124300003052</v>
      </c>
      <c r="O160" s="23">
        <v>0.20468227565288544</v>
      </c>
    </row>
    <row r="161" spans="1:16" x14ac:dyDescent="0.15">
      <c r="A161" s="17" t="str">
        <f>A155&amp;D161</f>
        <v>X (13)ある程度感じている</v>
      </c>
      <c r="C161" s="135"/>
      <c r="D161" s="134" t="s">
        <v>120</v>
      </c>
      <c r="E161" s="19">
        <v>1777</v>
      </c>
      <c r="F161" s="20">
        <v>26</v>
      </c>
      <c r="G161" s="20">
        <v>62</v>
      </c>
      <c r="H161" s="20">
        <v>103</v>
      </c>
      <c r="I161" s="20">
        <v>147</v>
      </c>
      <c r="J161" s="20">
        <v>64</v>
      </c>
      <c r="K161" s="20">
        <v>433</v>
      </c>
      <c r="L161" s="20">
        <v>176</v>
      </c>
      <c r="M161" s="20">
        <v>47</v>
      </c>
      <c r="N161" s="20">
        <v>335</v>
      </c>
      <c r="O161" s="20">
        <v>384</v>
      </c>
      <c r="P161" s="21"/>
    </row>
    <row r="162" spans="1:16" x14ac:dyDescent="0.15">
      <c r="C162" s="135"/>
      <c r="D162" s="136"/>
      <c r="E162" s="22">
        <v>1</v>
      </c>
      <c r="F162" s="23">
        <v>1.4631400816142559E-2</v>
      </c>
      <c r="G162" s="23">
        <v>3.4890264272689819E-2</v>
      </c>
      <c r="H162" s="23">
        <v>5.7962857186794281E-2</v>
      </c>
      <c r="I162" s="23">
        <v>8.2723692059516907E-2</v>
      </c>
      <c r="J162" s="23">
        <v>3.601575642824173E-2</v>
      </c>
      <c r="K162" s="23">
        <v>0.24366910755634308</v>
      </c>
      <c r="L162" s="23">
        <v>9.9043332040309906E-2</v>
      </c>
      <c r="M162" s="23">
        <v>2.6449071243405342E-2</v>
      </c>
      <c r="N162" s="23">
        <v>0.18851998448371887</v>
      </c>
      <c r="O162" s="23">
        <v>0.21609453856945038</v>
      </c>
    </row>
    <row r="163" spans="1:16" x14ac:dyDescent="0.15">
      <c r="A163" s="17" t="str">
        <f>A155&amp;D163</f>
        <v>X (13)あまり感じていない</v>
      </c>
      <c r="C163" s="135"/>
      <c r="D163" s="134" t="s">
        <v>121</v>
      </c>
      <c r="E163" s="19">
        <v>430</v>
      </c>
      <c r="F163" s="20">
        <v>6</v>
      </c>
      <c r="G163" s="20">
        <v>15</v>
      </c>
      <c r="H163" s="20">
        <v>28</v>
      </c>
      <c r="I163" s="20">
        <v>34</v>
      </c>
      <c r="J163" s="20">
        <v>24</v>
      </c>
      <c r="K163" s="20">
        <v>115</v>
      </c>
      <c r="L163" s="20">
        <v>27</v>
      </c>
      <c r="M163" s="20">
        <v>14</v>
      </c>
      <c r="N163" s="20">
        <v>77</v>
      </c>
      <c r="O163" s="20">
        <v>90</v>
      </c>
      <c r="P163" s="21"/>
    </row>
    <row r="164" spans="1:16" x14ac:dyDescent="0.15">
      <c r="C164" s="135"/>
      <c r="D164" s="136"/>
      <c r="E164" s="22">
        <v>1</v>
      </c>
      <c r="F164" s="23">
        <v>1.3953488320112228E-2</v>
      </c>
      <c r="G164" s="23">
        <v>3.488372266292572E-2</v>
      </c>
      <c r="H164" s="23">
        <v>6.5116278827190399E-2</v>
      </c>
      <c r="I164" s="23">
        <v>7.9069770872592926E-2</v>
      </c>
      <c r="J164" s="23">
        <v>5.5813953280448914E-2</v>
      </c>
      <c r="K164" s="23">
        <v>0.26744186878204346</v>
      </c>
      <c r="L164" s="23">
        <v>6.2790699303150177E-2</v>
      </c>
      <c r="M164" s="23">
        <v>3.25581394135952E-2</v>
      </c>
      <c r="N164" s="23">
        <v>0.17906977236270905</v>
      </c>
      <c r="O164" s="23">
        <v>0.20930232107639313</v>
      </c>
    </row>
    <row r="165" spans="1:16" x14ac:dyDescent="0.15">
      <c r="A165" s="17" t="str">
        <f>A155&amp;D165</f>
        <v>X (13)全く感じていない</v>
      </c>
      <c r="C165" s="135"/>
      <c r="D165" s="134" t="s">
        <v>122</v>
      </c>
      <c r="E165" s="19">
        <v>169</v>
      </c>
      <c r="F165" s="20">
        <v>4</v>
      </c>
      <c r="G165" s="20">
        <v>8</v>
      </c>
      <c r="H165" s="20">
        <v>11</v>
      </c>
      <c r="I165" s="20">
        <v>9</v>
      </c>
      <c r="J165" s="20">
        <v>7</v>
      </c>
      <c r="K165" s="20">
        <v>28</v>
      </c>
      <c r="L165" s="24">
        <v>27</v>
      </c>
      <c r="M165" s="20">
        <v>2</v>
      </c>
      <c r="N165" s="20">
        <v>42</v>
      </c>
      <c r="O165" s="20">
        <v>31</v>
      </c>
      <c r="P165" s="21"/>
    </row>
    <row r="166" spans="1:16" x14ac:dyDescent="0.15">
      <c r="C166" s="136"/>
      <c r="D166" s="136"/>
      <c r="E166" s="22">
        <v>1</v>
      </c>
      <c r="F166" s="23">
        <v>2.3668639361858368E-2</v>
      </c>
      <c r="G166" s="23">
        <v>4.7337278723716736E-2</v>
      </c>
      <c r="H166" s="23">
        <v>6.5088756382465363E-2</v>
      </c>
      <c r="I166" s="23">
        <v>5.3254436701536179E-2</v>
      </c>
      <c r="J166" s="23">
        <v>4.1420117020606995E-2</v>
      </c>
      <c r="K166" s="23">
        <v>0.16568046808242798</v>
      </c>
      <c r="L166" s="26">
        <v>0.15976330637931824</v>
      </c>
      <c r="M166" s="23">
        <v>1.1834319680929184E-2</v>
      </c>
      <c r="N166" s="23">
        <v>0.24852071702480316</v>
      </c>
      <c r="O166" s="23">
        <v>0.1834319531917572</v>
      </c>
    </row>
    <row r="170" spans="1:16" x14ac:dyDescent="0.15">
      <c r="A170" s="17" t="str">
        <f>"X ("&amp;SUBSTITUTE(LEFT(E170,3),"Q","")&amp;")"</f>
        <v>X (14)</v>
      </c>
      <c r="C170" s="17" t="s">
        <v>102</v>
      </c>
      <c r="D170" s="17" t="s">
        <v>24</v>
      </c>
      <c r="E170" s="17" t="s">
        <v>103</v>
      </c>
    </row>
    <row r="171" spans="1:16" ht="60" x14ac:dyDescent="0.15">
      <c r="A171" s="17" t="str">
        <f>A170&amp;"表頭"</f>
        <v>X (14)表頭</v>
      </c>
      <c r="C171" s="132"/>
      <c r="D171" s="133"/>
      <c r="E171" s="18" t="s">
        <v>3</v>
      </c>
      <c r="F171" s="18" t="s">
        <v>104</v>
      </c>
      <c r="G171" s="18" t="s">
        <v>105</v>
      </c>
      <c r="H171" s="18" t="s">
        <v>106</v>
      </c>
      <c r="I171" s="18" t="s">
        <v>107</v>
      </c>
      <c r="J171" s="18" t="s">
        <v>108</v>
      </c>
      <c r="K171" s="18" t="s">
        <v>109</v>
      </c>
      <c r="L171" s="18" t="s">
        <v>110</v>
      </c>
      <c r="M171" s="18" t="s">
        <v>22</v>
      </c>
      <c r="N171" s="18" t="s">
        <v>61</v>
      </c>
    </row>
    <row r="172" spans="1:16" x14ac:dyDescent="0.15">
      <c r="A172" s="17" t="str">
        <f>A170&amp;D172</f>
        <v>X (14)全体</v>
      </c>
      <c r="C172" s="134" t="s">
        <v>118</v>
      </c>
      <c r="D172" s="134" t="s">
        <v>8</v>
      </c>
      <c r="E172" s="19">
        <v>3871</v>
      </c>
      <c r="F172" s="20">
        <v>262</v>
      </c>
      <c r="G172" s="20">
        <v>1143</v>
      </c>
      <c r="H172" s="20">
        <v>1629</v>
      </c>
      <c r="I172" s="20">
        <v>90</v>
      </c>
      <c r="J172" s="20">
        <v>1062</v>
      </c>
      <c r="K172" s="20">
        <v>1282</v>
      </c>
      <c r="L172" s="20">
        <v>590</v>
      </c>
      <c r="M172" s="20">
        <v>27</v>
      </c>
      <c r="N172" s="20">
        <v>134</v>
      </c>
      <c r="O172" s="21"/>
      <c r="P172" s="21"/>
    </row>
    <row r="173" spans="1:16" x14ac:dyDescent="0.15">
      <c r="C173" s="135"/>
      <c r="D173" s="136"/>
      <c r="E173" s="22">
        <v>1</v>
      </c>
      <c r="F173" s="23">
        <v>6.7682772874832153E-2</v>
      </c>
      <c r="G173" s="23">
        <v>0.29527252912521362</v>
      </c>
      <c r="H173" s="23">
        <v>0.42082148790359497</v>
      </c>
      <c r="I173" s="23">
        <v>2.3249806836247444E-2</v>
      </c>
      <c r="J173" s="23">
        <v>0.27434772253036499</v>
      </c>
      <c r="K173" s="23">
        <v>0.33118057250976563</v>
      </c>
      <c r="L173" s="23">
        <v>0.15241539478302002</v>
      </c>
      <c r="M173" s="23">
        <v>6.9749420508742332E-3</v>
      </c>
      <c r="N173" s="23">
        <v>3.4616377204656601E-2</v>
      </c>
    </row>
    <row r="174" spans="1:16" x14ac:dyDescent="0.15">
      <c r="A174" s="17" t="str">
        <f>A170&amp;D174</f>
        <v>X (14)とても感じている</v>
      </c>
      <c r="C174" s="135"/>
      <c r="D174" s="134" t="s">
        <v>119</v>
      </c>
      <c r="E174" s="19">
        <v>1495</v>
      </c>
      <c r="F174" s="20">
        <v>133</v>
      </c>
      <c r="G174" s="20">
        <v>459</v>
      </c>
      <c r="H174" s="20">
        <v>604</v>
      </c>
      <c r="I174" s="20">
        <v>53</v>
      </c>
      <c r="J174" s="20">
        <v>493</v>
      </c>
      <c r="K174" s="20">
        <v>423</v>
      </c>
      <c r="L174" s="20">
        <v>178</v>
      </c>
      <c r="M174" s="20">
        <v>14</v>
      </c>
      <c r="N174" s="20">
        <v>45</v>
      </c>
      <c r="O174" s="21"/>
      <c r="P174" s="21"/>
    </row>
    <row r="175" spans="1:16" x14ac:dyDescent="0.15">
      <c r="C175" s="135"/>
      <c r="D175" s="136"/>
      <c r="E175" s="22">
        <v>1</v>
      </c>
      <c r="F175" s="23">
        <v>8.8963210582733154E-2</v>
      </c>
      <c r="G175" s="23">
        <v>0.30702340602874756</v>
      </c>
      <c r="H175" s="23">
        <v>0.40401336550712585</v>
      </c>
      <c r="I175" s="23">
        <v>3.5451505333185196E-2</v>
      </c>
      <c r="J175" s="23">
        <v>0.32976588606834412</v>
      </c>
      <c r="K175" s="23">
        <v>0.28294312953948975</v>
      </c>
      <c r="L175" s="23">
        <v>0.11906354874372482</v>
      </c>
      <c r="M175" s="23">
        <v>9.3645481392741203E-3</v>
      </c>
      <c r="N175" s="23">
        <v>3.010033443570137E-2</v>
      </c>
    </row>
    <row r="176" spans="1:16" x14ac:dyDescent="0.15">
      <c r="A176" s="17" t="str">
        <f>A170&amp;D176</f>
        <v>X (14)ある程度感じている</v>
      </c>
      <c r="C176" s="135"/>
      <c r="D176" s="134" t="s">
        <v>120</v>
      </c>
      <c r="E176" s="19">
        <v>1777</v>
      </c>
      <c r="F176" s="20">
        <v>81</v>
      </c>
      <c r="G176" s="20">
        <v>533</v>
      </c>
      <c r="H176" s="20">
        <v>793</v>
      </c>
      <c r="I176" s="20">
        <v>29</v>
      </c>
      <c r="J176" s="20">
        <v>434</v>
      </c>
      <c r="K176" s="20">
        <v>655</v>
      </c>
      <c r="L176" s="20">
        <v>307</v>
      </c>
      <c r="M176" s="20">
        <v>5</v>
      </c>
      <c r="N176" s="20">
        <v>56</v>
      </c>
      <c r="O176" s="21"/>
      <c r="P176" s="21"/>
    </row>
    <row r="177" spans="1:16" x14ac:dyDescent="0.15">
      <c r="C177" s="135"/>
      <c r="D177" s="136"/>
      <c r="E177" s="22">
        <v>1</v>
      </c>
      <c r="F177" s="23">
        <v>4.5582443475723267E-2</v>
      </c>
      <c r="G177" s="23">
        <v>0.2999437153339386</v>
      </c>
      <c r="H177" s="23">
        <v>0.44625774025917053</v>
      </c>
      <c r="I177" s="23">
        <v>1.6319639980792999E-2</v>
      </c>
      <c r="J177" s="23">
        <v>0.24423184990882874</v>
      </c>
      <c r="K177" s="23">
        <v>0.36859875917434692</v>
      </c>
      <c r="L177" s="23">
        <v>0.17276307940483093</v>
      </c>
      <c r="M177" s="23">
        <v>2.813731087371707E-3</v>
      </c>
      <c r="N177" s="23">
        <v>3.1513787806034088E-2</v>
      </c>
    </row>
    <row r="178" spans="1:16" x14ac:dyDescent="0.15">
      <c r="A178" s="17" t="str">
        <f>A170&amp;D178</f>
        <v>X (14)あまり感じていない</v>
      </c>
      <c r="C178" s="135"/>
      <c r="D178" s="134" t="s">
        <v>121</v>
      </c>
      <c r="E178" s="19">
        <v>430</v>
      </c>
      <c r="F178" s="20">
        <v>28</v>
      </c>
      <c r="G178" s="20">
        <v>107</v>
      </c>
      <c r="H178" s="20">
        <v>176</v>
      </c>
      <c r="I178" s="20">
        <v>3</v>
      </c>
      <c r="J178" s="20">
        <v>108</v>
      </c>
      <c r="K178" s="20">
        <v>149</v>
      </c>
      <c r="L178" s="20">
        <v>81</v>
      </c>
      <c r="M178" s="20">
        <v>5</v>
      </c>
      <c r="N178" s="20">
        <v>18</v>
      </c>
      <c r="O178" s="21"/>
      <c r="P178" s="21"/>
    </row>
    <row r="179" spans="1:16" x14ac:dyDescent="0.15">
      <c r="C179" s="135"/>
      <c r="D179" s="136"/>
      <c r="E179" s="22">
        <v>1</v>
      </c>
      <c r="F179" s="23">
        <v>6.5116278827190399E-2</v>
      </c>
      <c r="G179" s="23">
        <v>0.24883720278739929</v>
      </c>
      <c r="H179" s="23">
        <v>0.40930232405662537</v>
      </c>
      <c r="I179" s="23">
        <v>6.9767441600561142E-3</v>
      </c>
      <c r="J179" s="23">
        <v>0.25116279721260071</v>
      </c>
      <c r="K179" s="23">
        <v>0.34651163220405579</v>
      </c>
      <c r="L179" s="23">
        <v>0.18837209045886993</v>
      </c>
      <c r="M179" s="23">
        <v>1.1627906933426857E-2</v>
      </c>
      <c r="N179" s="23">
        <v>4.1860464960336685E-2</v>
      </c>
    </row>
    <row r="180" spans="1:16" x14ac:dyDescent="0.15">
      <c r="A180" s="17" t="str">
        <f>A170&amp;D180</f>
        <v>X (14)全く感じていない</v>
      </c>
      <c r="C180" s="135"/>
      <c r="D180" s="134" t="s">
        <v>122</v>
      </c>
      <c r="E180" s="19">
        <v>169</v>
      </c>
      <c r="F180" s="20">
        <v>20</v>
      </c>
      <c r="G180" s="20">
        <v>44</v>
      </c>
      <c r="H180" s="20">
        <v>56</v>
      </c>
      <c r="I180" s="20">
        <v>5</v>
      </c>
      <c r="J180" s="20">
        <v>27</v>
      </c>
      <c r="K180" s="20">
        <v>55</v>
      </c>
      <c r="L180" s="20">
        <v>24</v>
      </c>
      <c r="M180" s="20">
        <v>3</v>
      </c>
      <c r="N180" s="20">
        <v>15</v>
      </c>
      <c r="O180" s="21"/>
      <c r="P180" s="21"/>
    </row>
    <row r="181" spans="1:16" x14ac:dyDescent="0.15">
      <c r="C181" s="136"/>
      <c r="D181" s="136"/>
      <c r="E181" s="22">
        <v>1</v>
      </c>
      <c r="F181" s="23">
        <v>0.11834319680929184</v>
      </c>
      <c r="G181" s="23">
        <v>0.26035502552986145</v>
      </c>
      <c r="H181" s="23">
        <v>0.33136093616485596</v>
      </c>
      <c r="I181" s="23">
        <v>2.958579920232296E-2</v>
      </c>
      <c r="J181" s="23">
        <v>0.15976330637931824</v>
      </c>
      <c r="K181" s="23">
        <v>0.32544377446174622</v>
      </c>
      <c r="L181" s="23">
        <v>0.14201183617115021</v>
      </c>
      <c r="M181" s="23">
        <v>1.7751479521393776E-2</v>
      </c>
      <c r="N181" s="23">
        <v>8.875739574432373E-2</v>
      </c>
    </row>
    <row r="185" spans="1:16" x14ac:dyDescent="0.15">
      <c r="A185" s="17" t="str">
        <f>"X ("&amp;SUBSTITUTE(LEFT(E185,3),"Q","")&amp;")"</f>
        <v>X (15)</v>
      </c>
      <c r="C185" s="17" t="s">
        <v>111</v>
      </c>
      <c r="D185" s="17" t="s">
        <v>1</v>
      </c>
      <c r="E185" s="17" t="s">
        <v>112</v>
      </c>
    </row>
    <row r="186" spans="1:16" ht="48" x14ac:dyDescent="0.15">
      <c r="A186" s="17" t="str">
        <f>A185&amp;"表頭"</f>
        <v>X (15)表頭</v>
      </c>
      <c r="C186" s="132"/>
      <c r="D186" s="133"/>
      <c r="E186" s="18" t="s">
        <v>3</v>
      </c>
      <c r="F186" s="18" t="s">
        <v>113</v>
      </c>
      <c r="G186" s="18" t="s">
        <v>114</v>
      </c>
      <c r="H186" s="18" t="s">
        <v>115</v>
      </c>
      <c r="I186" s="18" t="s">
        <v>116</v>
      </c>
      <c r="J186" s="18" t="s">
        <v>22</v>
      </c>
      <c r="K186" s="18" t="s">
        <v>61</v>
      </c>
    </row>
    <row r="187" spans="1:16" x14ac:dyDescent="0.15">
      <c r="A187" s="17" t="str">
        <f>A185&amp;D187</f>
        <v>X (15)全体</v>
      </c>
      <c r="C187" s="134" t="s">
        <v>118</v>
      </c>
      <c r="D187" s="134" t="s">
        <v>8</v>
      </c>
      <c r="E187" s="19">
        <v>3871</v>
      </c>
      <c r="F187" s="20">
        <v>1064</v>
      </c>
      <c r="G187" s="20">
        <v>508</v>
      </c>
      <c r="H187" s="20">
        <v>667</v>
      </c>
      <c r="I187" s="20">
        <v>296</v>
      </c>
      <c r="J187" s="20">
        <v>106</v>
      </c>
      <c r="K187" s="20">
        <v>1230</v>
      </c>
      <c r="L187" s="21"/>
      <c r="M187" s="21"/>
      <c r="N187" s="21"/>
      <c r="O187" s="21"/>
      <c r="P187" s="21"/>
    </row>
    <row r="188" spans="1:16" x14ac:dyDescent="0.15">
      <c r="C188" s="135"/>
      <c r="D188" s="136"/>
      <c r="E188" s="22">
        <v>1</v>
      </c>
      <c r="F188" s="23">
        <v>0.27486437559127808</v>
      </c>
      <c r="G188" s="23">
        <v>0.13123224675655365</v>
      </c>
      <c r="H188" s="23">
        <v>0.17230689525604248</v>
      </c>
      <c r="I188" s="23">
        <v>7.646603137254715E-2</v>
      </c>
      <c r="J188" s="23">
        <v>2.7383105829358101E-2</v>
      </c>
      <c r="K188" s="23">
        <v>0.31774735450744629</v>
      </c>
    </row>
    <row r="189" spans="1:16" x14ac:dyDescent="0.15">
      <c r="A189" s="17" t="str">
        <f>A185&amp;D189</f>
        <v>X (15)とても感じている</v>
      </c>
      <c r="C189" s="135"/>
      <c r="D189" s="134" t="s">
        <v>119</v>
      </c>
      <c r="E189" s="19">
        <v>1495</v>
      </c>
      <c r="F189" s="20">
        <v>608</v>
      </c>
      <c r="G189" s="20">
        <v>259</v>
      </c>
      <c r="H189" s="20">
        <v>273</v>
      </c>
      <c r="I189" s="20">
        <v>41</v>
      </c>
      <c r="J189" s="20">
        <v>20</v>
      </c>
      <c r="K189" s="20">
        <v>294</v>
      </c>
      <c r="L189" s="21"/>
      <c r="M189" s="21"/>
      <c r="N189" s="21"/>
      <c r="O189" s="21"/>
      <c r="P189" s="21"/>
    </row>
    <row r="190" spans="1:16" x14ac:dyDescent="0.15">
      <c r="C190" s="135"/>
      <c r="D190" s="136"/>
      <c r="E190" s="22">
        <v>1</v>
      </c>
      <c r="F190" s="23">
        <v>0.40668895840644836</v>
      </c>
      <c r="G190" s="23">
        <v>0.17324414849281311</v>
      </c>
      <c r="H190" s="23">
        <v>0.18260869383811951</v>
      </c>
      <c r="I190" s="23">
        <v>2.7424748986959457E-2</v>
      </c>
      <c r="J190" s="23">
        <v>1.337792631238699E-2</v>
      </c>
      <c r="K190" s="23">
        <v>0.1966555118560791</v>
      </c>
    </row>
    <row r="191" spans="1:16" x14ac:dyDescent="0.15">
      <c r="A191" s="17" t="str">
        <f>A185&amp;D191</f>
        <v>X (15)ある程度感じている</v>
      </c>
      <c r="C191" s="135"/>
      <c r="D191" s="134" t="s">
        <v>120</v>
      </c>
      <c r="E191" s="19">
        <v>1777</v>
      </c>
      <c r="F191" s="20">
        <v>407</v>
      </c>
      <c r="G191" s="20">
        <v>211</v>
      </c>
      <c r="H191" s="20">
        <v>334</v>
      </c>
      <c r="I191" s="20">
        <v>124</v>
      </c>
      <c r="J191" s="20">
        <v>44</v>
      </c>
      <c r="K191" s="20">
        <v>657</v>
      </c>
      <c r="L191" s="21"/>
      <c r="M191" s="21"/>
      <c r="N191" s="21"/>
      <c r="O191" s="21"/>
      <c r="P191" s="21"/>
    </row>
    <row r="192" spans="1:16" x14ac:dyDescent="0.15">
      <c r="C192" s="135"/>
      <c r="D192" s="136"/>
      <c r="E192" s="22">
        <v>1</v>
      </c>
      <c r="F192" s="23">
        <v>0.22903770208358765</v>
      </c>
      <c r="G192" s="23">
        <v>0.11873944848775864</v>
      </c>
      <c r="H192" s="23">
        <v>0.18795722723007202</v>
      </c>
      <c r="I192" s="23">
        <v>6.9780528545379639E-2</v>
      </c>
      <c r="J192" s="23">
        <v>2.4760833010077477E-2</v>
      </c>
      <c r="K192" s="23">
        <v>0.36972424387931824</v>
      </c>
    </row>
    <row r="193" spans="1:16" x14ac:dyDescent="0.15">
      <c r="A193" s="17" t="str">
        <f>A185&amp;D193</f>
        <v>X (15)あまり感じていない</v>
      </c>
      <c r="C193" s="135"/>
      <c r="D193" s="134" t="s">
        <v>121</v>
      </c>
      <c r="E193" s="19">
        <v>430</v>
      </c>
      <c r="F193" s="20">
        <v>36</v>
      </c>
      <c r="G193" s="20">
        <v>24</v>
      </c>
      <c r="H193" s="20">
        <v>54</v>
      </c>
      <c r="I193" s="20">
        <v>84</v>
      </c>
      <c r="J193" s="20">
        <v>24</v>
      </c>
      <c r="K193" s="20">
        <v>208</v>
      </c>
      <c r="L193" s="21"/>
      <c r="M193" s="21"/>
      <c r="N193" s="21"/>
      <c r="O193" s="21"/>
      <c r="P193" s="21"/>
    </row>
    <row r="194" spans="1:16" x14ac:dyDescent="0.15">
      <c r="C194" s="135"/>
      <c r="D194" s="136"/>
      <c r="E194" s="22">
        <v>1</v>
      </c>
      <c r="F194" s="23">
        <v>8.372092992067337E-2</v>
      </c>
      <c r="G194" s="23">
        <v>5.5813953280448914E-2</v>
      </c>
      <c r="H194" s="23">
        <v>0.12558139860630035</v>
      </c>
      <c r="I194" s="23">
        <v>0.19534884393215179</v>
      </c>
      <c r="J194" s="23">
        <v>5.5813953280448914E-2</v>
      </c>
      <c r="K194" s="23">
        <v>0.48372092843055725</v>
      </c>
    </row>
    <row r="195" spans="1:16" x14ac:dyDescent="0.15">
      <c r="A195" s="17" t="str">
        <f>A185&amp;D195</f>
        <v>X (15)全く感じていない</v>
      </c>
      <c r="C195" s="135"/>
      <c r="D195" s="134" t="s">
        <v>122</v>
      </c>
      <c r="E195" s="19">
        <v>169</v>
      </c>
      <c r="F195" s="20">
        <v>13</v>
      </c>
      <c r="G195" s="20">
        <v>14</v>
      </c>
      <c r="H195" s="20">
        <v>6</v>
      </c>
      <c r="I195" s="20">
        <v>47</v>
      </c>
      <c r="J195" s="20">
        <v>18</v>
      </c>
      <c r="K195" s="20">
        <v>71</v>
      </c>
      <c r="L195" s="21"/>
      <c r="M195" s="21"/>
      <c r="N195" s="21"/>
      <c r="O195" s="21"/>
      <c r="P195" s="21"/>
    </row>
    <row r="196" spans="1:16" x14ac:dyDescent="0.15">
      <c r="C196" s="136"/>
      <c r="D196" s="136"/>
      <c r="E196" s="22">
        <v>1</v>
      </c>
      <c r="F196" s="23">
        <v>7.6923079788684845E-2</v>
      </c>
      <c r="G196" s="23">
        <v>8.2840234041213989E-2</v>
      </c>
      <c r="H196" s="23">
        <v>3.5502959042787552E-2</v>
      </c>
      <c r="I196" s="23">
        <v>0.27810651063919067</v>
      </c>
      <c r="J196" s="23">
        <v>0.10650887340307236</v>
      </c>
      <c r="K196" s="23">
        <v>0.42011833190917969</v>
      </c>
    </row>
    <row r="200" spans="1:16" x14ac:dyDescent="0.15">
      <c r="A200" s="17" t="str">
        <f>"X ("&amp;SUBSTITUTE(LEFT(E200,3),"Q","")&amp;")"</f>
        <v>X (17)</v>
      </c>
      <c r="C200" s="17" t="s">
        <v>117</v>
      </c>
      <c r="D200" s="17" t="s">
        <v>1</v>
      </c>
      <c r="E200" s="17" t="s">
        <v>118</v>
      </c>
    </row>
    <row r="201" spans="1:16" ht="24" x14ac:dyDescent="0.15">
      <c r="A201" s="17" t="str">
        <f>A200&amp;"表頭"</f>
        <v>X (17)表頭</v>
      </c>
      <c r="C201" s="132"/>
      <c r="D201" s="133"/>
      <c r="E201" s="18" t="s">
        <v>3</v>
      </c>
      <c r="F201" s="18" t="s">
        <v>119</v>
      </c>
      <c r="G201" s="18" t="s">
        <v>120</v>
      </c>
      <c r="H201" s="18" t="s">
        <v>121</v>
      </c>
      <c r="I201" s="18" t="s">
        <v>122</v>
      </c>
    </row>
    <row r="202" spans="1:16" x14ac:dyDescent="0.15">
      <c r="A202" s="17" t="str">
        <f>A200&amp;D202</f>
        <v>X (17)全体</v>
      </c>
      <c r="C202" s="134" t="s">
        <v>118</v>
      </c>
      <c r="D202" s="134" t="s">
        <v>8</v>
      </c>
      <c r="E202" s="19">
        <v>3871</v>
      </c>
      <c r="F202" s="20">
        <v>1495</v>
      </c>
      <c r="G202" s="20">
        <v>1777</v>
      </c>
      <c r="H202" s="20">
        <v>430</v>
      </c>
      <c r="I202" s="20">
        <v>169</v>
      </c>
      <c r="J202" s="21"/>
      <c r="K202" s="21"/>
      <c r="L202" s="21"/>
      <c r="M202" s="21"/>
      <c r="N202" s="21"/>
      <c r="O202" s="21"/>
      <c r="P202" s="21"/>
    </row>
    <row r="203" spans="1:16" x14ac:dyDescent="0.15">
      <c r="C203" s="135"/>
      <c r="D203" s="136"/>
      <c r="E203" s="22">
        <v>1</v>
      </c>
      <c r="F203" s="23">
        <v>0.38620510697364807</v>
      </c>
      <c r="G203" s="23">
        <v>0.45905449986457825</v>
      </c>
      <c r="H203" s="23">
        <v>0.11108240485191345</v>
      </c>
      <c r="I203" s="23">
        <v>4.3657969683408737E-2</v>
      </c>
    </row>
    <row r="204" spans="1:16" x14ac:dyDescent="0.15">
      <c r="A204" s="17" t="str">
        <f>A200&amp;D204</f>
        <v>X (17)とても感じている</v>
      </c>
      <c r="C204" s="135"/>
      <c r="D204" s="134" t="s">
        <v>119</v>
      </c>
      <c r="E204" s="19">
        <v>1495</v>
      </c>
      <c r="F204" s="20">
        <v>1495</v>
      </c>
      <c r="G204" s="20">
        <v>0</v>
      </c>
      <c r="H204" s="20">
        <v>0</v>
      </c>
      <c r="I204" s="20">
        <v>0</v>
      </c>
      <c r="J204" s="21"/>
      <c r="K204" s="21"/>
      <c r="L204" s="21"/>
      <c r="M204" s="21"/>
      <c r="N204" s="21"/>
      <c r="O204" s="21"/>
      <c r="P204" s="21"/>
    </row>
    <row r="205" spans="1:16" x14ac:dyDescent="0.15">
      <c r="C205" s="135"/>
      <c r="D205" s="136"/>
      <c r="E205" s="22">
        <v>1</v>
      </c>
      <c r="F205" s="23">
        <v>1</v>
      </c>
      <c r="G205" s="23">
        <v>0</v>
      </c>
      <c r="H205" s="23">
        <v>0</v>
      </c>
      <c r="I205" s="23">
        <v>0</v>
      </c>
    </row>
    <row r="206" spans="1:16" x14ac:dyDescent="0.15">
      <c r="A206" s="17" t="str">
        <f>A200&amp;D206</f>
        <v>X (17)ある程度感じている</v>
      </c>
      <c r="C206" s="135"/>
      <c r="D206" s="134" t="s">
        <v>120</v>
      </c>
      <c r="E206" s="19">
        <v>1777</v>
      </c>
      <c r="F206" s="20">
        <v>0</v>
      </c>
      <c r="G206" s="20">
        <v>1777</v>
      </c>
      <c r="H206" s="20">
        <v>0</v>
      </c>
      <c r="I206" s="20">
        <v>0</v>
      </c>
      <c r="J206" s="21"/>
      <c r="K206" s="21"/>
      <c r="L206" s="21"/>
      <c r="M206" s="21"/>
      <c r="N206" s="21"/>
      <c r="O206" s="21"/>
      <c r="P206" s="21"/>
    </row>
    <row r="207" spans="1:16" x14ac:dyDescent="0.15">
      <c r="C207" s="135"/>
      <c r="D207" s="136"/>
      <c r="E207" s="22">
        <v>1</v>
      </c>
      <c r="F207" s="23">
        <v>0</v>
      </c>
      <c r="G207" s="23">
        <v>1</v>
      </c>
      <c r="H207" s="23">
        <v>0</v>
      </c>
      <c r="I207" s="23">
        <v>0</v>
      </c>
    </row>
    <row r="208" spans="1:16" x14ac:dyDescent="0.15">
      <c r="A208" s="17" t="str">
        <f>A200&amp;D208</f>
        <v>X (17)あまり感じていない</v>
      </c>
      <c r="C208" s="135"/>
      <c r="D208" s="134" t="s">
        <v>121</v>
      </c>
      <c r="E208" s="19">
        <v>430</v>
      </c>
      <c r="F208" s="20">
        <v>0</v>
      </c>
      <c r="G208" s="20">
        <v>0</v>
      </c>
      <c r="H208" s="20">
        <v>430</v>
      </c>
      <c r="I208" s="20">
        <v>0</v>
      </c>
      <c r="J208" s="21"/>
      <c r="K208" s="21"/>
      <c r="L208" s="21"/>
      <c r="M208" s="21"/>
      <c r="N208" s="21"/>
      <c r="O208" s="21"/>
      <c r="P208" s="21"/>
    </row>
    <row r="209" spans="1:16" x14ac:dyDescent="0.15">
      <c r="C209" s="135"/>
      <c r="D209" s="136"/>
      <c r="E209" s="22">
        <v>1</v>
      </c>
      <c r="F209" s="23">
        <v>0</v>
      </c>
      <c r="G209" s="23">
        <v>0</v>
      </c>
      <c r="H209" s="23">
        <v>1</v>
      </c>
      <c r="I209" s="23">
        <v>0</v>
      </c>
    </row>
    <row r="210" spans="1:16" x14ac:dyDescent="0.15">
      <c r="A210" s="17" t="str">
        <f>A200&amp;D210</f>
        <v>X (17)全く感じていない</v>
      </c>
      <c r="C210" s="135"/>
      <c r="D210" s="134" t="s">
        <v>122</v>
      </c>
      <c r="E210" s="19">
        <v>169</v>
      </c>
      <c r="F210" s="20">
        <v>0</v>
      </c>
      <c r="G210" s="20">
        <v>0</v>
      </c>
      <c r="H210" s="20">
        <v>0</v>
      </c>
      <c r="I210" s="20">
        <v>169</v>
      </c>
      <c r="J210" s="21"/>
      <c r="K210" s="21"/>
      <c r="L210" s="21"/>
      <c r="M210" s="21"/>
      <c r="N210" s="21"/>
      <c r="O210" s="21"/>
      <c r="P210" s="21"/>
    </row>
    <row r="211" spans="1:16" x14ac:dyDescent="0.15">
      <c r="C211" s="136"/>
      <c r="D211" s="136"/>
      <c r="E211" s="22">
        <v>1</v>
      </c>
      <c r="F211" s="23">
        <v>0</v>
      </c>
      <c r="G211" s="23">
        <v>0</v>
      </c>
      <c r="H211" s="23">
        <v>0</v>
      </c>
      <c r="I211" s="23">
        <v>1</v>
      </c>
    </row>
    <row r="215" spans="1:16" x14ac:dyDescent="0.15">
      <c r="A215" s="17" t="str">
        <f>"X ("&amp;SUBSTITUTE(LEFT(E215,3),"Q","")&amp;")"</f>
        <v>X (18)</v>
      </c>
      <c r="C215" s="17" t="s">
        <v>123</v>
      </c>
      <c r="D215" s="17" t="s">
        <v>24</v>
      </c>
      <c r="E215" s="17" t="s">
        <v>124</v>
      </c>
    </row>
    <row r="216" spans="1:16" ht="36" x14ac:dyDescent="0.15">
      <c r="A216" s="17" t="str">
        <f>A215&amp;"表頭"</f>
        <v>X (18)表頭</v>
      </c>
      <c r="C216" s="132"/>
      <c r="D216" s="133"/>
      <c r="E216" s="18" t="s">
        <v>3</v>
      </c>
      <c r="F216" s="18" t="s">
        <v>125</v>
      </c>
      <c r="G216" s="18" t="s">
        <v>126</v>
      </c>
      <c r="H216" s="18" t="s">
        <v>127</v>
      </c>
      <c r="I216" s="18" t="s">
        <v>128</v>
      </c>
      <c r="J216" s="18" t="s">
        <v>129</v>
      </c>
      <c r="K216" s="18" t="s">
        <v>130</v>
      </c>
      <c r="L216" s="18" t="s">
        <v>131</v>
      </c>
      <c r="M216" s="18" t="s">
        <v>132</v>
      </c>
      <c r="N216" s="18" t="s">
        <v>22</v>
      </c>
      <c r="O216" s="18" t="s">
        <v>43</v>
      </c>
    </row>
    <row r="217" spans="1:16" x14ac:dyDescent="0.15">
      <c r="A217" s="17" t="str">
        <f>A215&amp;D217</f>
        <v>X (18)全体</v>
      </c>
      <c r="C217" s="134" t="s">
        <v>118</v>
      </c>
      <c r="D217" s="134" t="s">
        <v>8</v>
      </c>
      <c r="E217" s="19">
        <v>3871</v>
      </c>
      <c r="F217" s="20">
        <v>2321</v>
      </c>
      <c r="G217" s="20">
        <v>1200</v>
      </c>
      <c r="H217" s="20">
        <v>638</v>
      </c>
      <c r="I217" s="20">
        <v>353</v>
      </c>
      <c r="J217" s="20">
        <v>583</v>
      </c>
      <c r="K217" s="20">
        <v>586</v>
      </c>
      <c r="L217" s="20">
        <v>70</v>
      </c>
      <c r="M217" s="20">
        <v>221</v>
      </c>
      <c r="N217" s="20">
        <v>50</v>
      </c>
      <c r="O217" s="20">
        <v>541</v>
      </c>
      <c r="P217" s="21"/>
    </row>
    <row r="218" spans="1:16" x14ac:dyDescent="0.15">
      <c r="C218" s="135"/>
      <c r="D218" s="136"/>
      <c r="E218" s="22">
        <v>1</v>
      </c>
      <c r="F218" s="23">
        <v>0.59958666563034058</v>
      </c>
      <c r="G218" s="23">
        <v>0.30999740958213806</v>
      </c>
      <c r="H218" s="23">
        <v>0.16481529176235199</v>
      </c>
      <c r="I218" s="23">
        <v>9.1190904378890991E-2</v>
      </c>
      <c r="J218" s="23">
        <v>0.15060707926750183</v>
      </c>
      <c r="K218" s="23">
        <v>0.15138207376003265</v>
      </c>
      <c r="L218" s="23">
        <v>1.8083183094859123E-2</v>
      </c>
      <c r="M218" s="23">
        <v>5.7091191411018372E-2</v>
      </c>
      <c r="N218" s="23">
        <v>1.2916559353470802E-2</v>
      </c>
      <c r="O218" s="23">
        <v>0.13975717127323151</v>
      </c>
    </row>
    <row r="219" spans="1:16" x14ac:dyDescent="0.15">
      <c r="A219" s="17" t="str">
        <f>A215&amp;D219</f>
        <v>X (18)とても感じている</v>
      </c>
      <c r="C219" s="135"/>
      <c r="D219" s="134" t="s">
        <v>119</v>
      </c>
      <c r="E219" s="19">
        <v>1495</v>
      </c>
      <c r="F219" s="20">
        <v>1179</v>
      </c>
      <c r="G219" s="20">
        <v>666</v>
      </c>
      <c r="H219" s="20">
        <v>404</v>
      </c>
      <c r="I219" s="20">
        <v>163</v>
      </c>
      <c r="J219" s="20">
        <v>244</v>
      </c>
      <c r="K219" s="20">
        <v>247</v>
      </c>
      <c r="L219" s="20">
        <v>26</v>
      </c>
      <c r="M219" s="20">
        <v>120</v>
      </c>
      <c r="N219" s="20">
        <v>15</v>
      </c>
      <c r="O219" s="20">
        <v>13</v>
      </c>
      <c r="P219" s="21"/>
    </row>
    <row r="220" spans="1:16" x14ac:dyDescent="0.15">
      <c r="C220" s="135"/>
      <c r="D220" s="136"/>
      <c r="E220" s="22">
        <v>1</v>
      </c>
      <c r="F220" s="23">
        <v>0.78862875699996948</v>
      </c>
      <c r="G220" s="23">
        <v>0.44548493623733521</v>
      </c>
      <c r="H220" s="23">
        <v>0.27023410797119141</v>
      </c>
      <c r="I220" s="23">
        <v>0.1090300977230072</v>
      </c>
      <c r="J220" s="23">
        <v>0.16321070492267609</v>
      </c>
      <c r="K220" s="23">
        <v>0.16521738469600677</v>
      </c>
      <c r="L220" s="23">
        <v>1.7391303554177284E-2</v>
      </c>
      <c r="M220" s="23">
        <v>8.0267556011676788E-2</v>
      </c>
      <c r="N220" s="23">
        <v>1.0033444501459599E-2</v>
      </c>
      <c r="O220" s="23">
        <v>8.6956517770886421E-3</v>
      </c>
    </row>
    <row r="221" spans="1:16" x14ac:dyDescent="0.15">
      <c r="A221" s="17" t="str">
        <f>A215&amp;D221</f>
        <v>X (18)ある程度感じている</v>
      </c>
      <c r="C221" s="135"/>
      <c r="D221" s="134" t="s">
        <v>120</v>
      </c>
      <c r="E221" s="19">
        <v>1777</v>
      </c>
      <c r="F221" s="20">
        <v>1034</v>
      </c>
      <c r="G221" s="20">
        <v>509</v>
      </c>
      <c r="H221" s="20">
        <v>208</v>
      </c>
      <c r="I221" s="20">
        <v>162</v>
      </c>
      <c r="J221" s="20">
        <v>301</v>
      </c>
      <c r="K221" s="20">
        <v>284</v>
      </c>
      <c r="L221" s="20">
        <v>36</v>
      </c>
      <c r="M221" s="20">
        <v>91</v>
      </c>
      <c r="N221" s="20">
        <v>28</v>
      </c>
      <c r="O221" s="20">
        <v>161</v>
      </c>
      <c r="P221" s="21"/>
    </row>
    <row r="222" spans="1:16" x14ac:dyDescent="0.15">
      <c r="C222" s="135"/>
      <c r="D222" s="136"/>
      <c r="E222" s="22">
        <v>1</v>
      </c>
      <c r="F222" s="23">
        <v>0.58187955617904663</v>
      </c>
      <c r="G222" s="23">
        <v>0.28643780946731567</v>
      </c>
      <c r="H222" s="23">
        <v>0.11705120652914047</v>
      </c>
      <c r="I222" s="23">
        <v>9.1164886951446533E-2</v>
      </c>
      <c r="J222" s="23">
        <v>0.1693866103887558</v>
      </c>
      <c r="K222" s="23">
        <v>0.15981991589069366</v>
      </c>
      <c r="L222" s="23">
        <v>2.0258862525224686E-2</v>
      </c>
      <c r="M222" s="23">
        <v>5.1209904253482819E-2</v>
      </c>
      <c r="N222" s="23">
        <v>1.5756893903017044E-2</v>
      </c>
      <c r="O222" s="23">
        <v>9.060213714838028E-2</v>
      </c>
    </row>
    <row r="223" spans="1:16" x14ac:dyDescent="0.15">
      <c r="A223" s="17" t="str">
        <f>A215&amp;D223</f>
        <v>X (18)あまり感じていない</v>
      </c>
      <c r="C223" s="135"/>
      <c r="D223" s="134" t="s">
        <v>121</v>
      </c>
      <c r="E223" s="19">
        <v>430</v>
      </c>
      <c r="F223" s="20">
        <v>99</v>
      </c>
      <c r="G223" s="20">
        <v>22</v>
      </c>
      <c r="H223" s="20">
        <v>22</v>
      </c>
      <c r="I223" s="20">
        <v>25</v>
      </c>
      <c r="J223" s="20">
        <v>36</v>
      </c>
      <c r="K223" s="20">
        <v>46</v>
      </c>
      <c r="L223" s="20">
        <v>6</v>
      </c>
      <c r="M223" s="20">
        <v>7</v>
      </c>
      <c r="N223" s="20">
        <v>4</v>
      </c>
      <c r="O223" s="20">
        <v>229</v>
      </c>
      <c r="P223" s="21"/>
    </row>
    <row r="224" spans="1:16" x14ac:dyDescent="0.15">
      <c r="C224" s="135"/>
      <c r="D224" s="136"/>
      <c r="E224" s="22">
        <v>1</v>
      </c>
      <c r="F224" s="23">
        <v>0.23023255169391632</v>
      </c>
      <c r="G224" s="23">
        <v>5.1162790507078171E-2</v>
      </c>
      <c r="H224" s="23">
        <v>5.1162790507078171E-2</v>
      </c>
      <c r="I224" s="23">
        <v>5.8139536529779434E-2</v>
      </c>
      <c r="J224" s="23">
        <v>8.372092992067337E-2</v>
      </c>
      <c r="K224" s="23">
        <v>0.10697674751281738</v>
      </c>
      <c r="L224" s="23">
        <v>1.3953488320112228E-2</v>
      </c>
      <c r="M224" s="23">
        <v>1.62790697067976E-2</v>
      </c>
      <c r="N224" s="23">
        <v>9.3023255467414856E-3</v>
      </c>
      <c r="O224" s="23">
        <v>0.5325581431388855</v>
      </c>
    </row>
    <row r="225" spans="1:16" x14ac:dyDescent="0.15">
      <c r="A225" s="17" t="str">
        <f>A215&amp;D225</f>
        <v>X (18)全く感じていない</v>
      </c>
      <c r="C225" s="135"/>
      <c r="D225" s="134" t="s">
        <v>122</v>
      </c>
      <c r="E225" s="19">
        <v>169</v>
      </c>
      <c r="F225" s="20">
        <v>9</v>
      </c>
      <c r="G225" s="20">
        <v>3</v>
      </c>
      <c r="H225" s="20">
        <v>4</v>
      </c>
      <c r="I225" s="20">
        <v>3</v>
      </c>
      <c r="J225" s="20">
        <v>2</v>
      </c>
      <c r="K225" s="20">
        <v>9</v>
      </c>
      <c r="L225" s="20">
        <v>2</v>
      </c>
      <c r="M225" s="20">
        <v>3</v>
      </c>
      <c r="N225" s="20">
        <v>3</v>
      </c>
      <c r="O225" s="20">
        <v>138</v>
      </c>
      <c r="P225" s="21"/>
    </row>
    <row r="226" spans="1:16" x14ac:dyDescent="0.15">
      <c r="C226" s="136"/>
      <c r="D226" s="136"/>
      <c r="E226" s="22">
        <v>1</v>
      </c>
      <c r="F226" s="23">
        <v>5.3254436701536179E-2</v>
      </c>
      <c r="G226" s="23">
        <v>1.7751479521393776E-2</v>
      </c>
      <c r="H226" s="23">
        <v>2.3668639361858368E-2</v>
      </c>
      <c r="I226" s="23">
        <v>1.7751479521393776E-2</v>
      </c>
      <c r="J226" s="23">
        <v>1.1834319680929184E-2</v>
      </c>
      <c r="K226" s="23">
        <v>5.3254436701536179E-2</v>
      </c>
      <c r="L226" s="23">
        <v>1.1834319680929184E-2</v>
      </c>
      <c r="M226" s="23">
        <v>1.7751479521393776E-2</v>
      </c>
      <c r="N226" s="23">
        <v>1.7751479521393776E-2</v>
      </c>
      <c r="O226" s="23">
        <v>0.81656807661056519</v>
      </c>
    </row>
    <row r="230" spans="1:16" x14ac:dyDescent="0.15">
      <c r="A230" s="17" t="str">
        <f>"X ("&amp;SUBSTITUTE(LEFT(E230,3),"Q","")&amp;")"</f>
        <v>X (19)</v>
      </c>
      <c r="C230" s="17" t="s">
        <v>133</v>
      </c>
      <c r="D230" s="17" t="s">
        <v>24</v>
      </c>
      <c r="E230" s="17" t="s">
        <v>134</v>
      </c>
    </row>
    <row r="231" spans="1:16" ht="36" x14ac:dyDescent="0.15">
      <c r="A231" s="17" t="str">
        <f>A230&amp;"表頭"</f>
        <v>X (19)表頭</v>
      </c>
      <c r="C231" s="132"/>
      <c r="D231" s="133"/>
      <c r="E231" s="18" t="s">
        <v>3</v>
      </c>
      <c r="F231" s="18" t="s">
        <v>135</v>
      </c>
      <c r="G231" s="18" t="s">
        <v>136</v>
      </c>
      <c r="H231" s="18" t="s">
        <v>137</v>
      </c>
      <c r="I231" s="18" t="s">
        <v>138</v>
      </c>
      <c r="J231" s="18" t="s">
        <v>139</v>
      </c>
      <c r="K231" s="18" t="s">
        <v>140</v>
      </c>
      <c r="L231" s="18" t="s">
        <v>141</v>
      </c>
      <c r="M231" s="18" t="s">
        <v>142</v>
      </c>
      <c r="N231" s="18" t="s">
        <v>22</v>
      </c>
      <c r="O231" s="18" t="s">
        <v>43</v>
      </c>
    </row>
    <row r="232" spans="1:16" x14ac:dyDescent="0.15">
      <c r="A232" s="17" t="str">
        <f>A230&amp;D232</f>
        <v>X (19)全体</v>
      </c>
      <c r="C232" s="134" t="s">
        <v>118</v>
      </c>
      <c r="D232" s="134" t="s">
        <v>8</v>
      </c>
      <c r="E232" s="19">
        <v>3871</v>
      </c>
      <c r="F232" s="20">
        <v>703</v>
      </c>
      <c r="G232" s="20">
        <v>740</v>
      </c>
      <c r="H232" s="20">
        <v>758</v>
      </c>
      <c r="I232" s="20">
        <v>1148</v>
      </c>
      <c r="J232" s="20">
        <v>152</v>
      </c>
      <c r="K232" s="20">
        <v>183</v>
      </c>
      <c r="L232" s="20">
        <v>553</v>
      </c>
      <c r="M232" s="20">
        <v>478</v>
      </c>
      <c r="N232" s="20">
        <v>92</v>
      </c>
      <c r="O232" s="20">
        <v>1138</v>
      </c>
      <c r="P232" s="21"/>
    </row>
    <row r="233" spans="1:16" x14ac:dyDescent="0.15">
      <c r="C233" s="135"/>
      <c r="D233" s="136"/>
      <c r="E233" s="22">
        <v>1</v>
      </c>
      <c r="F233" s="23">
        <v>0.18160681426525116</v>
      </c>
      <c r="G233" s="23">
        <v>0.19116507470607758</v>
      </c>
      <c r="H233" s="23">
        <v>0.19581504166126251</v>
      </c>
      <c r="I233" s="23">
        <v>0.29656419157981873</v>
      </c>
      <c r="J233" s="23">
        <v>3.9266340434551239E-2</v>
      </c>
      <c r="K233" s="23">
        <v>4.7274604439735413E-2</v>
      </c>
      <c r="L233" s="23">
        <v>0.1428571492433548</v>
      </c>
      <c r="M233" s="23">
        <v>0.12348230183124542</v>
      </c>
      <c r="N233" s="23">
        <v>2.3766469210386276E-2</v>
      </c>
      <c r="O233" s="23">
        <v>0.29398089647293091</v>
      </c>
    </row>
    <row r="234" spans="1:16" x14ac:dyDescent="0.15">
      <c r="A234" s="17" t="str">
        <f>A230&amp;D234</f>
        <v>X (19)とても感じている</v>
      </c>
      <c r="C234" s="135"/>
      <c r="D234" s="134" t="s">
        <v>119</v>
      </c>
      <c r="E234" s="19">
        <v>1495</v>
      </c>
      <c r="F234" s="20">
        <v>268</v>
      </c>
      <c r="G234" s="20">
        <v>281</v>
      </c>
      <c r="H234" s="20">
        <v>305</v>
      </c>
      <c r="I234" s="20">
        <v>379</v>
      </c>
      <c r="J234" s="20">
        <v>29</v>
      </c>
      <c r="K234" s="20">
        <v>45</v>
      </c>
      <c r="L234" s="20">
        <v>205</v>
      </c>
      <c r="M234" s="20">
        <v>157</v>
      </c>
      <c r="N234" s="20">
        <v>20</v>
      </c>
      <c r="O234" s="20">
        <v>502</v>
      </c>
      <c r="P234" s="21"/>
    </row>
    <row r="235" spans="1:16" x14ac:dyDescent="0.15">
      <c r="C235" s="135"/>
      <c r="D235" s="136"/>
      <c r="E235" s="22">
        <v>1</v>
      </c>
      <c r="F235" s="23">
        <v>0.17926421761512756</v>
      </c>
      <c r="G235" s="23">
        <v>0.18795986473560333</v>
      </c>
      <c r="H235" s="23">
        <v>0.20401337742805481</v>
      </c>
      <c r="I235" s="23">
        <v>0.2535116970539093</v>
      </c>
      <c r="J235" s="23">
        <v>1.9397992640733719E-2</v>
      </c>
      <c r="K235" s="23">
        <v>3.010033443570137E-2</v>
      </c>
      <c r="L235" s="23">
        <v>0.13712374866008759</v>
      </c>
      <c r="M235" s="23">
        <v>0.10501672327518463</v>
      </c>
      <c r="N235" s="23">
        <v>1.337792631238699E-2</v>
      </c>
      <c r="O235" s="23">
        <v>0.33578595519065857</v>
      </c>
    </row>
    <row r="236" spans="1:16" x14ac:dyDescent="0.15">
      <c r="A236" s="17" t="str">
        <f>A230&amp;D236</f>
        <v>X (19)ある程度感じている</v>
      </c>
      <c r="C236" s="135"/>
      <c r="D236" s="134" t="s">
        <v>120</v>
      </c>
      <c r="E236" s="19">
        <v>1777</v>
      </c>
      <c r="F236" s="20">
        <v>314</v>
      </c>
      <c r="G236" s="20">
        <v>358</v>
      </c>
      <c r="H236" s="20">
        <v>366</v>
      </c>
      <c r="I236" s="20">
        <v>579</v>
      </c>
      <c r="J236" s="20">
        <v>64</v>
      </c>
      <c r="K236" s="20">
        <v>89</v>
      </c>
      <c r="L236" s="20">
        <v>283</v>
      </c>
      <c r="M236" s="20">
        <v>227</v>
      </c>
      <c r="N236" s="20">
        <v>47</v>
      </c>
      <c r="O236" s="20">
        <v>462</v>
      </c>
      <c r="P236" s="21"/>
    </row>
    <row r="237" spans="1:16" x14ac:dyDescent="0.15">
      <c r="C237" s="135"/>
      <c r="D237" s="136"/>
      <c r="E237" s="22">
        <v>1</v>
      </c>
      <c r="F237" s="23">
        <v>0.17670230567455292</v>
      </c>
      <c r="G237" s="23">
        <v>0.20146313309669495</v>
      </c>
      <c r="H237" s="23">
        <v>0.20596511662006378</v>
      </c>
      <c r="I237" s="23">
        <v>0.32583004236221313</v>
      </c>
      <c r="J237" s="23">
        <v>3.601575642824173E-2</v>
      </c>
      <c r="K237" s="23">
        <v>5.0084412097930908E-2</v>
      </c>
      <c r="L237" s="23">
        <v>0.15925717353820801</v>
      </c>
      <c r="M237" s="23">
        <v>0.12774339318275452</v>
      </c>
      <c r="N237" s="23">
        <v>2.6449071243405342E-2</v>
      </c>
      <c r="O237" s="23">
        <v>0.25998875498771667</v>
      </c>
    </row>
    <row r="238" spans="1:16" x14ac:dyDescent="0.15">
      <c r="A238" s="17" t="str">
        <f>A230&amp;D238</f>
        <v>X (19)あまり感じていない</v>
      </c>
      <c r="C238" s="135"/>
      <c r="D238" s="134" t="s">
        <v>121</v>
      </c>
      <c r="E238" s="19">
        <v>430</v>
      </c>
      <c r="F238" s="20">
        <v>88</v>
      </c>
      <c r="G238" s="20">
        <v>72</v>
      </c>
      <c r="H238" s="20">
        <v>68</v>
      </c>
      <c r="I238" s="20">
        <v>147</v>
      </c>
      <c r="J238" s="20">
        <v>34</v>
      </c>
      <c r="K238" s="20">
        <v>30</v>
      </c>
      <c r="L238" s="20">
        <v>57</v>
      </c>
      <c r="M238" s="20">
        <v>69</v>
      </c>
      <c r="N238" s="20">
        <v>15</v>
      </c>
      <c r="O238" s="20">
        <v>108</v>
      </c>
      <c r="P238" s="21"/>
    </row>
    <row r="239" spans="1:16" x14ac:dyDescent="0.15">
      <c r="C239" s="135"/>
      <c r="D239" s="136"/>
      <c r="E239" s="22">
        <v>1</v>
      </c>
      <c r="F239" s="23">
        <v>0.20465116202831268</v>
      </c>
      <c r="G239" s="23">
        <v>0.16744185984134674</v>
      </c>
      <c r="H239" s="23">
        <v>0.15813954174518585</v>
      </c>
      <c r="I239" s="23">
        <v>0.34186047315597534</v>
      </c>
      <c r="J239" s="23">
        <v>7.9069770872592926E-2</v>
      </c>
      <c r="K239" s="23">
        <v>6.976744532585144E-2</v>
      </c>
      <c r="L239" s="23">
        <v>0.13255813717842102</v>
      </c>
      <c r="M239" s="23">
        <v>0.16046512126922607</v>
      </c>
      <c r="N239" s="23">
        <v>3.488372266292572E-2</v>
      </c>
      <c r="O239" s="23">
        <v>0.25116279721260071</v>
      </c>
    </row>
    <row r="240" spans="1:16" x14ac:dyDescent="0.15">
      <c r="A240" s="17" t="str">
        <f>A230&amp;D240</f>
        <v>X (19)全く感じていない</v>
      </c>
      <c r="C240" s="135"/>
      <c r="D240" s="134" t="s">
        <v>122</v>
      </c>
      <c r="E240" s="19">
        <v>169</v>
      </c>
      <c r="F240" s="20">
        <v>33</v>
      </c>
      <c r="G240" s="20">
        <v>29</v>
      </c>
      <c r="H240" s="20">
        <v>19</v>
      </c>
      <c r="I240" s="20">
        <v>43</v>
      </c>
      <c r="J240" s="20">
        <v>25</v>
      </c>
      <c r="K240" s="20">
        <v>19</v>
      </c>
      <c r="L240" s="20">
        <v>8</v>
      </c>
      <c r="M240" s="20">
        <v>25</v>
      </c>
      <c r="N240" s="20">
        <v>10</v>
      </c>
      <c r="O240" s="20">
        <v>66</v>
      </c>
      <c r="P240" s="21"/>
    </row>
    <row r="241" spans="1:16" x14ac:dyDescent="0.15">
      <c r="C241" s="136"/>
      <c r="D241" s="136"/>
      <c r="E241" s="22">
        <v>1</v>
      </c>
      <c r="F241" s="23">
        <v>0.19526627659797668</v>
      </c>
      <c r="G241" s="23">
        <v>0.17159762978553772</v>
      </c>
      <c r="H241" s="23">
        <v>0.1124260351061821</v>
      </c>
      <c r="I241" s="23">
        <v>0.25443786382675171</v>
      </c>
      <c r="J241" s="23">
        <v>0.14792899787425995</v>
      </c>
      <c r="K241" s="23">
        <v>0.1124260351061821</v>
      </c>
      <c r="L241" s="23">
        <v>4.7337278723716736E-2</v>
      </c>
      <c r="M241" s="23">
        <v>0.14792899787425995</v>
      </c>
      <c r="N241" s="23">
        <v>5.917159840464592E-2</v>
      </c>
      <c r="O241" s="23">
        <v>0.39053255319595337</v>
      </c>
    </row>
    <row r="245" spans="1:16" x14ac:dyDescent="0.15">
      <c r="A245" s="17" t="str">
        <f>"X ("&amp;SUBSTITUTE(LEFT(E245,3),"Q","")&amp;")"</f>
        <v>X (20)</v>
      </c>
      <c r="C245" s="17" t="s">
        <v>143</v>
      </c>
      <c r="D245" s="17" t="s">
        <v>1</v>
      </c>
      <c r="E245" s="17" t="s">
        <v>144</v>
      </c>
    </row>
    <row r="246" spans="1:16" x14ac:dyDescent="0.15">
      <c r="A246" s="17" t="str">
        <f>A245&amp;"表頭"</f>
        <v>X (20)表頭</v>
      </c>
      <c r="C246" s="132"/>
      <c r="D246" s="133"/>
      <c r="E246" s="18" t="s">
        <v>3</v>
      </c>
      <c r="F246" s="18" t="s">
        <v>64</v>
      </c>
      <c r="G246" s="18" t="s">
        <v>65</v>
      </c>
      <c r="H246" s="18" t="s">
        <v>66</v>
      </c>
      <c r="I246" s="18" t="s">
        <v>67</v>
      </c>
      <c r="J246" s="18" t="s">
        <v>68</v>
      </c>
      <c r="K246" s="18" t="s">
        <v>22</v>
      </c>
    </row>
    <row r="247" spans="1:16" x14ac:dyDescent="0.15">
      <c r="A247" s="17" t="str">
        <f>A245&amp;D247</f>
        <v>X (20)全体</v>
      </c>
      <c r="C247" s="134" t="s">
        <v>118</v>
      </c>
      <c r="D247" s="134" t="s">
        <v>8</v>
      </c>
      <c r="E247" s="19">
        <v>3871</v>
      </c>
      <c r="F247" s="20">
        <v>781</v>
      </c>
      <c r="G247" s="20">
        <v>1150</v>
      </c>
      <c r="H247" s="20">
        <v>1321</v>
      </c>
      <c r="I247" s="20">
        <v>424</v>
      </c>
      <c r="J247" s="20">
        <v>70</v>
      </c>
      <c r="K247" s="20">
        <v>125</v>
      </c>
      <c r="L247" s="21"/>
      <c r="M247" s="21"/>
      <c r="N247" s="21"/>
      <c r="O247" s="21"/>
      <c r="P247" s="21"/>
    </row>
    <row r="248" spans="1:16" x14ac:dyDescent="0.15">
      <c r="C248" s="135"/>
      <c r="D248" s="136"/>
      <c r="E248" s="22">
        <v>1</v>
      </c>
      <c r="F248" s="23">
        <v>0.20175665616989136</v>
      </c>
      <c r="G248" s="23">
        <v>0.29708084464073181</v>
      </c>
      <c r="H248" s="23">
        <v>0.34125548601150513</v>
      </c>
      <c r="I248" s="23">
        <v>0.1095324233174324</v>
      </c>
      <c r="J248" s="23">
        <v>1.8083183094859123E-2</v>
      </c>
      <c r="K248" s="23">
        <v>3.2291397452354431E-2</v>
      </c>
    </row>
    <row r="249" spans="1:16" x14ac:dyDescent="0.15">
      <c r="A249" s="17" t="str">
        <f>A245&amp;D249</f>
        <v>X (20)とても感じている</v>
      </c>
      <c r="C249" s="135"/>
      <c r="D249" s="134" t="s">
        <v>119</v>
      </c>
      <c r="E249" s="19">
        <v>1495</v>
      </c>
      <c r="F249" s="20">
        <v>496</v>
      </c>
      <c r="G249" s="20">
        <v>380</v>
      </c>
      <c r="H249" s="20">
        <v>432</v>
      </c>
      <c r="I249" s="20">
        <v>147</v>
      </c>
      <c r="J249" s="20">
        <v>16</v>
      </c>
      <c r="K249" s="20">
        <v>24</v>
      </c>
      <c r="L249" s="21"/>
      <c r="M249" s="21"/>
      <c r="N249" s="21"/>
      <c r="O249" s="21"/>
      <c r="P249" s="21"/>
    </row>
    <row r="250" spans="1:16" x14ac:dyDescent="0.15">
      <c r="C250" s="135"/>
      <c r="D250" s="136"/>
      <c r="E250" s="22">
        <v>1</v>
      </c>
      <c r="F250" s="23">
        <v>0.3317725658416748</v>
      </c>
      <c r="G250" s="23">
        <v>0.25418061017990112</v>
      </c>
      <c r="H250" s="23">
        <v>0.2889631986618042</v>
      </c>
      <c r="I250" s="23">
        <v>9.8327755928039551E-2</v>
      </c>
      <c r="J250" s="23">
        <v>1.0702340863645077E-2</v>
      </c>
      <c r="K250" s="23">
        <v>1.6053510829806328E-2</v>
      </c>
    </row>
    <row r="251" spans="1:16" x14ac:dyDescent="0.15">
      <c r="A251" s="17" t="str">
        <f>A245&amp;D251</f>
        <v>X (20)ある程度感じている</v>
      </c>
      <c r="C251" s="135"/>
      <c r="D251" s="134" t="s">
        <v>120</v>
      </c>
      <c r="E251" s="19">
        <v>1777</v>
      </c>
      <c r="F251" s="20">
        <v>253</v>
      </c>
      <c r="G251" s="20">
        <v>570</v>
      </c>
      <c r="H251" s="20">
        <v>653</v>
      </c>
      <c r="I251" s="20">
        <v>211</v>
      </c>
      <c r="J251" s="20">
        <v>37</v>
      </c>
      <c r="K251" s="20">
        <v>53</v>
      </c>
      <c r="L251" s="21"/>
      <c r="M251" s="21"/>
      <c r="N251" s="21"/>
      <c r="O251" s="21"/>
      <c r="P251" s="21"/>
    </row>
    <row r="252" spans="1:16" x14ac:dyDescent="0.15">
      <c r="C252" s="135"/>
      <c r="D252" s="136"/>
      <c r="E252" s="22">
        <v>1</v>
      </c>
      <c r="F252" s="23">
        <v>0.14237478375434875</v>
      </c>
      <c r="G252" s="23">
        <v>0.32076534628868103</v>
      </c>
      <c r="H252" s="23">
        <v>0.36747327446937561</v>
      </c>
      <c r="I252" s="23">
        <v>0.11873944848775864</v>
      </c>
      <c r="J252" s="23">
        <v>2.0821608603000641E-2</v>
      </c>
      <c r="K252" s="23">
        <v>2.9825549572706223E-2</v>
      </c>
    </row>
    <row r="253" spans="1:16" x14ac:dyDescent="0.15">
      <c r="A253" s="17" t="str">
        <f>A245&amp;D253</f>
        <v>X (20)あまり感じていない</v>
      </c>
      <c r="C253" s="135"/>
      <c r="D253" s="134" t="s">
        <v>121</v>
      </c>
      <c r="E253" s="19">
        <v>430</v>
      </c>
      <c r="F253" s="20">
        <v>19</v>
      </c>
      <c r="G253" s="20">
        <v>151</v>
      </c>
      <c r="H253" s="20">
        <v>177</v>
      </c>
      <c r="I253" s="20">
        <v>47</v>
      </c>
      <c r="J253" s="20">
        <v>12</v>
      </c>
      <c r="K253" s="20">
        <v>24</v>
      </c>
      <c r="L253" s="21"/>
      <c r="M253" s="21"/>
      <c r="N253" s="21"/>
      <c r="O253" s="21"/>
      <c r="P253" s="21"/>
    </row>
    <row r="254" spans="1:16" x14ac:dyDescent="0.15">
      <c r="C254" s="135"/>
      <c r="D254" s="136"/>
      <c r="E254" s="22">
        <v>1</v>
      </c>
      <c r="F254" s="23">
        <v>4.4186048209667206E-2</v>
      </c>
      <c r="G254" s="23">
        <v>0.35116279125213623</v>
      </c>
      <c r="H254" s="23">
        <v>0.41162791848182678</v>
      </c>
      <c r="I254" s="23">
        <v>0.1093023270368576</v>
      </c>
      <c r="J254" s="23">
        <v>2.7906976640224457E-2</v>
      </c>
      <c r="K254" s="23">
        <v>5.5813953280448914E-2</v>
      </c>
    </row>
    <row r="255" spans="1:16" x14ac:dyDescent="0.15">
      <c r="A255" s="17" t="str">
        <f>A245&amp;D255</f>
        <v>X (20)全く感じていない</v>
      </c>
      <c r="C255" s="135"/>
      <c r="D255" s="134" t="s">
        <v>122</v>
      </c>
      <c r="E255" s="19">
        <v>169</v>
      </c>
      <c r="F255" s="20">
        <v>13</v>
      </c>
      <c r="G255" s="20">
        <v>49</v>
      </c>
      <c r="H255" s="20">
        <v>59</v>
      </c>
      <c r="I255" s="20">
        <v>19</v>
      </c>
      <c r="J255" s="20">
        <v>5</v>
      </c>
      <c r="K255" s="20">
        <v>24</v>
      </c>
      <c r="L255" s="21"/>
      <c r="M255" s="21"/>
      <c r="N255" s="21"/>
      <c r="O255" s="21"/>
      <c r="P255" s="21"/>
    </row>
    <row r="256" spans="1:16" x14ac:dyDescent="0.15">
      <c r="C256" s="136"/>
      <c r="D256" s="136"/>
      <c r="E256" s="22">
        <v>1</v>
      </c>
      <c r="F256" s="23">
        <v>7.6923079788684845E-2</v>
      </c>
      <c r="G256" s="23">
        <v>0.28994083404541016</v>
      </c>
      <c r="H256" s="23">
        <v>0.34911242127418518</v>
      </c>
      <c r="I256" s="23">
        <v>0.1124260351061821</v>
      </c>
      <c r="J256" s="23">
        <v>2.958579920232296E-2</v>
      </c>
      <c r="K256" s="23">
        <v>0.14201183617115021</v>
      </c>
    </row>
    <row r="260" spans="1:16" x14ac:dyDescent="0.15">
      <c r="A260" s="17" t="str">
        <f>"X ("&amp;SUBSTITUTE(LEFT(E260,3),"Q","")&amp;")"</f>
        <v>X (21)</v>
      </c>
      <c r="C260" s="17" t="s">
        <v>145</v>
      </c>
      <c r="D260" s="17" t="s">
        <v>24</v>
      </c>
      <c r="E260" s="17" t="s">
        <v>146</v>
      </c>
    </row>
    <row r="261" spans="1:16" ht="48" x14ac:dyDescent="0.15">
      <c r="A261" s="17" t="str">
        <f>A260&amp;"表頭"</f>
        <v>X (21)表頭</v>
      </c>
      <c r="C261" s="132"/>
      <c r="D261" s="133"/>
      <c r="E261" s="18" t="s">
        <v>3</v>
      </c>
      <c r="F261" s="18" t="s">
        <v>147</v>
      </c>
      <c r="G261" s="18" t="s">
        <v>148</v>
      </c>
      <c r="H261" s="18" t="s">
        <v>149</v>
      </c>
      <c r="I261" s="18" t="s">
        <v>150</v>
      </c>
      <c r="J261" s="18" t="s">
        <v>151</v>
      </c>
      <c r="K261" s="18" t="s">
        <v>152</v>
      </c>
      <c r="L261" s="18" t="s">
        <v>153</v>
      </c>
      <c r="M261" s="18" t="s">
        <v>154</v>
      </c>
      <c r="N261" s="18" t="s">
        <v>155</v>
      </c>
      <c r="O261" s="18" t="s">
        <v>156</v>
      </c>
    </row>
    <row r="262" spans="1:16" x14ac:dyDescent="0.15">
      <c r="A262" s="17" t="str">
        <f>A260&amp;D262</f>
        <v>X (21)全体</v>
      </c>
      <c r="C262" s="134" t="s">
        <v>118</v>
      </c>
      <c r="D262" s="134" t="s">
        <v>8</v>
      </c>
      <c r="E262" s="19">
        <v>3871</v>
      </c>
      <c r="F262" s="20">
        <v>970</v>
      </c>
      <c r="G262" s="20">
        <v>2384</v>
      </c>
      <c r="H262" s="20">
        <v>1803</v>
      </c>
      <c r="I262" s="20">
        <v>661</v>
      </c>
      <c r="J262" s="20">
        <v>1187</v>
      </c>
      <c r="K262" s="20">
        <v>134</v>
      </c>
      <c r="L262" s="20">
        <v>332</v>
      </c>
      <c r="M262" s="20">
        <v>718</v>
      </c>
      <c r="N262" s="20">
        <v>601</v>
      </c>
      <c r="O262" s="20">
        <v>150</v>
      </c>
      <c r="P262" s="21"/>
    </row>
    <row r="263" spans="1:16" x14ac:dyDescent="0.15">
      <c r="C263" s="135"/>
      <c r="D263" s="136"/>
      <c r="E263" s="22">
        <v>1</v>
      </c>
      <c r="F263" s="23">
        <v>0.25058123469352722</v>
      </c>
      <c r="G263" s="23">
        <v>0.61586153507232666</v>
      </c>
      <c r="H263" s="23">
        <v>0.46577110886573792</v>
      </c>
      <c r="I263" s="23">
        <v>0.17075690627098083</v>
      </c>
      <c r="J263" s="23">
        <v>0.30663910508155823</v>
      </c>
      <c r="K263" s="23">
        <v>3.4616377204656601E-2</v>
      </c>
      <c r="L263" s="23">
        <v>8.5765950381755829E-2</v>
      </c>
      <c r="M263" s="23">
        <v>0.18548178672790527</v>
      </c>
      <c r="N263" s="23">
        <v>0.15525704622268677</v>
      </c>
      <c r="O263" s="23">
        <v>3.8749676197767258E-2</v>
      </c>
    </row>
    <row r="264" spans="1:16" x14ac:dyDescent="0.15">
      <c r="A264" s="17" t="str">
        <f>A260&amp;D264</f>
        <v>X (21)とても感じている</v>
      </c>
      <c r="C264" s="135"/>
      <c r="D264" s="134" t="s">
        <v>119</v>
      </c>
      <c r="E264" s="19">
        <v>1495</v>
      </c>
      <c r="F264" s="20">
        <v>458</v>
      </c>
      <c r="G264" s="20">
        <v>933</v>
      </c>
      <c r="H264" s="20">
        <v>664</v>
      </c>
      <c r="I264" s="20">
        <v>238</v>
      </c>
      <c r="J264" s="20">
        <v>381</v>
      </c>
      <c r="K264" s="20">
        <v>54</v>
      </c>
      <c r="L264" s="20">
        <v>132</v>
      </c>
      <c r="M264" s="20">
        <v>317</v>
      </c>
      <c r="N264" s="20">
        <v>240</v>
      </c>
      <c r="O264" s="20">
        <v>52</v>
      </c>
      <c r="P264" s="21"/>
    </row>
    <row r="265" spans="1:16" x14ac:dyDescent="0.15">
      <c r="C265" s="135"/>
      <c r="D265" s="136"/>
      <c r="E265" s="22">
        <v>1</v>
      </c>
      <c r="F265" s="23">
        <v>0.30635452270507813</v>
      </c>
      <c r="G265" s="23">
        <v>0.62408024072647095</v>
      </c>
      <c r="H265" s="23">
        <v>0.44414716958999634</v>
      </c>
      <c r="I265" s="23">
        <v>0.15919733047485352</v>
      </c>
      <c r="J265" s="23">
        <v>0.25484949350357056</v>
      </c>
      <c r="K265" s="23">
        <v>3.6120399832725525E-2</v>
      </c>
      <c r="L265" s="23">
        <v>8.8294312357902527E-2</v>
      </c>
      <c r="M265" s="23">
        <v>0.21204014122486115</v>
      </c>
      <c r="N265" s="23">
        <v>0.16053511202335358</v>
      </c>
      <c r="O265" s="23">
        <v>3.4782607108354568E-2</v>
      </c>
    </row>
    <row r="266" spans="1:16" x14ac:dyDescent="0.15">
      <c r="A266" s="17" t="str">
        <f>A260&amp;D266</f>
        <v>X (21)ある程度感じている</v>
      </c>
      <c r="C266" s="135"/>
      <c r="D266" s="134" t="s">
        <v>120</v>
      </c>
      <c r="E266" s="19">
        <v>1777</v>
      </c>
      <c r="F266" s="20">
        <v>374</v>
      </c>
      <c r="G266" s="20">
        <v>1133</v>
      </c>
      <c r="H266" s="20">
        <v>869</v>
      </c>
      <c r="I266" s="20">
        <v>317</v>
      </c>
      <c r="J266" s="20">
        <v>603</v>
      </c>
      <c r="K266" s="20">
        <v>53</v>
      </c>
      <c r="L266" s="20">
        <v>141</v>
      </c>
      <c r="M266" s="20">
        <v>304</v>
      </c>
      <c r="N266" s="20">
        <v>270</v>
      </c>
      <c r="O266" s="20">
        <v>69</v>
      </c>
      <c r="P266" s="21"/>
    </row>
    <row r="267" spans="1:16" x14ac:dyDescent="0.15">
      <c r="C267" s="135"/>
      <c r="D267" s="136"/>
      <c r="E267" s="22">
        <v>1</v>
      </c>
      <c r="F267" s="23">
        <v>0.21046708524227142</v>
      </c>
      <c r="G267" s="23">
        <v>0.63759142160415649</v>
      </c>
      <c r="H267" s="23">
        <v>0.48902645707130432</v>
      </c>
      <c r="I267" s="23">
        <v>0.17839054763317108</v>
      </c>
      <c r="J267" s="23">
        <v>0.33933594822883606</v>
      </c>
      <c r="K267" s="23">
        <v>2.9825549572706223E-2</v>
      </c>
      <c r="L267" s="23">
        <v>7.9347215592861176E-2</v>
      </c>
      <c r="M267" s="23">
        <v>0.17107485234737396</v>
      </c>
      <c r="N267" s="23">
        <v>0.15194147825241089</v>
      </c>
      <c r="O267" s="23">
        <v>3.8829486817121506E-2</v>
      </c>
    </row>
    <row r="268" spans="1:16" x14ac:dyDescent="0.15">
      <c r="A268" s="17" t="str">
        <f>A260&amp;D268</f>
        <v>X (21)あまり感じていない</v>
      </c>
      <c r="C268" s="135"/>
      <c r="D268" s="134" t="s">
        <v>121</v>
      </c>
      <c r="E268" s="19">
        <v>430</v>
      </c>
      <c r="F268" s="20">
        <v>101</v>
      </c>
      <c r="G268" s="20">
        <v>236</v>
      </c>
      <c r="H268" s="20">
        <v>201</v>
      </c>
      <c r="I268" s="20">
        <v>76</v>
      </c>
      <c r="J268" s="20">
        <v>154</v>
      </c>
      <c r="K268" s="20">
        <v>14</v>
      </c>
      <c r="L268" s="20">
        <v>44</v>
      </c>
      <c r="M268" s="20">
        <v>68</v>
      </c>
      <c r="N268" s="20">
        <v>64</v>
      </c>
      <c r="O268" s="20">
        <v>17</v>
      </c>
      <c r="P268" s="21"/>
    </row>
    <row r="269" spans="1:16" x14ac:dyDescent="0.15">
      <c r="C269" s="135"/>
      <c r="D269" s="136"/>
      <c r="E269" s="22">
        <v>1</v>
      </c>
      <c r="F269" s="23">
        <v>0.23488372564315796</v>
      </c>
      <c r="G269" s="23">
        <v>0.54883718490600586</v>
      </c>
      <c r="H269" s="23">
        <v>0.4674418568611145</v>
      </c>
      <c r="I269" s="23">
        <v>0.17674419283866882</v>
      </c>
      <c r="J269" s="23">
        <v>0.35813954472541809</v>
      </c>
      <c r="K269" s="23">
        <v>3.25581394135952E-2</v>
      </c>
      <c r="L269" s="23">
        <v>0.10232558101415634</v>
      </c>
      <c r="M269" s="23">
        <v>0.15813954174518585</v>
      </c>
      <c r="N269" s="23">
        <v>0.14883720874786377</v>
      </c>
      <c r="O269" s="23">
        <v>3.9534885436296463E-2</v>
      </c>
    </row>
    <row r="270" spans="1:16" x14ac:dyDescent="0.15">
      <c r="A270" s="17" t="str">
        <f>A260&amp;D270</f>
        <v>X (21)全く感じていない</v>
      </c>
      <c r="C270" s="135"/>
      <c r="D270" s="134" t="s">
        <v>122</v>
      </c>
      <c r="E270" s="19">
        <v>169</v>
      </c>
      <c r="F270" s="20">
        <v>37</v>
      </c>
      <c r="G270" s="20">
        <v>82</v>
      </c>
      <c r="H270" s="20">
        <v>69</v>
      </c>
      <c r="I270" s="20">
        <v>30</v>
      </c>
      <c r="J270" s="20">
        <v>49</v>
      </c>
      <c r="K270" s="20">
        <v>13</v>
      </c>
      <c r="L270" s="20">
        <v>15</v>
      </c>
      <c r="M270" s="20">
        <v>29</v>
      </c>
      <c r="N270" s="20">
        <v>27</v>
      </c>
      <c r="O270" s="20">
        <v>12</v>
      </c>
      <c r="P270" s="21"/>
    </row>
    <row r="271" spans="1:16" x14ac:dyDescent="0.15">
      <c r="C271" s="136"/>
      <c r="D271" s="136"/>
      <c r="E271" s="22">
        <v>1</v>
      </c>
      <c r="F271" s="23">
        <v>0.21893490850925446</v>
      </c>
      <c r="G271" s="23">
        <v>0.48520711064338684</v>
      </c>
      <c r="H271" s="23">
        <v>0.40828403830528259</v>
      </c>
      <c r="I271" s="23">
        <v>0.17751479148864746</v>
      </c>
      <c r="J271" s="23">
        <v>0.28994083404541016</v>
      </c>
      <c r="K271" s="23">
        <v>7.6923079788684845E-2</v>
      </c>
      <c r="L271" s="23">
        <v>8.875739574432373E-2</v>
      </c>
      <c r="M271" s="23">
        <v>0.17159762978553772</v>
      </c>
      <c r="N271" s="23">
        <v>0.15976330637931824</v>
      </c>
      <c r="O271" s="23">
        <v>7.1005918085575104E-2</v>
      </c>
    </row>
    <row r="275" spans="1:16" x14ac:dyDescent="0.15">
      <c r="A275" s="17" t="str">
        <f>"X ("&amp;SUBSTITUTE(LEFT(E275,3),"Q","")&amp;")"</f>
        <v>X (22)</v>
      </c>
      <c r="C275" s="17" t="s">
        <v>157</v>
      </c>
      <c r="D275" s="17" t="s">
        <v>24</v>
      </c>
      <c r="E275" s="17" t="s">
        <v>158</v>
      </c>
    </row>
    <row r="276" spans="1:16" ht="48" x14ac:dyDescent="0.15">
      <c r="A276" s="17" t="str">
        <f>A275&amp;"表頭"</f>
        <v>X (22)表頭</v>
      </c>
      <c r="C276" s="132"/>
      <c r="D276" s="133"/>
      <c r="E276" s="18" t="s">
        <v>3</v>
      </c>
      <c r="F276" s="18" t="s">
        <v>147</v>
      </c>
      <c r="G276" s="18" t="s">
        <v>148</v>
      </c>
      <c r="H276" s="18" t="s">
        <v>149</v>
      </c>
      <c r="I276" s="18" t="s">
        <v>150</v>
      </c>
      <c r="J276" s="18" t="s">
        <v>151</v>
      </c>
      <c r="K276" s="18" t="s">
        <v>152</v>
      </c>
      <c r="L276" s="18" t="s">
        <v>153</v>
      </c>
      <c r="M276" s="18" t="s">
        <v>154</v>
      </c>
      <c r="N276" s="18" t="s">
        <v>155</v>
      </c>
      <c r="O276" s="18" t="s">
        <v>156</v>
      </c>
    </row>
    <row r="277" spans="1:16" x14ac:dyDescent="0.15">
      <c r="A277" s="17" t="str">
        <f>A275&amp;D277</f>
        <v>X (22)全体</v>
      </c>
      <c r="C277" s="134" t="s">
        <v>118</v>
      </c>
      <c r="D277" s="134" t="s">
        <v>8</v>
      </c>
      <c r="E277" s="19">
        <v>3871</v>
      </c>
      <c r="F277" s="20">
        <v>541</v>
      </c>
      <c r="G277" s="20">
        <v>1611</v>
      </c>
      <c r="H277" s="20">
        <v>698</v>
      </c>
      <c r="I277" s="20">
        <v>230</v>
      </c>
      <c r="J277" s="20">
        <v>402</v>
      </c>
      <c r="K277" s="20">
        <v>341</v>
      </c>
      <c r="L277" s="20">
        <v>118</v>
      </c>
      <c r="M277" s="20">
        <v>1172</v>
      </c>
      <c r="N277" s="20">
        <v>1040</v>
      </c>
      <c r="O277" s="20">
        <v>597</v>
      </c>
      <c r="P277" s="21"/>
    </row>
    <row r="278" spans="1:16" x14ac:dyDescent="0.15">
      <c r="C278" s="135"/>
      <c r="D278" s="136"/>
      <c r="E278" s="22">
        <v>1</v>
      </c>
      <c r="F278" s="23">
        <v>0.13975717127323151</v>
      </c>
      <c r="G278" s="23">
        <v>0.41617152094841003</v>
      </c>
      <c r="H278" s="23">
        <v>0.18031516671180725</v>
      </c>
      <c r="I278" s="23">
        <v>5.9416171163320541E-2</v>
      </c>
      <c r="J278" s="23">
        <v>0.1038491353392601</v>
      </c>
      <c r="K278" s="23">
        <v>8.8090933859348297E-2</v>
      </c>
      <c r="L278" s="23">
        <v>3.0483080074191093E-2</v>
      </c>
      <c r="M278" s="23">
        <v>0.30276414752006531</v>
      </c>
      <c r="N278" s="23">
        <v>0.26866441965103149</v>
      </c>
      <c r="O278" s="23">
        <v>0.15422371029853821</v>
      </c>
    </row>
    <row r="279" spans="1:16" x14ac:dyDescent="0.15">
      <c r="A279" s="17" t="str">
        <f>A275&amp;D279</f>
        <v>X (22)とても感じている</v>
      </c>
      <c r="C279" s="135"/>
      <c r="D279" s="134" t="s">
        <v>119</v>
      </c>
      <c r="E279" s="19">
        <v>1495</v>
      </c>
      <c r="F279" s="20">
        <v>283</v>
      </c>
      <c r="G279" s="20">
        <v>779</v>
      </c>
      <c r="H279" s="20">
        <v>367</v>
      </c>
      <c r="I279" s="20">
        <v>113</v>
      </c>
      <c r="J279" s="20">
        <v>173</v>
      </c>
      <c r="K279" s="20">
        <v>92</v>
      </c>
      <c r="L279" s="20">
        <v>47</v>
      </c>
      <c r="M279" s="20">
        <v>483</v>
      </c>
      <c r="N279" s="20">
        <v>422</v>
      </c>
      <c r="O279" s="20">
        <v>208</v>
      </c>
      <c r="P279" s="21"/>
    </row>
    <row r="280" spans="1:16" x14ac:dyDescent="0.15">
      <c r="C280" s="135"/>
      <c r="D280" s="136"/>
      <c r="E280" s="22">
        <v>1</v>
      </c>
      <c r="F280" s="23">
        <v>0.18929766118526459</v>
      </c>
      <c r="G280" s="23">
        <v>0.52107024192810059</v>
      </c>
      <c r="H280" s="23">
        <v>0.24548494815826416</v>
      </c>
      <c r="I280" s="23">
        <v>7.558528333902359E-2</v>
      </c>
      <c r="J280" s="23">
        <v>0.11571906507015228</v>
      </c>
      <c r="K280" s="23">
        <v>6.1538461595773697E-2</v>
      </c>
      <c r="L280" s="23">
        <v>3.1438127160072327E-2</v>
      </c>
      <c r="M280" s="23">
        <v>0.32307693362236023</v>
      </c>
      <c r="N280" s="23">
        <v>0.28227424621582031</v>
      </c>
      <c r="O280" s="23">
        <v>0.13913042843341827</v>
      </c>
    </row>
    <row r="281" spans="1:16" x14ac:dyDescent="0.15">
      <c r="A281" s="17" t="str">
        <f>A275&amp;D281</f>
        <v>X (22)ある程度感じている</v>
      </c>
      <c r="C281" s="135"/>
      <c r="D281" s="134" t="s">
        <v>120</v>
      </c>
      <c r="E281" s="19">
        <v>1777</v>
      </c>
      <c r="F281" s="20">
        <v>199</v>
      </c>
      <c r="G281" s="20">
        <v>703</v>
      </c>
      <c r="H281" s="20">
        <v>268</v>
      </c>
      <c r="I281" s="20">
        <v>91</v>
      </c>
      <c r="J281" s="20">
        <v>178</v>
      </c>
      <c r="K281" s="20">
        <v>178</v>
      </c>
      <c r="L281" s="20">
        <v>51</v>
      </c>
      <c r="M281" s="20">
        <v>528</v>
      </c>
      <c r="N281" s="20">
        <v>495</v>
      </c>
      <c r="O281" s="20">
        <v>273</v>
      </c>
      <c r="P281" s="21"/>
    </row>
    <row r="282" spans="1:16" x14ac:dyDescent="0.15">
      <c r="C282" s="135"/>
      <c r="D282" s="136"/>
      <c r="E282" s="22">
        <v>1</v>
      </c>
      <c r="F282" s="23">
        <v>0.11198649555444717</v>
      </c>
      <c r="G282" s="23">
        <v>0.39561057090759277</v>
      </c>
      <c r="H282" s="23">
        <v>0.15081597864627838</v>
      </c>
      <c r="I282" s="23">
        <v>5.1209904253482819E-2</v>
      </c>
      <c r="J282" s="23">
        <v>0.10016882419586182</v>
      </c>
      <c r="K282" s="23">
        <v>0.10016882419586182</v>
      </c>
      <c r="L282" s="23">
        <v>2.8700055554509163E-2</v>
      </c>
      <c r="M282" s="23">
        <v>0.29712998867034912</v>
      </c>
      <c r="N282" s="23">
        <v>0.2785593569278717</v>
      </c>
      <c r="O282" s="23">
        <v>0.15362972021102905</v>
      </c>
    </row>
    <row r="283" spans="1:16" x14ac:dyDescent="0.15">
      <c r="A283" s="17" t="str">
        <f>A275&amp;D283</f>
        <v>X (22)あまり感じていない</v>
      </c>
      <c r="C283" s="135"/>
      <c r="D283" s="134" t="s">
        <v>121</v>
      </c>
      <c r="E283" s="19">
        <v>430</v>
      </c>
      <c r="F283" s="20">
        <v>41</v>
      </c>
      <c r="G283" s="20">
        <v>95</v>
      </c>
      <c r="H283" s="20">
        <v>48</v>
      </c>
      <c r="I283" s="20">
        <v>20</v>
      </c>
      <c r="J283" s="20">
        <v>41</v>
      </c>
      <c r="K283" s="20">
        <v>53</v>
      </c>
      <c r="L283" s="20">
        <v>13</v>
      </c>
      <c r="M283" s="20">
        <v>117</v>
      </c>
      <c r="N283" s="20">
        <v>102</v>
      </c>
      <c r="O283" s="20">
        <v>76</v>
      </c>
      <c r="P283" s="21"/>
    </row>
    <row r="284" spans="1:16" x14ac:dyDescent="0.15">
      <c r="C284" s="135"/>
      <c r="D284" s="136"/>
      <c r="E284" s="22">
        <v>1</v>
      </c>
      <c r="F284" s="23">
        <v>9.5348834991455078E-2</v>
      </c>
      <c r="G284" s="23">
        <v>0.22093023359775543</v>
      </c>
      <c r="H284" s="23">
        <v>0.11162790656089783</v>
      </c>
      <c r="I284" s="23">
        <v>4.6511627733707428E-2</v>
      </c>
      <c r="J284" s="23">
        <v>9.5348834991455078E-2</v>
      </c>
      <c r="K284" s="23">
        <v>0.12325581163167953</v>
      </c>
      <c r="L284" s="23">
        <v>3.0232558026909828E-2</v>
      </c>
      <c r="M284" s="23">
        <v>0.2720930278301239</v>
      </c>
      <c r="N284" s="23">
        <v>0.23720930516719818</v>
      </c>
      <c r="O284" s="23">
        <v>0.17674419283866882</v>
      </c>
    </row>
    <row r="285" spans="1:16" x14ac:dyDescent="0.15">
      <c r="A285" s="17" t="str">
        <f>A275&amp;D285</f>
        <v>X (22)全く感じていない</v>
      </c>
      <c r="C285" s="135"/>
      <c r="D285" s="134" t="s">
        <v>122</v>
      </c>
      <c r="E285" s="19">
        <v>169</v>
      </c>
      <c r="F285" s="20">
        <v>18</v>
      </c>
      <c r="G285" s="20">
        <v>34</v>
      </c>
      <c r="H285" s="20">
        <v>15</v>
      </c>
      <c r="I285" s="20">
        <v>6</v>
      </c>
      <c r="J285" s="20">
        <v>10</v>
      </c>
      <c r="K285" s="20">
        <v>18</v>
      </c>
      <c r="L285" s="20">
        <v>7</v>
      </c>
      <c r="M285" s="20">
        <v>44</v>
      </c>
      <c r="N285" s="20">
        <v>21</v>
      </c>
      <c r="O285" s="20">
        <v>40</v>
      </c>
      <c r="P285" s="21"/>
    </row>
    <row r="286" spans="1:16" x14ac:dyDescent="0.15">
      <c r="C286" s="136"/>
      <c r="D286" s="136"/>
      <c r="E286" s="22">
        <v>1</v>
      </c>
      <c r="F286" s="23">
        <v>0.10650887340307236</v>
      </c>
      <c r="G286" s="23">
        <v>0.20118343830108643</v>
      </c>
      <c r="H286" s="23">
        <v>8.875739574432373E-2</v>
      </c>
      <c r="I286" s="23">
        <v>3.5502959042787552E-2</v>
      </c>
      <c r="J286" s="23">
        <v>5.917159840464592E-2</v>
      </c>
      <c r="K286" s="23">
        <v>0.10650887340307236</v>
      </c>
      <c r="L286" s="23">
        <v>4.1420117020606995E-2</v>
      </c>
      <c r="M286" s="23">
        <v>0.26035502552986145</v>
      </c>
      <c r="N286" s="23">
        <v>0.12426035851240158</v>
      </c>
      <c r="O286" s="23">
        <v>0.23668639361858368</v>
      </c>
    </row>
    <row r="290" spans="1:16" x14ac:dyDescent="0.15">
      <c r="A290" s="17" t="str">
        <f>"X ("&amp;SUBSTITUTE(LEFT(E290,3),"Q","")&amp;")"</f>
        <v>X (23)</v>
      </c>
      <c r="C290" s="17" t="s">
        <v>159</v>
      </c>
      <c r="D290" s="17" t="s">
        <v>24</v>
      </c>
      <c r="E290" s="17" t="s">
        <v>160</v>
      </c>
    </row>
    <row r="291" spans="1:16" ht="60" x14ac:dyDescent="0.15">
      <c r="A291" s="17" t="str">
        <f>A290&amp;"表頭"</f>
        <v>X (23)表頭</v>
      </c>
      <c r="C291" s="132"/>
      <c r="D291" s="133"/>
      <c r="E291" s="18" t="s">
        <v>3</v>
      </c>
      <c r="F291" s="18" t="s">
        <v>161</v>
      </c>
      <c r="G291" s="18" t="s">
        <v>162</v>
      </c>
      <c r="H291" s="18" t="s">
        <v>163</v>
      </c>
      <c r="I291" s="18" t="s">
        <v>164</v>
      </c>
      <c r="J291" s="18" t="s">
        <v>165</v>
      </c>
      <c r="K291" s="18" t="s">
        <v>166</v>
      </c>
      <c r="L291" s="18" t="s">
        <v>167</v>
      </c>
      <c r="M291" s="18" t="s">
        <v>168</v>
      </c>
      <c r="N291" s="18" t="s">
        <v>169</v>
      </c>
      <c r="O291" s="18" t="s">
        <v>170</v>
      </c>
    </row>
    <row r="292" spans="1:16" x14ac:dyDescent="0.15">
      <c r="A292" s="17" t="str">
        <f>A290&amp;D292</f>
        <v>X (23)全体</v>
      </c>
      <c r="C292" s="134" t="s">
        <v>118</v>
      </c>
      <c r="D292" s="134" t="s">
        <v>8</v>
      </c>
      <c r="E292" s="19">
        <v>3871</v>
      </c>
      <c r="F292" s="20">
        <v>1712</v>
      </c>
      <c r="G292" s="20">
        <v>697</v>
      </c>
      <c r="H292" s="20">
        <v>613</v>
      </c>
      <c r="I292" s="20">
        <v>269</v>
      </c>
      <c r="J292" s="20">
        <v>189</v>
      </c>
      <c r="K292" s="20">
        <v>114</v>
      </c>
      <c r="L292" s="20">
        <v>28</v>
      </c>
      <c r="M292" s="20">
        <v>667</v>
      </c>
      <c r="N292" s="20">
        <v>655</v>
      </c>
      <c r="O292" s="20">
        <v>1052</v>
      </c>
      <c r="P292" s="21"/>
    </row>
    <row r="293" spans="1:16" x14ac:dyDescent="0.15">
      <c r="C293" s="135"/>
      <c r="D293" s="136"/>
      <c r="E293" s="22">
        <v>1</v>
      </c>
      <c r="F293" s="23">
        <v>0.44226297736167908</v>
      </c>
      <c r="G293" s="23">
        <v>0.18005684018135071</v>
      </c>
      <c r="H293" s="23">
        <v>0.15835700929164886</v>
      </c>
      <c r="I293" s="23">
        <v>6.9491088390350342E-2</v>
      </c>
      <c r="J293" s="23">
        <v>4.8824593424797058E-2</v>
      </c>
      <c r="K293" s="23">
        <v>2.9449755325913429E-2</v>
      </c>
      <c r="L293" s="23">
        <v>7.2332732379436493E-3</v>
      </c>
      <c r="M293" s="23">
        <v>0.17230689525604248</v>
      </c>
      <c r="N293" s="23">
        <v>0.16920691728591919</v>
      </c>
      <c r="O293" s="23">
        <v>0.27176439762115479</v>
      </c>
    </row>
    <row r="294" spans="1:16" x14ac:dyDescent="0.15">
      <c r="A294" s="17" t="str">
        <f>A290&amp;D294</f>
        <v>X (23)とても感じている</v>
      </c>
      <c r="C294" s="135"/>
      <c r="D294" s="134" t="s">
        <v>119</v>
      </c>
      <c r="E294" s="19">
        <v>1495</v>
      </c>
      <c r="F294" s="20">
        <v>684</v>
      </c>
      <c r="G294" s="20">
        <v>310</v>
      </c>
      <c r="H294" s="20">
        <v>225</v>
      </c>
      <c r="I294" s="20">
        <v>121</v>
      </c>
      <c r="J294" s="20">
        <v>88</v>
      </c>
      <c r="K294" s="20">
        <v>47</v>
      </c>
      <c r="L294" s="20">
        <v>15</v>
      </c>
      <c r="M294" s="20">
        <v>293</v>
      </c>
      <c r="N294" s="20">
        <v>238</v>
      </c>
      <c r="O294" s="20">
        <v>399</v>
      </c>
      <c r="P294" s="21"/>
    </row>
    <row r="295" spans="1:16" x14ac:dyDescent="0.15">
      <c r="C295" s="135"/>
      <c r="D295" s="136"/>
      <c r="E295" s="22">
        <v>1</v>
      </c>
      <c r="F295" s="23">
        <v>0.45752507448196411</v>
      </c>
      <c r="G295" s="23">
        <v>0.20735785365104675</v>
      </c>
      <c r="H295" s="23">
        <v>0.15050166845321655</v>
      </c>
      <c r="I295" s="23">
        <v>8.0936454236507416E-2</v>
      </c>
      <c r="J295" s="23">
        <v>5.8862876147031784E-2</v>
      </c>
      <c r="K295" s="23">
        <v>3.1438127160072327E-2</v>
      </c>
      <c r="L295" s="23">
        <v>1.0033444501459599E-2</v>
      </c>
      <c r="M295" s="23">
        <v>0.19598662853240967</v>
      </c>
      <c r="N295" s="23">
        <v>0.15919733047485352</v>
      </c>
      <c r="O295" s="23">
        <v>0.26688963174819946</v>
      </c>
    </row>
    <row r="296" spans="1:16" x14ac:dyDescent="0.15">
      <c r="A296" s="17" t="str">
        <f>A290&amp;D296</f>
        <v>X (23)ある程度感じている</v>
      </c>
      <c r="C296" s="135"/>
      <c r="D296" s="134" t="s">
        <v>120</v>
      </c>
      <c r="E296" s="19">
        <v>1777</v>
      </c>
      <c r="F296" s="20">
        <v>790</v>
      </c>
      <c r="G296" s="20">
        <v>295</v>
      </c>
      <c r="H296" s="20">
        <v>294</v>
      </c>
      <c r="I296" s="20">
        <v>124</v>
      </c>
      <c r="J296" s="20">
        <v>88</v>
      </c>
      <c r="K296" s="20">
        <v>49</v>
      </c>
      <c r="L296" s="20">
        <v>12</v>
      </c>
      <c r="M296" s="20">
        <v>290</v>
      </c>
      <c r="N296" s="20">
        <v>316</v>
      </c>
      <c r="O296" s="20">
        <v>508</v>
      </c>
      <c r="P296" s="21"/>
    </row>
    <row r="297" spans="1:16" x14ac:dyDescent="0.15">
      <c r="C297" s="135"/>
      <c r="D297" s="136"/>
      <c r="E297" s="22">
        <v>1</v>
      </c>
      <c r="F297" s="23">
        <v>0.44456949830055237</v>
      </c>
      <c r="G297" s="23">
        <v>0.16601012647151947</v>
      </c>
      <c r="H297" s="23">
        <v>0.16544738411903381</v>
      </c>
      <c r="I297" s="23">
        <v>6.9780528545379639E-2</v>
      </c>
      <c r="J297" s="23">
        <v>4.9521666020154953E-2</v>
      </c>
      <c r="K297" s="23">
        <v>2.7574563398957253E-2</v>
      </c>
      <c r="L297" s="23">
        <v>6.7529543302953243E-3</v>
      </c>
      <c r="M297" s="23">
        <v>0.16319639980792999</v>
      </c>
      <c r="N297" s="23">
        <v>0.17782780528068542</v>
      </c>
      <c r="O297" s="23">
        <v>0.28587508201599121</v>
      </c>
    </row>
    <row r="298" spans="1:16" x14ac:dyDescent="0.15">
      <c r="A298" s="17" t="str">
        <f>A290&amp;D298</f>
        <v>X (23)あまり感じていない</v>
      </c>
      <c r="C298" s="135"/>
      <c r="D298" s="134" t="s">
        <v>121</v>
      </c>
      <c r="E298" s="19">
        <v>430</v>
      </c>
      <c r="F298" s="20">
        <v>180</v>
      </c>
      <c r="G298" s="20">
        <v>66</v>
      </c>
      <c r="H298" s="20">
        <v>73</v>
      </c>
      <c r="I298" s="20">
        <v>15</v>
      </c>
      <c r="J298" s="20">
        <v>11</v>
      </c>
      <c r="K298" s="20">
        <v>10</v>
      </c>
      <c r="L298" s="20">
        <v>1</v>
      </c>
      <c r="M298" s="20">
        <v>61</v>
      </c>
      <c r="N298" s="20">
        <v>74</v>
      </c>
      <c r="O298" s="20">
        <v>102</v>
      </c>
      <c r="P298" s="21"/>
    </row>
    <row r="299" spans="1:16" x14ac:dyDescent="0.15">
      <c r="C299" s="135"/>
      <c r="D299" s="136"/>
      <c r="E299" s="22">
        <v>1</v>
      </c>
      <c r="F299" s="23">
        <v>0.41860464215278625</v>
      </c>
      <c r="G299" s="23">
        <v>0.15348836779594421</v>
      </c>
      <c r="H299" s="23">
        <v>0.16976743936538696</v>
      </c>
      <c r="I299" s="23">
        <v>3.488372266292572E-2</v>
      </c>
      <c r="J299" s="23">
        <v>2.5581395253539085E-2</v>
      </c>
      <c r="K299" s="23">
        <v>2.3255813866853714E-2</v>
      </c>
      <c r="L299" s="23">
        <v>2.3255813866853714E-3</v>
      </c>
      <c r="M299" s="23">
        <v>0.1418604701757431</v>
      </c>
      <c r="N299" s="23">
        <v>0.17209301888942719</v>
      </c>
      <c r="O299" s="23">
        <v>0.23720930516719818</v>
      </c>
    </row>
    <row r="300" spans="1:16" x14ac:dyDescent="0.15">
      <c r="A300" s="17" t="str">
        <f>A290&amp;D300</f>
        <v>X (23)全く感じていない</v>
      </c>
      <c r="C300" s="135"/>
      <c r="D300" s="134" t="s">
        <v>122</v>
      </c>
      <c r="E300" s="19">
        <v>169</v>
      </c>
      <c r="F300" s="20">
        <v>58</v>
      </c>
      <c r="G300" s="20">
        <v>26</v>
      </c>
      <c r="H300" s="20">
        <v>21</v>
      </c>
      <c r="I300" s="20">
        <v>9</v>
      </c>
      <c r="J300" s="20">
        <v>2</v>
      </c>
      <c r="K300" s="20">
        <v>8</v>
      </c>
      <c r="L300" s="20">
        <v>0</v>
      </c>
      <c r="M300" s="20">
        <v>23</v>
      </c>
      <c r="N300" s="20">
        <v>27</v>
      </c>
      <c r="O300" s="20">
        <v>43</v>
      </c>
      <c r="P300" s="21"/>
    </row>
    <row r="301" spans="1:16" x14ac:dyDescent="0.15">
      <c r="C301" s="136"/>
      <c r="D301" s="136"/>
      <c r="E301" s="22">
        <v>1</v>
      </c>
      <c r="F301" s="23">
        <v>0.34319525957107544</v>
      </c>
      <c r="G301" s="23">
        <v>0.15384615957736969</v>
      </c>
      <c r="H301" s="23">
        <v>0.12426035851240158</v>
      </c>
      <c r="I301" s="23">
        <v>5.3254436701536179E-2</v>
      </c>
      <c r="J301" s="23">
        <v>1.1834319680929184E-2</v>
      </c>
      <c r="K301" s="23">
        <v>4.7337278723716736E-2</v>
      </c>
      <c r="L301" s="23">
        <v>0</v>
      </c>
      <c r="M301" s="23">
        <v>0.13609467446804047</v>
      </c>
      <c r="N301" s="23">
        <v>0.15976330637931824</v>
      </c>
      <c r="O301" s="23">
        <v>0.25443786382675171</v>
      </c>
    </row>
    <row r="305" spans="1:16" x14ac:dyDescent="0.15">
      <c r="A305" s="17" t="str">
        <f>"X ("&amp;SUBSTITUTE(LEFT(E305,3),"Q","")&amp;")"</f>
        <v>X (24)</v>
      </c>
      <c r="C305" s="17" t="s">
        <v>171</v>
      </c>
      <c r="D305" s="17" t="s">
        <v>24</v>
      </c>
      <c r="E305" s="17" t="s">
        <v>172</v>
      </c>
    </row>
    <row r="306" spans="1:16" ht="24" x14ac:dyDescent="0.15">
      <c r="A306" s="17" t="str">
        <f>A305&amp;"表頭"</f>
        <v>X (24)表頭</v>
      </c>
      <c r="C306" s="132"/>
      <c r="D306" s="133"/>
      <c r="E306" s="18" t="s">
        <v>3</v>
      </c>
      <c r="F306" s="18" t="s">
        <v>173</v>
      </c>
      <c r="G306" s="18" t="s">
        <v>174</v>
      </c>
      <c r="H306" s="18" t="s">
        <v>175</v>
      </c>
      <c r="I306" s="18" t="s">
        <v>176</v>
      </c>
      <c r="J306" s="18" t="s">
        <v>177</v>
      </c>
      <c r="K306" s="18" t="s">
        <v>178</v>
      </c>
      <c r="L306" s="18" t="s">
        <v>179</v>
      </c>
      <c r="M306" s="18" t="s">
        <v>180</v>
      </c>
      <c r="N306" s="18" t="s">
        <v>181</v>
      </c>
      <c r="O306" s="18" t="s">
        <v>182</v>
      </c>
    </row>
    <row r="307" spans="1:16" x14ac:dyDescent="0.15">
      <c r="A307" s="17" t="str">
        <f>A305&amp;D307</f>
        <v>X (24)全体</v>
      </c>
      <c r="C307" s="134" t="s">
        <v>118</v>
      </c>
      <c r="D307" s="134" t="s">
        <v>8</v>
      </c>
      <c r="E307" s="19">
        <v>3871</v>
      </c>
      <c r="F307" s="20">
        <v>1020</v>
      </c>
      <c r="G307" s="20">
        <v>1362</v>
      </c>
      <c r="H307" s="20">
        <v>329</v>
      </c>
      <c r="I307" s="20">
        <v>1804</v>
      </c>
      <c r="J307" s="20">
        <v>500</v>
      </c>
      <c r="K307" s="20">
        <v>1030</v>
      </c>
      <c r="L307" s="20">
        <v>876</v>
      </c>
      <c r="M307" s="20">
        <v>729</v>
      </c>
      <c r="N307" s="20">
        <v>336</v>
      </c>
      <c r="O307" s="20">
        <v>554</v>
      </c>
      <c r="P307" s="21"/>
    </row>
    <row r="308" spans="1:16" x14ac:dyDescent="0.15">
      <c r="C308" s="135"/>
      <c r="D308" s="136"/>
      <c r="E308" s="22">
        <v>1</v>
      </c>
      <c r="F308" s="23">
        <v>0.26349779963493347</v>
      </c>
      <c r="G308" s="23">
        <v>0.3518470823764801</v>
      </c>
      <c r="H308" s="23">
        <v>8.4990955889225006E-2</v>
      </c>
      <c r="I308" s="23">
        <v>0.46602943539619446</v>
      </c>
      <c r="J308" s="23">
        <v>0.12916558980941772</v>
      </c>
      <c r="K308" s="23">
        <v>0.26608112454414368</v>
      </c>
      <c r="L308" s="23">
        <v>0.22629810869693756</v>
      </c>
      <c r="M308" s="23">
        <v>0.18832342326641083</v>
      </c>
      <c r="N308" s="23">
        <v>8.6799278855323792E-2</v>
      </c>
      <c r="O308" s="23">
        <v>0.14311547577381134</v>
      </c>
    </row>
    <row r="309" spans="1:16" x14ac:dyDescent="0.15">
      <c r="A309" s="17" t="str">
        <f>A305&amp;D309</f>
        <v>X (24)とても感じている</v>
      </c>
      <c r="C309" s="135"/>
      <c r="D309" s="134" t="s">
        <v>119</v>
      </c>
      <c r="E309" s="19">
        <v>1495</v>
      </c>
      <c r="F309" s="20">
        <v>456</v>
      </c>
      <c r="G309" s="20">
        <v>584</v>
      </c>
      <c r="H309" s="20">
        <v>145</v>
      </c>
      <c r="I309" s="20">
        <v>763</v>
      </c>
      <c r="J309" s="20">
        <v>225</v>
      </c>
      <c r="K309" s="20">
        <v>462</v>
      </c>
      <c r="L309" s="20">
        <v>392</v>
      </c>
      <c r="M309" s="20">
        <v>327</v>
      </c>
      <c r="N309" s="20">
        <v>123</v>
      </c>
      <c r="O309" s="20">
        <v>198</v>
      </c>
      <c r="P309" s="21"/>
    </row>
    <row r="310" spans="1:16" x14ac:dyDescent="0.15">
      <c r="C310" s="135"/>
      <c r="D310" s="136"/>
      <c r="E310" s="22">
        <v>1</v>
      </c>
      <c r="F310" s="23">
        <v>0.30501672625541687</v>
      </c>
      <c r="G310" s="23">
        <v>0.39063546061515808</v>
      </c>
      <c r="H310" s="23">
        <v>9.6989966928958893E-2</v>
      </c>
      <c r="I310" s="23">
        <v>0.51036787033081055</v>
      </c>
      <c r="J310" s="23">
        <v>0.15050166845321655</v>
      </c>
      <c r="K310" s="23">
        <v>0.30903008580207825</v>
      </c>
      <c r="L310" s="23">
        <v>0.26220735907554626</v>
      </c>
      <c r="M310" s="23">
        <v>0.21872909367084503</v>
      </c>
      <c r="N310" s="23">
        <v>8.2274250686168671E-2</v>
      </c>
      <c r="O310" s="23">
        <v>0.13244147598743439</v>
      </c>
    </row>
    <row r="311" spans="1:16" x14ac:dyDescent="0.15">
      <c r="A311" s="17" t="str">
        <f>A305&amp;D311</f>
        <v>X (24)ある程度感じている</v>
      </c>
      <c r="C311" s="135"/>
      <c r="D311" s="134" t="s">
        <v>120</v>
      </c>
      <c r="E311" s="19">
        <v>1777</v>
      </c>
      <c r="F311" s="20">
        <v>435</v>
      </c>
      <c r="G311" s="20">
        <v>654</v>
      </c>
      <c r="H311" s="20">
        <v>142</v>
      </c>
      <c r="I311" s="20">
        <v>797</v>
      </c>
      <c r="J311" s="20">
        <v>236</v>
      </c>
      <c r="K311" s="20">
        <v>463</v>
      </c>
      <c r="L311" s="20">
        <v>412</v>
      </c>
      <c r="M311" s="20">
        <v>322</v>
      </c>
      <c r="N311" s="20">
        <v>162</v>
      </c>
      <c r="O311" s="20">
        <v>248</v>
      </c>
      <c r="P311" s="21"/>
    </row>
    <row r="312" spans="1:16" x14ac:dyDescent="0.15">
      <c r="C312" s="135"/>
      <c r="D312" s="136"/>
      <c r="E312" s="22">
        <v>1</v>
      </c>
      <c r="F312" s="23">
        <v>0.24479459226131439</v>
      </c>
      <c r="G312" s="23">
        <v>0.36803600192070007</v>
      </c>
      <c r="H312" s="23">
        <v>7.9909957945346832E-2</v>
      </c>
      <c r="I312" s="23">
        <v>0.44850870966911316</v>
      </c>
      <c r="J312" s="23">
        <v>0.13280810415744781</v>
      </c>
      <c r="K312" s="23">
        <v>0.26055148243904114</v>
      </c>
      <c r="L312" s="23">
        <v>0.23185142874717712</v>
      </c>
      <c r="M312" s="23">
        <v>0.18120427429676056</v>
      </c>
      <c r="N312" s="23">
        <v>9.1164886951446533E-2</v>
      </c>
      <c r="O312" s="23">
        <v>0.13956105709075928</v>
      </c>
    </row>
    <row r="313" spans="1:16" x14ac:dyDescent="0.15">
      <c r="A313" s="17" t="str">
        <f>A305&amp;D313</f>
        <v>X (24)あまり感じていない</v>
      </c>
      <c r="C313" s="135"/>
      <c r="D313" s="134" t="s">
        <v>121</v>
      </c>
      <c r="E313" s="19">
        <v>430</v>
      </c>
      <c r="F313" s="20">
        <v>102</v>
      </c>
      <c r="G313" s="20">
        <v>96</v>
      </c>
      <c r="H313" s="20">
        <v>26</v>
      </c>
      <c r="I313" s="20">
        <v>186</v>
      </c>
      <c r="J313" s="20">
        <v>28</v>
      </c>
      <c r="K313" s="20">
        <v>78</v>
      </c>
      <c r="L313" s="20">
        <v>54</v>
      </c>
      <c r="M313" s="20">
        <v>58</v>
      </c>
      <c r="N313" s="20">
        <v>40</v>
      </c>
      <c r="O313" s="20">
        <v>75</v>
      </c>
      <c r="P313" s="21"/>
    </row>
    <row r="314" spans="1:16" x14ac:dyDescent="0.15">
      <c r="C314" s="135"/>
      <c r="D314" s="136"/>
      <c r="E314" s="22">
        <v>1</v>
      </c>
      <c r="F314" s="23">
        <v>0.23720930516719818</v>
      </c>
      <c r="G314" s="23">
        <v>0.22325581312179565</v>
      </c>
      <c r="H314" s="23">
        <v>6.0465116053819656E-2</v>
      </c>
      <c r="I314" s="23">
        <v>0.43255814909934998</v>
      </c>
      <c r="J314" s="23">
        <v>6.5116278827190399E-2</v>
      </c>
      <c r="K314" s="23">
        <v>0.18139535188674927</v>
      </c>
      <c r="L314" s="23">
        <v>0.12558139860630035</v>
      </c>
      <c r="M314" s="23">
        <v>0.13488371670246124</v>
      </c>
      <c r="N314" s="23">
        <v>9.3023255467414856E-2</v>
      </c>
      <c r="O314" s="23">
        <v>0.17441859841346741</v>
      </c>
    </row>
    <row r="315" spans="1:16" x14ac:dyDescent="0.15">
      <c r="A315" s="17" t="str">
        <f>A305&amp;D315</f>
        <v>X (24)全く感じていない</v>
      </c>
      <c r="C315" s="135"/>
      <c r="D315" s="134" t="s">
        <v>122</v>
      </c>
      <c r="E315" s="19">
        <v>169</v>
      </c>
      <c r="F315" s="20">
        <v>27</v>
      </c>
      <c r="G315" s="20">
        <v>28</v>
      </c>
      <c r="H315" s="20">
        <v>16</v>
      </c>
      <c r="I315" s="20">
        <v>58</v>
      </c>
      <c r="J315" s="20">
        <v>11</v>
      </c>
      <c r="K315" s="20">
        <v>27</v>
      </c>
      <c r="L315" s="20">
        <v>18</v>
      </c>
      <c r="M315" s="20">
        <v>22</v>
      </c>
      <c r="N315" s="20">
        <v>11</v>
      </c>
      <c r="O315" s="20">
        <v>33</v>
      </c>
      <c r="P315" s="21"/>
    </row>
    <row r="316" spans="1:16" x14ac:dyDescent="0.15">
      <c r="C316" s="136"/>
      <c r="D316" s="136"/>
      <c r="E316" s="22">
        <v>1</v>
      </c>
      <c r="F316" s="23">
        <v>0.15976330637931824</v>
      </c>
      <c r="G316" s="23">
        <v>0.16568046808242798</v>
      </c>
      <c r="H316" s="23">
        <v>9.4674557447433472E-2</v>
      </c>
      <c r="I316" s="23">
        <v>0.34319525957107544</v>
      </c>
      <c r="J316" s="23">
        <v>6.5088756382465363E-2</v>
      </c>
      <c r="K316" s="23">
        <v>0.15976330637931824</v>
      </c>
      <c r="L316" s="23">
        <v>0.10650887340307236</v>
      </c>
      <c r="M316" s="23">
        <v>0.13017751276493073</v>
      </c>
      <c r="N316" s="23">
        <v>6.5088756382465363E-2</v>
      </c>
      <c r="O316" s="23">
        <v>0.19526627659797668</v>
      </c>
    </row>
    <row r="320" spans="1:16" x14ac:dyDescent="0.15">
      <c r="A320" s="17" t="str">
        <f>"X ("&amp;SUBSTITUTE(LEFT(E320,3),"Q","")&amp;")"</f>
        <v>X (25)</v>
      </c>
      <c r="C320" s="17" t="s">
        <v>183</v>
      </c>
      <c r="D320" s="17" t="s">
        <v>1</v>
      </c>
      <c r="E320" s="17" t="s">
        <v>184</v>
      </c>
    </row>
    <row r="321" spans="1:16" ht="24" x14ac:dyDescent="0.15">
      <c r="A321" s="17" t="str">
        <f>A320&amp;"表頭"</f>
        <v>X (25)表頭</v>
      </c>
      <c r="C321" s="132"/>
      <c r="D321" s="133"/>
      <c r="E321" s="18" t="s">
        <v>3</v>
      </c>
      <c r="F321" s="18" t="s">
        <v>185</v>
      </c>
      <c r="G321" s="18" t="s">
        <v>186</v>
      </c>
      <c r="H321" s="18" t="s">
        <v>187</v>
      </c>
    </row>
    <row r="322" spans="1:16" x14ac:dyDescent="0.15">
      <c r="A322" s="17" t="str">
        <f>A320&amp;D322</f>
        <v>X (25)全体</v>
      </c>
      <c r="C322" s="134" t="s">
        <v>118</v>
      </c>
      <c r="D322" s="134" t="s">
        <v>8</v>
      </c>
      <c r="E322" s="19">
        <v>3871</v>
      </c>
      <c r="F322" s="20">
        <v>1887</v>
      </c>
      <c r="G322" s="20">
        <v>898</v>
      </c>
      <c r="H322" s="20">
        <v>1086</v>
      </c>
      <c r="I322" s="21"/>
      <c r="J322" s="21"/>
      <c r="K322" s="21"/>
      <c r="L322" s="21"/>
      <c r="M322" s="21"/>
      <c r="N322" s="21"/>
      <c r="O322" s="21"/>
      <c r="P322" s="21"/>
    </row>
    <row r="323" spans="1:16" x14ac:dyDescent="0.15">
      <c r="C323" s="135"/>
      <c r="D323" s="136"/>
      <c r="E323" s="22">
        <v>1</v>
      </c>
      <c r="F323" s="23">
        <v>0.48747092485427856</v>
      </c>
      <c r="G323" s="23">
        <v>0.23198139667510986</v>
      </c>
      <c r="H323" s="23">
        <v>0.28054764866828918</v>
      </c>
    </row>
    <row r="324" spans="1:16" x14ac:dyDescent="0.15">
      <c r="A324" s="17" t="str">
        <f>A320&amp;D324</f>
        <v>X (25)とても感じている</v>
      </c>
      <c r="C324" s="135"/>
      <c r="D324" s="134" t="s">
        <v>119</v>
      </c>
      <c r="E324" s="19">
        <v>1495</v>
      </c>
      <c r="F324" s="20">
        <v>896</v>
      </c>
      <c r="G324" s="20">
        <v>306</v>
      </c>
      <c r="H324" s="20">
        <v>293</v>
      </c>
      <c r="I324" s="21"/>
      <c r="J324" s="21"/>
      <c r="K324" s="21"/>
      <c r="L324" s="21"/>
      <c r="M324" s="21"/>
      <c r="N324" s="21"/>
      <c r="O324" s="21"/>
      <c r="P324" s="21"/>
    </row>
    <row r="325" spans="1:16" x14ac:dyDescent="0.15">
      <c r="C325" s="135"/>
      <c r="D325" s="136"/>
      <c r="E325" s="22">
        <v>1</v>
      </c>
      <c r="F325" s="23">
        <v>0.5993310809135437</v>
      </c>
      <c r="G325" s="23">
        <v>0.20468227565288544</v>
      </c>
      <c r="H325" s="23">
        <v>0.19598662853240967</v>
      </c>
    </row>
    <row r="326" spans="1:16" x14ac:dyDescent="0.15">
      <c r="A326" s="17" t="str">
        <f>A320&amp;D326</f>
        <v>X (25)ある程度感じている</v>
      </c>
      <c r="C326" s="135"/>
      <c r="D326" s="134" t="s">
        <v>120</v>
      </c>
      <c r="E326" s="19">
        <v>1777</v>
      </c>
      <c r="F326" s="20">
        <v>811</v>
      </c>
      <c r="G326" s="20">
        <v>467</v>
      </c>
      <c r="H326" s="20">
        <v>499</v>
      </c>
      <c r="I326" s="21"/>
      <c r="J326" s="21"/>
      <c r="K326" s="21"/>
      <c r="L326" s="21"/>
      <c r="M326" s="21"/>
      <c r="N326" s="21"/>
      <c r="O326" s="21"/>
      <c r="P326" s="21"/>
    </row>
    <row r="327" spans="1:16" x14ac:dyDescent="0.15">
      <c r="C327" s="135"/>
      <c r="D327" s="136"/>
      <c r="E327" s="22">
        <v>1</v>
      </c>
      <c r="F327" s="23">
        <v>0.45638716220855713</v>
      </c>
      <c r="G327" s="23">
        <v>0.26280248165130615</v>
      </c>
      <c r="H327" s="23">
        <v>0.28081035614013672</v>
      </c>
    </row>
    <row r="328" spans="1:16" x14ac:dyDescent="0.15">
      <c r="A328" s="17" t="str">
        <f>A320&amp;D328</f>
        <v>X (25)あまり感じていない</v>
      </c>
      <c r="C328" s="135"/>
      <c r="D328" s="134" t="s">
        <v>121</v>
      </c>
      <c r="E328" s="19">
        <v>430</v>
      </c>
      <c r="F328" s="20">
        <v>141</v>
      </c>
      <c r="G328" s="20">
        <v>103</v>
      </c>
      <c r="H328" s="20">
        <v>186</v>
      </c>
      <c r="I328" s="21"/>
      <c r="J328" s="21"/>
      <c r="K328" s="21"/>
      <c r="L328" s="21"/>
      <c r="M328" s="21"/>
      <c r="N328" s="21"/>
      <c r="O328" s="21"/>
      <c r="P328" s="21"/>
    </row>
    <row r="329" spans="1:16" x14ac:dyDescent="0.15">
      <c r="C329" s="135"/>
      <c r="D329" s="136"/>
      <c r="E329" s="22">
        <v>1</v>
      </c>
      <c r="F329" s="23">
        <v>0.32790696620941162</v>
      </c>
      <c r="G329" s="23">
        <v>0.2395348846912384</v>
      </c>
      <c r="H329" s="23">
        <v>0.43255814909934998</v>
      </c>
    </row>
    <row r="330" spans="1:16" x14ac:dyDescent="0.15">
      <c r="A330" s="17" t="str">
        <f>A320&amp;D330</f>
        <v>X (25)全く感じていない</v>
      </c>
      <c r="C330" s="135"/>
      <c r="D330" s="134" t="s">
        <v>122</v>
      </c>
      <c r="E330" s="19">
        <v>169</v>
      </c>
      <c r="F330" s="20">
        <v>39</v>
      </c>
      <c r="G330" s="20">
        <v>22</v>
      </c>
      <c r="H330" s="20">
        <v>108</v>
      </c>
      <c r="I330" s="21"/>
      <c r="J330" s="21"/>
      <c r="K330" s="21"/>
      <c r="L330" s="21"/>
      <c r="M330" s="21"/>
      <c r="N330" s="21"/>
      <c r="O330" s="21"/>
      <c r="P330" s="21"/>
    </row>
    <row r="331" spans="1:16" x14ac:dyDescent="0.15">
      <c r="C331" s="136"/>
      <c r="D331" s="136"/>
      <c r="E331" s="22">
        <v>1</v>
      </c>
      <c r="F331" s="23">
        <v>0.23076923191547394</v>
      </c>
      <c r="G331" s="23">
        <v>0.13017751276493073</v>
      </c>
      <c r="H331" s="23">
        <v>0.63905322551727295</v>
      </c>
    </row>
    <row r="335" spans="1:16" x14ac:dyDescent="0.15">
      <c r="A335" s="17" t="str">
        <f>"X ("&amp;SUBSTITUTE(LEFT(E335,3),"Q","")&amp;")"</f>
        <v>X (26)</v>
      </c>
      <c r="C335" s="17" t="s">
        <v>188</v>
      </c>
      <c r="D335" s="17" t="s">
        <v>1</v>
      </c>
      <c r="E335" s="17" t="s">
        <v>189</v>
      </c>
    </row>
    <row r="336" spans="1:16" ht="36" x14ac:dyDescent="0.15">
      <c r="A336" s="17" t="str">
        <f>A335&amp;"表頭"</f>
        <v>X (26)表頭</v>
      </c>
      <c r="C336" s="132"/>
      <c r="D336" s="133"/>
      <c r="E336" s="18" t="s">
        <v>3</v>
      </c>
      <c r="F336" s="18" t="s">
        <v>190</v>
      </c>
      <c r="G336" s="18" t="s">
        <v>191</v>
      </c>
      <c r="H336" s="18" t="s">
        <v>192</v>
      </c>
      <c r="I336" s="18" t="s">
        <v>193</v>
      </c>
      <c r="J336" s="18" t="s">
        <v>194</v>
      </c>
      <c r="K336" s="18" t="s">
        <v>195</v>
      </c>
      <c r="L336" s="18" t="s">
        <v>22</v>
      </c>
      <c r="M336" s="18" t="s">
        <v>196</v>
      </c>
    </row>
    <row r="337" spans="1:16" x14ac:dyDescent="0.15">
      <c r="A337" s="17" t="str">
        <f>A335&amp;D337</f>
        <v>X (26)全体</v>
      </c>
      <c r="C337" s="134" t="s">
        <v>118</v>
      </c>
      <c r="D337" s="134" t="s">
        <v>8</v>
      </c>
      <c r="E337" s="19">
        <v>3871</v>
      </c>
      <c r="F337" s="20">
        <v>380</v>
      </c>
      <c r="G337" s="20">
        <v>110</v>
      </c>
      <c r="H337" s="20">
        <v>28</v>
      </c>
      <c r="I337" s="20">
        <v>21</v>
      </c>
      <c r="J337" s="20">
        <v>48</v>
      </c>
      <c r="K337" s="20">
        <v>85</v>
      </c>
      <c r="L337" s="20">
        <v>45</v>
      </c>
      <c r="M337" s="20">
        <v>3154</v>
      </c>
      <c r="N337" s="21"/>
      <c r="O337" s="21"/>
      <c r="P337" s="21"/>
    </row>
    <row r="338" spans="1:16" x14ac:dyDescent="0.15">
      <c r="C338" s="135"/>
      <c r="D338" s="136"/>
      <c r="E338" s="22">
        <v>1</v>
      </c>
      <c r="F338" s="23">
        <v>9.8165847361087799E-2</v>
      </c>
      <c r="G338" s="23">
        <v>2.8416430577635765E-2</v>
      </c>
      <c r="H338" s="23">
        <v>7.2332732379436493E-3</v>
      </c>
      <c r="I338" s="23">
        <v>5.424954928457737E-3</v>
      </c>
      <c r="J338" s="23">
        <v>1.239989697933197E-2</v>
      </c>
      <c r="K338" s="23">
        <v>2.1958149969577789E-2</v>
      </c>
      <c r="L338" s="23">
        <v>1.1624903418123722E-2</v>
      </c>
      <c r="M338" s="23">
        <v>0.81477653980255127</v>
      </c>
    </row>
    <row r="339" spans="1:16" x14ac:dyDescent="0.15">
      <c r="A339" s="17" t="str">
        <f>A335&amp;D339</f>
        <v>X (26)とても感じている</v>
      </c>
      <c r="C339" s="135"/>
      <c r="D339" s="134" t="s">
        <v>119</v>
      </c>
      <c r="E339" s="19">
        <v>1495</v>
      </c>
      <c r="F339" s="20">
        <v>222</v>
      </c>
      <c r="G339" s="20">
        <v>52</v>
      </c>
      <c r="H339" s="20">
        <v>12</v>
      </c>
      <c r="I339" s="20">
        <v>7</v>
      </c>
      <c r="J339" s="20">
        <v>21</v>
      </c>
      <c r="K339" s="20">
        <v>41</v>
      </c>
      <c r="L339" s="20">
        <v>15</v>
      </c>
      <c r="M339" s="20">
        <v>1125</v>
      </c>
      <c r="N339" s="21"/>
      <c r="O339" s="21"/>
      <c r="P339" s="21"/>
    </row>
    <row r="340" spans="1:16" x14ac:dyDescent="0.15">
      <c r="C340" s="135"/>
      <c r="D340" s="136"/>
      <c r="E340" s="22">
        <v>1</v>
      </c>
      <c r="F340" s="23">
        <v>0.14849498867988586</v>
      </c>
      <c r="G340" s="23">
        <v>3.4782607108354568E-2</v>
      </c>
      <c r="H340" s="23">
        <v>8.0267554149031639E-3</v>
      </c>
      <c r="I340" s="23">
        <v>4.6822740696370602E-3</v>
      </c>
      <c r="J340" s="23">
        <v>1.4046822674572468E-2</v>
      </c>
      <c r="K340" s="23">
        <v>2.7424748986959457E-2</v>
      </c>
      <c r="L340" s="23">
        <v>1.0033444501459599E-2</v>
      </c>
      <c r="M340" s="23">
        <v>0.75250834226608276</v>
      </c>
    </row>
    <row r="341" spans="1:16" x14ac:dyDescent="0.15">
      <c r="A341" s="17" t="str">
        <f>A335&amp;D341</f>
        <v>X (26)ある程度感じている</v>
      </c>
      <c r="C341" s="135"/>
      <c r="D341" s="134" t="s">
        <v>120</v>
      </c>
      <c r="E341" s="19">
        <v>1777</v>
      </c>
      <c r="F341" s="20">
        <v>122</v>
      </c>
      <c r="G341" s="20">
        <v>44</v>
      </c>
      <c r="H341" s="20">
        <v>11</v>
      </c>
      <c r="I341" s="20">
        <v>10</v>
      </c>
      <c r="J341" s="20">
        <v>24</v>
      </c>
      <c r="K341" s="20">
        <v>36</v>
      </c>
      <c r="L341" s="20">
        <v>28</v>
      </c>
      <c r="M341" s="20">
        <v>1502</v>
      </c>
      <c r="N341" s="21"/>
      <c r="O341" s="21"/>
      <c r="P341" s="21"/>
    </row>
    <row r="342" spans="1:16" x14ac:dyDescent="0.15">
      <c r="C342" s="135"/>
      <c r="D342" s="136"/>
      <c r="E342" s="22">
        <v>1</v>
      </c>
      <c r="F342" s="23">
        <v>6.8655036389827728E-2</v>
      </c>
      <c r="G342" s="23">
        <v>2.4760833010077477E-2</v>
      </c>
      <c r="H342" s="23">
        <v>6.1902082525193691E-3</v>
      </c>
      <c r="I342" s="23">
        <v>5.6274621747434139E-3</v>
      </c>
      <c r="J342" s="23">
        <v>1.3505908660590649E-2</v>
      </c>
      <c r="K342" s="23">
        <v>2.0258862525224686E-2</v>
      </c>
      <c r="L342" s="23">
        <v>1.5756893903017044E-2</v>
      </c>
      <c r="M342" s="23">
        <v>0.84524476528167725</v>
      </c>
    </row>
    <row r="343" spans="1:16" x14ac:dyDescent="0.15">
      <c r="A343" s="17" t="str">
        <f>A335&amp;D343</f>
        <v>X (26)あまり感じていない</v>
      </c>
      <c r="C343" s="135"/>
      <c r="D343" s="134" t="s">
        <v>121</v>
      </c>
      <c r="E343" s="19">
        <v>430</v>
      </c>
      <c r="F343" s="20">
        <v>24</v>
      </c>
      <c r="G343" s="20">
        <v>11</v>
      </c>
      <c r="H343" s="20">
        <v>5</v>
      </c>
      <c r="I343" s="20">
        <v>1</v>
      </c>
      <c r="J343" s="20">
        <v>2</v>
      </c>
      <c r="K343" s="20">
        <v>5</v>
      </c>
      <c r="L343" s="20">
        <v>1</v>
      </c>
      <c r="M343" s="20">
        <v>381</v>
      </c>
      <c r="N343" s="21"/>
      <c r="O343" s="21"/>
      <c r="P343" s="21"/>
    </row>
    <row r="344" spans="1:16" x14ac:dyDescent="0.15">
      <c r="C344" s="135"/>
      <c r="D344" s="136"/>
      <c r="E344" s="22">
        <v>1</v>
      </c>
      <c r="F344" s="23">
        <v>5.5813953280448914E-2</v>
      </c>
      <c r="G344" s="23">
        <v>2.5581395253539085E-2</v>
      </c>
      <c r="H344" s="23">
        <v>1.1627906933426857E-2</v>
      </c>
      <c r="I344" s="23">
        <v>2.3255813866853714E-3</v>
      </c>
      <c r="J344" s="23">
        <v>4.6511627733707428E-3</v>
      </c>
      <c r="K344" s="23">
        <v>1.1627906933426857E-2</v>
      </c>
      <c r="L344" s="23">
        <v>2.3255813866853714E-3</v>
      </c>
      <c r="M344" s="23">
        <v>0.88604652881622314</v>
      </c>
    </row>
    <row r="345" spans="1:16" x14ac:dyDescent="0.15">
      <c r="A345" s="17" t="str">
        <f>A335&amp;D345</f>
        <v>X (26)全く感じていない</v>
      </c>
      <c r="C345" s="135"/>
      <c r="D345" s="134" t="s">
        <v>122</v>
      </c>
      <c r="E345" s="19">
        <v>169</v>
      </c>
      <c r="F345" s="20">
        <v>12</v>
      </c>
      <c r="G345" s="20">
        <v>3</v>
      </c>
      <c r="H345" s="20">
        <v>0</v>
      </c>
      <c r="I345" s="20">
        <v>3</v>
      </c>
      <c r="J345" s="20">
        <v>1</v>
      </c>
      <c r="K345" s="20">
        <v>3</v>
      </c>
      <c r="L345" s="20">
        <v>1</v>
      </c>
      <c r="M345" s="20">
        <v>146</v>
      </c>
      <c r="N345" s="21"/>
      <c r="O345" s="21"/>
      <c r="P345" s="21"/>
    </row>
    <row r="346" spans="1:16" x14ac:dyDescent="0.15">
      <c r="C346" s="136"/>
      <c r="D346" s="136"/>
      <c r="E346" s="22">
        <v>1</v>
      </c>
      <c r="F346" s="23">
        <v>7.1005918085575104E-2</v>
      </c>
      <c r="G346" s="23">
        <v>1.7751479521393776E-2</v>
      </c>
      <c r="H346" s="23">
        <v>0</v>
      </c>
      <c r="I346" s="23">
        <v>1.7751479521393776E-2</v>
      </c>
      <c r="J346" s="23">
        <v>5.917159840464592E-3</v>
      </c>
      <c r="K346" s="23">
        <v>1.7751479521393776E-2</v>
      </c>
      <c r="L346" s="23">
        <v>5.917159840464592E-3</v>
      </c>
      <c r="M346" s="23">
        <v>0.86390531063079834</v>
      </c>
    </row>
    <row r="350" spans="1:16" x14ac:dyDescent="0.15">
      <c r="A350" s="17" t="str">
        <f>"X ("&amp;SUBSTITUTE(LEFT(E350,3),"Q","")&amp;")"</f>
        <v>X (27)</v>
      </c>
      <c r="C350" s="17" t="s">
        <v>197</v>
      </c>
      <c r="D350" s="17" t="s">
        <v>24</v>
      </c>
      <c r="E350" s="17" t="s">
        <v>198</v>
      </c>
    </row>
    <row r="351" spans="1:16" ht="48" x14ac:dyDescent="0.15">
      <c r="A351" s="17" t="str">
        <f>A350&amp;"表頭"</f>
        <v>X (27)表頭</v>
      </c>
      <c r="C351" s="132"/>
      <c r="D351" s="133"/>
      <c r="E351" s="18" t="s">
        <v>3</v>
      </c>
      <c r="F351" s="18" t="s">
        <v>199</v>
      </c>
      <c r="G351" s="18" t="s">
        <v>200</v>
      </c>
      <c r="H351" s="18" t="s">
        <v>201</v>
      </c>
      <c r="I351" s="18" t="s">
        <v>202</v>
      </c>
      <c r="J351" s="18" t="s">
        <v>203</v>
      </c>
      <c r="K351" s="18" t="s">
        <v>204</v>
      </c>
      <c r="L351" s="18" t="s">
        <v>205</v>
      </c>
      <c r="M351" s="18" t="s">
        <v>22</v>
      </c>
      <c r="N351" s="18" t="s">
        <v>196</v>
      </c>
    </row>
    <row r="352" spans="1:16" x14ac:dyDescent="0.15">
      <c r="A352" s="17" t="str">
        <f>A350&amp;D352</f>
        <v>X (27)全体</v>
      </c>
      <c r="C352" s="134" t="s">
        <v>118</v>
      </c>
      <c r="D352" s="134" t="s">
        <v>8</v>
      </c>
      <c r="E352" s="19">
        <v>3871</v>
      </c>
      <c r="F352" s="20">
        <v>388</v>
      </c>
      <c r="G352" s="20">
        <v>390</v>
      </c>
      <c r="H352" s="20">
        <v>55</v>
      </c>
      <c r="I352" s="20">
        <v>62</v>
      </c>
      <c r="J352" s="20">
        <v>58</v>
      </c>
      <c r="K352" s="20">
        <v>60</v>
      </c>
      <c r="L352" s="20">
        <v>63</v>
      </c>
      <c r="M352" s="20">
        <v>16</v>
      </c>
      <c r="N352" s="20">
        <v>2993</v>
      </c>
      <c r="O352" s="21"/>
      <c r="P352" s="21"/>
    </row>
    <row r="353" spans="1:16" x14ac:dyDescent="0.15">
      <c r="C353" s="135"/>
      <c r="D353" s="136"/>
      <c r="E353" s="22">
        <v>1</v>
      </c>
      <c r="F353" s="23">
        <v>0.10023249685764313</v>
      </c>
      <c r="G353" s="23">
        <v>0.10074915736913681</v>
      </c>
      <c r="H353" s="23">
        <v>1.4208215288817883E-2</v>
      </c>
      <c r="I353" s="23">
        <v>1.6016533598303795E-2</v>
      </c>
      <c r="J353" s="23">
        <v>1.4983208850026131E-2</v>
      </c>
      <c r="K353" s="23">
        <v>1.5499871224164963E-2</v>
      </c>
      <c r="L353" s="23">
        <v>1.6274863854050636E-2</v>
      </c>
      <c r="M353" s="23">
        <v>4.1332989931106567E-3</v>
      </c>
      <c r="N353" s="23">
        <v>0.77318525314331055</v>
      </c>
    </row>
    <row r="354" spans="1:16" x14ac:dyDescent="0.15">
      <c r="A354" s="17" t="str">
        <f>A350&amp;D354</f>
        <v>X (27)とても感じている</v>
      </c>
      <c r="C354" s="135"/>
      <c r="D354" s="134" t="s">
        <v>119</v>
      </c>
      <c r="E354" s="19">
        <v>1495</v>
      </c>
      <c r="F354" s="20">
        <v>226</v>
      </c>
      <c r="G354" s="20">
        <v>199</v>
      </c>
      <c r="H354" s="20">
        <v>27</v>
      </c>
      <c r="I354" s="20">
        <v>30</v>
      </c>
      <c r="J354" s="20">
        <v>27</v>
      </c>
      <c r="K354" s="20">
        <v>24</v>
      </c>
      <c r="L354" s="20">
        <v>30</v>
      </c>
      <c r="M354" s="20">
        <v>8</v>
      </c>
      <c r="N354" s="20">
        <v>1039</v>
      </c>
      <c r="O354" s="21"/>
      <c r="P354" s="21"/>
    </row>
    <row r="355" spans="1:16" x14ac:dyDescent="0.15">
      <c r="C355" s="135"/>
      <c r="D355" s="136"/>
      <c r="E355" s="22">
        <v>1</v>
      </c>
      <c r="F355" s="23">
        <v>0.15117056667804718</v>
      </c>
      <c r="G355" s="23">
        <v>0.13311037421226501</v>
      </c>
      <c r="H355" s="23">
        <v>1.8060199916362762E-2</v>
      </c>
      <c r="I355" s="23">
        <v>2.0066889002919197E-2</v>
      </c>
      <c r="J355" s="23">
        <v>1.8060199916362762E-2</v>
      </c>
      <c r="K355" s="23">
        <v>1.6053510829806328E-2</v>
      </c>
      <c r="L355" s="23">
        <v>2.0066889002919197E-2</v>
      </c>
      <c r="M355" s="23">
        <v>5.3511704318225384E-3</v>
      </c>
      <c r="N355" s="23">
        <v>0.69498330354690552</v>
      </c>
    </row>
    <row r="356" spans="1:16" x14ac:dyDescent="0.15">
      <c r="A356" s="17" t="str">
        <f>A350&amp;D356</f>
        <v>X (27)ある程度感じている</v>
      </c>
      <c r="C356" s="135"/>
      <c r="D356" s="134" t="s">
        <v>120</v>
      </c>
      <c r="E356" s="19">
        <v>1777</v>
      </c>
      <c r="F356" s="20">
        <v>132</v>
      </c>
      <c r="G356" s="20">
        <v>161</v>
      </c>
      <c r="H356" s="20">
        <v>23</v>
      </c>
      <c r="I356" s="20">
        <v>27</v>
      </c>
      <c r="J356" s="20">
        <v>20</v>
      </c>
      <c r="K356" s="20">
        <v>30</v>
      </c>
      <c r="L356" s="20">
        <v>28</v>
      </c>
      <c r="M356" s="20">
        <v>7</v>
      </c>
      <c r="N356" s="20">
        <v>1439</v>
      </c>
      <c r="O356" s="21"/>
      <c r="P356" s="21"/>
    </row>
    <row r="357" spans="1:16" x14ac:dyDescent="0.15">
      <c r="C357" s="135"/>
      <c r="D357" s="136"/>
      <c r="E357" s="22">
        <v>1</v>
      </c>
      <c r="F357" s="23">
        <v>7.428249716758728E-2</v>
      </c>
      <c r="G357" s="23">
        <v>9.060213714838028E-2</v>
      </c>
      <c r="H357" s="23">
        <v>1.2943162582814693E-2</v>
      </c>
      <c r="I357" s="23">
        <v>1.5194147825241089E-2</v>
      </c>
      <c r="J357" s="23">
        <v>1.1254924349486828E-2</v>
      </c>
      <c r="K357" s="23">
        <v>1.6882386058568954E-2</v>
      </c>
      <c r="L357" s="23">
        <v>1.5756893903017044E-2</v>
      </c>
      <c r="M357" s="23">
        <v>3.939223475754261E-3</v>
      </c>
      <c r="N357" s="23">
        <v>0.80979180335998535</v>
      </c>
    </row>
    <row r="358" spans="1:16" x14ac:dyDescent="0.15">
      <c r="A358" s="17" t="str">
        <f>A350&amp;D358</f>
        <v>X (27)あまり感じていない</v>
      </c>
      <c r="C358" s="135"/>
      <c r="D358" s="134" t="s">
        <v>121</v>
      </c>
      <c r="E358" s="19">
        <v>430</v>
      </c>
      <c r="F358" s="20">
        <v>22</v>
      </c>
      <c r="G358" s="20">
        <v>24</v>
      </c>
      <c r="H358" s="20">
        <v>3</v>
      </c>
      <c r="I358" s="20">
        <v>3</v>
      </c>
      <c r="J358" s="20">
        <v>9</v>
      </c>
      <c r="K358" s="20">
        <v>5</v>
      </c>
      <c r="L358" s="20">
        <v>4</v>
      </c>
      <c r="M358" s="20">
        <v>1</v>
      </c>
      <c r="N358" s="20">
        <v>366</v>
      </c>
      <c r="O358" s="21"/>
      <c r="P358" s="21"/>
    </row>
    <row r="359" spans="1:16" x14ac:dyDescent="0.15">
      <c r="C359" s="135"/>
      <c r="D359" s="136"/>
      <c r="E359" s="22">
        <v>1</v>
      </c>
      <c r="F359" s="23">
        <v>5.1162790507078171E-2</v>
      </c>
      <c r="G359" s="23">
        <v>5.5813953280448914E-2</v>
      </c>
      <c r="H359" s="23">
        <v>6.9767441600561142E-3</v>
      </c>
      <c r="I359" s="23">
        <v>6.9767441600561142E-3</v>
      </c>
      <c r="J359" s="23">
        <v>2.0930232480168343E-2</v>
      </c>
      <c r="K359" s="23">
        <v>1.1627906933426857E-2</v>
      </c>
      <c r="L359" s="23">
        <v>9.3023255467414856E-3</v>
      </c>
      <c r="M359" s="23">
        <v>2.3255813866853714E-3</v>
      </c>
      <c r="N359" s="23">
        <v>0.85116279125213623</v>
      </c>
    </row>
    <row r="360" spans="1:16" x14ac:dyDescent="0.15">
      <c r="A360" s="17" t="str">
        <f>A350&amp;D360</f>
        <v>X (27)全く感じていない</v>
      </c>
      <c r="C360" s="135"/>
      <c r="D360" s="134" t="s">
        <v>122</v>
      </c>
      <c r="E360" s="19">
        <v>169</v>
      </c>
      <c r="F360" s="20">
        <v>8</v>
      </c>
      <c r="G360" s="20">
        <v>6</v>
      </c>
      <c r="H360" s="20">
        <v>2</v>
      </c>
      <c r="I360" s="20">
        <v>2</v>
      </c>
      <c r="J360" s="20">
        <v>2</v>
      </c>
      <c r="K360" s="20">
        <v>1</v>
      </c>
      <c r="L360" s="20">
        <v>1</v>
      </c>
      <c r="M360" s="20">
        <v>0</v>
      </c>
      <c r="N360" s="20">
        <v>149</v>
      </c>
      <c r="O360" s="21"/>
      <c r="P360" s="21"/>
    </row>
    <row r="361" spans="1:16" x14ac:dyDescent="0.15">
      <c r="C361" s="136"/>
      <c r="D361" s="136"/>
      <c r="E361" s="22">
        <v>1</v>
      </c>
      <c r="F361" s="23">
        <v>4.7337278723716736E-2</v>
      </c>
      <c r="G361" s="23">
        <v>3.5502959042787552E-2</v>
      </c>
      <c r="H361" s="23">
        <v>1.1834319680929184E-2</v>
      </c>
      <c r="I361" s="23">
        <v>1.1834319680929184E-2</v>
      </c>
      <c r="J361" s="23">
        <v>1.1834319680929184E-2</v>
      </c>
      <c r="K361" s="23">
        <v>5.917159840464592E-3</v>
      </c>
      <c r="L361" s="23">
        <v>5.917159840464592E-3</v>
      </c>
      <c r="M361" s="23">
        <v>0</v>
      </c>
      <c r="N361" s="23">
        <v>0.88165682554244995</v>
      </c>
    </row>
    <row r="365" spans="1:16" x14ac:dyDescent="0.15">
      <c r="A365" s="17" t="str">
        <f>"X ("&amp;SUBSTITUTE(LEFT(E365,3),"Q","")&amp;")"</f>
        <v>X (28)</v>
      </c>
      <c r="C365" s="17" t="s">
        <v>206</v>
      </c>
      <c r="D365" s="17" t="s">
        <v>24</v>
      </c>
      <c r="E365" s="17" t="s">
        <v>207</v>
      </c>
    </row>
    <row r="366" spans="1:16" ht="48" x14ac:dyDescent="0.15">
      <c r="A366" s="17" t="str">
        <f>A365&amp;"表頭"</f>
        <v>X (28)表頭</v>
      </c>
      <c r="C366" s="132"/>
      <c r="D366" s="133"/>
      <c r="E366" s="18" t="s">
        <v>3</v>
      </c>
      <c r="F366" s="18" t="s">
        <v>208</v>
      </c>
      <c r="G366" s="18" t="s">
        <v>209</v>
      </c>
      <c r="H366" s="18" t="s">
        <v>210</v>
      </c>
      <c r="I366" s="18" t="s">
        <v>211</v>
      </c>
      <c r="J366" s="18" t="s">
        <v>212</v>
      </c>
      <c r="K366" s="18" t="s">
        <v>213</v>
      </c>
      <c r="L366" s="18" t="s">
        <v>214</v>
      </c>
      <c r="M366" s="18" t="s">
        <v>22</v>
      </c>
    </row>
    <row r="367" spans="1:16" x14ac:dyDescent="0.15">
      <c r="A367" s="17" t="str">
        <f>A365&amp;D367</f>
        <v>X (28)全体</v>
      </c>
      <c r="C367" s="134" t="s">
        <v>118</v>
      </c>
      <c r="D367" s="134" t="s">
        <v>8</v>
      </c>
      <c r="E367" s="19">
        <v>3871</v>
      </c>
      <c r="F367" s="20">
        <v>2337</v>
      </c>
      <c r="G367" s="20">
        <v>673</v>
      </c>
      <c r="H367" s="20">
        <v>888</v>
      </c>
      <c r="I367" s="20">
        <v>87</v>
      </c>
      <c r="J367" s="20">
        <v>522</v>
      </c>
      <c r="K367" s="20">
        <v>1017</v>
      </c>
      <c r="L367" s="20">
        <v>712</v>
      </c>
      <c r="M367" s="20">
        <v>34</v>
      </c>
      <c r="N367" s="21"/>
      <c r="O367" s="21"/>
      <c r="P367" s="21"/>
    </row>
    <row r="368" spans="1:16" x14ac:dyDescent="0.15">
      <c r="C368" s="135"/>
      <c r="D368" s="136"/>
      <c r="E368" s="22">
        <v>1</v>
      </c>
      <c r="F368" s="23">
        <v>0.60371994972229004</v>
      </c>
      <c r="G368" s="23">
        <v>0.17385688424110413</v>
      </c>
      <c r="H368" s="23">
        <v>0.22939808666706085</v>
      </c>
      <c r="I368" s="23">
        <v>2.2474812343716621E-2</v>
      </c>
      <c r="J368" s="23">
        <v>0.13484887778759003</v>
      </c>
      <c r="K368" s="23">
        <v>0.26272282004356384</v>
      </c>
      <c r="L368" s="23">
        <v>0.18393179774284363</v>
      </c>
      <c r="M368" s="23">
        <v>8.7832603603601456E-3</v>
      </c>
    </row>
    <row r="369" spans="1:16" x14ac:dyDescent="0.15">
      <c r="A369" s="17" t="str">
        <f>A365&amp;D369</f>
        <v>X (28)とても感じている</v>
      </c>
      <c r="C369" s="135"/>
      <c r="D369" s="134" t="s">
        <v>119</v>
      </c>
      <c r="E369" s="19">
        <v>1495</v>
      </c>
      <c r="F369" s="20">
        <v>969</v>
      </c>
      <c r="G369" s="20">
        <v>283</v>
      </c>
      <c r="H369" s="20">
        <v>347</v>
      </c>
      <c r="I369" s="20">
        <v>33</v>
      </c>
      <c r="J369" s="20">
        <v>189</v>
      </c>
      <c r="K369" s="20">
        <v>381</v>
      </c>
      <c r="L369" s="20">
        <v>280</v>
      </c>
      <c r="M369" s="20">
        <v>4</v>
      </c>
      <c r="N369" s="21"/>
      <c r="O369" s="21"/>
      <c r="P369" s="21"/>
    </row>
    <row r="370" spans="1:16" x14ac:dyDescent="0.15">
      <c r="C370" s="135"/>
      <c r="D370" s="136"/>
      <c r="E370" s="22">
        <v>1</v>
      </c>
      <c r="F370" s="23">
        <v>0.64816051721572876</v>
      </c>
      <c r="G370" s="23">
        <v>0.18929766118526459</v>
      </c>
      <c r="H370" s="23">
        <v>0.23210702836513519</v>
      </c>
      <c r="I370" s="23">
        <v>2.2073578089475632E-2</v>
      </c>
      <c r="J370" s="23">
        <v>0.12642140686511993</v>
      </c>
      <c r="K370" s="23">
        <v>0.25484949350357056</v>
      </c>
      <c r="L370" s="23">
        <v>0.18729096651077271</v>
      </c>
      <c r="M370" s="23">
        <v>2.6755852159112692E-3</v>
      </c>
    </row>
    <row r="371" spans="1:16" x14ac:dyDescent="0.15">
      <c r="A371" s="17" t="str">
        <f>A365&amp;D371</f>
        <v>X (28)ある程度感じている</v>
      </c>
      <c r="C371" s="135"/>
      <c r="D371" s="134" t="s">
        <v>120</v>
      </c>
      <c r="E371" s="19">
        <v>1777</v>
      </c>
      <c r="F371" s="20">
        <v>1064</v>
      </c>
      <c r="G371" s="20">
        <v>310</v>
      </c>
      <c r="H371" s="20">
        <v>415</v>
      </c>
      <c r="I371" s="20">
        <v>42</v>
      </c>
      <c r="J371" s="20">
        <v>258</v>
      </c>
      <c r="K371" s="20">
        <v>484</v>
      </c>
      <c r="L371" s="20">
        <v>322</v>
      </c>
      <c r="M371" s="20">
        <v>13</v>
      </c>
      <c r="N371" s="21"/>
      <c r="O371" s="21"/>
      <c r="P371" s="21"/>
    </row>
    <row r="372" spans="1:16" x14ac:dyDescent="0.15">
      <c r="C372" s="135"/>
      <c r="D372" s="136"/>
      <c r="E372" s="22">
        <v>1</v>
      </c>
      <c r="F372" s="23">
        <v>0.59876197576522827</v>
      </c>
      <c r="G372" s="23">
        <v>0.1744513213634491</v>
      </c>
      <c r="H372" s="23">
        <v>0.23353967070579529</v>
      </c>
      <c r="I372" s="23">
        <v>2.3635340854525566E-2</v>
      </c>
      <c r="J372" s="23">
        <v>0.14518852531909943</v>
      </c>
      <c r="K372" s="23">
        <v>0.27236917614936829</v>
      </c>
      <c r="L372" s="23">
        <v>0.18120427429676056</v>
      </c>
      <c r="M372" s="23">
        <v>7.3157004080712795E-3</v>
      </c>
    </row>
    <row r="373" spans="1:16" x14ac:dyDescent="0.15">
      <c r="A373" s="17" t="str">
        <f>A365&amp;D373</f>
        <v>X (28)あまり感じていない</v>
      </c>
      <c r="C373" s="135"/>
      <c r="D373" s="134" t="s">
        <v>121</v>
      </c>
      <c r="E373" s="19">
        <v>430</v>
      </c>
      <c r="F373" s="20">
        <v>233</v>
      </c>
      <c r="G373" s="20">
        <v>59</v>
      </c>
      <c r="H373" s="20">
        <v>97</v>
      </c>
      <c r="I373" s="20">
        <v>9</v>
      </c>
      <c r="J373" s="20">
        <v>60</v>
      </c>
      <c r="K373" s="20">
        <v>118</v>
      </c>
      <c r="L373" s="20">
        <v>67</v>
      </c>
      <c r="M373" s="20">
        <v>4</v>
      </c>
      <c r="N373" s="21"/>
      <c r="O373" s="21"/>
      <c r="P373" s="21"/>
    </row>
    <row r="374" spans="1:16" x14ac:dyDescent="0.15">
      <c r="C374" s="135"/>
      <c r="D374" s="136"/>
      <c r="E374" s="22">
        <v>1</v>
      </c>
      <c r="F374" s="23">
        <v>0.54186046123504639</v>
      </c>
      <c r="G374" s="23">
        <v>0.13720929622650146</v>
      </c>
      <c r="H374" s="23">
        <v>0.22558139264583588</v>
      </c>
      <c r="I374" s="23">
        <v>2.0930232480168343E-2</v>
      </c>
      <c r="J374" s="23">
        <v>0.13953489065170288</v>
      </c>
      <c r="K374" s="23">
        <v>0.27441859245300293</v>
      </c>
      <c r="L374" s="23">
        <v>0.15581394731998444</v>
      </c>
      <c r="M374" s="23">
        <v>9.3023255467414856E-3</v>
      </c>
    </row>
    <row r="375" spans="1:16" x14ac:dyDescent="0.15">
      <c r="A375" s="17" t="str">
        <f>A365&amp;D375</f>
        <v>X (28)全く感じていない</v>
      </c>
      <c r="C375" s="135"/>
      <c r="D375" s="134" t="s">
        <v>122</v>
      </c>
      <c r="E375" s="19">
        <v>169</v>
      </c>
      <c r="F375" s="20">
        <v>71</v>
      </c>
      <c r="G375" s="20">
        <v>21</v>
      </c>
      <c r="H375" s="20">
        <v>29</v>
      </c>
      <c r="I375" s="20">
        <v>3</v>
      </c>
      <c r="J375" s="20">
        <v>15</v>
      </c>
      <c r="K375" s="20">
        <v>34</v>
      </c>
      <c r="L375" s="20">
        <v>43</v>
      </c>
      <c r="M375" s="20">
        <v>13</v>
      </c>
      <c r="N375" s="21"/>
      <c r="O375" s="21"/>
      <c r="P375" s="21"/>
    </row>
    <row r="376" spans="1:16" x14ac:dyDescent="0.15">
      <c r="C376" s="136"/>
      <c r="D376" s="136"/>
      <c r="E376" s="22">
        <v>1</v>
      </c>
      <c r="F376" s="23">
        <v>0.42011833190917969</v>
      </c>
      <c r="G376" s="23">
        <v>0.12426035851240158</v>
      </c>
      <c r="H376" s="23">
        <v>0.17159762978553772</v>
      </c>
      <c r="I376" s="23">
        <v>1.7751479521393776E-2</v>
      </c>
      <c r="J376" s="23">
        <v>8.875739574432373E-2</v>
      </c>
      <c r="K376" s="23">
        <v>0.20118343830108643</v>
      </c>
      <c r="L376" s="23">
        <v>0.25443786382675171</v>
      </c>
      <c r="M376" s="23">
        <v>7.6923079788684845E-2</v>
      </c>
    </row>
    <row r="380" spans="1:16" x14ac:dyDescent="0.15">
      <c r="A380" s="17" t="str">
        <f>"X ("&amp;SUBSTITUTE(LEFT(E380,3),"Q","")&amp;")"</f>
        <v>X (29)</v>
      </c>
      <c r="C380" s="17" t="s">
        <v>215</v>
      </c>
      <c r="D380" s="17" t="s">
        <v>24</v>
      </c>
      <c r="E380" s="17" t="s">
        <v>216</v>
      </c>
    </row>
    <row r="381" spans="1:16" ht="72" x14ac:dyDescent="0.15">
      <c r="A381" s="17" t="str">
        <f>A380&amp;"表頭"</f>
        <v>X (29)表頭</v>
      </c>
      <c r="C381" s="132"/>
      <c r="D381" s="133"/>
      <c r="E381" s="18" t="s">
        <v>3</v>
      </c>
      <c r="F381" s="18" t="s">
        <v>217</v>
      </c>
      <c r="G381" s="18" t="s">
        <v>218</v>
      </c>
      <c r="H381" s="18" t="s">
        <v>219</v>
      </c>
      <c r="I381" s="18" t="s">
        <v>220</v>
      </c>
      <c r="J381" s="18" t="s">
        <v>221</v>
      </c>
      <c r="K381" s="18" t="s">
        <v>222</v>
      </c>
      <c r="L381" s="18" t="s">
        <v>223</v>
      </c>
      <c r="M381" s="18" t="s">
        <v>224</v>
      </c>
      <c r="N381" s="18" t="s">
        <v>225</v>
      </c>
      <c r="O381" s="18" t="s">
        <v>226</v>
      </c>
    </row>
    <row r="382" spans="1:16" x14ac:dyDescent="0.15">
      <c r="A382" s="17" t="str">
        <f>A380&amp;D382</f>
        <v>X (29)全体</v>
      </c>
      <c r="C382" s="134" t="s">
        <v>118</v>
      </c>
      <c r="D382" s="134" t="s">
        <v>8</v>
      </c>
      <c r="E382" s="19">
        <v>3871</v>
      </c>
      <c r="F382" s="20">
        <v>536</v>
      </c>
      <c r="G382" s="20">
        <v>443</v>
      </c>
      <c r="H382" s="20">
        <v>523</v>
      </c>
      <c r="I382" s="20">
        <v>1325</v>
      </c>
      <c r="J382" s="20">
        <v>685</v>
      </c>
      <c r="K382" s="20">
        <v>866</v>
      </c>
      <c r="L382" s="20">
        <v>747</v>
      </c>
      <c r="M382" s="20">
        <v>481</v>
      </c>
      <c r="N382" s="20">
        <v>242</v>
      </c>
      <c r="O382" s="20">
        <v>709</v>
      </c>
      <c r="P382" s="21"/>
    </row>
    <row r="383" spans="1:16" x14ac:dyDescent="0.15">
      <c r="C383" s="135"/>
      <c r="D383" s="136"/>
      <c r="E383" s="22">
        <v>1</v>
      </c>
      <c r="F383" s="23">
        <v>0.1384655088186264</v>
      </c>
      <c r="G383" s="23">
        <v>0.11444070935249329</v>
      </c>
      <c r="H383" s="23">
        <v>0.13510720431804657</v>
      </c>
      <c r="I383" s="23">
        <v>0.34228882193565369</v>
      </c>
      <c r="J383" s="23">
        <v>0.17695686221122742</v>
      </c>
      <c r="K383" s="23">
        <v>0.22371479868888855</v>
      </c>
      <c r="L383" s="23">
        <v>0.19297339022159576</v>
      </c>
      <c r="M383" s="23">
        <v>0.12425729632377625</v>
      </c>
      <c r="N383" s="23">
        <v>6.2516145408153534E-2</v>
      </c>
      <c r="O383" s="23">
        <v>0.18315680325031281</v>
      </c>
    </row>
    <row r="384" spans="1:16" x14ac:dyDescent="0.15">
      <c r="A384" s="17" t="str">
        <f>A380&amp;D384</f>
        <v>X (29)とても感じている</v>
      </c>
      <c r="C384" s="135"/>
      <c r="D384" s="134" t="s">
        <v>119</v>
      </c>
      <c r="E384" s="19">
        <v>1495</v>
      </c>
      <c r="F384" s="20">
        <v>268</v>
      </c>
      <c r="G384" s="20">
        <v>169</v>
      </c>
      <c r="H384" s="20">
        <v>221</v>
      </c>
      <c r="I384" s="20">
        <v>570</v>
      </c>
      <c r="J384" s="20">
        <v>268</v>
      </c>
      <c r="K384" s="20">
        <v>308</v>
      </c>
      <c r="L384" s="20">
        <v>258</v>
      </c>
      <c r="M384" s="20">
        <v>181</v>
      </c>
      <c r="N384" s="20">
        <v>98</v>
      </c>
      <c r="O384" s="20">
        <v>241</v>
      </c>
      <c r="P384" s="21"/>
    </row>
    <row r="385" spans="1:16" x14ac:dyDescent="0.15">
      <c r="C385" s="135"/>
      <c r="D385" s="136"/>
      <c r="E385" s="22">
        <v>1</v>
      </c>
      <c r="F385" s="23">
        <v>0.17926421761512756</v>
      </c>
      <c r="G385" s="23">
        <v>0.11304347962141037</v>
      </c>
      <c r="H385" s="23">
        <v>0.14782609045505524</v>
      </c>
      <c r="I385" s="23">
        <v>0.38127091526985168</v>
      </c>
      <c r="J385" s="23">
        <v>0.17926421761512756</v>
      </c>
      <c r="K385" s="23">
        <v>0.20602007210254669</v>
      </c>
      <c r="L385" s="23">
        <v>0.17257525026798248</v>
      </c>
      <c r="M385" s="23">
        <v>0.12107023596763611</v>
      </c>
      <c r="N385" s="23">
        <v>6.5551839768886566E-2</v>
      </c>
      <c r="O385" s="23">
        <v>0.1612040102481842</v>
      </c>
    </row>
    <row r="386" spans="1:16" x14ac:dyDescent="0.15">
      <c r="A386" s="17" t="str">
        <f>A380&amp;D386</f>
        <v>X (29)ある程度感じている</v>
      </c>
      <c r="C386" s="135"/>
      <c r="D386" s="134" t="s">
        <v>120</v>
      </c>
      <c r="E386" s="19">
        <v>1777</v>
      </c>
      <c r="F386" s="20">
        <v>204</v>
      </c>
      <c r="G386" s="20">
        <v>213</v>
      </c>
      <c r="H386" s="20">
        <v>230</v>
      </c>
      <c r="I386" s="20">
        <v>601</v>
      </c>
      <c r="J386" s="20">
        <v>328</v>
      </c>
      <c r="K386" s="20">
        <v>417</v>
      </c>
      <c r="L386" s="20">
        <v>375</v>
      </c>
      <c r="M386" s="20">
        <v>229</v>
      </c>
      <c r="N386" s="20">
        <v>101</v>
      </c>
      <c r="O386" s="20">
        <v>338</v>
      </c>
      <c r="P386" s="21"/>
    </row>
    <row r="387" spans="1:16" x14ac:dyDescent="0.15">
      <c r="C387" s="135"/>
      <c r="D387" s="136"/>
      <c r="E387" s="22">
        <v>1</v>
      </c>
      <c r="F387" s="23">
        <v>0.11480022221803665</v>
      </c>
      <c r="G387" s="23">
        <v>0.11986494064331055</v>
      </c>
      <c r="H387" s="23">
        <v>0.12943162024021149</v>
      </c>
      <c r="I387" s="23">
        <v>0.33821046352386475</v>
      </c>
      <c r="J387" s="23">
        <v>0.18458075821399689</v>
      </c>
      <c r="K387" s="23">
        <v>0.2346651703119278</v>
      </c>
      <c r="L387" s="23">
        <v>0.21102982759475708</v>
      </c>
      <c r="M387" s="23">
        <v>0.12886887788772583</v>
      </c>
      <c r="N387" s="23">
        <v>5.6837365031242371E-2</v>
      </c>
      <c r="O387" s="23">
        <v>0.19020821154117584</v>
      </c>
    </row>
    <row r="388" spans="1:16" x14ac:dyDescent="0.15">
      <c r="A388" s="17" t="str">
        <f>A380&amp;D388</f>
        <v>X (29)あまり感じていない</v>
      </c>
      <c r="C388" s="135"/>
      <c r="D388" s="134" t="s">
        <v>121</v>
      </c>
      <c r="E388" s="19">
        <v>430</v>
      </c>
      <c r="F388" s="20">
        <v>43</v>
      </c>
      <c r="G388" s="20">
        <v>42</v>
      </c>
      <c r="H388" s="20">
        <v>52</v>
      </c>
      <c r="I388" s="20">
        <v>123</v>
      </c>
      <c r="J388" s="20">
        <v>70</v>
      </c>
      <c r="K388" s="20">
        <v>108</v>
      </c>
      <c r="L388" s="20">
        <v>81</v>
      </c>
      <c r="M388" s="20">
        <v>53</v>
      </c>
      <c r="N388" s="20">
        <v>29</v>
      </c>
      <c r="O388" s="20">
        <v>88</v>
      </c>
      <c r="P388" s="21"/>
    </row>
    <row r="389" spans="1:16" x14ac:dyDescent="0.15">
      <c r="C389" s="135"/>
      <c r="D389" s="136"/>
      <c r="E389" s="22">
        <v>1</v>
      </c>
      <c r="F389" s="23">
        <v>0.10000000149011612</v>
      </c>
      <c r="G389" s="23">
        <v>9.7674421966075897E-2</v>
      </c>
      <c r="H389" s="23">
        <v>0.12093023210763931</v>
      </c>
      <c r="I389" s="23">
        <v>0.28604650497436523</v>
      </c>
      <c r="J389" s="23">
        <v>0.1627907007932663</v>
      </c>
      <c r="K389" s="23">
        <v>0.25116279721260071</v>
      </c>
      <c r="L389" s="23">
        <v>0.18837209045886993</v>
      </c>
      <c r="M389" s="23">
        <v>0.12325581163167953</v>
      </c>
      <c r="N389" s="23">
        <v>6.7441858351230621E-2</v>
      </c>
      <c r="O389" s="23">
        <v>0.20465116202831268</v>
      </c>
    </row>
    <row r="390" spans="1:16" x14ac:dyDescent="0.15">
      <c r="A390" s="17" t="str">
        <f>A380&amp;D390</f>
        <v>X (29)全く感じていない</v>
      </c>
      <c r="C390" s="135"/>
      <c r="D390" s="134" t="s">
        <v>122</v>
      </c>
      <c r="E390" s="19">
        <v>169</v>
      </c>
      <c r="F390" s="20">
        <v>21</v>
      </c>
      <c r="G390" s="20">
        <v>19</v>
      </c>
      <c r="H390" s="20">
        <v>20</v>
      </c>
      <c r="I390" s="20">
        <v>31</v>
      </c>
      <c r="J390" s="20">
        <v>19</v>
      </c>
      <c r="K390" s="20">
        <v>33</v>
      </c>
      <c r="L390" s="20">
        <v>33</v>
      </c>
      <c r="M390" s="20">
        <v>18</v>
      </c>
      <c r="N390" s="20">
        <v>14</v>
      </c>
      <c r="O390" s="20">
        <v>42</v>
      </c>
      <c r="P390" s="21"/>
    </row>
    <row r="391" spans="1:16" x14ac:dyDescent="0.15">
      <c r="C391" s="136"/>
      <c r="D391" s="136"/>
      <c r="E391" s="22">
        <v>1</v>
      </c>
      <c r="F391" s="23">
        <v>0.12426035851240158</v>
      </c>
      <c r="G391" s="23">
        <v>0.1124260351061821</v>
      </c>
      <c r="H391" s="23">
        <v>0.11834319680929184</v>
      </c>
      <c r="I391" s="23">
        <v>0.1834319531917572</v>
      </c>
      <c r="J391" s="23">
        <v>0.1124260351061821</v>
      </c>
      <c r="K391" s="23">
        <v>0.19526627659797668</v>
      </c>
      <c r="L391" s="23">
        <v>0.19526627659797668</v>
      </c>
      <c r="M391" s="23">
        <v>0.10650887340307236</v>
      </c>
      <c r="N391" s="23">
        <v>8.2840234041213989E-2</v>
      </c>
      <c r="O391" s="23">
        <v>0.24852071702480316</v>
      </c>
    </row>
  </sheetData>
  <sheetProtection formatColumns="0" formatRows="0"/>
  <mergeCells count="182">
    <mergeCell ref="C21:D21"/>
    <mergeCell ref="C22:C31"/>
    <mergeCell ref="D22:D23"/>
    <mergeCell ref="D24:D25"/>
    <mergeCell ref="D26:D27"/>
    <mergeCell ref="D28:D29"/>
    <mergeCell ref="D30:D31"/>
    <mergeCell ref="C6:D6"/>
    <mergeCell ref="C7:C16"/>
    <mergeCell ref="D7:D8"/>
    <mergeCell ref="D9:D10"/>
    <mergeCell ref="D11:D12"/>
    <mergeCell ref="D13:D14"/>
    <mergeCell ref="D15:D16"/>
    <mergeCell ref="C51:D51"/>
    <mergeCell ref="C52:C61"/>
    <mergeCell ref="D52:D53"/>
    <mergeCell ref="D54:D55"/>
    <mergeCell ref="D56:D57"/>
    <mergeCell ref="D58:D59"/>
    <mergeCell ref="D60:D61"/>
    <mergeCell ref="C36:D36"/>
    <mergeCell ref="C37:C46"/>
    <mergeCell ref="D37:D38"/>
    <mergeCell ref="D39:D40"/>
    <mergeCell ref="D41:D42"/>
    <mergeCell ref="D43:D44"/>
    <mergeCell ref="D45:D46"/>
    <mergeCell ref="C81:D81"/>
    <mergeCell ref="C82:C91"/>
    <mergeCell ref="D82:D83"/>
    <mergeCell ref="D84:D85"/>
    <mergeCell ref="D86:D87"/>
    <mergeCell ref="D88:D89"/>
    <mergeCell ref="D90:D91"/>
    <mergeCell ref="C66:D66"/>
    <mergeCell ref="C67:C76"/>
    <mergeCell ref="D67:D68"/>
    <mergeCell ref="D69:D70"/>
    <mergeCell ref="D71:D72"/>
    <mergeCell ref="D73:D74"/>
    <mergeCell ref="D75:D76"/>
    <mergeCell ref="C111:D111"/>
    <mergeCell ref="C112:C121"/>
    <mergeCell ref="D112:D113"/>
    <mergeCell ref="D114:D115"/>
    <mergeCell ref="D116:D117"/>
    <mergeCell ref="D118:D119"/>
    <mergeCell ref="D120:D121"/>
    <mergeCell ref="C96:D96"/>
    <mergeCell ref="C97:C106"/>
    <mergeCell ref="D97:D98"/>
    <mergeCell ref="D99:D100"/>
    <mergeCell ref="D101:D102"/>
    <mergeCell ref="D103:D104"/>
    <mergeCell ref="D105:D106"/>
    <mergeCell ref="C141:D141"/>
    <mergeCell ref="C142:C151"/>
    <mergeCell ref="D142:D143"/>
    <mergeCell ref="D144:D145"/>
    <mergeCell ref="D146:D147"/>
    <mergeCell ref="D148:D149"/>
    <mergeCell ref="D150:D151"/>
    <mergeCell ref="C126:D126"/>
    <mergeCell ref="C127:C136"/>
    <mergeCell ref="D127:D128"/>
    <mergeCell ref="D129:D130"/>
    <mergeCell ref="D131:D132"/>
    <mergeCell ref="D133:D134"/>
    <mergeCell ref="D135:D136"/>
    <mergeCell ref="C171:D171"/>
    <mergeCell ref="C172:C181"/>
    <mergeCell ref="D172:D173"/>
    <mergeCell ref="D174:D175"/>
    <mergeCell ref="D176:D177"/>
    <mergeCell ref="D178:D179"/>
    <mergeCell ref="D180:D181"/>
    <mergeCell ref="C156:D156"/>
    <mergeCell ref="C157:C166"/>
    <mergeCell ref="D157:D158"/>
    <mergeCell ref="D159:D160"/>
    <mergeCell ref="D161:D162"/>
    <mergeCell ref="D163:D164"/>
    <mergeCell ref="D165:D166"/>
    <mergeCell ref="C201:D201"/>
    <mergeCell ref="C202:C211"/>
    <mergeCell ref="D202:D203"/>
    <mergeCell ref="D204:D205"/>
    <mergeCell ref="D206:D207"/>
    <mergeCell ref="D208:D209"/>
    <mergeCell ref="D210:D211"/>
    <mergeCell ref="C186:D186"/>
    <mergeCell ref="C187:C196"/>
    <mergeCell ref="D187:D188"/>
    <mergeCell ref="D189:D190"/>
    <mergeCell ref="D191:D192"/>
    <mergeCell ref="D193:D194"/>
    <mergeCell ref="D195:D196"/>
    <mergeCell ref="C231:D231"/>
    <mergeCell ref="C232:C241"/>
    <mergeCell ref="D232:D233"/>
    <mergeCell ref="D234:D235"/>
    <mergeCell ref="D236:D237"/>
    <mergeCell ref="D238:D239"/>
    <mergeCell ref="D240:D241"/>
    <mergeCell ref="C216:D216"/>
    <mergeCell ref="C217:C226"/>
    <mergeCell ref="D217:D218"/>
    <mergeCell ref="D219:D220"/>
    <mergeCell ref="D221:D222"/>
    <mergeCell ref="D223:D224"/>
    <mergeCell ref="D225:D226"/>
    <mergeCell ref="C261:D261"/>
    <mergeCell ref="C262:C271"/>
    <mergeCell ref="D262:D263"/>
    <mergeCell ref="D264:D265"/>
    <mergeCell ref="D266:D267"/>
    <mergeCell ref="D268:D269"/>
    <mergeCell ref="D270:D271"/>
    <mergeCell ref="C246:D246"/>
    <mergeCell ref="C247:C256"/>
    <mergeCell ref="D247:D248"/>
    <mergeCell ref="D249:D250"/>
    <mergeCell ref="D251:D252"/>
    <mergeCell ref="D253:D254"/>
    <mergeCell ref="D255:D256"/>
    <mergeCell ref="C291:D291"/>
    <mergeCell ref="C292:C301"/>
    <mergeCell ref="D292:D293"/>
    <mergeCell ref="D294:D295"/>
    <mergeCell ref="D296:D297"/>
    <mergeCell ref="D298:D299"/>
    <mergeCell ref="D300:D301"/>
    <mergeCell ref="C276:D276"/>
    <mergeCell ref="C277:C286"/>
    <mergeCell ref="D277:D278"/>
    <mergeCell ref="D279:D280"/>
    <mergeCell ref="D281:D282"/>
    <mergeCell ref="D283:D284"/>
    <mergeCell ref="D285:D286"/>
    <mergeCell ref="C321:D321"/>
    <mergeCell ref="C322:C331"/>
    <mergeCell ref="D322:D323"/>
    <mergeCell ref="D324:D325"/>
    <mergeCell ref="D326:D327"/>
    <mergeCell ref="D328:D329"/>
    <mergeCell ref="D330:D331"/>
    <mergeCell ref="C306:D306"/>
    <mergeCell ref="C307:C316"/>
    <mergeCell ref="D307:D308"/>
    <mergeCell ref="D309:D310"/>
    <mergeCell ref="D311:D312"/>
    <mergeCell ref="D313:D314"/>
    <mergeCell ref="D315:D316"/>
    <mergeCell ref="C351:D351"/>
    <mergeCell ref="C352:C361"/>
    <mergeCell ref="D352:D353"/>
    <mergeCell ref="D354:D355"/>
    <mergeCell ref="D356:D357"/>
    <mergeCell ref="D358:D359"/>
    <mergeCell ref="D360:D361"/>
    <mergeCell ref="C336:D336"/>
    <mergeCell ref="C337:C346"/>
    <mergeCell ref="D337:D338"/>
    <mergeCell ref="D339:D340"/>
    <mergeCell ref="D341:D342"/>
    <mergeCell ref="D343:D344"/>
    <mergeCell ref="D345:D346"/>
    <mergeCell ref="C381:D381"/>
    <mergeCell ref="C382:C391"/>
    <mergeCell ref="D382:D383"/>
    <mergeCell ref="D384:D385"/>
    <mergeCell ref="D386:D387"/>
    <mergeCell ref="D388:D389"/>
    <mergeCell ref="D390:D391"/>
    <mergeCell ref="C366:D366"/>
    <mergeCell ref="C367:C376"/>
    <mergeCell ref="D367:D368"/>
    <mergeCell ref="D369:D370"/>
    <mergeCell ref="D371:D372"/>
    <mergeCell ref="D373:D374"/>
    <mergeCell ref="D375:D376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10E2F-5750-4A72-A5C5-EFC1BA899C8E}">
  <sheetPr codeName="Sheet24">
    <tabColor rgb="FFFFFF00"/>
  </sheetPr>
  <dimension ref="A5:Q651"/>
  <sheetViews>
    <sheetView showGridLines="0" topLeftCell="A694" workbookViewId="0">
      <selection activeCell="Q143" sqref="Q143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17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17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17" x14ac:dyDescent="0.15">
      <c r="A7" s="17" t="str">
        <f>A5&amp;D7</f>
        <v>X (1)全体</v>
      </c>
      <c r="C7" s="134" t="s">
        <v>227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  <c r="Q7" s="21"/>
    </row>
    <row r="8" spans="1:17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17" x14ac:dyDescent="0.15">
      <c r="A9" s="17" t="str">
        <f>A5&amp;D9</f>
        <v>X (1)１年生／男性</v>
      </c>
      <c r="C9" s="135"/>
      <c r="D9" s="134" t="s">
        <v>228</v>
      </c>
      <c r="E9" s="19">
        <v>565</v>
      </c>
      <c r="F9" s="20">
        <v>565</v>
      </c>
      <c r="G9" s="20">
        <v>0</v>
      </c>
      <c r="H9" s="20">
        <v>0</v>
      </c>
      <c r="I9" s="21"/>
      <c r="J9" s="21"/>
      <c r="K9" s="21"/>
      <c r="L9" s="21"/>
      <c r="M9" s="21"/>
      <c r="N9" s="21"/>
      <c r="O9" s="21"/>
      <c r="P9" s="21"/>
      <c r="Q9" s="21"/>
    </row>
    <row r="10" spans="1:17" x14ac:dyDescent="0.15">
      <c r="C10" s="135"/>
      <c r="D10" s="136"/>
      <c r="E10" s="22">
        <v>1</v>
      </c>
      <c r="F10" s="23">
        <v>1</v>
      </c>
      <c r="G10" s="23">
        <v>0</v>
      </c>
      <c r="H10" s="23">
        <v>0</v>
      </c>
    </row>
    <row r="11" spans="1:17" x14ac:dyDescent="0.15">
      <c r="A11" s="17" t="str">
        <f>A5&amp;D11</f>
        <v>X (1)１年生／女性</v>
      </c>
      <c r="C11" s="135"/>
      <c r="D11" s="134" t="s">
        <v>229</v>
      </c>
      <c r="E11" s="19">
        <v>765</v>
      </c>
      <c r="F11" s="20">
        <v>765</v>
      </c>
      <c r="G11" s="20">
        <v>0</v>
      </c>
      <c r="H11" s="20">
        <v>0</v>
      </c>
      <c r="I11" s="21"/>
      <c r="J11" s="21"/>
      <c r="K11" s="21"/>
      <c r="L11" s="21"/>
      <c r="M11" s="21"/>
      <c r="N11" s="21"/>
      <c r="O11" s="21"/>
      <c r="P11" s="21"/>
      <c r="Q11" s="21"/>
    </row>
    <row r="12" spans="1:17" x14ac:dyDescent="0.15">
      <c r="C12" s="135"/>
      <c r="D12" s="136"/>
      <c r="E12" s="22">
        <v>1</v>
      </c>
      <c r="F12" s="23">
        <v>1</v>
      </c>
      <c r="G12" s="23">
        <v>0</v>
      </c>
      <c r="H12" s="23">
        <v>0</v>
      </c>
    </row>
    <row r="13" spans="1:17" x14ac:dyDescent="0.15">
      <c r="A13" s="17" t="str">
        <f>A5&amp;D13</f>
        <v>X (1)１年生／回答しない</v>
      </c>
      <c r="C13" s="135"/>
      <c r="D13" s="134" t="s">
        <v>230</v>
      </c>
      <c r="E13" s="19">
        <v>25</v>
      </c>
      <c r="F13" s="20">
        <v>25</v>
      </c>
      <c r="G13" s="20">
        <v>0</v>
      </c>
      <c r="H13" s="20">
        <v>0</v>
      </c>
      <c r="I13" s="21"/>
      <c r="J13" s="21"/>
      <c r="K13" s="21"/>
      <c r="L13" s="21"/>
      <c r="M13" s="21"/>
      <c r="N13" s="21"/>
      <c r="O13" s="21"/>
      <c r="P13" s="21"/>
      <c r="Q13" s="21"/>
    </row>
    <row r="14" spans="1:17" x14ac:dyDescent="0.15">
      <c r="C14" s="135"/>
      <c r="D14" s="136"/>
      <c r="E14" s="22">
        <v>1</v>
      </c>
      <c r="F14" s="23">
        <v>1</v>
      </c>
      <c r="G14" s="23">
        <v>0</v>
      </c>
      <c r="H14" s="23">
        <v>0</v>
      </c>
    </row>
    <row r="15" spans="1:17" x14ac:dyDescent="0.15">
      <c r="A15" s="17" t="str">
        <f>A5&amp;D15</f>
        <v>X (1)２年生／男性</v>
      </c>
      <c r="C15" s="135"/>
      <c r="D15" s="134" t="s">
        <v>231</v>
      </c>
      <c r="E15" s="19">
        <v>548</v>
      </c>
      <c r="F15" s="20">
        <v>0</v>
      </c>
      <c r="G15" s="20">
        <v>548</v>
      </c>
      <c r="H15" s="20">
        <v>0</v>
      </c>
      <c r="I15" s="21"/>
      <c r="J15" s="21"/>
      <c r="K15" s="21"/>
      <c r="L15" s="21"/>
      <c r="M15" s="21"/>
      <c r="N15" s="21"/>
      <c r="O15" s="21"/>
      <c r="P15" s="21"/>
      <c r="Q15" s="21"/>
    </row>
    <row r="16" spans="1:17" x14ac:dyDescent="0.15">
      <c r="C16" s="135"/>
      <c r="D16" s="136"/>
      <c r="E16" s="22">
        <v>1</v>
      </c>
      <c r="F16" s="23">
        <v>0</v>
      </c>
      <c r="G16" s="23">
        <v>1</v>
      </c>
      <c r="H16" s="23">
        <v>0</v>
      </c>
    </row>
    <row r="17" spans="1:17" x14ac:dyDescent="0.15">
      <c r="A17" s="17" t="str">
        <f>A5&amp;D17</f>
        <v>X (1)２年生／女性</v>
      </c>
      <c r="C17" s="135"/>
      <c r="D17" s="134" t="s">
        <v>232</v>
      </c>
      <c r="E17" s="19">
        <v>624</v>
      </c>
      <c r="F17" s="20">
        <v>0</v>
      </c>
      <c r="G17" s="20">
        <v>624</v>
      </c>
      <c r="H17" s="20">
        <v>0</v>
      </c>
      <c r="I17" s="21"/>
      <c r="J17" s="21"/>
      <c r="K17" s="21"/>
      <c r="L17" s="21"/>
      <c r="M17" s="21"/>
      <c r="N17" s="21"/>
      <c r="O17" s="21"/>
      <c r="P17" s="21"/>
      <c r="Q17" s="21"/>
    </row>
    <row r="18" spans="1:17" x14ac:dyDescent="0.15">
      <c r="C18" s="135"/>
      <c r="D18" s="136"/>
      <c r="E18" s="22">
        <v>1</v>
      </c>
      <c r="F18" s="23">
        <v>0</v>
      </c>
      <c r="G18" s="23">
        <v>1</v>
      </c>
      <c r="H18" s="23">
        <v>0</v>
      </c>
    </row>
    <row r="19" spans="1:17" x14ac:dyDescent="0.15">
      <c r="A19" s="17" t="str">
        <f>A5&amp;D19</f>
        <v>X (1)２年生／回答しない</v>
      </c>
      <c r="C19" s="135"/>
      <c r="D19" s="134" t="s">
        <v>233</v>
      </c>
      <c r="E19" s="19">
        <v>38</v>
      </c>
      <c r="F19" s="20">
        <v>0</v>
      </c>
      <c r="G19" s="20">
        <v>38</v>
      </c>
      <c r="H19" s="20">
        <v>0</v>
      </c>
      <c r="I19" s="21"/>
      <c r="J19" s="21"/>
      <c r="K19" s="21"/>
      <c r="L19" s="21"/>
      <c r="M19" s="21"/>
      <c r="N19" s="21"/>
      <c r="O19" s="21"/>
      <c r="P19" s="21"/>
      <c r="Q19" s="21"/>
    </row>
    <row r="20" spans="1:17" x14ac:dyDescent="0.15">
      <c r="C20" s="135"/>
      <c r="D20" s="136"/>
      <c r="E20" s="22">
        <v>1</v>
      </c>
      <c r="F20" s="23">
        <v>0</v>
      </c>
      <c r="G20" s="23">
        <v>1</v>
      </c>
      <c r="H20" s="23">
        <v>0</v>
      </c>
    </row>
    <row r="21" spans="1:17" x14ac:dyDescent="0.15">
      <c r="A21" s="17" t="str">
        <f>A5&amp;D21</f>
        <v>X (1)３年生／男性</v>
      </c>
      <c r="C21" s="135"/>
      <c r="D21" s="134" t="s">
        <v>234</v>
      </c>
      <c r="E21" s="19">
        <v>635</v>
      </c>
      <c r="F21" s="20">
        <v>0</v>
      </c>
      <c r="G21" s="20">
        <v>0</v>
      </c>
      <c r="H21" s="20">
        <v>635</v>
      </c>
      <c r="I21" s="21"/>
      <c r="J21" s="21"/>
      <c r="K21" s="21"/>
      <c r="L21" s="21"/>
      <c r="M21" s="21"/>
      <c r="N21" s="21"/>
      <c r="O21" s="21"/>
      <c r="P21" s="21"/>
      <c r="Q21" s="21"/>
    </row>
    <row r="22" spans="1:17" x14ac:dyDescent="0.15">
      <c r="C22" s="135"/>
      <c r="D22" s="136"/>
      <c r="E22" s="22">
        <v>1</v>
      </c>
      <c r="F22" s="23">
        <v>0</v>
      </c>
      <c r="G22" s="23">
        <v>0</v>
      </c>
      <c r="H22" s="23">
        <v>1</v>
      </c>
    </row>
    <row r="23" spans="1:17" x14ac:dyDescent="0.15">
      <c r="A23" s="17" t="str">
        <f>A5&amp;D23</f>
        <v>X (1)３年生／女性</v>
      </c>
      <c r="C23" s="135"/>
      <c r="D23" s="134" t="s">
        <v>235</v>
      </c>
      <c r="E23" s="19">
        <v>622</v>
      </c>
      <c r="F23" s="20">
        <v>0</v>
      </c>
      <c r="G23" s="20">
        <v>0</v>
      </c>
      <c r="H23" s="20">
        <v>622</v>
      </c>
      <c r="I23" s="21"/>
      <c r="J23" s="21"/>
      <c r="K23" s="21"/>
      <c r="L23" s="21"/>
      <c r="M23" s="21"/>
      <c r="N23" s="21"/>
      <c r="O23" s="21"/>
      <c r="P23" s="21"/>
      <c r="Q23" s="21"/>
    </row>
    <row r="24" spans="1:17" x14ac:dyDescent="0.15">
      <c r="A24" s="28"/>
      <c r="C24" s="135"/>
      <c r="D24" s="136"/>
      <c r="E24" s="22">
        <v>1</v>
      </c>
      <c r="F24" s="23">
        <v>0</v>
      </c>
      <c r="G24" s="23">
        <v>0</v>
      </c>
      <c r="H24" s="23">
        <v>1</v>
      </c>
    </row>
    <row r="25" spans="1:17" x14ac:dyDescent="0.15">
      <c r="A25" s="17" t="str">
        <f>A5&amp;D25</f>
        <v>X (1)３年生／回答しない</v>
      </c>
      <c r="C25" s="135"/>
      <c r="D25" s="134" t="s">
        <v>236</v>
      </c>
      <c r="E25" s="19">
        <v>49</v>
      </c>
      <c r="F25" s="20">
        <v>0</v>
      </c>
      <c r="G25" s="20">
        <v>0</v>
      </c>
      <c r="H25" s="20">
        <v>49</v>
      </c>
      <c r="I25" s="21"/>
      <c r="J25" s="21"/>
      <c r="K25" s="21"/>
      <c r="L25" s="21"/>
      <c r="M25" s="21"/>
      <c r="N25" s="21"/>
      <c r="O25" s="21"/>
      <c r="P25" s="21"/>
      <c r="Q25" s="21"/>
    </row>
    <row r="26" spans="1:17" x14ac:dyDescent="0.15">
      <c r="A26" s="28"/>
      <c r="C26" s="136"/>
      <c r="D26" s="136"/>
      <c r="E26" s="22">
        <v>1</v>
      </c>
      <c r="F26" s="23">
        <v>0</v>
      </c>
      <c r="G26" s="23">
        <v>0</v>
      </c>
      <c r="H26" s="23">
        <v>1</v>
      </c>
    </row>
    <row r="28" spans="1:17" x14ac:dyDescent="0.15">
      <c r="A28" s="28"/>
    </row>
    <row r="30" spans="1:17" x14ac:dyDescent="0.15">
      <c r="A30" s="17" t="str">
        <f>"X ("&amp;SUBSTITUTE(LEFT(E30,2),"Q","")&amp;")"</f>
        <v>X (2)</v>
      </c>
      <c r="C30" s="17" t="s">
        <v>12</v>
      </c>
      <c r="D30" s="17" t="s">
        <v>1</v>
      </c>
      <c r="E30" s="17" t="s">
        <v>7</v>
      </c>
    </row>
    <row r="31" spans="1:17" x14ac:dyDescent="0.15">
      <c r="A31" s="17" t="str">
        <f>A30&amp;"表頭"</f>
        <v>X (2)表頭</v>
      </c>
      <c r="C31" s="132"/>
      <c r="D31" s="133"/>
      <c r="E31" s="18" t="s">
        <v>3</v>
      </c>
      <c r="F31" s="18" t="s">
        <v>9</v>
      </c>
      <c r="G31" s="18" t="s">
        <v>10</v>
      </c>
      <c r="H31" s="18" t="s">
        <v>11</v>
      </c>
    </row>
    <row r="32" spans="1:17" x14ac:dyDescent="0.15">
      <c r="A32" s="17" t="str">
        <f>A30&amp;D32</f>
        <v>X (2)全体</v>
      </c>
      <c r="C32" s="134" t="s">
        <v>227</v>
      </c>
      <c r="D32" s="134" t="s">
        <v>8</v>
      </c>
      <c r="E32" s="19">
        <v>3871</v>
      </c>
      <c r="F32" s="20">
        <v>1748</v>
      </c>
      <c r="G32" s="20">
        <v>2011</v>
      </c>
      <c r="H32" s="20">
        <v>112</v>
      </c>
      <c r="I32" s="21"/>
      <c r="J32" s="21"/>
      <c r="K32" s="21"/>
      <c r="L32" s="21"/>
      <c r="M32" s="21"/>
      <c r="N32" s="21"/>
      <c r="O32" s="21"/>
      <c r="P32" s="21"/>
      <c r="Q32" s="21"/>
    </row>
    <row r="33" spans="1:17" x14ac:dyDescent="0.15">
      <c r="C33" s="135"/>
      <c r="D33" s="136"/>
      <c r="E33" s="22">
        <v>1</v>
      </c>
      <c r="F33" s="23">
        <v>0.45156291127204895</v>
      </c>
      <c r="G33" s="23">
        <v>0.51950401067733765</v>
      </c>
      <c r="H33" s="23">
        <v>2.8933092951774597E-2</v>
      </c>
    </row>
    <row r="34" spans="1:17" x14ac:dyDescent="0.15">
      <c r="A34" s="17" t="str">
        <f>A30&amp;D34</f>
        <v>X (2)１年生／男性</v>
      </c>
      <c r="C34" s="135"/>
      <c r="D34" s="134" t="s">
        <v>228</v>
      </c>
      <c r="E34" s="19">
        <v>565</v>
      </c>
      <c r="F34" s="20">
        <v>565</v>
      </c>
      <c r="G34" s="20">
        <v>0</v>
      </c>
      <c r="H34" s="20">
        <v>0</v>
      </c>
      <c r="I34" s="21"/>
      <c r="J34" s="21"/>
      <c r="K34" s="21"/>
      <c r="L34" s="21"/>
      <c r="M34" s="21"/>
      <c r="N34" s="21"/>
      <c r="O34" s="21"/>
      <c r="P34" s="21"/>
      <c r="Q34" s="21"/>
    </row>
    <row r="35" spans="1:17" x14ac:dyDescent="0.15">
      <c r="C35" s="135"/>
      <c r="D35" s="136"/>
      <c r="E35" s="22">
        <v>1</v>
      </c>
      <c r="F35" s="23">
        <v>1</v>
      </c>
      <c r="G35" s="23">
        <v>0</v>
      </c>
      <c r="H35" s="23">
        <v>0</v>
      </c>
    </row>
    <row r="36" spans="1:17" x14ac:dyDescent="0.15">
      <c r="A36" s="17" t="str">
        <f>A30&amp;D36</f>
        <v>X (2)１年生／女性</v>
      </c>
      <c r="C36" s="135"/>
      <c r="D36" s="134" t="s">
        <v>229</v>
      </c>
      <c r="E36" s="19">
        <v>765</v>
      </c>
      <c r="F36" s="20">
        <v>0</v>
      </c>
      <c r="G36" s="20">
        <v>765</v>
      </c>
      <c r="H36" s="20">
        <v>0</v>
      </c>
      <c r="I36" s="21"/>
      <c r="J36" s="21"/>
      <c r="K36" s="21"/>
      <c r="L36" s="21"/>
      <c r="M36" s="21"/>
      <c r="N36" s="21"/>
      <c r="O36" s="21"/>
      <c r="P36" s="21"/>
      <c r="Q36" s="21"/>
    </row>
    <row r="37" spans="1:17" x14ac:dyDescent="0.15">
      <c r="C37" s="135"/>
      <c r="D37" s="136"/>
      <c r="E37" s="22">
        <v>1</v>
      </c>
      <c r="F37" s="23">
        <v>0</v>
      </c>
      <c r="G37" s="23">
        <v>1</v>
      </c>
      <c r="H37" s="23">
        <v>0</v>
      </c>
    </row>
    <row r="38" spans="1:17" x14ac:dyDescent="0.15">
      <c r="A38" s="17" t="str">
        <f>A30&amp;D38</f>
        <v>X (2)１年生／回答しない</v>
      </c>
      <c r="C38" s="135"/>
      <c r="D38" s="134" t="s">
        <v>230</v>
      </c>
      <c r="E38" s="19">
        <v>25</v>
      </c>
      <c r="F38" s="20">
        <v>0</v>
      </c>
      <c r="G38" s="20">
        <v>0</v>
      </c>
      <c r="H38" s="20">
        <v>25</v>
      </c>
      <c r="I38" s="21"/>
      <c r="J38" s="21"/>
      <c r="K38" s="21"/>
      <c r="L38" s="21"/>
      <c r="M38" s="21"/>
      <c r="N38" s="21"/>
      <c r="O38" s="21"/>
      <c r="P38" s="21"/>
      <c r="Q38" s="21"/>
    </row>
    <row r="39" spans="1:17" x14ac:dyDescent="0.15">
      <c r="C39" s="135"/>
      <c r="D39" s="136"/>
      <c r="E39" s="22">
        <v>1</v>
      </c>
      <c r="F39" s="23">
        <v>0</v>
      </c>
      <c r="G39" s="23">
        <v>0</v>
      </c>
      <c r="H39" s="23">
        <v>1</v>
      </c>
    </row>
    <row r="40" spans="1:17" x14ac:dyDescent="0.15">
      <c r="A40" s="17" t="str">
        <f>A30&amp;D40</f>
        <v>X (2)２年生／男性</v>
      </c>
      <c r="C40" s="135"/>
      <c r="D40" s="134" t="s">
        <v>231</v>
      </c>
      <c r="E40" s="19">
        <v>548</v>
      </c>
      <c r="F40" s="20">
        <v>548</v>
      </c>
      <c r="G40" s="20">
        <v>0</v>
      </c>
      <c r="H40" s="20">
        <v>0</v>
      </c>
      <c r="I40" s="21"/>
      <c r="J40" s="21"/>
      <c r="K40" s="21"/>
      <c r="L40" s="21"/>
      <c r="M40" s="21"/>
      <c r="N40" s="21"/>
      <c r="O40" s="21"/>
      <c r="P40" s="21"/>
      <c r="Q40" s="21"/>
    </row>
    <row r="41" spans="1:17" x14ac:dyDescent="0.15">
      <c r="C41" s="135"/>
      <c r="D41" s="136"/>
      <c r="E41" s="22">
        <v>1</v>
      </c>
      <c r="F41" s="23">
        <v>1</v>
      </c>
      <c r="G41" s="23">
        <v>0</v>
      </c>
      <c r="H41" s="23">
        <v>0</v>
      </c>
    </row>
    <row r="42" spans="1:17" x14ac:dyDescent="0.15">
      <c r="A42" s="17" t="str">
        <f>A30&amp;D42</f>
        <v>X (2)２年生／女性</v>
      </c>
      <c r="C42" s="135"/>
      <c r="D42" s="134" t="s">
        <v>232</v>
      </c>
      <c r="E42" s="19">
        <v>624</v>
      </c>
      <c r="F42" s="20">
        <v>0</v>
      </c>
      <c r="G42" s="20">
        <v>624</v>
      </c>
      <c r="H42" s="20">
        <v>0</v>
      </c>
      <c r="I42" s="21"/>
      <c r="J42" s="21"/>
      <c r="K42" s="21"/>
      <c r="L42" s="21"/>
      <c r="M42" s="21"/>
      <c r="N42" s="21"/>
      <c r="O42" s="21"/>
      <c r="P42" s="21"/>
      <c r="Q42" s="21"/>
    </row>
    <row r="43" spans="1:17" x14ac:dyDescent="0.15">
      <c r="C43" s="135"/>
      <c r="D43" s="136"/>
      <c r="E43" s="22">
        <v>1</v>
      </c>
      <c r="F43" s="23">
        <v>0</v>
      </c>
      <c r="G43" s="23">
        <v>1</v>
      </c>
      <c r="H43" s="23">
        <v>0</v>
      </c>
    </row>
    <row r="44" spans="1:17" x14ac:dyDescent="0.15">
      <c r="A44" s="17" t="str">
        <f>A30&amp;D44</f>
        <v>X (2)２年生／回答しない</v>
      </c>
      <c r="C44" s="135"/>
      <c r="D44" s="134" t="s">
        <v>233</v>
      </c>
      <c r="E44" s="19">
        <v>38</v>
      </c>
      <c r="F44" s="20">
        <v>0</v>
      </c>
      <c r="G44" s="20">
        <v>0</v>
      </c>
      <c r="H44" s="20">
        <v>38</v>
      </c>
      <c r="I44" s="21"/>
      <c r="J44" s="21"/>
      <c r="K44" s="21"/>
      <c r="L44" s="21"/>
      <c r="M44" s="21"/>
      <c r="N44" s="21"/>
      <c r="O44" s="21"/>
      <c r="P44" s="21"/>
      <c r="Q44" s="21"/>
    </row>
    <row r="45" spans="1:17" x14ac:dyDescent="0.15">
      <c r="C45" s="135"/>
      <c r="D45" s="136"/>
      <c r="E45" s="22">
        <v>1</v>
      </c>
      <c r="F45" s="23">
        <v>0</v>
      </c>
      <c r="G45" s="23">
        <v>0</v>
      </c>
      <c r="H45" s="23">
        <v>1</v>
      </c>
    </row>
    <row r="46" spans="1:17" x14ac:dyDescent="0.15">
      <c r="A46" s="17" t="str">
        <f>A30&amp;D46</f>
        <v>X (2)３年生／男性</v>
      </c>
      <c r="C46" s="135"/>
      <c r="D46" s="134" t="s">
        <v>234</v>
      </c>
      <c r="E46" s="19">
        <v>635</v>
      </c>
      <c r="F46" s="20">
        <v>635</v>
      </c>
      <c r="G46" s="20">
        <v>0</v>
      </c>
      <c r="H46" s="20">
        <v>0</v>
      </c>
      <c r="I46" s="21"/>
      <c r="J46" s="21"/>
      <c r="K46" s="21"/>
      <c r="L46" s="21"/>
      <c r="M46" s="21"/>
      <c r="N46" s="21"/>
      <c r="O46" s="21"/>
      <c r="P46" s="21"/>
      <c r="Q46" s="21"/>
    </row>
    <row r="47" spans="1:17" x14ac:dyDescent="0.15">
      <c r="C47" s="135"/>
      <c r="D47" s="136"/>
      <c r="E47" s="22">
        <v>1</v>
      </c>
      <c r="F47" s="23">
        <v>1</v>
      </c>
      <c r="G47" s="23">
        <v>0</v>
      </c>
      <c r="H47" s="23">
        <v>0</v>
      </c>
    </row>
    <row r="48" spans="1:17" x14ac:dyDescent="0.15">
      <c r="A48" s="17" t="str">
        <f>A30&amp;D48</f>
        <v>X (2)３年生／女性</v>
      </c>
      <c r="C48" s="135"/>
      <c r="D48" s="134" t="s">
        <v>235</v>
      </c>
      <c r="E48" s="19">
        <v>622</v>
      </c>
      <c r="F48" s="20">
        <v>0</v>
      </c>
      <c r="G48" s="20">
        <v>622</v>
      </c>
      <c r="H48" s="20">
        <v>0</v>
      </c>
      <c r="I48" s="21"/>
      <c r="J48" s="21"/>
      <c r="K48" s="21"/>
      <c r="L48" s="21"/>
      <c r="M48" s="21"/>
      <c r="N48" s="21"/>
      <c r="O48" s="21"/>
      <c r="P48" s="21"/>
      <c r="Q48" s="21"/>
    </row>
    <row r="49" spans="1:17" x14ac:dyDescent="0.15">
      <c r="A49" s="28"/>
      <c r="C49" s="135"/>
      <c r="D49" s="136"/>
      <c r="E49" s="22">
        <v>1</v>
      </c>
      <c r="F49" s="23">
        <v>0</v>
      </c>
      <c r="G49" s="23">
        <v>1</v>
      </c>
      <c r="H49" s="23">
        <v>0</v>
      </c>
    </row>
    <row r="50" spans="1:17" x14ac:dyDescent="0.15">
      <c r="A50" s="17" t="str">
        <f>A30&amp;D50</f>
        <v>X (2)３年生／回答しない</v>
      </c>
      <c r="C50" s="135"/>
      <c r="D50" s="134" t="s">
        <v>236</v>
      </c>
      <c r="E50" s="19">
        <v>49</v>
      </c>
      <c r="F50" s="20">
        <v>0</v>
      </c>
      <c r="G50" s="20">
        <v>0</v>
      </c>
      <c r="H50" s="20">
        <v>49</v>
      </c>
      <c r="I50" s="21"/>
      <c r="J50" s="21"/>
      <c r="K50" s="21"/>
      <c r="L50" s="21"/>
      <c r="M50" s="21"/>
      <c r="N50" s="21"/>
      <c r="O50" s="21"/>
      <c r="P50" s="21"/>
      <c r="Q50" s="21"/>
    </row>
    <row r="51" spans="1:17" x14ac:dyDescent="0.15">
      <c r="C51" s="136"/>
      <c r="D51" s="136"/>
      <c r="E51" s="22">
        <v>1</v>
      </c>
      <c r="F51" s="23">
        <v>0</v>
      </c>
      <c r="G51" s="23">
        <v>0</v>
      </c>
      <c r="H51" s="23">
        <v>1</v>
      </c>
    </row>
    <row r="55" spans="1:17" x14ac:dyDescent="0.15">
      <c r="A55" s="17" t="str">
        <f>"X ("&amp;SUBSTITUTE(LEFT(E55,2),"Q","")&amp;")"</f>
        <v>X (3)</v>
      </c>
      <c r="C55" s="17" t="s">
        <v>13</v>
      </c>
      <c r="D55" s="17" t="s">
        <v>1</v>
      </c>
      <c r="E55" s="17" t="s">
        <v>14</v>
      </c>
    </row>
    <row r="56" spans="1:17" x14ac:dyDescent="0.15">
      <c r="A56" s="17" t="str">
        <f>A55&amp;"表頭"</f>
        <v>X (3)表頭</v>
      </c>
      <c r="C56" s="132"/>
      <c r="D56" s="133"/>
      <c r="E56" s="18" t="s">
        <v>3</v>
      </c>
      <c r="F56" s="18" t="s">
        <v>15</v>
      </c>
      <c r="G56" s="18" t="s">
        <v>16</v>
      </c>
      <c r="H56" s="18" t="s">
        <v>17</v>
      </c>
      <c r="I56" s="18" t="s">
        <v>18</v>
      </c>
      <c r="J56" s="18" t="s">
        <v>19</v>
      </c>
      <c r="K56" s="18" t="s">
        <v>20</v>
      </c>
      <c r="L56" s="18" t="s">
        <v>21</v>
      </c>
      <c r="M56" s="18" t="s">
        <v>22</v>
      </c>
    </row>
    <row r="57" spans="1:17" x14ac:dyDescent="0.15">
      <c r="A57" s="17" t="str">
        <f>A55&amp;D57</f>
        <v>X (3)全体</v>
      </c>
      <c r="C57" s="134" t="s">
        <v>227</v>
      </c>
      <c r="D57" s="134" t="s">
        <v>8</v>
      </c>
      <c r="E57" s="19">
        <v>3871</v>
      </c>
      <c r="F57" s="20">
        <v>171</v>
      </c>
      <c r="G57" s="20">
        <v>332</v>
      </c>
      <c r="H57" s="20">
        <v>557</v>
      </c>
      <c r="I57" s="20">
        <v>438</v>
      </c>
      <c r="J57" s="20">
        <v>191</v>
      </c>
      <c r="K57" s="20">
        <v>1103</v>
      </c>
      <c r="L57" s="20">
        <v>174</v>
      </c>
      <c r="M57" s="20">
        <v>905</v>
      </c>
      <c r="N57" s="21"/>
      <c r="O57" s="21"/>
      <c r="P57" s="21"/>
      <c r="Q57" s="21"/>
    </row>
    <row r="58" spans="1:17" x14ac:dyDescent="0.15">
      <c r="C58" s="135"/>
      <c r="D58" s="136"/>
      <c r="E58" s="22">
        <v>1</v>
      </c>
      <c r="F58" s="23">
        <v>4.417463019490242E-2</v>
      </c>
      <c r="G58" s="23">
        <v>8.5765950381755829E-2</v>
      </c>
      <c r="H58" s="23">
        <v>0.14389047026634216</v>
      </c>
      <c r="I58" s="23">
        <v>0.11314905434846878</v>
      </c>
      <c r="J58" s="23">
        <v>4.9341253936290741E-2</v>
      </c>
      <c r="K58" s="23">
        <v>0.28493928909301758</v>
      </c>
      <c r="L58" s="23">
        <v>4.4949624687433243E-2</v>
      </c>
      <c r="M58" s="23">
        <v>0.23378971219062805</v>
      </c>
    </row>
    <row r="59" spans="1:17" x14ac:dyDescent="0.15">
      <c r="A59" s="17" t="str">
        <f>A55&amp;D59</f>
        <v>X (3)１年生／男性</v>
      </c>
      <c r="C59" s="135"/>
      <c r="D59" s="134" t="s">
        <v>228</v>
      </c>
      <c r="E59" s="19">
        <v>565</v>
      </c>
      <c r="F59" s="20">
        <v>26</v>
      </c>
      <c r="G59" s="20">
        <v>45</v>
      </c>
      <c r="H59" s="20">
        <v>81</v>
      </c>
      <c r="I59" s="20">
        <v>75</v>
      </c>
      <c r="J59" s="20">
        <v>31</v>
      </c>
      <c r="K59" s="20">
        <v>139</v>
      </c>
      <c r="L59" s="20">
        <v>23</v>
      </c>
      <c r="M59" s="20">
        <v>145</v>
      </c>
      <c r="N59" s="21"/>
      <c r="O59" s="21"/>
      <c r="P59" s="21"/>
      <c r="Q59" s="21"/>
    </row>
    <row r="60" spans="1:17" x14ac:dyDescent="0.15">
      <c r="C60" s="135"/>
      <c r="D60" s="136"/>
      <c r="E60" s="22">
        <v>1</v>
      </c>
      <c r="F60" s="23">
        <v>4.601769894361496E-2</v>
      </c>
      <c r="G60" s="23">
        <v>7.9646021127700806E-2</v>
      </c>
      <c r="H60" s="23">
        <v>0.14336283504962921</v>
      </c>
      <c r="I60" s="23">
        <v>0.13274335861206055</v>
      </c>
      <c r="J60" s="23">
        <v>5.4867256432771683E-2</v>
      </c>
      <c r="K60" s="23">
        <v>0.2460176944732666</v>
      </c>
      <c r="L60" s="23">
        <v>4.0707964450120926E-2</v>
      </c>
      <c r="M60" s="23">
        <v>0.25663715600967407</v>
      </c>
    </row>
    <row r="61" spans="1:17" x14ac:dyDescent="0.15">
      <c r="A61" s="17" t="str">
        <f>A55&amp;D61</f>
        <v>X (3)１年生／女性</v>
      </c>
      <c r="C61" s="135"/>
      <c r="D61" s="134" t="s">
        <v>229</v>
      </c>
      <c r="E61" s="19">
        <v>765</v>
      </c>
      <c r="F61" s="20">
        <v>31</v>
      </c>
      <c r="G61" s="20">
        <v>65</v>
      </c>
      <c r="H61" s="20">
        <v>130</v>
      </c>
      <c r="I61" s="20">
        <v>78</v>
      </c>
      <c r="J61" s="20">
        <v>34</v>
      </c>
      <c r="K61" s="20">
        <v>210</v>
      </c>
      <c r="L61" s="20">
        <v>31</v>
      </c>
      <c r="M61" s="20">
        <v>186</v>
      </c>
      <c r="N61" s="21"/>
      <c r="O61" s="21"/>
      <c r="P61" s="21"/>
      <c r="Q61" s="21"/>
    </row>
    <row r="62" spans="1:17" x14ac:dyDescent="0.15">
      <c r="C62" s="135"/>
      <c r="D62" s="136"/>
      <c r="E62" s="22">
        <v>1</v>
      </c>
      <c r="F62" s="23">
        <v>4.0522877126932144E-2</v>
      </c>
      <c r="G62" s="23">
        <v>8.4967322647571564E-2</v>
      </c>
      <c r="H62" s="23">
        <v>0.16993464529514313</v>
      </c>
      <c r="I62" s="23">
        <v>0.10196078568696976</v>
      </c>
      <c r="J62" s="23">
        <v>4.444444552063942E-2</v>
      </c>
      <c r="K62" s="23">
        <v>0.27450981736183167</v>
      </c>
      <c r="L62" s="23">
        <v>4.0522877126932144E-2</v>
      </c>
      <c r="M62" s="23">
        <v>0.24313725531101227</v>
      </c>
    </row>
    <row r="63" spans="1:17" x14ac:dyDescent="0.15">
      <c r="A63" s="17" t="str">
        <f>A55&amp;D63</f>
        <v>X (3)１年生／回答しない</v>
      </c>
      <c r="C63" s="135"/>
      <c r="D63" s="134" t="s">
        <v>230</v>
      </c>
      <c r="E63" s="19">
        <v>25</v>
      </c>
      <c r="F63" s="20">
        <v>2</v>
      </c>
      <c r="G63" s="20">
        <v>3</v>
      </c>
      <c r="H63" s="20">
        <v>3</v>
      </c>
      <c r="I63" s="20">
        <v>2</v>
      </c>
      <c r="J63" s="20">
        <v>4</v>
      </c>
      <c r="K63" s="20">
        <v>5</v>
      </c>
      <c r="L63" s="20">
        <v>1</v>
      </c>
      <c r="M63" s="20">
        <v>5</v>
      </c>
      <c r="N63" s="21"/>
      <c r="O63" s="21"/>
      <c r="P63" s="21"/>
      <c r="Q63" s="21"/>
    </row>
    <row r="64" spans="1:17" x14ac:dyDescent="0.15">
      <c r="C64" s="135"/>
      <c r="D64" s="136"/>
      <c r="E64" s="22">
        <v>1</v>
      </c>
      <c r="F64" s="23">
        <v>7.9999998211860657E-2</v>
      </c>
      <c r="G64" s="23">
        <v>0.11999999731779099</v>
      </c>
      <c r="H64" s="23">
        <v>0.11999999731779099</v>
      </c>
      <c r="I64" s="23">
        <v>7.9999998211860657E-2</v>
      </c>
      <c r="J64" s="23">
        <v>0.15999999642372131</v>
      </c>
      <c r="K64" s="23">
        <v>0.20000000298023224</v>
      </c>
      <c r="L64" s="23">
        <v>3.9999999105930328E-2</v>
      </c>
      <c r="M64" s="23">
        <v>0.20000000298023224</v>
      </c>
    </row>
    <row r="65" spans="1:17" x14ac:dyDescent="0.15">
      <c r="A65" s="17" t="str">
        <f>A55&amp;D65</f>
        <v>X (3)２年生／男性</v>
      </c>
      <c r="C65" s="135"/>
      <c r="D65" s="134" t="s">
        <v>231</v>
      </c>
      <c r="E65" s="19">
        <v>548</v>
      </c>
      <c r="F65" s="20">
        <v>16</v>
      </c>
      <c r="G65" s="20">
        <v>28</v>
      </c>
      <c r="H65" s="20">
        <v>49</v>
      </c>
      <c r="I65" s="20">
        <v>67</v>
      </c>
      <c r="J65" s="20">
        <v>31</v>
      </c>
      <c r="K65" s="20">
        <v>168</v>
      </c>
      <c r="L65" s="20">
        <v>21</v>
      </c>
      <c r="M65" s="20">
        <v>168</v>
      </c>
      <c r="N65" s="21"/>
      <c r="O65" s="21"/>
      <c r="P65" s="21"/>
      <c r="Q65" s="21"/>
    </row>
    <row r="66" spans="1:17" x14ac:dyDescent="0.15">
      <c r="C66" s="135"/>
      <c r="D66" s="136"/>
      <c r="E66" s="22">
        <v>1</v>
      </c>
      <c r="F66" s="23">
        <v>2.9197080060839653E-2</v>
      </c>
      <c r="G66" s="23">
        <v>5.1094889640808105E-2</v>
      </c>
      <c r="H66" s="23">
        <v>8.9416056871414185E-2</v>
      </c>
      <c r="I66" s="23">
        <v>0.12226277589797974</v>
      </c>
      <c r="J66" s="23">
        <v>5.6569341570138931E-2</v>
      </c>
      <c r="K66" s="23">
        <v>0.30656933784484863</v>
      </c>
      <c r="L66" s="23">
        <v>3.8321167230606079E-2</v>
      </c>
      <c r="M66" s="23">
        <v>0.30656933784484863</v>
      </c>
    </row>
    <row r="67" spans="1:17" x14ac:dyDescent="0.15">
      <c r="A67" s="17" t="str">
        <f>A55&amp;D67</f>
        <v>X (3)２年生／女性</v>
      </c>
      <c r="C67" s="135"/>
      <c r="D67" s="134" t="s">
        <v>232</v>
      </c>
      <c r="E67" s="19">
        <v>624</v>
      </c>
      <c r="F67" s="20">
        <v>27</v>
      </c>
      <c r="G67" s="20">
        <v>42</v>
      </c>
      <c r="H67" s="20">
        <v>86</v>
      </c>
      <c r="I67" s="20">
        <v>65</v>
      </c>
      <c r="J67" s="20">
        <v>25</v>
      </c>
      <c r="K67" s="20">
        <v>196</v>
      </c>
      <c r="L67" s="20">
        <v>16</v>
      </c>
      <c r="M67" s="20">
        <v>167</v>
      </c>
      <c r="N67" s="21"/>
      <c r="O67" s="21"/>
      <c r="P67" s="21"/>
      <c r="Q67" s="21"/>
    </row>
    <row r="68" spans="1:17" x14ac:dyDescent="0.15">
      <c r="C68" s="135"/>
      <c r="D68" s="136"/>
      <c r="E68" s="22">
        <v>1</v>
      </c>
      <c r="F68" s="23">
        <v>4.3269231915473938E-2</v>
      </c>
      <c r="G68" s="23">
        <v>6.7307695746421814E-2</v>
      </c>
      <c r="H68" s="23">
        <v>0.13782051205635071</v>
      </c>
      <c r="I68" s="23">
        <v>0.1041666641831398</v>
      </c>
      <c r="J68" s="23">
        <v>4.0064103901386261E-2</v>
      </c>
      <c r="K68" s="23">
        <v>0.31410256028175354</v>
      </c>
      <c r="L68" s="23">
        <v>2.5641025975346565E-2</v>
      </c>
      <c r="M68" s="23">
        <v>0.26762819290161133</v>
      </c>
    </row>
    <row r="69" spans="1:17" x14ac:dyDescent="0.15">
      <c r="A69" s="17" t="str">
        <f>A55&amp;D69</f>
        <v>X (3)２年生／回答しない</v>
      </c>
      <c r="C69" s="135"/>
      <c r="D69" s="134" t="s">
        <v>233</v>
      </c>
      <c r="E69" s="19">
        <v>38</v>
      </c>
      <c r="F69" s="20">
        <v>2</v>
      </c>
      <c r="G69" s="20">
        <v>3</v>
      </c>
      <c r="H69" s="20">
        <v>3</v>
      </c>
      <c r="I69" s="20">
        <v>3</v>
      </c>
      <c r="J69" s="20">
        <v>2</v>
      </c>
      <c r="K69" s="20">
        <v>16</v>
      </c>
      <c r="L69" s="20">
        <v>0</v>
      </c>
      <c r="M69" s="20">
        <v>9</v>
      </c>
      <c r="N69" s="21"/>
      <c r="O69" s="21"/>
      <c r="P69" s="21"/>
      <c r="Q69" s="21"/>
    </row>
    <row r="70" spans="1:17" x14ac:dyDescent="0.15">
      <c r="C70" s="135"/>
      <c r="D70" s="136"/>
      <c r="E70" s="22">
        <v>1</v>
      </c>
      <c r="F70" s="23">
        <v>5.2631579339504242E-2</v>
      </c>
      <c r="G70" s="23">
        <v>7.8947365283966064E-2</v>
      </c>
      <c r="H70" s="23">
        <v>7.8947365283966064E-2</v>
      </c>
      <c r="I70" s="23">
        <v>7.8947365283966064E-2</v>
      </c>
      <c r="J70" s="23">
        <v>5.2631579339504242E-2</v>
      </c>
      <c r="K70" s="23">
        <v>0.42105263471603394</v>
      </c>
      <c r="L70" s="23">
        <v>0</v>
      </c>
      <c r="M70" s="23">
        <v>0.23684211075305939</v>
      </c>
    </row>
    <row r="71" spans="1:17" x14ac:dyDescent="0.15">
      <c r="A71" s="17" t="str">
        <f>A55&amp;D71</f>
        <v>X (3)３年生／男性</v>
      </c>
      <c r="C71" s="135"/>
      <c r="D71" s="134" t="s">
        <v>234</v>
      </c>
      <c r="E71" s="19">
        <v>635</v>
      </c>
      <c r="F71" s="20">
        <v>37</v>
      </c>
      <c r="G71" s="20">
        <v>76</v>
      </c>
      <c r="H71" s="20">
        <v>98</v>
      </c>
      <c r="I71" s="20">
        <v>67</v>
      </c>
      <c r="J71" s="20">
        <v>36</v>
      </c>
      <c r="K71" s="20">
        <v>169</v>
      </c>
      <c r="L71" s="20">
        <v>47</v>
      </c>
      <c r="M71" s="20">
        <v>105</v>
      </c>
      <c r="N71" s="21"/>
      <c r="O71" s="21"/>
      <c r="P71" s="21"/>
      <c r="Q71" s="21"/>
    </row>
    <row r="72" spans="1:17" x14ac:dyDescent="0.15">
      <c r="C72" s="135"/>
      <c r="D72" s="136"/>
      <c r="E72" s="22">
        <v>1</v>
      </c>
      <c r="F72" s="23">
        <v>5.8267716318368912E-2</v>
      </c>
      <c r="G72" s="23">
        <v>0.11968503892421722</v>
      </c>
      <c r="H72" s="23">
        <v>0.15433071553707123</v>
      </c>
      <c r="I72" s="23">
        <v>0.10551181435585022</v>
      </c>
      <c r="J72" s="23">
        <v>5.6692913174629211E-2</v>
      </c>
      <c r="K72" s="23">
        <v>0.26614174246788025</v>
      </c>
      <c r="L72" s="23">
        <v>7.4015751481056213E-2</v>
      </c>
      <c r="M72" s="23">
        <v>0.16535432636737823</v>
      </c>
    </row>
    <row r="73" spans="1:17" x14ac:dyDescent="0.15">
      <c r="A73" s="17" t="str">
        <f>A55&amp;D73</f>
        <v>X (3)３年生／女性</v>
      </c>
      <c r="C73" s="135"/>
      <c r="D73" s="134" t="s">
        <v>235</v>
      </c>
      <c r="E73" s="19">
        <v>622</v>
      </c>
      <c r="F73" s="20">
        <v>30</v>
      </c>
      <c r="G73" s="20">
        <v>65</v>
      </c>
      <c r="H73" s="20">
        <v>99</v>
      </c>
      <c r="I73" s="20">
        <v>76</v>
      </c>
      <c r="J73" s="20">
        <v>24</v>
      </c>
      <c r="K73" s="20">
        <v>184</v>
      </c>
      <c r="L73" s="20">
        <v>33</v>
      </c>
      <c r="M73" s="20">
        <v>111</v>
      </c>
      <c r="N73" s="21"/>
      <c r="O73" s="21"/>
      <c r="P73" s="21"/>
      <c r="Q73" s="21"/>
    </row>
    <row r="74" spans="1:17" x14ac:dyDescent="0.15">
      <c r="A74" s="28"/>
      <c r="C74" s="135"/>
      <c r="D74" s="136"/>
      <c r="E74" s="22">
        <v>1</v>
      </c>
      <c r="F74" s="23">
        <v>4.8231512308120728E-2</v>
      </c>
      <c r="G74" s="23">
        <v>0.10450160503387451</v>
      </c>
      <c r="H74" s="23">
        <v>0.15916398167610168</v>
      </c>
      <c r="I74" s="23">
        <v>0.12218649685382843</v>
      </c>
      <c r="J74" s="23">
        <v>3.8585208356380463E-2</v>
      </c>
      <c r="K74" s="23">
        <v>0.29581993818283081</v>
      </c>
      <c r="L74" s="23">
        <v>5.3054660558700562E-2</v>
      </c>
      <c r="M74" s="23">
        <v>0.17845658957958221</v>
      </c>
    </row>
    <row r="75" spans="1:17" x14ac:dyDescent="0.15">
      <c r="A75" s="17" t="str">
        <f>A55&amp;D75</f>
        <v>X (3)３年生／回答しない</v>
      </c>
      <c r="C75" s="135"/>
      <c r="D75" s="134" t="s">
        <v>236</v>
      </c>
      <c r="E75" s="19">
        <v>49</v>
      </c>
      <c r="F75" s="20">
        <v>0</v>
      </c>
      <c r="G75" s="20">
        <v>5</v>
      </c>
      <c r="H75" s="20">
        <v>8</v>
      </c>
      <c r="I75" s="20">
        <v>5</v>
      </c>
      <c r="J75" s="20">
        <v>4</v>
      </c>
      <c r="K75" s="20">
        <v>16</v>
      </c>
      <c r="L75" s="20">
        <v>2</v>
      </c>
      <c r="M75" s="20">
        <v>9</v>
      </c>
      <c r="N75" s="21"/>
      <c r="O75" s="21"/>
      <c r="P75" s="21"/>
      <c r="Q75" s="21"/>
    </row>
    <row r="76" spans="1:17" x14ac:dyDescent="0.15">
      <c r="C76" s="136"/>
      <c r="D76" s="136"/>
      <c r="E76" s="22">
        <v>1</v>
      </c>
      <c r="F76" s="23">
        <v>0</v>
      </c>
      <c r="G76" s="23">
        <v>0.10204081982374191</v>
      </c>
      <c r="H76" s="23">
        <v>0.16326530277729034</v>
      </c>
      <c r="I76" s="23">
        <v>0.10204081982374191</v>
      </c>
      <c r="J76" s="23">
        <v>8.1632651388645172E-2</v>
      </c>
      <c r="K76" s="23">
        <v>0.32653060555458069</v>
      </c>
      <c r="L76" s="23">
        <v>4.0816325694322586E-2</v>
      </c>
      <c r="M76" s="23">
        <v>0.18367347121238708</v>
      </c>
    </row>
    <row r="80" spans="1:17" x14ac:dyDescent="0.15">
      <c r="A80" s="17" t="str">
        <f>"X ("&amp;SUBSTITUTE(LEFT(E80,2),"Q","")&amp;")"</f>
        <v>X (4)</v>
      </c>
      <c r="C80" s="17" t="s">
        <v>23</v>
      </c>
      <c r="D80" s="17" t="s">
        <v>24</v>
      </c>
      <c r="E80" s="17" t="s">
        <v>25</v>
      </c>
    </row>
    <row r="81" spans="1:17" ht="48" x14ac:dyDescent="0.15">
      <c r="A81" s="17" t="str">
        <f>A80&amp;"表頭"</f>
        <v>X (4)表頭</v>
      </c>
      <c r="C81" s="132"/>
      <c r="D81" s="133"/>
      <c r="E81" s="18" t="s">
        <v>3</v>
      </c>
      <c r="F81" s="18" t="s">
        <v>26</v>
      </c>
      <c r="G81" s="18" t="s">
        <v>27</v>
      </c>
      <c r="H81" s="18" t="s">
        <v>28</v>
      </c>
      <c r="I81" s="18" t="s">
        <v>29</v>
      </c>
      <c r="J81" s="18" t="s">
        <v>30</v>
      </c>
      <c r="K81" s="18" t="s">
        <v>31</v>
      </c>
      <c r="L81" s="18" t="s">
        <v>32</v>
      </c>
      <c r="M81" s="18" t="s">
        <v>33</v>
      </c>
      <c r="N81" s="18" t="s">
        <v>34</v>
      </c>
      <c r="O81" s="18" t="s">
        <v>22</v>
      </c>
    </row>
    <row r="82" spans="1:17" x14ac:dyDescent="0.15">
      <c r="A82" s="17" t="str">
        <f>A80&amp;D82</f>
        <v>X (4)全体</v>
      </c>
      <c r="C82" s="134" t="s">
        <v>227</v>
      </c>
      <c r="D82" s="134" t="s">
        <v>8</v>
      </c>
      <c r="E82" s="19">
        <v>3871</v>
      </c>
      <c r="F82" s="20">
        <v>1074</v>
      </c>
      <c r="G82" s="20">
        <v>1543</v>
      </c>
      <c r="H82" s="20">
        <v>1063</v>
      </c>
      <c r="I82" s="20">
        <v>1278</v>
      </c>
      <c r="J82" s="20">
        <v>483</v>
      </c>
      <c r="K82" s="20">
        <v>627</v>
      </c>
      <c r="L82" s="20">
        <v>669</v>
      </c>
      <c r="M82" s="20">
        <v>40</v>
      </c>
      <c r="N82" s="20">
        <v>287</v>
      </c>
      <c r="O82" s="20">
        <v>43</v>
      </c>
      <c r="P82" s="21"/>
      <c r="Q82" s="21"/>
    </row>
    <row r="83" spans="1:17" x14ac:dyDescent="0.15">
      <c r="C83" s="135"/>
      <c r="D83" s="136"/>
      <c r="E83" s="22">
        <v>1</v>
      </c>
      <c r="F83" s="23">
        <v>0.27744770050048828</v>
      </c>
      <c r="G83" s="23">
        <v>0.39860501885414124</v>
      </c>
      <c r="H83" s="23">
        <v>0.27460604906082153</v>
      </c>
      <c r="I83" s="23">
        <v>0.33014723658561707</v>
      </c>
      <c r="J83" s="23">
        <v>0.12477395683526993</v>
      </c>
      <c r="K83" s="23">
        <v>0.16197365522384644</v>
      </c>
      <c r="L83" s="23">
        <v>0.17282356321811676</v>
      </c>
      <c r="M83" s="23">
        <v>1.0333247482776642E-2</v>
      </c>
      <c r="N83" s="23">
        <v>7.4141047894954681E-2</v>
      </c>
      <c r="O83" s="23">
        <v>1.110824104398489E-2</v>
      </c>
    </row>
    <row r="84" spans="1:17" x14ac:dyDescent="0.15">
      <c r="A84" s="17" t="str">
        <f>A80&amp;D84</f>
        <v>X (4)１年生／男性</v>
      </c>
      <c r="C84" s="135"/>
      <c r="D84" s="134" t="s">
        <v>228</v>
      </c>
      <c r="E84" s="19">
        <v>565</v>
      </c>
      <c r="F84" s="20">
        <v>134</v>
      </c>
      <c r="G84" s="20">
        <v>227</v>
      </c>
      <c r="H84" s="20">
        <v>268</v>
      </c>
      <c r="I84" s="20">
        <v>148</v>
      </c>
      <c r="J84" s="20">
        <v>19</v>
      </c>
      <c r="K84" s="20">
        <v>138</v>
      </c>
      <c r="L84" s="20">
        <v>66</v>
      </c>
      <c r="M84" s="20">
        <v>4</v>
      </c>
      <c r="N84" s="20">
        <v>28</v>
      </c>
      <c r="O84" s="20">
        <v>5</v>
      </c>
      <c r="P84" s="21"/>
      <c r="Q84" s="21"/>
    </row>
    <row r="85" spans="1:17" x14ac:dyDescent="0.15">
      <c r="C85" s="135"/>
      <c r="D85" s="136"/>
      <c r="E85" s="22">
        <v>1</v>
      </c>
      <c r="F85" s="23">
        <v>0.23716814815998077</v>
      </c>
      <c r="G85" s="23">
        <v>0.40176990628242493</v>
      </c>
      <c r="H85" s="23">
        <v>0.47433629631996155</v>
      </c>
      <c r="I85" s="23">
        <v>0.2619469165802002</v>
      </c>
      <c r="J85" s="23">
        <v>3.3628318458795547E-2</v>
      </c>
      <c r="K85" s="23">
        <v>0.24424779415130615</v>
      </c>
      <c r="L85" s="23">
        <v>0.11681415885686874</v>
      </c>
      <c r="M85" s="23">
        <v>7.0796459913253784E-3</v>
      </c>
      <c r="N85" s="23">
        <v>4.9557521939277649E-2</v>
      </c>
      <c r="O85" s="23">
        <v>8.849557489156723E-3</v>
      </c>
    </row>
    <row r="86" spans="1:17" x14ac:dyDescent="0.15">
      <c r="A86" s="17" t="str">
        <f>A80&amp;D86</f>
        <v>X (4)１年生／女性</v>
      </c>
      <c r="C86" s="135"/>
      <c r="D86" s="134" t="s">
        <v>229</v>
      </c>
      <c r="E86" s="19">
        <v>765</v>
      </c>
      <c r="F86" s="20">
        <v>155</v>
      </c>
      <c r="G86" s="20">
        <v>345</v>
      </c>
      <c r="H86" s="20">
        <v>203</v>
      </c>
      <c r="I86" s="20">
        <v>262</v>
      </c>
      <c r="J86" s="20">
        <v>157</v>
      </c>
      <c r="K86" s="20">
        <v>78</v>
      </c>
      <c r="L86" s="20">
        <v>158</v>
      </c>
      <c r="M86" s="20">
        <v>2</v>
      </c>
      <c r="N86" s="20">
        <v>73</v>
      </c>
      <c r="O86" s="20">
        <v>3</v>
      </c>
      <c r="P86" s="21"/>
      <c r="Q86" s="21"/>
    </row>
    <row r="87" spans="1:17" x14ac:dyDescent="0.15">
      <c r="C87" s="135"/>
      <c r="D87" s="136"/>
      <c r="E87" s="22">
        <v>1</v>
      </c>
      <c r="F87" s="23">
        <v>0.20261438190937042</v>
      </c>
      <c r="G87" s="23">
        <v>0.45098039507865906</v>
      </c>
      <c r="H87" s="23">
        <v>0.26535949110984802</v>
      </c>
      <c r="I87" s="23">
        <v>0.34248366951942444</v>
      </c>
      <c r="J87" s="23">
        <v>0.20522876083850861</v>
      </c>
      <c r="K87" s="23">
        <v>0.10196078568696976</v>
      </c>
      <c r="L87" s="23">
        <v>0.2065359503030777</v>
      </c>
      <c r="M87" s="23">
        <v>2.6143791619688272E-3</v>
      </c>
      <c r="N87" s="23">
        <v>9.5424838364124298E-2</v>
      </c>
      <c r="O87" s="23">
        <v>3.9215688593685627E-3</v>
      </c>
    </row>
    <row r="88" spans="1:17" x14ac:dyDescent="0.15">
      <c r="A88" s="17" t="str">
        <f>A80&amp;D88</f>
        <v>X (4)１年生／回答しない</v>
      </c>
      <c r="C88" s="135"/>
      <c r="D88" s="134" t="s">
        <v>230</v>
      </c>
      <c r="E88" s="19">
        <v>25</v>
      </c>
      <c r="F88" s="20">
        <v>9</v>
      </c>
      <c r="G88" s="20">
        <v>6</v>
      </c>
      <c r="H88" s="20">
        <v>1</v>
      </c>
      <c r="I88" s="20">
        <v>12</v>
      </c>
      <c r="J88" s="20">
        <v>2</v>
      </c>
      <c r="K88" s="20">
        <v>6</v>
      </c>
      <c r="L88" s="20">
        <v>5</v>
      </c>
      <c r="M88" s="20">
        <v>1</v>
      </c>
      <c r="N88" s="20">
        <v>1</v>
      </c>
      <c r="O88" s="20">
        <v>1</v>
      </c>
      <c r="P88" s="21"/>
      <c r="Q88" s="21"/>
    </row>
    <row r="89" spans="1:17" x14ac:dyDescent="0.15">
      <c r="C89" s="135"/>
      <c r="D89" s="136"/>
      <c r="E89" s="22">
        <v>1</v>
      </c>
      <c r="F89" s="23">
        <v>0.36000001430511475</v>
      </c>
      <c r="G89" s="23">
        <v>0.23999999463558197</v>
      </c>
      <c r="H89" s="23">
        <v>3.9999999105930328E-2</v>
      </c>
      <c r="I89" s="23">
        <v>0.47999998927116394</v>
      </c>
      <c r="J89" s="23">
        <v>7.9999998211860657E-2</v>
      </c>
      <c r="K89" s="23">
        <v>0.23999999463558197</v>
      </c>
      <c r="L89" s="23">
        <v>0.20000000298023224</v>
      </c>
      <c r="M89" s="23">
        <v>3.9999999105930328E-2</v>
      </c>
      <c r="N89" s="23">
        <v>3.9999999105930328E-2</v>
      </c>
      <c r="O89" s="23">
        <v>3.9999999105930328E-2</v>
      </c>
    </row>
    <row r="90" spans="1:17" x14ac:dyDescent="0.15">
      <c r="A90" s="17" t="str">
        <f>A80&amp;D90</f>
        <v>X (4)２年生／男性</v>
      </c>
      <c r="C90" s="135"/>
      <c r="D90" s="134" t="s">
        <v>231</v>
      </c>
      <c r="E90" s="19">
        <v>548</v>
      </c>
      <c r="F90" s="20">
        <v>94</v>
      </c>
      <c r="G90" s="20">
        <v>175</v>
      </c>
      <c r="H90" s="20">
        <v>248</v>
      </c>
      <c r="I90" s="20">
        <v>152</v>
      </c>
      <c r="J90" s="20">
        <v>30</v>
      </c>
      <c r="K90" s="20">
        <v>143</v>
      </c>
      <c r="L90" s="20">
        <v>70</v>
      </c>
      <c r="M90" s="20">
        <v>4</v>
      </c>
      <c r="N90" s="20">
        <v>24</v>
      </c>
      <c r="O90" s="20">
        <v>12</v>
      </c>
      <c r="P90" s="21"/>
      <c r="Q90" s="21"/>
    </row>
    <row r="91" spans="1:17" x14ac:dyDescent="0.15">
      <c r="C91" s="135"/>
      <c r="D91" s="136"/>
      <c r="E91" s="22">
        <v>1</v>
      </c>
      <c r="F91" s="23">
        <v>0.17153283953666687</v>
      </c>
      <c r="G91" s="23">
        <v>0.31934306025505066</v>
      </c>
      <c r="H91" s="23">
        <v>0.45255473256111145</v>
      </c>
      <c r="I91" s="23">
        <v>0.27737227082252502</v>
      </c>
      <c r="J91" s="23">
        <v>5.4744526743888855E-2</v>
      </c>
      <c r="K91" s="23">
        <v>0.26094889640808105</v>
      </c>
      <c r="L91" s="23">
        <v>0.12773722410202026</v>
      </c>
      <c r="M91" s="23">
        <v>7.2992700152099133E-3</v>
      </c>
      <c r="N91" s="23">
        <v>4.3795619159936905E-2</v>
      </c>
      <c r="O91" s="23">
        <v>2.1897809579968452E-2</v>
      </c>
    </row>
    <row r="92" spans="1:17" x14ac:dyDescent="0.15">
      <c r="A92" s="17" t="str">
        <f>A80&amp;D92</f>
        <v>X (4)２年生／女性</v>
      </c>
      <c r="C92" s="135"/>
      <c r="D92" s="134" t="s">
        <v>232</v>
      </c>
      <c r="E92" s="19">
        <v>624</v>
      </c>
      <c r="F92" s="20">
        <v>144</v>
      </c>
      <c r="G92" s="20">
        <v>249</v>
      </c>
      <c r="H92" s="20">
        <v>141</v>
      </c>
      <c r="I92" s="20">
        <v>212</v>
      </c>
      <c r="J92" s="20">
        <v>127</v>
      </c>
      <c r="K92" s="20">
        <v>55</v>
      </c>
      <c r="L92" s="20">
        <v>159</v>
      </c>
      <c r="M92" s="20">
        <v>8</v>
      </c>
      <c r="N92" s="20">
        <v>57</v>
      </c>
      <c r="O92" s="20">
        <v>7</v>
      </c>
      <c r="P92" s="21"/>
      <c r="Q92" s="21"/>
    </row>
    <row r="93" spans="1:17" x14ac:dyDescent="0.15">
      <c r="C93" s="135"/>
      <c r="D93" s="136"/>
      <c r="E93" s="22">
        <v>1</v>
      </c>
      <c r="F93" s="23">
        <v>0.23076923191547394</v>
      </c>
      <c r="G93" s="23">
        <v>0.39903846383094788</v>
      </c>
      <c r="H93" s="23">
        <v>0.22596153616905212</v>
      </c>
      <c r="I93" s="23">
        <v>0.33974358439445496</v>
      </c>
      <c r="J93" s="23">
        <v>0.20352564752101898</v>
      </c>
      <c r="K93" s="23">
        <v>8.8141024112701416E-2</v>
      </c>
      <c r="L93" s="23">
        <v>0.25480768084526062</v>
      </c>
      <c r="M93" s="23">
        <v>1.2820512987673283E-2</v>
      </c>
      <c r="N93" s="23">
        <v>9.1346152126789093E-2</v>
      </c>
      <c r="O93" s="23">
        <v>1.1217948980629444E-2</v>
      </c>
    </row>
    <row r="94" spans="1:17" x14ac:dyDescent="0.15">
      <c r="A94" s="17" t="str">
        <f>A80&amp;D94</f>
        <v>X (4)２年生／回答しない</v>
      </c>
      <c r="C94" s="135"/>
      <c r="D94" s="134" t="s">
        <v>233</v>
      </c>
      <c r="E94" s="19">
        <v>38</v>
      </c>
      <c r="F94" s="20">
        <v>8</v>
      </c>
      <c r="G94" s="20">
        <v>8</v>
      </c>
      <c r="H94" s="20">
        <v>8</v>
      </c>
      <c r="I94" s="20">
        <v>15</v>
      </c>
      <c r="J94" s="20">
        <v>5</v>
      </c>
      <c r="K94" s="20">
        <v>9</v>
      </c>
      <c r="L94" s="20">
        <v>9</v>
      </c>
      <c r="M94" s="20">
        <v>0</v>
      </c>
      <c r="N94" s="20">
        <v>4</v>
      </c>
      <c r="O94" s="20">
        <v>0</v>
      </c>
      <c r="P94" s="21"/>
      <c r="Q94" s="21"/>
    </row>
    <row r="95" spans="1:17" x14ac:dyDescent="0.15">
      <c r="C95" s="135"/>
      <c r="D95" s="136"/>
      <c r="E95" s="22">
        <v>1</v>
      </c>
      <c r="F95" s="23">
        <v>0.21052631735801697</v>
      </c>
      <c r="G95" s="23">
        <v>0.21052631735801697</v>
      </c>
      <c r="H95" s="23">
        <v>0.21052631735801697</v>
      </c>
      <c r="I95" s="23">
        <v>0.39473685622215271</v>
      </c>
      <c r="J95" s="23">
        <v>0.1315789520740509</v>
      </c>
      <c r="K95" s="23">
        <v>0.23684211075305939</v>
      </c>
      <c r="L95" s="23">
        <v>0.23684211075305939</v>
      </c>
      <c r="M95" s="23">
        <v>0</v>
      </c>
      <c r="N95" s="23">
        <v>0.10526315867900848</v>
      </c>
      <c r="O95" s="23">
        <v>0</v>
      </c>
    </row>
    <row r="96" spans="1:17" x14ac:dyDescent="0.15">
      <c r="A96" s="17" t="str">
        <f>A80&amp;D96</f>
        <v>X (4)３年生／男性</v>
      </c>
      <c r="C96" s="135"/>
      <c r="D96" s="134" t="s">
        <v>234</v>
      </c>
      <c r="E96" s="19">
        <v>635</v>
      </c>
      <c r="F96" s="20">
        <v>257</v>
      </c>
      <c r="G96" s="20">
        <v>257</v>
      </c>
      <c r="H96" s="20">
        <v>129</v>
      </c>
      <c r="I96" s="20">
        <v>206</v>
      </c>
      <c r="J96" s="20">
        <v>31</v>
      </c>
      <c r="K96" s="20">
        <v>146</v>
      </c>
      <c r="L96" s="20">
        <v>66</v>
      </c>
      <c r="M96" s="20">
        <v>10</v>
      </c>
      <c r="N96" s="20">
        <v>41</v>
      </c>
      <c r="O96" s="20">
        <v>9</v>
      </c>
      <c r="P96" s="21"/>
      <c r="Q96" s="21"/>
    </row>
    <row r="97" spans="1:17" x14ac:dyDescent="0.15">
      <c r="C97" s="135"/>
      <c r="D97" s="136"/>
      <c r="E97" s="22">
        <v>1</v>
      </c>
      <c r="F97" s="23">
        <v>0.40472441911697388</v>
      </c>
      <c r="G97" s="23">
        <v>0.40472441911697388</v>
      </c>
      <c r="H97" s="23">
        <v>0.20314960181713104</v>
      </c>
      <c r="I97" s="23">
        <v>0.32440945506095886</v>
      </c>
      <c r="J97" s="23">
        <v>4.881889745593071E-2</v>
      </c>
      <c r="K97" s="23">
        <v>0.22992126643657684</v>
      </c>
      <c r="L97" s="23">
        <v>0.10393700748682022</v>
      </c>
      <c r="M97" s="23">
        <v>1.5748031437397003E-2</v>
      </c>
      <c r="N97" s="23">
        <v>6.4566932618618011E-2</v>
      </c>
      <c r="O97" s="23">
        <v>1.4173228293657303E-2</v>
      </c>
    </row>
    <row r="98" spans="1:17" x14ac:dyDescent="0.15">
      <c r="A98" s="17" t="str">
        <f>A80&amp;D98</f>
        <v>X (4)３年生／女性</v>
      </c>
      <c r="C98" s="135"/>
      <c r="D98" s="134" t="s">
        <v>235</v>
      </c>
      <c r="E98" s="19">
        <v>622</v>
      </c>
      <c r="F98" s="20">
        <v>252</v>
      </c>
      <c r="G98" s="20">
        <v>260</v>
      </c>
      <c r="H98" s="20">
        <v>61</v>
      </c>
      <c r="I98" s="20">
        <v>252</v>
      </c>
      <c r="J98" s="20">
        <v>106</v>
      </c>
      <c r="K98" s="20">
        <v>43</v>
      </c>
      <c r="L98" s="20">
        <v>126</v>
      </c>
      <c r="M98" s="20">
        <v>9</v>
      </c>
      <c r="N98" s="20">
        <v>53</v>
      </c>
      <c r="O98" s="20">
        <v>5</v>
      </c>
      <c r="P98" s="21"/>
      <c r="Q98" s="21"/>
    </row>
    <row r="99" spans="1:17" x14ac:dyDescent="0.15">
      <c r="A99" s="28"/>
      <c r="C99" s="135"/>
      <c r="D99" s="136"/>
      <c r="E99" s="22">
        <v>1</v>
      </c>
      <c r="F99" s="23">
        <v>0.40514469146728516</v>
      </c>
      <c r="G99" s="23">
        <v>0.41800642013549805</v>
      </c>
      <c r="H99" s="23">
        <v>9.8070740699768066E-2</v>
      </c>
      <c r="I99" s="23">
        <v>0.40514469146728516</v>
      </c>
      <c r="J99" s="23">
        <v>0.17041800916194916</v>
      </c>
      <c r="K99" s="23">
        <v>6.9131836295127869E-2</v>
      </c>
      <c r="L99" s="23">
        <v>0.20257234573364258</v>
      </c>
      <c r="M99" s="23">
        <v>1.4469453133642673E-2</v>
      </c>
      <c r="N99" s="23">
        <v>8.5209004580974579E-2</v>
      </c>
      <c r="O99" s="23">
        <v>8.0385850742459297E-3</v>
      </c>
    </row>
    <row r="100" spans="1:17" x14ac:dyDescent="0.15">
      <c r="A100" s="17" t="str">
        <f>A80&amp;D100</f>
        <v>X (4)３年生／回答しない</v>
      </c>
      <c r="C100" s="135"/>
      <c r="D100" s="134" t="s">
        <v>236</v>
      </c>
      <c r="E100" s="19">
        <v>49</v>
      </c>
      <c r="F100" s="20">
        <v>21</v>
      </c>
      <c r="G100" s="20">
        <v>16</v>
      </c>
      <c r="H100" s="20">
        <v>4</v>
      </c>
      <c r="I100" s="20">
        <v>19</v>
      </c>
      <c r="J100" s="20">
        <v>6</v>
      </c>
      <c r="K100" s="20">
        <v>9</v>
      </c>
      <c r="L100" s="20">
        <v>10</v>
      </c>
      <c r="M100" s="20">
        <v>2</v>
      </c>
      <c r="N100" s="20">
        <v>6</v>
      </c>
      <c r="O100" s="20">
        <v>1</v>
      </c>
      <c r="P100" s="21"/>
      <c r="Q100" s="21"/>
    </row>
    <row r="101" spans="1:17" x14ac:dyDescent="0.15">
      <c r="C101" s="136"/>
      <c r="D101" s="136"/>
      <c r="E101" s="22">
        <v>1</v>
      </c>
      <c r="F101" s="23">
        <v>0.4285714328289032</v>
      </c>
      <c r="G101" s="23">
        <v>0.32653060555458069</v>
      </c>
      <c r="H101" s="23">
        <v>8.1632651388645172E-2</v>
      </c>
      <c r="I101" s="23">
        <v>0.38775509595870972</v>
      </c>
      <c r="J101" s="23">
        <v>0.12244898080825806</v>
      </c>
      <c r="K101" s="23">
        <v>0.18367347121238708</v>
      </c>
      <c r="L101" s="23">
        <v>0.20408163964748383</v>
      </c>
      <c r="M101" s="23">
        <v>4.0816325694322586E-2</v>
      </c>
      <c r="N101" s="23">
        <v>0.12244898080825806</v>
      </c>
      <c r="O101" s="23">
        <v>2.0408162847161293E-2</v>
      </c>
    </row>
    <row r="105" spans="1:17" x14ac:dyDescent="0.15">
      <c r="A105" s="17" t="str">
        <f>"X ("&amp;SUBSTITUTE(LEFT(E105,2),"Q","")&amp;")"</f>
        <v>X (5)</v>
      </c>
      <c r="C105" s="17" t="s">
        <v>35</v>
      </c>
      <c r="D105" s="17" t="s">
        <v>24</v>
      </c>
      <c r="E105" s="17" t="s">
        <v>36</v>
      </c>
    </row>
    <row r="106" spans="1:17" ht="36" x14ac:dyDescent="0.15">
      <c r="A106" s="17" t="str">
        <f>A105&amp;"表頭"</f>
        <v>X (5)表頭</v>
      </c>
      <c r="C106" s="132"/>
      <c r="D106" s="133"/>
      <c r="E106" s="18" t="s">
        <v>3</v>
      </c>
      <c r="F106" s="18" t="s">
        <v>37</v>
      </c>
      <c r="G106" s="18" t="s">
        <v>38</v>
      </c>
      <c r="H106" s="18" t="s">
        <v>39</v>
      </c>
      <c r="I106" s="18" t="s">
        <v>40</v>
      </c>
      <c r="J106" s="18" t="s">
        <v>41</v>
      </c>
      <c r="K106" s="18" t="s">
        <v>42</v>
      </c>
      <c r="L106" s="18" t="s">
        <v>43</v>
      </c>
      <c r="M106" s="18" t="s">
        <v>22</v>
      </c>
    </row>
    <row r="107" spans="1:17" x14ac:dyDescent="0.15">
      <c r="A107" s="17" t="str">
        <f>A105&amp;D107</f>
        <v>X (5)全体</v>
      </c>
      <c r="C107" s="134" t="s">
        <v>227</v>
      </c>
      <c r="D107" s="134" t="s">
        <v>8</v>
      </c>
      <c r="E107" s="19">
        <v>3871</v>
      </c>
      <c r="F107" s="20">
        <v>1051</v>
      </c>
      <c r="G107" s="20">
        <v>577</v>
      </c>
      <c r="H107" s="20">
        <v>490</v>
      </c>
      <c r="I107" s="20">
        <v>1089</v>
      </c>
      <c r="J107" s="20">
        <v>1467</v>
      </c>
      <c r="K107" s="20">
        <v>386</v>
      </c>
      <c r="L107" s="20">
        <v>807</v>
      </c>
      <c r="M107" s="20">
        <v>99</v>
      </c>
      <c r="N107" s="21"/>
      <c r="O107" s="21"/>
      <c r="P107" s="21"/>
      <c r="Q107" s="21"/>
    </row>
    <row r="108" spans="1:17" x14ac:dyDescent="0.15">
      <c r="C108" s="135"/>
      <c r="D108" s="136"/>
      <c r="E108" s="22">
        <v>1</v>
      </c>
      <c r="F108" s="23">
        <v>0.27150607109069824</v>
      </c>
      <c r="G108" s="23">
        <v>0.14905709028244019</v>
      </c>
      <c r="H108" s="23">
        <v>0.12658227980136871</v>
      </c>
      <c r="I108" s="23">
        <v>0.2813226580619812</v>
      </c>
      <c r="J108" s="23">
        <v>0.37897184491157532</v>
      </c>
      <c r="K108" s="23">
        <v>9.9715836346149445E-2</v>
      </c>
      <c r="L108" s="23">
        <v>0.20847326517105103</v>
      </c>
      <c r="M108" s="23">
        <v>2.5574786588549614E-2</v>
      </c>
    </row>
    <row r="109" spans="1:17" x14ac:dyDescent="0.15">
      <c r="A109" s="17" t="str">
        <f>A105&amp;D109</f>
        <v>X (5)１年生／男性</v>
      </c>
      <c r="C109" s="135"/>
      <c r="D109" s="134" t="s">
        <v>228</v>
      </c>
      <c r="E109" s="19">
        <v>565</v>
      </c>
      <c r="F109" s="20">
        <v>122</v>
      </c>
      <c r="G109" s="20">
        <v>38</v>
      </c>
      <c r="H109" s="20">
        <v>56</v>
      </c>
      <c r="I109" s="20">
        <v>173</v>
      </c>
      <c r="J109" s="20">
        <v>178</v>
      </c>
      <c r="K109" s="20">
        <v>46</v>
      </c>
      <c r="L109" s="20">
        <v>175</v>
      </c>
      <c r="M109" s="20">
        <v>22</v>
      </c>
      <c r="N109" s="21"/>
      <c r="O109" s="21"/>
      <c r="P109" s="21"/>
      <c r="Q109" s="21"/>
    </row>
    <row r="110" spans="1:17" x14ac:dyDescent="0.15">
      <c r="C110" s="135"/>
      <c r="D110" s="136"/>
      <c r="E110" s="22">
        <v>1</v>
      </c>
      <c r="F110" s="23">
        <v>0.21592921018600464</v>
      </c>
      <c r="G110" s="23">
        <v>6.7256636917591095E-2</v>
      </c>
      <c r="H110" s="23">
        <v>9.9115043878555298E-2</v>
      </c>
      <c r="I110" s="23">
        <v>0.30619469285011292</v>
      </c>
      <c r="J110" s="23">
        <v>0.31504425406455994</v>
      </c>
      <c r="K110" s="23">
        <v>8.1415928900241852E-2</v>
      </c>
      <c r="L110" s="23">
        <v>0.3097345232963562</v>
      </c>
      <c r="M110" s="23">
        <v>3.8938052952289581E-2</v>
      </c>
    </row>
    <row r="111" spans="1:17" x14ac:dyDescent="0.15">
      <c r="A111" s="17" t="str">
        <f>A105&amp;D111</f>
        <v>X (5)１年生／女性</v>
      </c>
      <c r="C111" s="135"/>
      <c r="D111" s="134" t="s">
        <v>229</v>
      </c>
      <c r="E111" s="19">
        <v>765</v>
      </c>
      <c r="F111" s="20">
        <v>235</v>
      </c>
      <c r="G111" s="20">
        <v>167</v>
      </c>
      <c r="H111" s="20">
        <v>116</v>
      </c>
      <c r="I111" s="20">
        <v>218</v>
      </c>
      <c r="J111" s="20">
        <v>374</v>
      </c>
      <c r="K111" s="20">
        <v>55</v>
      </c>
      <c r="L111" s="20">
        <v>105</v>
      </c>
      <c r="M111" s="20">
        <v>11</v>
      </c>
      <c r="N111" s="21"/>
      <c r="O111" s="21"/>
      <c r="P111" s="21"/>
      <c r="Q111" s="21"/>
    </row>
    <row r="112" spans="1:17" x14ac:dyDescent="0.15">
      <c r="C112" s="135"/>
      <c r="D112" s="136"/>
      <c r="E112" s="22">
        <v>1</v>
      </c>
      <c r="F112" s="23">
        <v>0.30718955397605896</v>
      </c>
      <c r="G112" s="23">
        <v>0.21830065548419952</v>
      </c>
      <c r="H112" s="23">
        <v>0.15163399279117584</v>
      </c>
      <c r="I112" s="23">
        <v>0.2849673330783844</v>
      </c>
      <c r="J112" s="23">
        <v>0.48888888955116272</v>
      </c>
      <c r="K112" s="23">
        <v>7.1895428001880646E-2</v>
      </c>
      <c r="L112" s="23">
        <v>0.13725490868091583</v>
      </c>
      <c r="M112" s="23">
        <v>1.4379085041582584E-2</v>
      </c>
    </row>
    <row r="113" spans="1:17" x14ac:dyDescent="0.15">
      <c r="A113" s="17" t="str">
        <f>A105&amp;D113</f>
        <v>X (5)１年生／回答しない</v>
      </c>
      <c r="C113" s="135"/>
      <c r="D113" s="134" t="s">
        <v>230</v>
      </c>
      <c r="E113" s="19">
        <v>25</v>
      </c>
      <c r="F113" s="20">
        <v>2</v>
      </c>
      <c r="G113" s="20">
        <v>1</v>
      </c>
      <c r="H113" s="20">
        <v>6</v>
      </c>
      <c r="I113" s="20">
        <v>10</v>
      </c>
      <c r="J113" s="20">
        <v>4</v>
      </c>
      <c r="K113" s="20">
        <v>5</v>
      </c>
      <c r="L113" s="20">
        <v>5</v>
      </c>
      <c r="M113" s="20">
        <v>2</v>
      </c>
      <c r="N113" s="21"/>
      <c r="O113" s="21"/>
      <c r="P113" s="21"/>
      <c r="Q113" s="21"/>
    </row>
    <row r="114" spans="1:17" x14ac:dyDescent="0.15">
      <c r="C114" s="135"/>
      <c r="D114" s="136"/>
      <c r="E114" s="22">
        <v>1</v>
      </c>
      <c r="F114" s="23">
        <v>7.9999998211860657E-2</v>
      </c>
      <c r="G114" s="23">
        <v>3.9999999105930328E-2</v>
      </c>
      <c r="H114" s="23">
        <v>0.23999999463558197</v>
      </c>
      <c r="I114" s="23">
        <v>0.40000000596046448</v>
      </c>
      <c r="J114" s="23">
        <v>0.15999999642372131</v>
      </c>
      <c r="K114" s="23">
        <v>0.20000000298023224</v>
      </c>
      <c r="L114" s="23">
        <v>0.20000000298023224</v>
      </c>
      <c r="M114" s="23">
        <v>7.9999998211860657E-2</v>
      </c>
    </row>
    <row r="115" spans="1:17" x14ac:dyDescent="0.15">
      <c r="A115" s="17" t="str">
        <f>A105&amp;D115</f>
        <v>X (5)２年生／男性</v>
      </c>
      <c r="C115" s="135"/>
      <c r="D115" s="134" t="s">
        <v>231</v>
      </c>
      <c r="E115" s="19">
        <v>548</v>
      </c>
      <c r="F115" s="20">
        <v>93</v>
      </c>
      <c r="G115" s="20">
        <v>35</v>
      </c>
      <c r="H115" s="20">
        <v>64</v>
      </c>
      <c r="I115" s="20">
        <v>166</v>
      </c>
      <c r="J115" s="20">
        <v>154</v>
      </c>
      <c r="K115" s="20">
        <v>28</v>
      </c>
      <c r="L115" s="20">
        <v>190</v>
      </c>
      <c r="M115" s="20">
        <v>29</v>
      </c>
      <c r="N115" s="21"/>
      <c r="O115" s="21"/>
      <c r="P115" s="21"/>
      <c r="Q115" s="21"/>
    </row>
    <row r="116" spans="1:17" x14ac:dyDescent="0.15">
      <c r="C116" s="135"/>
      <c r="D116" s="136"/>
      <c r="E116" s="22">
        <v>1</v>
      </c>
      <c r="F116" s="23">
        <v>0.16970802843570709</v>
      </c>
      <c r="G116" s="23">
        <v>6.3868612051010132E-2</v>
      </c>
      <c r="H116" s="23">
        <v>0.11678832024335861</v>
      </c>
      <c r="I116" s="23">
        <v>0.30291971564292908</v>
      </c>
      <c r="J116" s="23">
        <v>0.28102189302444458</v>
      </c>
      <c r="K116" s="23">
        <v>5.1094889640808105E-2</v>
      </c>
      <c r="L116" s="23">
        <v>0.34671533107757568</v>
      </c>
      <c r="M116" s="23">
        <v>5.291970819234848E-2</v>
      </c>
    </row>
    <row r="117" spans="1:17" x14ac:dyDescent="0.15">
      <c r="A117" s="17" t="str">
        <f>A105&amp;D117</f>
        <v>X (5)２年生／女性</v>
      </c>
      <c r="C117" s="135"/>
      <c r="D117" s="134" t="s">
        <v>232</v>
      </c>
      <c r="E117" s="19">
        <v>624</v>
      </c>
      <c r="F117" s="20">
        <v>212</v>
      </c>
      <c r="G117" s="20">
        <v>146</v>
      </c>
      <c r="H117" s="20">
        <v>89</v>
      </c>
      <c r="I117" s="20">
        <v>164</v>
      </c>
      <c r="J117" s="20">
        <v>295</v>
      </c>
      <c r="K117" s="20">
        <v>42</v>
      </c>
      <c r="L117" s="20">
        <v>77</v>
      </c>
      <c r="M117" s="20">
        <v>8</v>
      </c>
      <c r="N117" s="21"/>
      <c r="O117" s="21"/>
      <c r="P117" s="21"/>
      <c r="Q117" s="21"/>
    </row>
    <row r="118" spans="1:17" x14ac:dyDescent="0.15">
      <c r="C118" s="135"/>
      <c r="D118" s="136"/>
      <c r="E118" s="22">
        <v>1</v>
      </c>
      <c r="F118" s="23">
        <v>0.33974358439445496</v>
      </c>
      <c r="G118" s="23">
        <v>0.23397435247898102</v>
      </c>
      <c r="H118" s="23">
        <v>0.14262820780277252</v>
      </c>
      <c r="I118" s="23">
        <v>0.26282051205635071</v>
      </c>
      <c r="J118" s="23">
        <v>0.47275641560554504</v>
      </c>
      <c r="K118" s="23">
        <v>6.7307695746421814E-2</v>
      </c>
      <c r="L118" s="23">
        <v>0.12339743226766586</v>
      </c>
      <c r="M118" s="23">
        <v>1.2820512987673283E-2</v>
      </c>
    </row>
    <row r="119" spans="1:17" x14ac:dyDescent="0.15">
      <c r="A119" s="17" t="str">
        <f>A105&amp;D119</f>
        <v>X (5)２年生／回答しない</v>
      </c>
      <c r="C119" s="135"/>
      <c r="D119" s="134" t="s">
        <v>233</v>
      </c>
      <c r="E119" s="19">
        <v>38</v>
      </c>
      <c r="F119" s="20">
        <v>5</v>
      </c>
      <c r="G119" s="20">
        <v>3</v>
      </c>
      <c r="H119" s="20">
        <v>8</v>
      </c>
      <c r="I119" s="20">
        <v>7</v>
      </c>
      <c r="J119" s="20">
        <v>8</v>
      </c>
      <c r="K119" s="20">
        <v>2</v>
      </c>
      <c r="L119" s="20">
        <v>15</v>
      </c>
      <c r="M119" s="20">
        <v>1</v>
      </c>
      <c r="N119" s="21"/>
      <c r="O119" s="21"/>
      <c r="P119" s="21"/>
      <c r="Q119" s="21"/>
    </row>
    <row r="120" spans="1:17" x14ac:dyDescent="0.15">
      <c r="C120" s="135"/>
      <c r="D120" s="136"/>
      <c r="E120" s="22">
        <v>1</v>
      </c>
      <c r="F120" s="23">
        <v>0.1315789520740509</v>
      </c>
      <c r="G120" s="23">
        <v>7.8947365283966064E-2</v>
      </c>
      <c r="H120" s="23">
        <v>0.21052631735801697</v>
      </c>
      <c r="I120" s="23">
        <v>0.18421052396297455</v>
      </c>
      <c r="J120" s="23">
        <v>0.21052631735801697</v>
      </c>
      <c r="K120" s="23">
        <v>5.2631579339504242E-2</v>
      </c>
      <c r="L120" s="23">
        <v>0.39473685622215271</v>
      </c>
      <c r="M120" s="23">
        <v>2.6315789669752121E-2</v>
      </c>
    </row>
    <row r="121" spans="1:17" x14ac:dyDescent="0.15">
      <c r="A121" s="17" t="str">
        <f>A105&amp;D121</f>
        <v>X (5)３年生／男性</v>
      </c>
      <c r="C121" s="135"/>
      <c r="D121" s="134" t="s">
        <v>234</v>
      </c>
      <c r="E121" s="19">
        <v>635</v>
      </c>
      <c r="F121" s="20">
        <v>146</v>
      </c>
      <c r="G121" s="20">
        <v>62</v>
      </c>
      <c r="H121" s="20">
        <v>77</v>
      </c>
      <c r="I121" s="20">
        <v>193</v>
      </c>
      <c r="J121" s="20">
        <v>184</v>
      </c>
      <c r="K121" s="20">
        <v>91</v>
      </c>
      <c r="L121" s="20">
        <v>148</v>
      </c>
      <c r="M121" s="20">
        <v>17</v>
      </c>
      <c r="N121" s="21"/>
      <c r="O121" s="21"/>
      <c r="P121" s="21"/>
      <c r="Q121" s="21"/>
    </row>
    <row r="122" spans="1:17" x14ac:dyDescent="0.15">
      <c r="C122" s="135"/>
      <c r="D122" s="136"/>
      <c r="E122" s="22">
        <v>1</v>
      </c>
      <c r="F122" s="23">
        <v>0.22992126643657684</v>
      </c>
      <c r="G122" s="23">
        <v>9.763779491186142E-2</v>
      </c>
      <c r="H122" s="23">
        <v>0.12125984579324722</v>
      </c>
      <c r="I122" s="23">
        <v>0.30393701791763306</v>
      </c>
      <c r="J122" s="23">
        <v>0.28976377844810486</v>
      </c>
      <c r="K122" s="23">
        <v>0.14330708980560303</v>
      </c>
      <c r="L122" s="23">
        <v>0.23307086527347565</v>
      </c>
      <c r="M122" s="23">
        <v>2.6771653443574905E-2</v>
      </c>
    </row>
    <row r="123" spans="1:17" x14ac:dyDescent="0.15">
      <c r="A123" s="17" t="str">
        <f>A105&amp;D123</f>
        <v>X (5)３年生／女性</v>
      </c>
      <c r="C123" s="135"/>
      <c r="D123" s="134" t="s">
        <v>235</v>
      </c>
      <c r="E123" s="19">
        <v>622</v>
      </c>
      <c r="F123" s="20">
        <v>219</v>
      </c>
      <c r="G123" s="20">
        <v>122</v>
      </c>
      <c r="H123" s="20">
        <v>70</v>
      </c>
      <c r="I123" s="20">
        <v>144</v>
      </c>
      <c r="J123" s="20">
        <v>253</v>
      </c>
      <c r="K123" s="20">
        <v>111</v>
      </c>
      <c r="L123" s="20">
        <v>83</v>
      </c>
      <c r="M123" s="20">
        <v>8</v>
      </c>
      <c r="N123" s="21"/>
      <c r="O123" s="21"/>
      <c r="P123" s="21"/>
      <c r="Q123" s="21"/>
    </row>
    <row r="124" spans="1:17" x14ac:dyDescent="0.15">
      <c r="A124" s="28"/>
      <c r="C124" s="135"/>
      <c r="D124" s="136"/>
      <c r="E124" s="22">
        <v>1</v>
      </c>
      <c r="F124" s="23">
        <v>0.35209003090858459</v>
      </c>
      <c r="G124" s="23">
        <v>0.19614148139953613</v>
      </c>
      <c r="H124" s="23">
        <v>0.11254019290208817</v>
      </c>
      <c r="I124" s="23">
        <v>0.23151125013828278</v>
      </c>
      <c r="J124" s="23">
        <v>0.40675240755081177</v>
      </c>
      <c r="K124" s="23">
        <v>0.17845658957958221</v>
      </c>
      <c r="L124" s="23">
        <v>0.13344050943851471</v>
      </c>
      <c r="M124" s="23">
        <v>1.2861736118793488E-2</v>
      </c>
    </row>
    <row r="125" spans="1:17" x14ac:dyDescent="0.15">
      <c r="A125" s="17" t="str">
        <f>A105&amp;D125</f>
        <v>X (5)３年生／回答しない</v>
      </c>
      <c r="C125" s="135"/>
      <c r="D125" s="134" t="s">
        <v>236</v>
      </c>
      <c r="E125" s="19">
        <v>49</v>
      </c>
      <c r="F125" s="20">
        <v>17</v>
      </c>
      <c r="G125" s="20">
        <v>3</v>
      </c>
      <c r="H125" s="20">
        <v>4</v>
      </c>
      <c r="I125" s="20">
        <v>14</v>
      </c>
      <c r="J125" s="20">
        <v>17</v>
      </c>
      <c r="K125" s="20">
        <v>6</v>
      </c>
      <c r="L125" s="20">
        <v>9</v>
      </c>
      <c r="M125" s="20">
        <v>1</v>
      </c>
      <c r="N125" s="21"/>
      <c r="O125" s="21"/>
      <c r="P125" s="21"/>
      <c r="Q125" s="21"/>
    </row>
    <row r="126" spans="1:17" x14ac:dyDescent="0.15">
      <c r="C126" s="136"/>
      <c r="D126" s="136"/>
      <c r="E126" s="22">
        <v>1</v>
      </c>
      <c r="F126" s="23">
        <v>0.34693878889083862</v>
      </c>
      <c r="G126" s="23">
        <v>6.1224490404129028E-2</v>
      </c>
      <c r="H126" s="23">
        <v>8.1632651388645172E-2</v>
      </c>
      <c r="I126" s="23">
        <v>0.28571429848670959</v>
      </c>
      <c r="J126" s="23">
        <v>0.34693878889083862</v>
      </c>
      <c r="K126" s="23">
        <v>0.12244898080825806</v>
      </c>
      <c r="L126" s="23">
        <v>0.18367347121238708</v>
      </c>
      <c r="M126" s="23">
        <v>2.0408162847161293E-2</v>
      </c>
    </row>
    <row r="130" spans="1:17" x14ac:dyDescent="0.15">
      <c r="A130" s="17" t="str">
        <f>"X ("&amp;SUBSTITUTE(LEFT(E130,2),"Q","")&amp;")"</f>
        <v>X (6)</v>
      </c>
      <c r="C130" s="17" t="s">
        <v>44</v>
      </c>
      <c r="D130" s="17" t="s">
        <v>1</v>
      </c>
      <c r="E130" s="17" t="s">
        <v>45</v>
      </c>
    </row>
    <row r="131" spans="1:17" ht="36" x14ac:dyDescent="0.15">
      <c r="A131" s="17" t="str">
        <f>A130&amp;"表頭"</f>
        <v>X (6)表頭</v>
      </c>
      <c r="C131" s="132"/>
      <c r="D131" s="133"/>
      <c r="E131" s="18" t="s">
        <v>3</v>
      </c>
      <c r="F131" s="18" t="s">
        <v>46</v>
      </c>
      <c r="G131" s="18" t="s">
        <v>47</v>
      </c>
      <c r="H131" s="18" t="s">
        <v>48</v>
      </c>
      <c r="I131" s="18" t="s">
        <v>49</v>
      </c>
      <c r="J131" s="18" t="s">
        <v>50</v>
      </c>
      <c r="K131" s="18" t="s">
        <v>51</v>
      </c>
      <c r="L131" s="18" t="s">
        <v>52</v>
      </c>
      <c r="M131" s="18" t="s">
        <v>53</v>
      </c>
      <c r="N131" s="18" t="s">
        <v>54</v>
      </c>
      <c r="O131" s="18" t="s">
        <v>22</v>
      </c>
    </row>
    <row r="132" spans="1:17" x14ac:dyDescent="0.15">
      <c r="A132" s="17" t="str">
        <f>A130&amp;D132</f>
        <v>X (6)全体</v>
      </c>
      <c r="C132" s="134" t="s">
        <v>227</v>
      </c>
      <c r="D132" s="134" t="s">
        <v>8</v>
      </c>
      <c r="E132" s="19">
        <v>3871</v>
      </c>
      <c r="F132" s="20">
        <v>39</v>
      </c>
      <c r="G132" s="20">
        <v>1947</v>
      </c>
      <c r="H132" s="20">
        <v>146</v>
      </c>
      <c r="I132" s="20">
        <v>63</v>
      </c>
      <c r="J132" s="20">
        <v>445</v>
      </c>
      <c r="K132" s="20">
        <v>342</v>
      </c>
      <c r="L132" s="20">
        <v>71</v>
      </c>
      <c r="M132" s="20">
        <v>324</v>
      </c>
      <c r="N132" s="20">
        <v>243</v>
      </c>
      <c r="O132" s="20">
        <v>251</v>
      </c>
      <c r="P132" s="21"/>
      <c r="Q132" s="21"/>
    </row>
    <row r="133" spans="1:17" x14ac:dyDescent="0.15">
      <c r="C133" s="135"/>
      <c r="D133" s="136"/>
      <c r="E133" s="22">
        <v>1</v>
      </c>
      <c r="F133" s="23">
        <v>1.0074916295707226E-2</v>
      </c>
      <c r="G133" s="23">
        <v>0.50297081470489502</v>
      </c>
      <c r="H133" s="23">
        <v>3.7716351449489594E-2</v>
      </c>
      <c r="I133" s="23">
        <v>1.6274863854050636E-2</v>
      </c>
      <c r="J133" s="23">
        <v>0.11495737731456757</v>
      </c>
      <c r="K133" s="23">
        <v>8.834926038980484E-2</v>
      </c>
      <c r="L133" s="23">
        <v>1.8341513350605965E-2</v>
      </c>
      <c r="M133" s="23">
        <v>8.36993008852005E-2</v>
      </c>
      <c r="N133" s="23">
        <v>6.2774479389190674E-2</v>
      </c>
      <c r="O133" s="23">
        <v>6.4841128885746002E-2</v>
      </c>
    </row>
    <row r="134" spans="1:17" x14ac:dyDescent="0.15">
      <c r="A134" s="17" t="str">
        <f>A130&amp;D134</f>
        <v>X (6)１年生／男性</v>
      </c>
      <c r="C134" s="135"/>
      <c r="D134" s="134" t="s">
        <v>228</v>
      </c>
      <c r="E134" s="19">
        <v>565</v>
      </c>
      <c r="F134" s="20">
        <v>10</v>
      </c>
      <c r="G134" s="20">
        <v>200</v>
      </c>
      <c r="H134" s="20">
        <v>34</v>
      </c>
      <c r="I134" s="20">
        <v>13</v>
      </c>
      <c r="J134" s="20">
        <v>75</v>
      </c>
      <c r="K134" s="20">
        <v>75</v>
      </c>
      <c r="L134" s="20">
        <v>19</v>
      </c>
      <c r="M134" s="20">
        <v>58</v>
      </c>
      <c r="N134" s="20">
        <v>19</v>
      </c>
      <c r="O134" s="20">
        <v>62</v>
      </c>
      <c r="P134" s="21"/>
      <c r="Q134" s="21"/>
    </row>
    <row r="135" spans="1:17" x14ac:dyDescent="0.15">
      <c r="C135" s="135"/>
      <c r="D135" s="136"/>
      <c r="E135" s="22">
        <v>1</v>
      </c>
      <c r="F135" s="23">
        <v>1.7699114978313446E-2</v>
      </c>
      <c r="G135" s="23">
        <v>0.35398229956626892</v>
      </c>
      <c r="H135" s="23">
        <v>6.0176990926265717E-2</v>
      </c>
      <c r="I135" s="23">
        <v>2.300884947180748E-2</v>
      </c>
      <c r="J135" s="23">
        <v>0.13274335861206055</v>
      </c>
      <c r="K135" s="23">
        <v>0.13274335861206055</v>
      </c>
      <c r="L135" s="23">
        <v>3.3628318458795547E-2</v>
      </c>
      <c r="M135" s="23">
        <v>0.10265486687421799</v>
      </c>
      <c r="N135" s="23">
        <v>3.3628318458795547E-2</v>
      </c>
      <c r="O135" s="23">
        <v>0.10973451286554337</v>
      </c>
    </row>
    <row r="136" spans="1:17" x14ac:dyDescent="0.15">
      <c r="A136" s="17" t="str">
        <f>A130&amp;D136</f>
        <v>X (6)１年生／女性</v>
      </c>
      <c r="C136" s="135"/>
      <c r="D136" s="134" t="s">
        <v>229</v>
      </c>
      <c r="E136" s="19">
        <v>765</v>
      </c>
      <c r="F136" s="20">
        <v>6</v>
      </c>
      <c r="G136" s="20">
        <v>430</v>
      </c>
      <c r="H136" s="20">
        <v>30</v>
      </c>
      <c r="I136" s="20">
        <v>2</v>
      </c>
      <c r="J136" s="20">
        <v>97</v>
      </c>
      <c r="K136" s="20">
        <v>47</v>
      </c>
      <c r="L136" s="20">
        <v>8</v>
      </c>
      <c r="M136" s="20">
        <v>52</v>
      </c>
      <c r="N136" s="20">
        <v>47</v>
      </c>
      <c r="O136" s="20">
        <v>46</v>
      </c>
      <c r="P136" s="21"/>
      <c r="Q136" s="21"/>
    </row>
    <row r="137" spans="1:17" x14ac:dyDescent="0.15">
      <c r="C137" s="135"/>
      <c r="D137" s="136"/>
      <c r="E137" s="22">
        <v>1</v>
      </c>
      <c r="F137" s="23">
        <v>7.8431377187371254E-3</v>
      </c>
      <c r="G137" s="23">
        <v>0.56209152936935425</v>
      </c>
      <c r="H137" s="23">
        <v>3.9215687662363052E-2</v>
      </c>
      <c r="I137" s="23">
        <v>2.6143791619688272E-3</v>
      </c>
      <c r="J137" s="23">
        <v>0.1267973929643631</v>
      </c>
      <c r="K137" s="23">
        <v>6.1437908560037613E-2</v>
      </c>
      <c r="L137" s="23">
        <v>1.0457516647875309E-2</v>
      </c>
      <c r="M137" s="23">
        <v>6.797385960817337E-2</v>
      </c>
      <c r="N137" s="23">
        <v>6.1437908560037613E-2</v>
      </c>
      <c r="O137" s="23">
        <v>6.0130719095468521E-2</v>
      </c>
    </row>
    <row r="138" spans="1:17" x14ac:dyDescent="0.15">
      <c r="A138" s="17" t="str">
        <f>A130&amp;D138</f>
        <v>X (6)１年生／回答しない</v>
      </c>
      <c r="C138" s="135"/>
      <c r="D138" s="134" t="s">
        <v>230</v>
      </c>
      <c r="E138" s="19">
        <v>25</v>
      </c>
      <c r="F138" s="20">
        <v>0</v>
      </c>
      <c r="G138" s="20">
        <v>14</v>
      </c>
      <c r="H138" s="20">
        <v>2</v>
      </c>
      <c r="I138" s="20">
        <v>0</v>
      </c>
      <c r="J138" s="20">
        <v>1</v>
      </c>
      <c r="K138" s="20">
        <v>1</v>
      </c>
      <c r="L138" s="20">
        <v>0</v>
      </c>
      <c r="M138" s="20">
        <v>1</v>
      </c>
      <c r="N138" s="20">
        <v>2</v>
      </c>
      <c r="O138" s="20">
        <v>4</v>
      </c>
      <c r="P138" s="21"/>
      <c r="Q138" s="21"/>
    </row>
    <row r="139" spans="1:17" x14ac:dyDescent="0.15">
      <c r="C139" s="135"/>
      <c r="D139" s="136"/>
      <c r="E139" s="22">
        <v>1</v>
      </c>
      <c r="F139" s="23">
        <v>0</v>
      </c>
      <c r="G139" s="23">
        <v>0.56000000238418579</v>
      </c>
      <c r="H139" s="23">
        <v>7.9999998211860657E-2</v>
      </c>
      <c r="I139" s="23">
        <v>0</v>
      </c>
      <c r="J139" s="23">
        <v>3.9999999105930328E-2</v>
      </c>
      <c r="K139" s="23">
        <v>3.9999999105930328E-2</v>
      </c>
      <c r="L139" s="23">
        <v>0</v>
      </c>
      <c r="M139" s="23">
        <v>3.9999999105930328E-2</v>
      </c>
      <c r="N139" s="23">
        <v>7.9999998211860657E-2</v>
      </c>
      <c r="O139" s="23">
        <v>0.15999999642372131</v>
      </c>
    </row>
    <row r="140" spans="1:17" x14ac:dyDescent="0.15">
      <c r="A140" s="17" t="str">
        <f>A130&amp;D140</f>
        <v>X (6)２年生／男性</v>
      </c>
      <c r="C140" s="135"/>
      <c r="D140" s="134" t="s">
        <v>231</v>
      </c>
      <c r="E140" s="19">
        <v>548</v>
      </c>
      <c r="F140" s="20">
        <v>6</v>
      </c>
      <c r="G140" s="20">
        <v>220</v>
      </c>
      <c r="H140" s="20">
        <v>19</v>
      </c>
      <c r="I140" s="20">
        <v>18</v>
      </c>
      <c r="J140" s="20">
        <v>71</v>
      </c>
      <c r="K140" s="20">
        <v>69</v>
      </c>
      <c r="L140" s="20">
        <v>16</v>
      </c>
      <c r="M140" s="20">
        <v>43</v>
      </c>
      <c r="N140" s="20">
        <v>27</v>
      </c>
      <c r="O140" s="20">
        <v>59</v>
      </c>
      <c r="P140" s="21"/>
      <c r="Q140" s="21"/>
    </row>
    <row r="141" spans="1:17" x14ac:dyDescent="0.15">
      <c r="C141" s="135"/>
      <c r="D141" s="136"/>
      <c r="E141" s="22">
        <v>1</v>
      </c>
      <c r="F141" s="23">
        <v>1.0948904789984226E-2</v>
      </c>
      <c r="G141" s="23">
        <v>0.40145984292030334</v>
      </c>
      <c r="H141" s="23">
        <v>3.4671533852815628E-2</v>
      </c>
      <c r="I141" s="23">
        <v>3.2846715301275253E-2</v>
      </c>
      <c r="J141" s="23">
        <v>0.12956205010414124</v>
      </c>
      <c r="K141" s="23">
        <v>0.12591241300106049</v>
      </c>
      <c r="L141" s="23">
        <v>2.9197080060839653E-2</v>
      </c>
      <c r="M141" s="23">
        <v>7.8467153012752533E-2</v>
      </c>
      <c r="N141" s="23">
        <v>4.9270074814558029E-2</v>
      </c>
      <c r="O141" s="23">
        <v>0.10766423493623734</v>
      </c>
    </row>
    <row r="142" spans="1:17" x14ac:dyDescent="0.15">
      <c r="A142" s="17" t="str">
        <f>A130&amp;D142</f>
        <v>X (6)２年生／女性</v>
      </c>
      <c r="C142" s="135"/>
      <c r="D142" s="134" t="s">
        <v>232</v>
      </c>
      <c r="E142" s="19">
        <v>624</v>
      </c>
      <c r="F142" s="20">
        <v>1</v>
      </c>
      <c r="G142" s="20">
        <v>351</v>
      </c>
      <c r="H142" s="20">
        <v>21</v>
      </c>
      <c r="I142" s="20">
        <v>5</v>
      </c>
      <c r="J142" s="20">
        <v>78</v>
      </c>
      <c r="K142" s="20">
        <v>36</v>
      </c>
      <c r="L142" s="20">
        <v>6</v>
      </c>
      <c r="M142" s="20">
        <v>51</v>
      </c>
      <c r="N142" s="20">
        <v>52</v>
      </c>
      <c r="O142" s="20">
        <v>23</v>
      </c>
      <c r="P142" s="21"/>
      <c r="Q142" s="21"/>
    </row>
    <row r="143" spans="1:17" x14ac:dyDescent="0.15">
      <c r="C143" s="135"/>
      <c r="D143" s="136"/>
      <c r="E143" s="22">
        <v>1</v>
      </c>
      <c r="F143" s="23">
        <v>1.6025641234591603E-3</v>
      </c>
      <c r="G143" s="23">
        <v>0.5625</v>
      </c>
      <c r="H143" s="23">
        <v>3.3653847873210907E-2</v>
      </c>
      <c r="I143" s="23">
        <v>8.0128209665417671E-3</v>
      </c>
      <c r="J143" s="23">
        <v>0.125</v>
      </c>
      <c r="K143" s="23">
        <v>5.7692307978868484E-2</v>
      </c>
      <c r="L143" s="23">
        <v>9.6153849735856056E-3</v>
      </c>
      <c r="M143" s="23">
        <v>8.1730768084526062E-2</v>
      </c>
      <c r="N143" s="23">
        <v>8.3333335816860199E-2</v>
      </c>
      <c r="O143" s="23">
        <v>3.6858975887298584E-2</v>
      </c>
    </row>
    <row r="144" spans="1:17" x14ac:dyDescent="0.15">
      <c r="A144" s="17" t="str">
        <f>A130&amp;D144</f>
        <v>X (6)２年生／回答しない</v>
      </c>
      <c r="C144" s="135"/>
      <c r="D144" s="134" t="s">
        <v>233</v>
      </c>
      <c r="E144" s="19">
        <v>38</v>
      </c>
      <c r="F144" s="20">
        <v>0</v>
      </c>
      <c r="G144" s="20">
        <v>19</v>
      </c>
      <c r="H144" s="20">
        <v>1</v>
      </c>
      <c r="I144" s="20">
        <v>1</v>
      </c>
      <c r="J144" s="20">
        <v>1</v>
      </c>
      <c r="K144" s="20">
        <v>3</v>
      </c>
      <c r="L144" s="20">
        <v>2</v>
      </c>
      <c r="M144" s="20">
        <v>5</v>
      </c>
      <c r="N144" s="20">
        <v>3</v>
      </c>
      <c r="O144" s="20">
        <v>3</v>
      </c>
      <c r="P144" s="21"/>
      <c r="Q144" s="21"/>
    </row>
    <row r="145" spans="1:17" x14ac:dyDescent="0.15">
      <c r="C145" s="135"/>
      <c r="D145" s="136"/>
      <c r="E145" s="22">
        <v>1</v>
      </c>
      <c r="F145" s="23">
        <v>0</v>
      </c>
      <c r="G145" s="23">
        <v>0.5</v>
      </c>
      <c r="H145" s="23">
        <v>2.6315789669752121E-2</v>
      </c>
      <c r="I145" s="23">
        <v>2.6315789669752121E-2</v>
      </c>
      <c r="J145" s="23">
        <v>2.6315789669752121E-2</v>
      </c>
      <c r="K145" s="23">
        <v>7.8947365283966064E-2</v>
      </c>
      <c r="L145" s="23">
        <v>5.2631579339504242E-2</v>
      </c>
      <c r="M145" s="23">
        <v>0.1315789520740509</v>
      </c>
      <c r="N145" s="23">
        <v>7.8947365283966064E-2</v>
      </c>
      <c r="O145" s="23">
        <v>7.8947365283966064E-2</v>
      </c>
    </row>
    <row r="146" spans="1:17" x14ac:dyDescent="0.15">
      <c r="A146" s="17" t="str">
        <f>A130&amp;D146</f>
        <v>X (6)３年生／男性</v>
      </c>
      <c r="C146" s="135"/>
      <c r="D146" s="134" t="s">
        <v>234</v>
      </c>
      <c r="E146" s="19">
        <v>635</v>
      </c>
      <c r="F146" s="20">
        <v>13</v>
      </c>
      <c r="G146" s="20">
        <v>314</v>
      </c>
      <c r="H146" s="20">
        <v>27</v>
      </c>
      <c r="I146" s="20">
        <v>14</v>
      </c>
      <c r="J146" s="20">
        <v>58</v>
      </c>
      <c r="K146" s="20">
        <v>65</v>
      </c>
      <c r="L146" s="20">
        <v>14</v>
      </c>
      <c r="M146" s="20">
        <v>64</v>
      </c>
      <c r="N146" s="20">
        <v>33</v>
      </c>
      <c r="O146" s="20">
        <v>33</v>
      </c>
      <c r="P146" s="21"/>
      <c r="Q146" s="21"/>
    </row>
    <row r="147" spans="1:17" x14ac:dyDescent="0.15">
      <c r="C147" s="135"/>
      <c r="D147" s="136"/>
      <c r="E147" s="22">
        <v>1</v>
      </c>
      <c r="F147" s="23">
        <v>2.0472440868616104E-2</v>
      </c>
      <c r="G147" s="23">
        <v>0.4944881796836853</v>
      </c>
      <c r="H147" s="23">
        <v>4.2519684880971909E-2</v>
      </c>
      <c r="I147" s="23">
        <v>2.2047244012355804E-2</v>
      </c>
      <c r="J147" s="23">
        <v>9.1338582336902618E-2</v>
      </c>
      <c r="K147" s="23">
        <v>0.10236220806837082</v>
      </c>
      <c r="L147" s="23">
        <v>2.2047244012355804E-2</v>
      </c>
      <c r="M147" s="23">
        <v>0.10078740119934082</v>
      </c>
      <c r="N147" s="23">
        <v>5.196850374341011E-2</v>
      </c>
      <c r="O147" s="23">
        <v>5.196850374341011E-2</v>
      </c>
    </row>
    <row r="148" spans="1:17" x14ac:dyDescent="0.15">
      <c r="A148" s="17" t="str">
        <f>A130&amp;D148</f>
        <v>X (6)３年生／女性</v>
      </c>
      <c r="C148" s="135"/>
      <c r="D148" s="134" t="s">
        <v>235</v>
      </c>
      <c r="E148" s="19">
        <v>622</v>
      </c>
      <c r="F148" s="20">
        <v>3</v>
      </c>
      <c r="G148" s="20">
        <v>379</v>
      </c>
      <c r="H148" s="20">
        <v>12</v>
      </c>
      <c r="I148" s="20">
        <v>9</v>
      </c>
      <c r="J148" s="20">
        <v>59</v>
      </c>
      <c r="K148" s="20">
        <v>38</v>
      </c>
      <c r="L148" s="20">
        <v>4</v>
      </c>
      <c r="M148" s="20">
        <v>47</v>
      </c>
      <c r="N148" s="20">
        <v>55</v>
      </c>
      <c r="O148" s="20">
        <v>16</v>
      </c>
      <c r="P148" s="21"/>
      <c r="Q148" s="21"/>
    </row>
    <row r="149" spans="1:17" x14ac:dyDescent="0.15">
      <c r="A149" s="28"/>
      <c r="C149" s="135"/>
      <c r="D149" s="136"/>
      <c r="E149" s="22">
        <v>1</v>
      </c>
      <c r="F149" s="23">
        <v>4.8231510445475578E-3</v>
      </c>
      <c r="G149" s="23">
        <v>0.60932475328445435</v>
      </c>
      <c r="H149" s="23">
        <v>1.9292604178190231E-2</v>
      </c>
      <c r="I149" s="23">
        <v>1.4469453133642673E-2</v>
      </c>
      <c r="J149" s="23">
        <v>9.4855308532714844E-2</v>
      </c>
      <c r="K149" s="23">
        <v>6.1093248426914215E-2</v>
      </c>
      <c r="L149" s="23">
        <v>6.4308680593967438E-3</v>
      </c>
      <c r="M149" s="23">
        <v>7.5562700629234314E-2</v>
      </c>
      <c r="N149" s="23">
        <v>8.8424436748027802E-2</v>
      </c>
      <c r="O149" s="23">
        <v>2.5723472237586975E-2</v>
      </c>
    </row>
    <row r="150" spans="1:17" x14ac:dyDescent="0.15">
      <c r="A150" s="17" t="str">
        <f>A130&amp;D150</f>
        <v>X (6)３年生／回答しない</v>
      </c>
      <c r="C150" s="135"/>
      <c r="D150" s="134" t="s">
        <v>236</v>
      </c>
      <c r="E150" s="19">
        <v>49</v>
      </c>
      <c r="F150" s="20">
        <v>0</v>
      </c>
      <c r="G150" s="20">
        <v>20</v>
      </c>
      <c r="H150" s="20">
        <v>0</v>
      </c>
      <c r="I150" s="20">
        <v>1</v>
      </c>
      <c r="J150" s="20">
        <v>5</v>
      </c>
      <c r="K150" s="20">
        <v>8</v>
      </c>
      <c r="L150" s="20">
        <v>2</v>
      </c>
      <c r="M150" s="20">
        <v>3</v>
      </c>
      <c r="N150" s="20">
        <v>5</v>
      </c>
      <c r="O150" s="20">
        <v>5</v>
      </c>
      <c r="P150" s="21"/>
      <c r="Q150" s="21"/>
    </row>
    <row r="151" spans="1:17" x14ac:dyDescent="0.15">
      <c r="C151" s="136"/>
      <c r="D151" s="136"/>
      <c r="E151" s="22">
        <v>1</v>
      </c>
      <c r="F151" s="23">
        <v>0</v>
      </c>
      <c r="G151" s="23">
        <v>0.40816327929496765</v>
      </c>
      <c r="H151" s="23">
        <v>0</v>
      </c>
      <c r="I151" s="23">
        <v>2.0408162847161293E-2</v>
      </c>
      <c r="J151" s="23">
        <v>0.10204081982374191</v>
      </c>
      <c r="K151" s="23">
        <v>0.16326530277729034</v>
      </c>
      <c r="L151" s="23">
        <v>4.0816325694322586E-2</v>
      </c>
      <c r="M151" s="23">
        <v>6.1224490404129028E-2</v>
      </c>
      <c r="N151" s="23">
        <v>0.10204081982374191</v>
      </c>
      <c r="O151" s="23">
        <v>0.10204081982374191</v>
      </c>
    </row>
    <row r="155" spans="1:17" x14ac:dyDescent="0.15">
      <c r="A155" s="17" t="str">
        <f>"X ("&amp;SUBSTITUTE(LEFT(E155,2),"Q","")&amp;")"</f>
        <v>X (9)</v>
      </c>
      <c r="C155" s="17" t="s">
        <v>55</v>
      </c>
      <c r="D155" s="17" t="s">
        <v>1</v>
      </c>
      <c r="E155" s="17" t="s">
        <v>56</v>
      </c>
    </row>
    <row r="156" spans="1:17" ht="24" x14ac:dyDescent="0.15">
      <c r="A156" s="17" t="str">
        <f>A155&amp;"表頭"</f>
        <v>X (9)表頭</v>
      </c>
      <c r="C156" s="132"/>
      <c r="D156" s="133"/>
      <c r="E156" s="18" t="s">
        <v>3</v>
      </c>
      <c r="F156" s="18" t="s">
        <v>57</v>
      </c>
      <c r="G156" s="18" t="s">
        <v>58</v>
      </c>
      <c r="H156" s="18" t="s">
        <v>59</v>
      </c>
      <c r="I156" s="18" t="s">
        <v>60</v>
      </c>
      <c r="J156" s="18" t="s">
        <v>22</v>
      </c>
      <c r="K156" s="18" t="s">
        <v>61</v>
      </c>
    </row>
    <row r="157" spans="1:17" x14ac:dyDescent="0.15">
      <c r="A157" s="17" t="str">
        <f>A155&amp;D157</f>
        <v>X (9)全体</v>
      </c>
      <c r="C157" s="134" t="s">
        <v>227</v>
      </c>
      <c r="D157" s="134" t="s">
        <v>8</v>
      </c>
      <c r="E157" s="19">
        <v>3871</v>
      </c>
      <c r="F157" s="20">
        <v>2096</v>
      </c>
      <c r="G157" s="20">
        <v>141</v>
      </c>
      <c r="H157" s="20">
        <v>687</v>
      </c>
      <c r="I157" s="20">
        <v>558</v>
      </c>
      <c r="J157" s="20">
        <v>34</v>
      </c>
      <c r="K157" s="20">
        <v>355</v>
      </c>
      <c r="L157" s="21"/>
      <c r="M157" s="21"/>
      <c r="N157" s="21"/>
      <c r="O157" s="21"/>
      <c r="P157" s="21"/>
      <c r="Q157" s="21"/>
    </row>
    <row r="158" spans="1:17" x14ac:dyDescent="0.15">
      <c r="C158" s="135"/>
      <c r="D158" s="136"/>
      <c r="E158" s="22">
        <v>1</v>
      </c>
      <c r="F158" s="23">
        <v>0.54146218299865723</v>
      </c>
      <c r="G158" s="23">
        <v>3.6424696445465088E-2</v>
      </c>
      <c r="H158" s="23">
        <v>0.1774735152721405</v>
      </c>
      <c r="I158" s="23">
        <v>0.14414879679679871</v>
      </c>
      <c r="J158" s="23">
        <v>8.7832603603601456E-3</v>
      </c>
      <c r="K158" s="23">
        <v>9.1707572340965271E-2</v>
      </c>
    </row>
    <row r="159" spans="1:17" x14ac:dyDescent="0.15">
      <c r="A159" s="17" t="str">
        <f>A155&amp;D159</f>
        <v>X (9)１年生／男性</v>
      </c>
      <c r="C159" s="135"/>
      <c r="D159" s="134" t="s">
        <v>228</v>
      </c>
      <c r="E159" s="19">
        <v>565</v>
      </c>
      <c r="F159" s="20">
        <v>331</v>
      </c>
      <c r="G159" s="20">
        <v>2</v>
      </c>
      <c r="H159" s="20">
        <v>48</v>
      </c>
      <c r="I159" s="20">
        <v>79</v>
      </c>
      <c r="J159" s="20">
        <v>5</v>
      </c>
      <c r="K159" s="20">
        <v>100</v>
      </c>
      <c r="L159" s="21"/>
      <c r="M159" s="21"/>
      <c r="N159" s="21"/>
      <c r="O159" s="21"/>
      <c r="P159" s="21"/>
      <c r="Q159" s="21"/>
    </row>
    <row r="160" spans="1:17" x14ac:dyDescent="0.15">
      <c r="C160" s="135"/>
      <c r="D160" s="136"/>
      <c r="E160" s="22">
        <v>1</v>
      </c>
      <c r="F160" s="23">
        <v>0.58584070205688477</v>
      </c>
      <c r="G160" s="23">
        <v>3.5398229956626892E-3</v>
      </c>
      <c r="H160" s="23">
        <v>8.4955751895904541E-2</v>
      </c>
      <c r="I160" s="23">
        <v>0.13982300460338593</v>
      </c>
      <c r="J160" s="23">
        <v>8.849557489156723E-3</v>
      </c>
      <c r="K160" s="23">
        <v>0.17699114978313446</v>
      </c>
    </row>
    <row r="161" spans="1:17" x14ac:dyDescent="0.15">
      <c r="A161" s="17" t="str">
        <f>A155&amp;D161</f>
        <v>X (9)１年生／女性</v>
      </c>
      <c r="C161" s="135"/>
      <c r="D161" s="134" t="s">
        <v>229</v>
      </c>
      <c r="E161" s="19">
        <v>765</v>
      </c>
      <c r="F161" s="20">
        <v>348</v>
      </c>
      <c r="G161" s="20">
        <v>47</v>
      </c>
      <c r="H161" s="20">
        <v>156</v>
      </c>
      <c r="I161" s="20">
        <v>96</v>
      </c>
      <c r="J161" s="20">
        <v>8</v>
      </c>
      <c r="K161" s="20">
        <v>110</v>
      </c>
      <c r="L161" s="21"/>
      <c r="M161" s="21"/>
      <c r="N161" s="21"/>
      <c r="O161" s="21"/>
      <c r="P161" s="21"/>
      <c r="Q161" s="21"/>
    </row>
    <row r="162" spans="1:17" x14ac:dyDescent="0.15">
      <c r="C162" s="135"/>
      <c r="D162" s="136"/>
      <c r="E162" s="22">
        <v>1</v>
      </c>
      <c r="F162" s="23">
        <v>0.45490196347236633</v>
      </c>
      <c r="G162" s="23">
        <v>6.1437908560037613E-2</v>
      </c>
      <c r="H162" s="23">
        <v>0.20392157137393951</v>
      </c>
      <c r="I162" s="23">
        <v>0.12549020349979401</v>
      </c>
      <c r="J162" s="23">
        <v>1.0457516647875309E-2</v>
      </c>
      <c r="K162" s="23">
        <v>0.14379085600376129</v>
      </c>
    </row>
    <row r="163" spans="1:17" x14ac:dyDescent="0.15">
      <c r="A163" s="17" t="str">
        <f>A155&amp;D163</f>
        <v>X (9)１年生／回答しない</v>
      </c>
      <c r="C163" s="135"/>
      <c r="D163" s="134" t="s">
        <v>230</v>
      </c>
      <c r="E163" s="19">
        <v>25</v>
      </c>
      <c r="F163" s="20">
        <v>11</v>
      </c>
      <c r="G163" s="20">
        <v>1</v>
      </c>
      <c r="H163" s="20">
        <v>6</v>
      </c>
      <c r="I163" s="20">
        <v>0</v>
      </c>
      <c r="J163" s="20">
        <v>0</v>
      </c>
      <c r="K163" s="20">
        <v>7</v>
      </c>
      <c r="L163" s="21"/>
      <c r="M163" s="21"/>
      <c r="N163" s="21"/>
      <c r="O163" s="21"/>
      <c r="P163" s="21"/>
      <c r="Q163" s="21"/>
    </row>
    <row r="164" spans="1:17" x14ac:dyDescent="0.15">
      <c r="C164" s="135"/>
      <c r="D164" s="136"/>
      <c r="E164" s="22">
        <v>1</v>
      </c>
      <c r="F164" s="23">
        <v>0.43999999761581421</v>
      </c>
      <c r="G164" s="23">
        <v>3.9999999105930328E-2</v>
      </c>
      <c r="H164" s="23">
        <v>0.23999999463558197</v>
      </c>
      <c r="I164" s="23">
        <v>0</v>
      </c>
      <c r="J164" s="23">
        <v>0</v>
      </c>
      <c r="K164" s="23">
        <v>0.2800000011920929</v>
      </c>
    </row>
    <row r="165" spans="1:17" x14ac:dyDescent="0.15">
      <c r="A165" s="17" t="str">
        <f>A155&amp;D165</f>
        <v>X (9)２年生／男性</v>
      </c>
      <c r="C165" s="135"/>
      <c r="D165" s="134" t="s">
        <v>231</v>
      </c>
      <c r="E165" s="19">
        <v>548</v>
      </c>
      <c r="F165" s="20">
        <v>334</v>
      </c>
      <c r="G165" s="20">
        <v>7</v>
      </c>
      <c r="H165" s="20">
        <v>70</v>
      </c>
      <c r="I165" s="20">
        <v>77</v>
      </c>
      <c r="J165" s="20">
        <v>5</v>
      </c>
      <c r="K165" s="20">
        <v>55</v>
      </c>
      <c r="L165" s="21"/>
      <c r="M165" s="21"/>
      <c r="N165" s="21"/>
      <c r="O165" s="21"/>
      <c r="P165" s="21"/>
      <c r="Q165" s="21"/>
    </row>
    <row r="166" spans="1:17" x14ac:dyDescent="0.15">
      <c r="C166" s="135"/>
      <c r="D166" s="136"/>
      <c r="E166" s="22">
        <v>1</v>
      </c>
      <c r="F166" s="23">
        <v>0.60948902368545532</v>
      </c>
      <c r="G166" s="23">
        <v>1.2773722410202026E-2</v>
      </c>
      <c r="H166" s="23">
        <v>0.12773722410202026</v>
      </c>
      <c r="I166" s="23">
        <v>0.14051094651222229</v>
      </c>
      <c r="J166" s="23">
        <v>9.1240871697664261E-3</v>
      </c>
      <c r="K166" s="23">
        <v>0.10036496073007584</v>
      </c>
    </row>
    <row r="167" spans="1:17" x14ac:dyDescent="0.15">
      <c r="A167" s="17" t="str">
        <f>A155&amp;D167</f>
        <v>X (9)２年生／女性</v>
      </c>
      <c r="C167" s="135"/>
      <c r="D167" s="134" t="s">
        <v>232</v>
      </c>
      <c r="E167" s="19">
        <v>624</v>
      </c>
      <c r="F167" s="20">
        <v>284</v>
      </c>
      <c r="G167" s="20">
        <v>46</v>
      </c>
      <c r="H167" s="20">
        <v>137</v>
      </c>
      <c r="I167" s="20">
        <v>89</v>
      </c>
      <c r="J167" s="20">
        <v>6</v>
      </c>
      <c r="K167" s="20">
        <v>62</v>
      </c>
      <c r="L167" s="21"/>
      <c r="M167" s="21"/>
      <c r="N167" s="21"/>
      <c r="O167" s="21"/>
      <c r="P167" s="21"/>
      <c r="Q167" s="21"/>
    </row>
    <row r="168" spans="1:17" x14ac:dyDescent="0.15">
      <c r="C168" s="135"/>
      <c r="D168" s="136"/>
      <c r="E168" s="22">
        <v>1</v>
      </c>
      <c r="F168" s="23">
        <v>0.45512819290161133</v>
      </c>
      <c r="G168" s="23">
        <v>7.3717951774597168E-2</v>
      </c>
      <c r="H168" s="23">
        <v>0.21955128014087677</v>
      </c>
      <c r="I168" s="23">
        <v>0.14262820780277252</v>
      </c>
      <c r="J168" s="23">
        <v>9.6153849735856056E-3</v>
      </c>
      <c r="K168" s="23">
        <v>9.9358975887298584E-2</v>
      </c>
    </row>
    <row r="169" spans="1:17" x14ac:dyDescent="0.15">
      <c r="A169" s="17" t="str">
        <f>A155&amp;D169</f>
        <v>X (9)２年生／回答しない</v>
      </c>
      <c r="C169" s="135"/>
      <c r="D169" s="134" t="s">
        <v>233</v>
      </c>
      <c r="E169" s="19">
        <v>38</v>
      </c>
      <c r="F169" s="20">
        <v>18</v>
      </c>
      <c r="G169" s="20">
        <v>1</v>
      </c>
      <c r="H169" s="20">
        <v>10</v>
      </c>
      <c r="I169" s="20">
        <v>3</v>
      </c>
      <c r="J169" s="20">
        <v>1</v>
      </c>
      <c r="K169" s="20">
        <v>5</v>
      </c>
      <c r="L169" s="21"/>
      <c r="M169" s="21"/>
      <c r="N169" s="21"/>
      <c r="O169" s="21"/>
      <c r="P169" s="21"/>
      <c r="Q169" s="21"/>
    </row>
    <row r="170" spans="1:17" x14ac:dyDescent="0.15">
      <c r="C170" s="135"/>
      <c r="D170" s="136"/>
      <c r="E170" s="22">
        <v>1</v>
      </c>
      <c r="F170" s="23">
        <v>0.47368422150611877</v>
      </c>
      <c r="G170" s="23">
        <v>2.6315789669752121E-2</v>
      </c>
      <c r="H170" s="23">
        <v>0.26315790414810181</v>
      </c>
      <c r="I170" s="23">
        <v>7.8947365283966064E-2</v>
      </c>
      <c r="J170" s="23">
        <v>2.6315789669752121E-2</v>
      </c>
      <c r="K170" s="23">
        <v>0.1315789520740509</v>
      </c>
    </row>
    <row r="171" spans="1:17" x14ac:dyDescent="0.15">
      <c r="A171" s="17" t="str">
        <f>A155&amp;D171</f>
        <v>X (9)３年生／男性</v>
      </c>
      <c r="C171" s="135"/>
      <c r="D171" s="134" t="s">
        <v>234</v>
      </c>
      <c r="E171" s="19">
        <v>635</v>
      </c>
      <c r="F171" s="20">
        <v>381</v>
      </c>
      <c r="G171" s="20">
        <v>8</v>
      </c>
      <c r="H171" s="20">
        <v>80</v>
      </c>
      <c r="I171" s="20">
        <v>156</v>
      </c>
      <c r="J171" s="20">
        <v>4</v>
      </c>
      <c r="K171" s="20">
        <v>6</v>
      </c>
      <c r="L171" s="21"/>
      <c r="M171" s="21"/>
      <c r="N171" s="21"/>
      <c r="O171" s="21"/>
      <c r="P171" s="21"/>
      <c r="Q171" s="21"/>
    </row>
    <row r="172" spans="1:17" x14ac:dyDescent="0.15">
      <c r="C172" s="135"/>
      <c r="D172" s="136"/>
      <c r="E172" s="22">
        <v>1</v>
      </c>
      <c r="F172" s="23">
        <v>0.60000002384185791</v>
      </c>
      <c r="G172" s="23">
        <v>1.2598425149917603E-2</v>
      </c>
      <c r="H172" s="23">
        <v>0.12598425149917603</v>
      </c>
      <c r="I172" s="23">
        <v>0.24566929042339325</v>
      </c>
      <c r="J172" s="23">
        <v>6.2992125749588013E-3</v>
      </c>
      <c r="K172" s="23">
        <v>9.4488188624382019E-3</v>
      </c>
    </row>
    <row r="173" spans="1:17" x14ac:dyDescent="0.15">
      <c r="A173" s="17" t="str">
        <f>A155&amp;D173</f>
        <v>X (9)３年生／女性</v>
      </c>
      <c r="C173" s="135"/>
      <c r="D173" s="134" t="s">
        <v>235</v>
      </c>
      <c r="E173" s="19">
        <v>622</v>
      </c>
      <c r="F173" s="20">
        <v>363</v>
      </c>
      <c r="G173" s="20">
        <v>29</v>
      </c>
      <c r="H173" s="20">
        <v>167</v>
      </c>
      <c r="I173" s="20">
        <v>50</v>
      </c>
      <c r="J173" s="20">
        <v>5</v>
      </c>
      <c r="K173" s="20">
        <v>8</v>
      </c>
      <c r="L173" s="21"/>
      <c r="M173" s="21"/>
      <c r="N173" s="21"/>
      <c r="O173" s="21"/>
      <c r="P173" s="21"/>
      <c r="Q173" s="21"/>
    </row>
    <row r="174" spans="1:17" x14ac:dyDescent="0.15">
      <c r="A174" s="28"/>
      <c r="C174" s="135"/>
      <c r="D174" s="136"/>
      <c r="E174" s="22">
        <v>1</v>
      </c>
      <c r="F174" s="23">
        <v>0.58360129594802856</v>
      </c>
      <c r="G174" s="23">
        <v>4.6623792499303818E-2</v>
      </c>
      <c r="H174" s="23">
        <v>0.26848873496055603</v>
      </c>
      <c r="I174" s="23">
        <v>8.0385848879814148E-2</v>
      </c>
      <c r="J174" s="23">
        <v>8.0385850742459297E-3</v>
      </c>
      <c r="K174" s="23">
        <v>1.2861736118793488E-2</v>
      </c>
    </row>
    <row r="175" spans="1:17" x14ac:dyDescent="0.15">
      <c r="A175" s="17" t="str">
        <f>A155&amp;D175</f>
        <v>X (9)３年生／回答しない</v>
      </c>
      <c r="C175" s="135"/>
      <c r="D175" s="134" t="s">
        <v>236</v>
      </c>
      <c r="E175" s="19">
        <v>49</v>
      </c>
      <c r="F175" s="20">
        <v>26</v>
      </c>
      <c r="G175" s="20">
        <v>0</v>
      </c>
      <c r="H175" s="20">
        <v>13</v>
      </c>
      <c r="I175" s="20">
        <v>8</v>
      </c>
      <c r="J175" s="20">
        <v>0</v>
      </c>
      <c r="K175" s="20">
        <v>2</v>
      </c>
      <c r="L175" s="21"/>
      <c r="M175" s="21"/>
      <c r="N175" s="21"/>
      <c r="O175" s="21"/>
      <c r="P175" s="21"/>
      <c r="Q175" s="21"/>
    </row>
    <row r="176" spans="1:17" x14ac:dyDescent="0.15">
      <c r="C176" s="136"/>
      <c r="D176" s="136"/>
      <c r="E176" s="22">
        <v>1</v>
      </c>
      <c r="F176" s="23">
        <v>0.53061223030090332</v>
      </c>
      <c r="G176" s="23">
        <v>0</v>
      </c>
      <c r="H176" s="23">
        <v>0.26530611515045166</v>
      </c>
      <c r="I176" s="23">
        <v>0.16326530277729034</v>
      </c>
      <c r="J176" s="23">
        <v>0</v>
      </c>
      <c r="K176" s="23">
        <v>4.0816325694322586E-2</v>
      </c>
    </row>
    <row r="180" spans="1:17" x14ac:dyDescent="0.15">
      <c r="A180" s="17" t="str">
        <f>"X ("&amp;SUBSTITUTE(LEFT(E180,3),"Q","")&amp;")"</f>
        <v>X (10)</v>
      </c>
      <c r="C180" s="17" t="s">
        <v>62</v>
      </c>
      <c r="D180" s="17" t="s">
        <v>1</v>
      </c>
      <c r="E180" s="17" t="s">
        <v>63</v>
      </c>
    </row>
    <row r="181" spans="1:17" ht="36" x14ac:dyDescent="0.15">
      <c r="A181" s="17" t="str">
        <f>A180&amp;"表頭"</f>
        <v>X (10)表頭</v>
      </c>
      <c r="C181" s="132"/>
      <c r="D181" s="133"/>
      <c r="E181" s="18" t="s">
        <v>3</v>
      </c>
      <c r="F181" s="18" t="s">
        <v>64</v>
      </c>
      <c r="G181" s="18" t="s">
        <v>65</v>
      </c>
      <c r="H181" s="18" t="s">
        <v>288</v>
      </c>
      <c r="I181" s="18" t="s">
        <v>66</v>
      </c>
      <c r="J181" s="18" t="s">
        <v>67</v>
      </c>
      <c r="K181" s="18" t="s">
        <v>68</v>
      </c>
      <c r="L181" s="18" t="s">
        <v>22</v>
      </c>
      <c r="M181" s="18" t="s">
        <v>61</v>
      </c>
    </row>
    <row r="182" spans="1:17" x14ac:dyDescent="0.15">
      <c r="A182" s="17" t="str">
        <f>A180&amp;D182</f>
        <v>X (10)全体</v>
      </c>
      <c r="C182" s="134" t="s">
        <v>227</v>
      </c>
      <c r="D182" s="134" t="s">
        <v>8</v>
      </c>
      <c r="E182" s="19">
        <v>3871</v>
      </c>
      <c r="F182" s="20">
        <v>1554</v>
      </c>
      <c r="G182" s="20">
        <v>626</v>
      </c>
      <c r="H182" s="20">
        <v>308</v>
      </c>
      <c r="I182" s="20">
        <v>265</v>
      </c>
      <c r="J182" s="20">
        <v>173</v>
      </c>
      <c r="K182" s="20">
        <v>21</v>
      </c>
      <c r="L182" s="20">
        <v>227</v>
      </c>
      <c r="M182" s="20">
        <v>697</v>
      </c>
      <c r="N182" s="21"/>
      <c r="O182" s="21"/>
      <c r="P182" s="21"/>
      <c r="Q182" s="21"/>
    </row>
    <row r="183" spans="1:17" x14ac:dyDescent="0.15">
      <c r="C183" s="135"/>
      <c r="D183" s="136"/>
      <c r="E183" s="22">
        <v>1</v>
      </c>
      <c r="F183" s="23">
        <v>0.4014466404914856</v>
      </c>
      <c r="G183" s="23">
        <v>0.1617153137922287</v>
      </c>
      <c r="H183" s="23">
        <v>7.9566001892089844E-2</v>
      </c>
      <c r="I183" s="23">
        <v>6.8457759916782379E-2</v>
      </c>
      <c r="J183" s="23">
        <v>4.4691294431686401E-2</v>
      </c>
      <c r="K183" s="23">
        <v>5.424954928457737E-3</v>
      </c>
      <c r="L183" s="23">
        <v>5.8641176670789719E-2</v>
      </c>
      <c r="M183" s="23">
        <v>0.18005684018135071</v>
      </c>
    </row>
    <row r="184" spans="1:17" x14ac:dyDescent="0.15">
      <c r="A184" s="17" t="str">
        <f>A180&amp;D184</f>
        <v>X (10)１年生／男性</v>
      </c>
      <c r="C184" s="135"/>
      <c r="D184" s="134" t="s">
        <v>228</v>
      </c>
      <c r="E184" s="19">
        <v>565</v>
      </c>
      <c r="F184" s="20">
        <v>202</v>
      </c>
      <c r="G184" s="20">
        <v>89</v>
      </c>
      <c r="H184" s="20">
        <v>38</v>
      </c>
      <c r="I184" s="20">
        <v>46</v>
      </c>
      <c r="J184" s="20">
        <v>15</v>
      </c>
      <c r="K184" s="20">
        <v>1</v>
      </c>
      <c r="L184" s="20">
        <v>17</v>
      </c>
      <c r="M184" s="20">
        <v>157</v>
      </c>
      <c r="N184" s="21"/>
      <c r="O184" s="21"/>
      <c r="P184" s="21"/>
      <c r="Q184" s="21"/>
    </row>
    <row r="185" spans="1:17" x14ac:dyDescent="0.15">
      <c r="C185" s="135"/>
      <c r="D185" s="136"/>
      <c r="E185" s="22">
        <v>1</v>
      </c>
      <c r="F185" s="23">
        <v>0.35752213001251221</v>
      </c>
      <c r="G185" s="23">
        <v>0.15752212703227997</v>
      </c>
      <c r="H185" s="23">
        <v>6.7256636917591095E-2</v>
      </c>
      <c r="I185" s="23">
        <v>8.1415928900241852E-2</v>
      </c>
      <c r="J185" s="23">
        <v>2.6548672467470169E-2</v>
      </c>
      <c r="K185" s="23">
        <v>1.7699114978313446E-3</v>
      </c>
      <c r="L185" s="23">
        <v>3.0088495463132858E-2</v>
      </c>
      <c r="M185" s="23">
        <v>0.2778761088848114</v>
      </c>
    </row>
    <row r="186" spans="1:17" x14ac:dyDescent="0.15">
      <c r="A186" s="17" t="str">
        <f>A180&amp;D186</f>
        <v>X (10)１年生／女性</v>
      </c>
      <c r="C186" s="135"/>
      <c r="D186" s="134" t="s">
        <v>229</v>
      </c>
      <c r="E186" s="19">
        <v>765</v>
      </c>
      <c r="F186" s="20">
        <v>270</v>
      </c>
      <c r="G186" s="20">
        <v>119</v>
      </c>
      <c r="H186" s="20">
        <v>60</v>
      </c>
      <c r="I186" s="20">
        <v>55</v>
      </c>
      <c r="J186" s="20">
        <v>43</v>
      </c>
      <c r="K186" s="20">
        <v>2</v>
      </c>
      <c r="L186" s="20">
        <v>42</v>
      </c>
      <c r="M186" s="20">
        <v>174</v>
      </c>
      <c r="N186" s="21"/>
      <c r="O186" s="21"/>
      <c r="P186" s="21"/>
      <c r="Q186" s="21"/>
    </row>
    <row r="187" spans="1:17" x14ac:dyDescent="0.15">
      <c r="C187" s="135"/>
      <c r="D187" s="136"/>
      <c r="E187" s="22">
        <v>1</v>
      </c>
      <c r="F187" s="23">
        <v>0.35294118523597717</v>
      </c>
      <c r="G187" s="23">
        <v>0.15555556118488312</v>
      </c>
      <c r="H187" s="23">
        <v>7.8431375324726105E-2</v>
      </c>
      <c r="I187" s="23">
        <v>7.1895428001880646E-2</v>
      </c>
      <c r="J187" s="23">
        <v>5.6209150701761246E-2</v>
      </c>
      <c r="K187" s="23">
        <v>2.6143791619688272E-3</v>
      </c>
      <c r="L187" s="23">
        <v>5.4901961237192154E-2</v>
      </c>
      <c r="M187" s="23">
        <v>0.22745098173618317</v>
      </c>
    </row>
    <row r="188" spans="1:17" x14ac:dyDescent="0.15">
      <c r="A188" s="17" t="str">
        <f>A180&amp;D188</f>
        <v>X (10)１年生／回答しない</v>
      </c>
      <c r="C188" s="135"/>
      <c r="D188" s="134" t="s">
        <v>230</v>
      </c>
      <c r="E188" s="19">
        <v>25</v>
      </c>
      <c r="F188" s="20">
        <v>4</v>
      </c>
      <c r="G188" s="20">
        <v>2</v>
      </c>
      <c r="H188" s="20">
        <v>2</v>
      </c>
      <c r="I188" s="20">
        <v>5</v>
      </c>
      <c r="J188" s="20">
        <v>1</v>
      </c>
      <c r="K188" s="20">
        <v>0</v>
      </c>
      <c r="L188" s="20">
        <v>2</v>
      </c>
      <c r="M188" s="20">
        <v>9</v>
      </c>
      <c r="N188" s="21"/>
      <c r="O188" s="21"/>
      <c r="P188" s="21"/>
      <c r="Q188" s="21"/>
    </row>
    <row r="189" spans="1:17" x14ac:dyDescent="0.15">
      <c r="C189" s="135"/>
      <c r="D189" s="136"/>
      <c r="E189" s="22">
        <v>1</v>
      </c>
      <c r="F189" s="23">
        <v>0.15999999642372131</v>
      </c>
      <c r="G189" s="23">
        <v>7.9999998211860657E-2</v>
      </c>
      <c r="H189" s="23">
        <v>7.9999998211860657E-2</v>
      </c>
      <c r="I189" s="23">
        <v>0.20000000298023224</v>
      </c>
      <c r="J189" s="23">
        <v>3.9999999105930328E-2</v>
      </c>
      <c r="K189" s="23">
        <v>0</v>
      </c>
      <c r="L189" s="23">
        <v>7.9999998211860657E-2</v>
      </c>
      <c r="M189" s="23">
        <v>0.36000001430511475</v>
      </c>
    </row>
    <row r="190" spans="1:17" x14ac:dyDescent="0.15">
      <c r="A190" s="17" t="str">
        <f>A180&amp;D190</f>
        <v>X (10)２年生／男性</v>
      </c>
      <c r="C190" s="135"/>
      <c r="D190" s="134" t="s">
        <v>231</v>
      </c>
      <c r="E190" s="19">
        <v>548</v>
      </c>
      <c r="F190" s="20">
        <v>200</v>
      </c>
      <c r="G190" s="20">
        <v>92</v>
      </c>
      <c r="H190" s="20">
        <v>45</v>
      </c>
      <c r="I190" s="20">
        <v>32</v>
      </c>
      <c r="J190" s="20">
        <v>21</v>
      </c>
      <c r="K190" s="20">
        <v>9</v>
      </c>
      <c r="L190" s="20">
        <v>24</v>
      </c>
      <c r="M190" s="20">
        <v>125</v>
      </c>
      <c r="N190" s="21"/>
      <c r="O190" s="21"/>
      <c r="P190" s="21"/>
      <c r="Q190" s="21"/>
    </row>
    <row r="191" spans="1:17" x14ac:dyDescent="0.15">
      <c r="C191" s="135"/>
      <c r="D191" s="136"/>
      <c r="E191" s="22">
        <v>1</v>
      </c>
      <c r="F191" s="23">
        <v>0.36496350169181824</v>
      </c>
      <c r="G191" s="23">
        <v>0.16788321733474731</v>
      </c>
      <c r="H191" s="23">
        <v>8.2116790115833282E-2</v>
      </c>
      <c r="I191" s="23">
        <v>5.8394160121679306E-2</v>
      </c>
      <c r="J191" s="23">
        <v>3.8321167230606079E-2</v>
      </c>
      <c r="K191" s="23">
        <v>1.6423357650637627E-2</v>
      </c>
      <c r="L191" s="23">
        <v>4.3795619159936905E-2</v>
      </c>
      <c r="M191" s="23">
        <v>0.2281021922826767</v>
      </c>
    </row>
    <row r="192" spans="1:17" x14ac:dyDescent="0.15">
      <c r="A192" s="17" t="str">
        <f>A180&amp;D192</f>
        <v>X (10)２年生／女性</v>
      </c>
      <c r="C192" s="135"/>
      <c r="D192" s="134" t="s">
        <v>232</v>
      </c>
      <c r="E192" s="19">
        <v>624</v>
      </c>
      <c r="F192" s="20">
        <v>246</v>
      </c>
      <c r="G192" s="20">
        <v>111</v>
      </c>
      <c r="H192" s="20">
        <v>62</v>
      </c>
      <c r="I192" s="20">
        <v>35</v>
      </c>
      <c r="J192" s="20">
        <v>31</v>
      </c>
      <c r="K192" s="20">
        <v>4</v>
      </c>
      <c r="L192" s="20">
        <v>37</v>
      </c>
      <c r="M192" s="20">
        <v>98</v>
      </c>
      <c r="N192" s="21"/>
      <c r="O192" s="21"/>
      <c r="P192" s="21"/>
      <c r="Q192" s="21"/>
    </row>
    <row r="193" spans="1:17" x14ac:dyDescent="0.15">
      <c r="C193" s="135"/>
      <c r="D193" s="136"/>
      <c r="E193" s="22">
        <v>1</v>
      </c>
      <c r="F193" s="23">
        <v>0.39423078298568726</v>
      </c>
      <c r="G193" s="23">
        <v>0.17788460850715637</v>
      </c>
      <c r="H193" s="23">
        <v>9.9358975887298584E-2</v>
      </c>
      <c r="I193" s="23">
        <v>5.6089743971824646E-2</v>
      </c>
      <c r="J193" s="23">
        <v>4.9679487943649292E-2</v>
      </c>
      <c r="K193" s="23">
        <v>6.4102564938366413E-3</v>
      </c>
      <c r="L193" s="23">
        <v>5.9294871985912323E-2</v>
      </c>
      <c r="M193" s="23">
        <v>0.15705128014087677</v>
      </c>
    </row>
    <row r="194" spans="1:17" x14ac:dyDescent="0.15">
      <c r="A194" s="17" t="str">
        <f>A180&amp;D194</f>
        <v>X (10)２年生／回答しない</v>
      </c>
      <c r="C194" s="135"/>
      <c r="D194" s="134" t="s">
        <v>233</v>
      </c>
      <c r="E194" s="19">
        <v>38</v>
      </c>
      <c r="F194" s="20">
        <v>11</v>
      </c>
      <c r="G194" s="20">
        <v>6</v>
      </c>
      <c r="H194" s="20">
        <v>2</v>
      </c>
      <c r="I194" s="20">
        <v>4</v>
      </c>
      <c r="J194" s="20">
        <v>2</v>
      </c>
      <c r="K194" s="20">
        <v>0</v>
      </c>
      <c r="L194" s="20">
        <v>2</v>
      </c>
      <c r="M194" s="20">
        <v>11</v>
      </c>
      <c r="N194" s="21"/>
      <c r="O194" s="21"/>
      <c r="P194" s="21"/>
      <c r="Q194" s="21"/>
    </row>
    <row r="195" spans="1:17" x14ac:dyDescent="0.15">
      <c r="C195" s="135"/>
      <c r="D195" s="136"/>
      <c r="E195" s="22">
        <v>1</v>
      </c>
      <c r="F195" s="23">
        <v>0.28947368264198303</v>
      </c>
      <c r="G195" s="23">
        <v>0.15789473056793213</v>
      </c>
      <c r="H195" s="23">
        <v>5.2631579339504242E-2</v>
      </c>
      <c r="I195" s="23">
        <v>0.10526315867900848</v>
      </c>
      <c r="J195" s="23">
        <v>5.2631579339504242E-2</v>
      </c>
      <c r="K195" s="23">
        <v>0</v>
      </c>
      <c r="L195" s="23">
        <v>5.2631579339504242E-2</v>
      </c>
      <c r="M195" s="23">
        <v>0.28947368264198303</v>
      </c>
    </row>
    <row r="196" spans="1:17" x14ac:dyDescent="0.15">
      <c r="A196" s="17" t="str">
        <f>A180&amp;D196</f>
        <v>X (10)３年生／男性</v>
      </c>
      <c r="C196" s="135"/>
      <c r="D196" s="134" t="s">
        <v>234</v>
      </c>
      <c r="E196" s="19">
        <v>635</v>
      </c>
      <c r="F196" s="20">
        <v>315</v>
      </c>
      <c r="G196" s="20">
        <v>75</v>
      </c>
      <c r="H196" s="20">
        <v>39</v>
      </c>
      <c r="I196" s="20">
        <v>51</v>
      </c>
      <c r="J196" s="20">
        <v>26</v>
      </c>
      <c r="K196" s="20">
        <v>3</v>
      </c>
      <c r="L196" s="20">
        <v>54</v>
      </c>
      <c r="M196" s="20">
        <v>72</v>
      </c>
      <c r="N196" s="21"/>
      <c r="O196" s="21"/>
      <c r="P196" s="21"/>
      <c r="Q196" s="21"/>
    </row>
    <row r="197" spans="1:17" x14ac:dyDescent="0.15">
      <c r="C197" s="135"/>
      <c r="D197" s="136"/>
      <c r="E197" s="22">
        <v>1</v>
      </c>
      <c r="F197" s="23">
        <v>0.4960629940032959</v>
      </c>
      <c r="G197" s="23">
        <v>0.11811023950576782</v>
      </c>
      <c r="H197" s="23">
        <v>6.1417322605848312E-2</v>
      </c>
      <c r="I197" s="23">
        <v>8.0314964056015015E-2</v>
      </c>
      <c r="J197" s="23">
        <v>4.0944881737232208E-2</v>
      </c>
      <c r="K197" s="23">
        <v>4.724409431219101E-3</v>
      </c>
      <c r="L197" s="23">
        <v>8.5039369761943817E-2</v>
      </c>
      <c r="M197" s="23">
        <v>0.11338582634925842</v>
      </c>
    </row>
    <row r="198" spans="1:17" x14ac:dyDescent="0.15">
      <c r="A198" s="17" t="str">
        <f>A180&amp;D198</f>
        <v>X (10)３年生／女性</v>
      </c>
      <c r="C198" s="135"/>
      <c r="D198" s="134" t="s">
        <v>235</v>
      </c>
      <c r="E198" s="19">
        <v>622</v>
      </c>
      <c r="F198" s="20">
        <v>291</v>
      </c>
      <c r="G198" s="20">
        <v>121</v>
      </c>
      <c r="H198" s="20">
        <v>52</v>
      </c>
      <c r="I198" s="20">
        <v>33</v>
      </c>
      <c r="J198" s="20">
        <v>33</v>
      </c>
      <c r="K198" s="20">
        <v>2</v>
      </c>
      <c r="L198" s="20">
        <v>46</v>
      </c>
      <c r="M198" s="20">
        <v>44</v>
      </c>
      <c r="N198" s="21"/>
      <c r="O198" s="21"/>
      <c r="P198" s="21"/>
      <c r="Q198" s="21"/>
    </row>
    <row r="199" spans="1:17" x14ac:dyDescent="0.15">
      <c r="A199" s="28"/>
      <c r="C199" s="135"/>
      <c r="D199" s="136"/>
      <c r="E199" s="22">
        <v>1</v>
      </c>
      <c r="F199" s="23">
        <v>0.46784564852714539</v>
      </c>
      <c r="G199" s="23">
        <v>0.19453376531600952</v>
      </c>
      <c r="H199" s="23">
        <v>8.3601288497447968E-2</v>
      </c>
      <c r="I199" s="23">
        <v>5.3054660558700562E-2</v>
      </c>
      <c r="J199" s="23">
        <v>5.3054660558700562E-2</v>
      </c>
      <c r="K199" s="23">
        <v>3.2154340296983719E-3</v>
      </c>
      <c r="L199" s="23">
        <v>7.3954984545707703E-2</v>
      </c>
      <c r="M199" s="23">
        <v>7.073955237865448E-2</v>
      </c>
    </row>
    <row r="200" spans="1:17" x14ac:dyDescent="0.15">
      <c r="A200" s="17" t="str">
        <f>A180&amp;D200</f>
        <v>X (10)３年生／回答しない</v>
      </c>
      <c r="C200" s="135"/>
      <c r="D200" s="134" t="s">
        <v>236</v>
      </c>
      <c r="E200" s="19">
        <v>49</v>
      </c>
      <c r="F200" s="20">
        <v>15</v>
      </c>
      <c r="G200" s="20">
        <v>11</v>
      </c>
      <c r="H200" s="20">
        <v>8</v>
      </c>
      <c r="I200" s="20">
        <v>4</v>
      </c>
      <c r="J200" s="20">
        <v>1</v>
      </c>
      <c r="K200" s="20">
        <v>0</v>
      </c>
      <c r="L200" s="20">
        <v>3</v>
      </c>
      <c r="M200" s="20">
        <v>7</v>
      </c>
      <c r="N200" s="21"/>
      <c r="O200" s="21"/>
      <c r="P200" s="21"/>
      <c r="Q200" s="21"/>
    </row>
    <row r="201" spans="1:17" x14ac:dyDescent="0.15">
      <c r="C201" s="136"/>
      <c r="D201" s="136"/>
      <c r="E201" s="22">
        <v>1</v>
      </c>
      <c r="F201" s="23">
        <v>0.30612245202064514</v>
      </c>
      <c r="G201" s="23">
        <v>0.22448979318141937</v>
      </c>
      <c r="H201" s="23">
        <v>0.16326530277729034</v>
      </c>
      <c r="I201" s="23">
        <v>8.1632651388645172E-2</v>
      </c>
      <c r="J201" s="23">
        <v>2.0408162847161293E-2</v>
      </c>
      <c r="K201" s="23">
        <v>0</v>
      </c>
      <c r="L201" s="23">
        <v>6.1224490404129028E-2</v>
      </c>
      <c r="M201" s="23">
        <v>0.1428571492433548</v>
      </c>
    </row>
    <row r="205" spans="1:17" x14ac:dyDescent="0.15">
      <c r="A205" s="17" t="str">
        <f>"X ("&amp;SUBSTITUTE(LEFT(E205,3),"Q","")&amp;")"</f>
        <v>X (11)</v>
      </c>
      <c r="C205" s="17" t="s">
        <v>69</v>
      </c>
      <c r="D205" s="17" t="s">
        <v>24</v>
      </c>
      <c r="E205" s="17" t="s">
        <v>70</v>
      </c>
    </row>
    <row r="206" spans="1:17" ht="60" x14ac:dyDescent="0.15">
      <c r="A206" s="17" t="str">
        <f>A205&amp;"表頭"</f>
        <v>X (11)表頭</v>
      </c>
      <c r="C206" s="132"/>
      <c r="D206" s="133"/>
      <c r="E206" s="18" t="s">
        <v>3</v>
      </c>
      <c r="F206" s="18" t="s">
        <v>71</v>
      </c>
      <c r="G206" s="18" t="s">
        <v>72</v>
      </c>
      <c r="H206" s="18" t="s">
        <v>73</v>
      </c>
      <c r="I206" s="18" t="s">
        <v>74</v>
      </c>
      <c r="J206" s="18" t="s">
        <v>75</v>
      </c>
      <c r="K206" s="18" t="s">
        <v>76</v>
      </c>
      <c r="L206" s="18" t="s">
        <v>77</v>
      </c>
      <c r="M206" s="18" t="s">
        <v>78</v>
      </c>
      <c r="N206" s="18" t="s">
        <v>79</v>
      </c>
      <c r="O206" s="18" t="s">
        <v>22</v>
      </c>
    </row>
    <row r="207" spans="1:17" x14ac:dyDescent="0.15">
      <c r="A207" s="17" t="str">
        <f>A205&amp;D207</f>
        <v>X (11)全体</v>
      </c>
      <c r="C207" s="134" t="s">
        <v>227</v>
      </c>
      <c r="D207" s="134" t="s">
        <v>8</v>
      </c>
      <c r="E207" s="19">
        <v>2317</v>
      </c>
      <c r="F207" s="20">
        <v>968</v>
      </c>
      <c r="G207" s="20">
        <v>62</v>
      </c>
      <c r="H207" s="20">
        <v>123</v>
      </c>
      <c r="I207" s="20">
        <v>78</v>
      </c>
      <c r="J207" s="20">
        <v>371</v>
      </c>
      <c r="K207" s="20">
        <v>236</v>
      </c>
      <c r="L207" s="20">
        <v>272</v>
      </c>
      <c r="M207" s="20">
        <v>402</v>
      </c>
      <c r="N207" s="20">
        <v>427</v>
      </c>
      <c r="O207" s="20">
        <v>171</v>
      </c>
      <c r="P207" s="21"/>
      <c r="Q207" s="21"/>
    </row>
    <row r="208" spans="1:17" x14ac:dyDescent="0.15">
      <c r="C208" s="135"/>
      <c r="D208" s="136"/>
      <c r="E208" s="22">
        <v>1</v>
      </c>
      <c r="F208" s="23">
        <v>0.41778162121772766</v>
      </c>
      <c r="G208" s="23">
        <v>2.6758739724755287E-2</v>
      </c>
      <c r="H208" s="23">
        <v>5.3085885941982269E-2</v>
      </c>
      <c r="I208" s="23">
        <v>3.3664222806692123E-2</v>
      </c>
      <c r="J208" s="23">
        <v>0.16012084484100342</v>
      </c>
      <c r="K208" s="23">
        <v>0.10185585170984268</v>
      </c>
      <c r="L208" s="23">
        <v>0.11739318072795868</v>
      </c>
      <c r="M208" s="23">
        <v>0.17350021004676819</v>
      </c>
      <c r="N208" s="23">
        <v>0.18429003655910492</v>
      </c>
      <c r="O208" s="23">
        <v>7.380232959985733E-2</v>
      </c>
    </row>
    <row r="209" spans="1:17" x14ac:dyDescent="0.15">
      <c r="A209" s="17" t="str">
        <f>A205&amp;D209</f>
        <v>X (11)１年生／男性</v>
      </c>
      <c r="C209" s="135"/>
      <c r="D209" s="134" t="s">
        <v>228</v>
      </c>
      <c r="E209" s="19">
        <v>363</v>
      </c>
      <c r="F209" s="20">
        <v>95</v>
      </c>
      <c r="G209" s="20">
        <v>13</v>
      </c>
      <c r="H209" s="20">
        <v>16</v>
      </c>
      <c r="I209" s="20">
        <v>15</v>
      </c>
      <c r="J209" s="20">
        <v>62</v>
      </c>
      <c r="K209" s="20">
        <v>40</v>
      </c>
      <c r="L209" s="20">
        <v>56</v>
      </c>
      <c r="M209" s="20">
        <v>73</v>
      </c>
      <c r="N209" s="20">
        <v>73</v>
      </c>
      <c r="O209" s="20">
        <v>35</v>
      </c>
      <c r="P209" s="21"/>
      <c r="Q209" s="21"/>
    </row>
    <row r="210" spans="1:17" x14ac:dyDescent="0.15">
      <c r="C210" s="135"/>
      <c r="D210" s="136"/>
      <c r="E210" s="22">
        <v>1</v>
      </c>
      <c r="F210" s="23">
        <v>0.26170799136161804</v>
      </c>
      <c r="G210" s="23">
        <v>3.5812672227621078E-2</v>
      </c>
      <c r="H210" s="23">
        <v>4.4077135622501373E-2</v>
      </c>
      <c r="I210" s="23">
        <v>4.1322313249111176E-2</v>
      </c>
      <c r="J210" s="23">
        <v>0.1707988977432251</v>
      </c>
      <c r="K210" s="23">
        <v>0.11019283533096313</v>
      </c>
      <c r="L210" s="23">
        <v>0.1542699784040451</v>
      </c>
      <c r="M210" s="23">
        <v>0.20110192894935608</v>
      </c>
      <c r="N210" s="23">
        <v>0.20110192894935608</v>
      </c>
      <c r="O210" s="23">
        <v>9.6418730914592743E-2</v>
      </c>
    </row>
    <row r="211" spans="1:17" x14ac:dyDescent="0.15">
      <c r="A211" s="17" t="str">
        <f>A205&amp;D211</f>
        <v>X (11)１年生／女性</v>
      </c>
      <c r="C211" s="135"/>
      <c r="D211" s="134" t="s">
        <v>229</v>
      </c>
      <c r="E211" s="19">
        <v>495</v>
      </c>
      <c r="F211" s="20">
        <v>148</v>
      </c>
      <c r="G211" s="20">
        <v>7</v>
      </c>
      <c r="H211" s="20">
        <v>28</v>
      </c>
      <c r="I211" s="20">
        <v>30</v>
      </c>
      <c r="J211" s="20">
        <v>85</v>
      </c>
      <c r="K211" s="20">
        <v>55</v>
      </c>
      <c r="L211" s="20">
        <v>69</v>
      </c>
      <c r="M211" s="20">
        <v>99</v>
      </c>
      <c r="N211" s="20">
        <v>99</v>
      </c>
      <c r="O211" s="20">
        <v>45</v>
      </c>
      <c r="P211" s="21"/>
      <c r="Q211" s="21"/>
    </row>
    <row r="212" spans="1:17" x14ac:dyDescent="0.15">
      <c r="C212" s="135"/>
      <c r="D212" s="136"/>
      <c r="E212" s="22">
        <v>1</v>
      </c>
      <c r="F212" s="23">
        <v>0.29898989200592041</v>
      </c>
      <c r="G212" s="23">
        <v>1.4141414314508438E-2</v>
      </c>
      <c r="H212" s="23">
        <v>5.6565657258033752E-2</v>
      </c>
      <c r="I212" s="23">
        <v>6.0606062412261963E-2</v>
      </c>
      <c r="J212" s="23">
        <v>0.17171716690063477</v>
      </c>
      <c r="K212" s="23">
        <v>0.1111111119389534</v>
      </c>
      <c r="L212" s="23">
        <v>0.13939394056797028</v>
      </c>
      <c r="M212" s="23">
        <v>0.20000000298023224</v>
      </c>
      <c r="N212" s="23">
        <v>0.20000000298023224</v>
      </c>
      <c r="O212" s="23">
        <v>9.0909093618392944E-2</v>
      </c>
    </row>
    <row r="213" spans="1:17" x14ac:dyDescent="0.15">
      <c r="A213" s="17" t="str">
        <f>A205&amp;D213</f>
        <v>X (11)１年生／回答しない</v>
      </c>
      <c r="C213" s="135"/>
      <c r="D213" s="134" t="s">
        <v>230</v>
      </c>
      <c r="E213" s="19">
        <v>21</v>
      </c>
      <c r="F213" s="20">
        <v>9</v>
      </c>
      <c r="G213" s="20">
        <v>0</v>
      </c>
      <c r="H213" s="20">
        <v>3</v>
      </c>
      <c r="I213" s="20">
        <v>0</v>
      </c>
      <c r="J213" s="20">
        <v>3</v>
      </c>
      <c r="K213" s="20">
        <v>1</v>
      </c>
      <c r="L213" s="20">
        <v>2</v>
      </c>
      <c r="M213" s="20">
        <v>1</v>
      </c>
      <c r="N213" s="20">
        <v>4</v>
      </c>
      <c r="O213" s="20">
        <v>3</v>
      </c>
      <c r="P213" s="21"/>
      <c r="Q213" s="21"/>
    </row>
    <row r="214" spans="1:17" x14ac:dyDescent="0.15">
      <c r="C214" s="135"/>
      <c r="D214" s="136"/>
      <c r="E214" s="22">
        <v>1</v>
      </c>
      <c r="F214" s="23">
        <v>0.4285714328289032</v>
      </c>
      <c r="G214" s="23">
        <v>0</v>
      </c>
      <c r="H214" s="23">
        <v>0.1428571492433548</v>
      </c>
      <c r="I214" s="23">
        <v>0</v>
      </c>
      <c r="J214" s="23">
        <v>0.1428571492433548</v>
      </c>
      <c r="K214" s="23">
        <v>4.76190485060215E-2</v>
      </c>
      <c r="L214" s="23">
        <v>9.5238097012042999E-2</v>
      </c>
      <c r="M214" s="23">
        <v>4.76190485060215E-2</v>
      </c>
      <c r="N214" s="23">
        <v>0.190476194024086</v>
      </c>
      <c r="O214" s="23">
        <v>0.1428571492433548</v>
      </c>
    </row>
    <row r="215" spans="1:17" x14ac:dyDescent="0.15">
      <c r="A215" s="17" t="str">
        <f>A205&amp;D215</f>
        <v>X (11)２年生／男性</v>
      </c>
      <c r="C215" s="135"/>
      <c r="D215" s="134" t="s">
        <v>231</v>
      </c>
      <c r="E215" s="19">
        <v>348</v>
      </c>
      <c r="F215" s="20">
        <v>122</v>
      </c>
      <c r="G215" s="20">
        <v>16</v>
      </c>
      <c r="H215" s="20">
        <v>9</v>
      </c>
      <c r="I215" s="20">
        <v>9</v>
      </c>
      <c r="J215" s="20">
        <v>56</v>
      </c>
      <c r="K215" s="20">
        <v>30</v>
      </c>
      <c r="L215" s="20">
        <v>46</v>
      </c>
      <c r="M215" s="20">
        <v>56</v>
      </c>
      <c r="N215" s="20">
        <v>61</v>
      </c>
      <c r="O215" s="20">
        <v>37</v>
      </c>
      <c r="P215" s="21"/>
      <c r="Q215" s="21"/>
    </row>
    <row r="216" spans="1:17" x14ac:dyDescent="0.15">
      <c r="C216" s="135"/>
      <c r="D216" s="136"/>
      <c r="E216" s="22">
        <v>1</v>
      </c>
      <c r="F216" s="23">
        <v>0.35057470202445984</v>
      </c>
      <c r="G216" s="23">
        <v>4.5977011322975159E-2</v>
      </c>
      <c r="H216" s="23">
        <v>2.5862069800496101E-2</v>
      </c>
      <c r="I216" s="23">
        <v>2.5862069800496101E-2</v>
      </c>
      <c r="J216" s="23">
        <v>0.16091954708099365</v>
      </c>
      <c r="K216" s="23">
        <v>8.6206898093223572E-2</v>
      </c>
      <c r="L216" s="23">
        <v>0.13218390941619873</v>
      </c>
      <c r="M216" s="23">
        <v>0.16091954708099365</v>
      </c>
      <c r="N216" s="23">
        <v>0.17528735101222992</v>
      </c>
      <c r="O216" s="23">
        <v>0.10632184147834778</v>
      </c>
    </row>
    <row r="217" spans="1:17" x14ac:dyDescent="0.15">
      <c r="A217" s="17" t="str">
        <f>A205&amp;D217</f>
        <v>X (11)２年生／女性</v>
      </c>
      <c r="C217" s="135"/>
      <c r="D217" s="134" t="s">
        <v>232</v>
      </c>
      <c r="E217" s="19">
        <v>378</v>
      </c>
      <c r="F217" s="20">
        <v>147</v>
      </c>
      <c r="G217" s="20">
        <v>9</v>
      </c>
      <c r="H217" s="20">
        <v>28</v>
      </c>
      <c r="I217" s="20">
        <v>11</v>
      </c>
      <c r="J217" s="20">
        <v>68</v>
      </c>
      <c r="K217" s="20">
        <v>46</v>
      </c>
      <c r="L217" s="20">
        <v>46</v>
      </c>
      <c r="M217" s="20">
        <v>70</v>
      </c>
      <c r="N217" s="20">
        <v>76</v>
      </c>
      <c r="O217" s="20">
        <v>20</v>
      </c>
      <c r="P217" s="21"/>
      <c r="Q217" s="21"/>
    </row>
    <row r="218" spans="1:17" x14ac:dyDescent="0.15">
      <c r="C218" s="135"/>
      <c r="D218" s="136"/>
      <c r="E218" s="22">
        <v>1</v>
      </c>
      <c r="F218" s="23">
        <v>0.3888888955116272</v>
      </c>
      <c r="G218" s="23">
        <v>2.380952425301075E-2</v>
      </c>
      <c r="H218" s="23">
        <v>7.4074074625968933E-2</v>
      </c>
      <c r="I218" s="23">
        <v>2.9100529849529266E-2</v>
      </c>
      <c r="J218" s="23">
        <v>0.17989417910575867</v>
      </c>
      <c r="K218" s="23">
        <v>0.12169311940670013</v>
      </c>
      <c r="L218" s="23">
        <v>0.12169311940670013</v>
      </c>
      <c r="M218" s="23">
        <v>0.18518517911434174</v>
      </c>
      <c r="N218" s="23">
        <v>0.20105819404125214</v>
      </c>
      <c r="O218" s="23">
        <v>5.2910052239894867E-2</v>
      </c>
    </row>
    <row r="219" spans="1:17" x14ac:dyDescent="0.15">
      <c r="A219" s="17" t="str">
        <f>A205&amp;D219</f>
        <v>X (11)２年生／回答しない</v>
      </c>
      <c r="C219" s="135"/>
      <c r="D219" s="134" t="s">
        <v>233</v>
      </c>
      <c r="E219" s="19">
        <v>27</v>
      </c>
      <c r="F219" s="20">
        <v>8</v>
      </c>
      <c r="G219" s="20">
        <v>0</v>
      </c>
      <c r="H219" s="20">
        <v>2</v>
      </c>
      <c r="I219" s="20">
        <v>3</v>
      </c>
      <c r="J219" s="20">
        <v>4</v>
      </c>
      <c r="K219" s="20">
        <v>2</v>
      </c>
      <c r="L219" s="20">
        <v>2</v>
      </c>
      <c r="M219" s="20">
        <v>3</v>
      </c>
      <c r="N219" s="20">
        <v>6</v>
      </c>
      <c r="O219" s="20">
        <v>3</v>
      </c>
      <c r="P219" s="21"/>
      <c r="Q219" s="21"/>
    </row>
    <row r="220" spans="1:17" x14ac:dyDescent="0.15">
      <c r="C220" s="135"/>
      <c r="D220" s="136"/>
      <c r="E220" s="22">
        <v>1</v>
      </c>
      <c r="F220" s="23">
        <v>0.29629629850387573</v>
      </c>
      <c r="G220" s="23">
        <v>0</v>
      </c>
      <c r="H220" s="23">
        <v>7.4074074625968933E-2</v>
      </c>
      <c r="I220" s="23">
        <v>0.1111111119389534</v>
      </c>
      <c r="J220" s="23">
        <v>0.14814814925193787</v>
      </c>
      <c r="K220" s="23">
        <v>7.4074074625968933E-2</v>
      </c>
      <c r="L220" s="23">
        <v>7.4074074625968933E-2</v>
      </c>
      <c r="M220" s="23">
        <v>0.1111111119389534</v>
      </c>
      <c r="N220" s="23">
        <v>0.2222222238779068</v>
      </c>
      <c r="O220" s="23">
        <v>0.1111111119389534</v>
      </c>
    </row>
    <row r="221" spans="1:17" x14ac:dyDescent="0.15">
      <c r="A221" s="17" t="str">
        <f>A205&amp;D221</f>
        <v>X (11)３年生／男性</v>
      </c>
      <c r="C221" s="135"/>
      <c r="D221" s="134" t="s">
        <v>234</v>
      </c>
      <c r="E221" s="19">
        <v>320</v>
      </c>
      <c r="F221" s="20">
        <v>193</v>
      </c>
      <c r="G221" s="20">
        <v>12</v>
      </c>
      <c r="H221" s="20">
        <v>14</v>
      </c>
      <c r="I221" s="20">
        <v>4</v>
      </c>
      <c r="J221" s="20">
        <v>42</v>
      </c>
      <c r="K221" s="20">
        <v>25</v>
      </c>
      <c r="L221" s="20">
        <v>22</v>
      </c>
      <c r="M221" s="20">
        <v>53</v>
      </c>
      <c r="N221" s="20">
        <v>58</v>
      </c>
      <c r="O221" s="20">
        <v>15</v>
      </c>
      <c r="P221" s="21"/>
      <c r="Q221" s="21"/>
    </row>
    <row r="222" spans="1:17" x14ac:dyDescent="0.15">
      <c r="C222" s="135"/>
      <c r="D222" s="136"/>
      <c r="E222" s="22">
        <v>1</v>
      </c>
      <c r="F222" s="23">
        <v>0.60312497615814209</v>
      </c>
      <c r="G222" s="23">
        <v>3.7500001490116119E-2</v>
      </c>
      <c r="H222" s="23">
        <v>4.374999925494194E-2</v>
      </c>
      <c r="I222" s="23">
        <v>1.2500000186264515E-2</v>
      </c>
      <c r="J222" s="23">
        <v>0.13124999403953552</v>
      </c>
      <c r="K222" s="23">
        <v>7.8125E-2</v>
      </c>
      <c r="L222" s="23">
        <v>6.8750001490116119E-2</v>
      </c>
      <c r="M222" s="23">
        <v>0.16562500596046448</v>
      </c>
      <c r="N222" s="23">
        <v>0.18125000596046448</v>
      </c>
      <c r="O222" s="23">
        <v>4.6875E-2</v>
      </c>
    </row>
    <row r="223" spans="1:17" x14ac:dyDescent="0.15">
      <c r="A223" s="17" t="str">
        <f>A205&amp;D223</f>
        <v>X (11)３年生／女性</v>
      </c>
      <c r="C223" s="135"/>
      <c r="D223" s="134" t="s">
        <v>235</v>
      </c>
      <c r="E223" s="19">
        <v>331</v>
      </c>
      <c r="F223" s="20">
        <v>222</v>
      </c>
      <c r="G223" s="20">
        <v>5</v>
      </c>
      <c r="H223" s="20">
        <v>20</v>
      </c>
      <c r="I223" s="20">
        <v>4</v>
      </c>
      <c r="J223" s="20">
        <v>47</v>
      </c>
      <c r="K223" s="20">
        <v>32</v>
      </c>
      <c r="L223" s="20">
        <v>25</v>
      </c>
      <c r="M223" s="20">
        <v>44</v>
      </c>
      <c r="N223" s="20">
        <v>45</v>
      </c>
      <c r="O223" s="20">
        <v>11</v>
      </c>
      <c r="P223" s="21"/>
      <c r="Q223" s="21"/>
    </row>
    <row r="224" spans="1:17" x14ac:dyDescent="0.15">
      <c r="A224" s="28"/>
      <c r="C224" s="135"/>
      <c r="D224" s="136"/>
      <c r="E224" s="22">
        <v>1</v>
      </c>
      <c r="F224" s="23">
        <v>0.67069488763809204</v>
      </c>
      <c r="G224" s="23">
        <v>1.5105740167200565E-2</v>
      </c>
      <c r="H224" s="23">
        <v>6.0422960668802261E-2</v>
      </c>
      <c r="I224" s="23">
        <v>1.2084592133760452E-2</v>
      </c>
      <c r="J224" s="23">
        <v>0.14199395477771759</v>
      </c>
      <c r="K224" s="23">
        <v>9.6676737070083618E-2</v>
      </c>
      <c r="L224" s="23">
        <v>7.5528703629970551E-2</v>
      </c>
      <c r="M224" s="23">
        <v>0.13293051719665527</v>
      </c>
      <c r="N224" s="23">
        <v>0.13595166802406311</v>
      </c>
      <c r="O224" s="23">
        <v>3.3232629299163818E-2</v>
      </c>
    </row>
    <row r="225" spans="1:17" x14ac:dyDescent="0.15">
      <c r="A225" s="17" t="str">
        <f>A205&amp;D225</f>
        <v>X (11)３年生／回答しない</v>
      </c>
      <c r="C225" s="135"/>
      <c r="D225" s="134" t="s">
        <v>236</v>
      </c>
      <c r="E225" s="19">
        <v>34</v>
      </c>
      <c r="F225" s="20">
        <v>24</v>
      </c>
      <c r="G225" s="20">
        <v>0</v>
      </c>
      <c r="H225" s="20">
        <v>3</v>
      </c>
      <c r="I225" s="20">
        <v>2</v>
      </c>
      <c r="J225" s="20">
        <v>4</v>
      </c>
      <c r="K225" s="20">
        <v>5</v>
      </c>
      <c r="L225" s="20">
        <v>4</v>
      </c>
      <c r="M225" s="20">
        <v>3</v>
      </c>
      <c r="N225" s="20">
        <v>5</v>
      </c>
      <c r="O225" s="20">
        <v>2</v>
      </c>
      <c r="P225" s="21"/>
      <c r="Q225" s="21"/>
    </row>
    <row r="226" spans="1:17" x14ac:dyDescent="0.15">
      <c r="C226" s="136"/>
      <c r="D226" s="136"/>
      <c r="E226" s="22">
        <v>1</v>
      </c>
      <c r="F226" s="23">
        <v>0.70588237047195435</v>
      </c>
      <c r="G226" s="23">
        <v>0</v>
      </c>
      <c r="H226" s="23">
        <v>8.8235296308994293E-2</v>
      </c>
      <c r="I226" s="23">
        <v>5.8823529630899429E-2</v>
      </c>
      <c r="J226" s="23">
        <v>0.11764705926179886</v>
      </c>
      <c r="K226" s="23">
        <v>0.14705882966518402</v>
      </c>
      <c r="L226" s="23">
        <v>0.11764705926179886</v>
      </c>
      <c r="M226" s="23">
        <v>8.8235296308994293E-2</v>
      </c>
      <c r="N226" s="23">
        <v>0.14705882966518402</v>
      </c>
      <c r="O226" s="23">
        <v>5.8823529630899429E-2</v>
      </c>
    </row>
    <row r="230" spans="1:17" x14ac:dyDescent="0.15">
      <c r="A230" s="17" t="str">
        <f>"X ("&amp;SUBSTITUTE(LEFT(E230,3),"Q","")&amp;")"</f>
        <v>X (12)</v>
      </c>
      <c r="C230" s="17" t="s">
        <v>80</v>
      </c>
      <c r="D230" s="17" t="s">
        <v>24</v>
      </c>
      <c r="E230" s="17" t="s">
        <v>81</v>
      </c>
    </row>
    <row r="231" spans="1:17" ht="48" x14ac:dyDescent="0.15">
      <c r="A231" s="17" t="str">
        <f>A230&amp;"表頭"</f>
        <v>X (12)表頭</v>
      </c>
      <c r="C231" s="132"/>
      <c r="D231" s="133"/>
      <c r="E231" s="18" t="s">
        <v>3</v>
      </c>
      <c r="F231" s="18" t="s">
        <v>82</v>
      </c>
      <c r="G231" s="18" t="s">
        <v>83</v>
      </c>
      <c r="H231" s="18" t="s">
        <v>84</v>
      </c>
      <c r="I231" s="18" t="s">
        <v>85</v>
      </c>
      <c r="J231" s="18" t="s">
        <v>86</v>
      </c>
      <c r="K231" s="18" t="s">
        <v>87</v>
      </c>
      <c r="L231" s="18" t="s">
        <v>88</v>
      </c>
      <c r="M231" s="18" t="s">
        <v>89</v>
      </c>
      <c r="N231" s="18" t="s">
        <v>90</v>
      </c>
      <c r="O231" s="18" t="s">
        <v>22</v>
      </c>
    </row>
    <row r="232" spans="1:17" x14ac:dyDescent="0.15">
      <c r="A232" s="17" t="str">
        <f>A230&amp;D232</f>
        <v>X (12)全体</v>
      </c>
      <c r="C232" s="134" t="s">
        <v>227</v>
      </c>
      <c r="D232" s="134" t="s">
        <v>8</v>
      </c>
      <c r="E232" s="19">
        <v>3871</v>
      </c>
      <c r="F232" s="20">
        <v>1387</v>
      </c>
      <c r="G232" s="20">
        <v>170</v>
      </c>
      <c r="H232" s="20">
        <v>1224</v>
      </c>
      <c r="I232" s="20">
        <v>80</v>
      </c>
      <c r="J232" s="20">
        <v>1381</v>
      </c>
      <c r="K232" s="20">
        <v>933</v>
      </c>
      <c r="L232" s="20">
        <v>1133</v>
      </c>
      <c r="M232" s="20">
        <v>200</v>
      </c>
      <c r="N232" s="20">
        <v>230</v>
      </c>
      <c r="O232" s="20">
        <v>42</v>
      </c>
      <c r="P232" s="21"/>
      <c r="Q232" s="21"/>
    </row>
    <row r="233" spans="1:17" x14ac:dyDescent="0.15">
      <c r="C233" s="135"/>
      <c r="D233" s="136"/>
      <c r="E233" s="22">
        <v>1</v>
      </c>
      <c r="F233" s="23">
        <v>0.35830533504486084</v>
      </c>
      <c r="G233" s="23">
        <v>4.3916299939155579E-2</v>
      </c>
      <c r="H233" s="23">
        <v>0.31619736552238464</v>
      </c>
      <c r="I233" s="23">
        <v>2.0666494965553284E-2</v>
      </c>
      <c r="J233" s="23">
        <v>0.35675534605979919</v>
      </c>
      <c r="K233" s="23">
        <v>0.241022989153862</v>
      </c>
      <c r="L233" s="23">
        <v>0.29268923401832581</v>
      </c>
      <c r="M233" s="23">
        <v>5.1666237413883209E-2</v>
      </c>
      <c r="N233" s="23">
        <v>5.9416171163320541E-2</v>
      </c>
      <c r="O233" s="23">
        <v>1.0849909856915474E-2</v>
      </c>
    </row>
    <row r="234" spans="1:17" x14ac:dyDescent="0.15">
      <c r="A234" s="17" t="str">
        <f>A230&amp;D234</f>
        <v>X (12)１年生／男性</v>
      </c>
      <c r="C234" s="135"/>
      <c r="D234" s="134" t="s">
        <v>228</v>
      </c>
      <c r="E234" s="19">
        <v>565</v>
      </c>
      <c r="F234" s="20">
        <v>191</v>
      </c>
      <c r="G234" s="20">
        <v>18</v>
      </c>
      <c r="H234" s="20">
        <v>173</v>
      </c>
      <c r="I234" s="20">
        <v>10</v>
      </c>
      <c r="J234" s="20">
        <v>228</v>
      </c>
      <c r="K234" s="20">
        <v>149</v>
      </c>
      <c r="L234" s="20">
        <v>175</v>
      </c>
      <c r="M234" s="20">
        <v>26</v>
      </c>
      <c r="N234" s="20">
        <v>21</v>
      </c>
      <c r="O234" s="20">
        <v>8</v>
      </c>
      <c r="P234" s="21"/>
      <c r="Q234" s="21"/>
    </row>
    <row r="235" spans="1:17" x14ac:dyDescent="0.15">
      <c r="C235" s="135"/>
      <c r="D235" s="136"/>
      <c r="E235" s="22">
        <v>1</v>
      </c>
      <c r="F235" s="23">
        <v>0.33805310726165771</v>
      </c>
      <c r="G235" s="23">
        <v>3.1858406960964203E-2</v>
      </c>
      <c r="H235" s="23">
        <v>0.30619469285011292</v>
      </c>
      <c r="I235" s="23">
        <v>1.7699114978313446E-2</v>
      </c>
      <c r="J235" s="23">
        <v>0.40353983640670776</v>
      </c>
      <c r="K235" s="23">
        <v>0.26371681690216064</v>
      </c>
      <c r="L235" s="23">
        <v>0.3097345232963562</v>
      </c>
      <c r="M235" s="23">
        <v>4.601769894361496E-2</v>
      </c>
      <c r="N235" s="23">
        <v>3.7168141454458237E-2</v>
      </c>
      <c r="O235" s="23">
        <v>1.4159291982650757E-2</v>
      </c>
    </row>
    <row r="236" spans="1:17" x14ac:dyDescent="0.15">
      <c r="A236" s="17" t="str">
        <f>A230&amp;D236</f>
        <v>X (12)１年生／女性</v>
      </c>
      <c r="C236" s="135"/>
      <c r="D236" s="134" t="s">
        <v>229</v>
      </c>
      <c r="E236" s="19">
        <v>765</v>
      </c>
      <c r="F236" s="20">
        <v>243</v>
      </c>
      <c r="G236" s="20">
        <v>22</v>
      </c>
      <c r="H236" s="20">
        <v>298</v>
      </c>
      <c r="I236" s="20">
        <v>12</v>
      </c>
      <c r="J236" s="20">
        <v>259</v>
      </c>
      <c r="K236" s="20">
        <v>191</v>
      </c>
      <c r="L236" s="20">
        <v>275</v>
      </c>
      <c r="M236" s="20">
        <v>45</v>
      </c>
      <c r="N236" s="20">
        <v>39</v>
      </c>
      <c r="O236" s="20">
        <v>4</v>
      </c>
      <c r="P236" s="21"/>
      <c r="Q236" s="21"/>
    </row>
    <row r="237" spans="1:17" x14ac:dyDescent="0.15">
      <c r="C237" s="135"/>
      <c r="D237" s="136"/>
      <c r="E237" s="22">
        <v>1</v>
      </c>
      <c r="F237" s="23">
        <v>0.31764706969261169</v>
      </c>
      <c r="G237" s="23">
        <v>2.8758170083165169E-2</v>
      </c>
      <c r="H237" s="23">
        <v>0.38954249024391174</v>
      </c>
      <c r="I237" s="23">
        <v>1.5686275437474251E-2</v>
      </c>
      <c r="J237" s="23">
        <v>0.33856210112571716</v>
      </c>
      <c r="K237" s="23">
        <v>0.24967320263385773</v>
      </c>
      <c r="L237" s="23">
        <v>0.35947713255882263</v>
      </c>
      <c r="M237" s="23">
        <v>5.8823529630899429E-2</v>
      </c>
      <c r="N237" s="23">
        <v>5.0980392843484879E-2</v>
      </c>
      <c r="O237" s="23">
        <v>5.2287583239376545E-3</v>
      </c>
    </row>
    <row r="238" spans="1:17" x14ac:dyDescent="0.15">
      <c r="A238" s="17" t="str">
        <f>A230&amp;D238</f>
        <v>X (12)１年生／回答しない</v>
      </c>
      <c r="C238" s="135"/>
      <c r="D238" s="134" t="s">
        <v>230</v>
      </c>
      <c r="E238" s="19">
        <v>25</v>
      </c>
      <c r="F238" s="20">
        <v>7</v>
      </c>
      <c r="G238" s="20">
        <v>2</v>
      </c>
      <c r="H238" s="20">
        <v>4</v>
      </c>
      <c r="I238" s="20">
        <v>0</v>
      </c>
      <c r="J238" s="20">
        <v>8</v>
      </c>
      <c r="K238" s="20">
        <v>4</v>
      </c>
      <c r="L238" s="20">
        <v>10</v>
      </c>
      <c r="M238" s="20">
        <v>5</v>
      </c>
      <c r="N238" s="20">
        <v>0</v>
      </c>
      <c r="O238" s="20">
        <v>1</v>
      </c>
      <c r="P238" s="21"/>
      <c r="Q238" s="21"/>
    </row>
    <row r="239" spans="1:17" x14ac:dyDescent="0.15">
      <c r="C239" s="135"/>
      <c r="D239" s="136"/>
      <c r="E239" s="22">
        <v>1</v>
      </c>
      <c r="F239" s="23">
        <v>0.2800000011920929</v>
      </c>
      <c r="G239" s="23">
        <v>7.9999998211860657E-2</v>
      </c>
      <c r="H239" s="23">
        <v>0.15999999642372131</v>
      </c>
      <c r="I239" s="23">
        <v>0</v>
      </c>
      <c r="J239" s="23">
        <v>0.31999999284744263</v>
      </c>
      <c r="K239" s="23">
        <v>0.15999999642372131</v>
      </c>
      <c r="L239" s="23">
        <v>0.40000000596046448</v>
      </c>
      <c r="M239" s="23">
        <v>0.20000000298023224</v>
      </c>
      <c r="N239" s="23">
        <v>0</v>
      </c>
      <c r="O239" s="23">
        <v>3.9999999105930328E-2</v>
      </c>
    </row>
    <row r="240" spans="1:17" x14ac:dyDescent="0.15">
      <c r="A240" s="17" t="str">
        <f>A230&amp;D240</f>
        <v>X (12)２年生／男性</v>
      </c>
      <c r="C240" s="135"/>
      <c r="D240" s="134" t="s">
        <v>231</v>
      </c>
      <c r="E240" s="19">
        <v>548</v>
      </c>
      <c r="F240" s="20">
        <v>189</v>
      </c>
      <c r="G240" s="20">
        <v>27</v>
      </c>
      <c r="H240" s="20">
        <v>144</v>
      </c>
      <c r="I240" s="20">
        <v>7</v>
      </c>
      <c r="J240" s="20">
        <v>203</v>
      </c>
      <c r="K240" s="20">
        <v>126</v>
      </c>
      <c r="L240" s="20">
        <v>147</v>
      </c>
      <c r="M240" s="20">
        <v>25</v>
      </c>
      <c r="N240" s="20">
        <v>22</v>
      </c>
      <c r="O240" s="20">
        <v>10</v>
      </c>
      <c r="P240" s="21"/>
      <c r="Q240" s="21"/>
    </row>
    <row r="241" spans="1:17" x14ac:dyDescent="0.15">
      <c r="C241" s="135"/>
      <c r="D241" s="136"/>
      <c r="E241" s="22">
        <v>1</v>
      </c>
      <c r="F241" s="23">
        <v>0.34489050507545471</v>
      </c>
      <c r="G241" s="23">
        <v>4.9270074814558029E-2</v>
      </c>
      <c r="H241" s="23">
        <v>0.26277372241020203</v>
      </c>
      <c r="I241" s="23">
        <v>1.2773722410202026E-2</v>
      </c>
      <c r="J241" s="23">
        <v>0.37043794989585876</v>
      </c>
      <c r="K241" s="23">
        <v>0.22992700338363647</v>
      </c>
      <c r="L241" s="23">
        <v>0.26824817061424255</v>
      </c>
      <c r="M241" s="23">
        <v>4.562043771147728E-2</v>
      </c>
      <c r="N241" s="23">
        <v>4.0145985782146454E-2</v>
      </c>
      <c r="O241" s="23">
        <v>1.8248174339532852E-2</v>
      </c>
    </row>
    <row r="242" spans="1:17" x14ac:dyDescent="0.15">
      <c r="A242" s="17" t="str">
        <f>A230&amp;D242</f>
        <v>X (12)２年生／女性</v>
      </c>
      <c r="C242" s="135"/>
      <c r="D242" s="134" t="s">
        <v>232</v>
      </c>
      <c r="E242" s="19">
        <v>624</v>
      </c>
      <c r="F242" s="20">
        <v>201</v>
      </c>
      <c r="G242" s="20">
        <v>17</v>
      </c>
      <c r="H242" s="20">
        <v>213</v>
      </c>
      <c r="I242" s="20">
        <v>9</v>
      </c>
      <c r="J242" s="20">
        <v>245</v>
      </c>
      <c r="K242" s="20">
        <v>159</v>
      </c>
      <c r="L242" s="20">
        <v>167</v>
      </c>
      <c r="M242" s="20">
        <v>36</v>
      </c>
      <c r="N242" s="20">
        <v>44</v>
      </c>
      <c r="O242" s="20">
        <v>4</v>
      </c>
      <c r="P242" s="21"/>
      <c r="Q242" s="21"/>
    </row>
    <row r="243" spans="1:17" x14ac:dyDescent="0.15">
      <c r="C243" s="135"/>
      <c r="D243" s="136"/>
      <c r="E243" s="22">
        <v>1</v>
      </c>
      <c r="F243" s="23">
        <v>0.32211539149284363</v>
      </c>
      <c r="G243" s="23">
        <v>2.7243589982390404E-2</v>
      </c>
      <c r="H243" s="23">
        <v>0.3413461446762085</v>
      </c>
      <c r="I243" s="23">
        <v>1.4423076994717121E-2</v>
      </c>
      <c r="J243" s="23">
        <v>0.39262819290161133</v>
      </c>
      <c r="K243" s="23">
        <v>0.25480768084526062</v>
      </c>
      <c r="L243" s="23">
        <v>0.26762819290161133</v>
      </c>
      <c r="M243" s="23">
        <v>5.7692307978868484E-2</v>
      </c>
      <c r="N243" s="23">
        <v>7.0512823760509491E-2</v>
      </c>
      <c r="O243" s="23">
        <v>6.4102564938366413E-3</v>
      </c>
    </row>
    <row r="244" spans="1:17" x14ac:dyDescent="0.15">
      <c r="A244" s="17" t="str">
        <f>A230&amp;D244</f>
        <v>X (12)２年生／回答しない</v>
      </c>
      <c r="C244" s="135"/>
      <c r="D244" s="134" t="s">
        <v>233</v>
      </c>
      <c r="E244" s="19">
        <v>38</v>
      </c>
      <c r="F244" s="20">
        <v>10</v>
      </c>
      <c r="G244" s="20">
        <v>2</v>
      </c>
      <c r="H244" s="20">
        <v>11</v>
      </c>
      <c r="I244" s="20">
        <v>0</v>
      </c>
      <c r="J244" s="20">
        <v>17</v>
      </c>
      <c r="K244" s="20">
        <v>7</v>
      </c>
      <c r="L244" s="20">
        <v>8</v>
      </c>
      <c r="M244" s="20">
        <v>5</v>
      </c>
      <c r="N244" s="20">
        <v>2</v>
      </c>
      <c r="O244" s="20">
        <v>0</v>
      </c>
      <c r="P244" s="21"/>
      <c r="Q244" s="21"/>
    </row>
    <row r="245" spans="1:17" x14ac:dyDescent="0.15">
      <c r="C245" s="135"/>
      <c r="D245" s="136"/>
      <c r="E245" s="22">
        <v>1</v>
      </c>
      <c r="F245" s="23">
        <v>0.26315790414810181</v>
      </c>
      <c r="G245" s="23">
        <v>5.2631579339504242E-2</v>
      </c>
      <c r="H245" s="23">
        <v>0.28947368264198303</v>
      </c>
      <c r="I245" s="23">
        <v>0</v>
      </c>
      <c r="J245" s="23">
        <v>0.44736841320991516</v>
      </c>
      <c r="K245" s="23">
        <v>0.18421052396297455</v>
      </c>
      <c r="L245" s="23">
        <v>0.21052631735801697</v>
      </c>
      <c r="M245" s="23">
        <v>0.1315789520740509</v>
      </c>
      <c r="N245" s="23">
        <v>5.2631579339504242E-2</v>
      </c>
      <c r="O245" s="23">
        <v>0</v>
      </c>
    </row>
    <row r="246" spans="1:17" x14ac:dyDescent="0.15">
      <c r="A246" s="17" t="str">
        <f>A230&amp;D246</f>
        <v>X (12)３年生／男性</v>
      </c>
      <c r="C246" s="135"/>
      <c r="D246" s="134" t="s">
        <v>234</v>
      </c>
      <c r="E246" s="19">
        <v>635</v>
      </c>
      <c r="F246" s="20">
        <v>269</v>
      </c>
      <c r="G246" s="20">
        <v>43</v>
      </c>
      <c r="H246" s="20">
        <v>161</v>
      </c>
      <c r="I246" s="20">
        <v>25</v>
      </c>
      <c r="J246" s="20">
        <v>220</v>
      </c>
      <c r="K246" s="20">
        <v>139</v>
      </c>
      <c r="L246" s="20">
        <v>166</v>
      </c>
      <c r="M246" s="20">
        <v>16</v>
      </c>
      <c r="N246" s="20">
        <v>45</v>
      </c>
      <c r="O246" s="20">
        <v>9</v>
      </c>
      <c r="P246" s="21"/>
      <c r="Q246" s="21"/>
    </row>
    <row r="247" spans="1:17" x14ac:dyDescent="0.15">
      <c r="C247" s="135"/>
      <c r="D247" s="136"/>
      <c r="E247" s="22">
        <v>1</v>
      </c>
      <c r="F247" s="23">
        <v>0.42362204194068909</v>
      </c>
      <c r="G247" s="23">
        <v>6.7716538906097412E-2</v>
      </c>
      <c r="H247" s="23">
        <v>0.25354331731796265</v>
      </c>
      <c r="I247" s="23">
        <v>3.9370078593492508E-2</v>
      </c>
      <c r="J247" s="23">
        <v>0.34645670652389526</v>
      </c>
      <c r="K247" s="23">
        <v>0.21889764070510864</v>
      </c>
      <c r="L247" s="23">
        <v>0.26141732931137085</v>
      </c>
      <c r="M247" s="23">
        <v>2.5196850299835205E-2</v>
      </c>
      <c r="N247" s="23">
        <v>7.0866145193576813E-2</v>
      </c>
      <c r="O247" s="23">
        <v>1.4173228293657303E-2</v>
      </c>
    </row>
    <row r="248" spans="1:17" x14ac:dyDescent="0.15">
      <c r="A248" s="17" t="str">
        <f>A230&amp;D248</f>
        <v>X (12)３年生／女性</v>
      </c>
      <c r="C248" s="135"/>
      <c r="D248" s="134" t="s">
        <v>235</v>
      </c>
      <c r="E248" s="19">
        <v>622</v>
      </c>
      <c r="F248" s="20">
        <v>257</v>
      </c>
      <c r="G248" s="20">
        <v>35</v>
      </c>
      <c r="H248" s="20">
        <v>205</v>
      </c>
      <c r="I248" s="20">
        <v>17</v>
      </c>
      <c r="J248" s="20">
        <v>190</v>
      </c>
      <c r="K248" s="20">
        <v>143</v>
      </c>
      <c r="L248" s="20">
        <v>176</v>
      </c>
      <c r="M248" s="20">
        <v>34</v>
      </c>
      <c r="N248" s="20">
        <v>54</v>
      </c>
      <c r="O248" s="20">
        <v>5</v>
      </c>
      <c r="P248" s="21"/>
      <c r="Q248" s="21"/>
    </row>
    <row r="249" spans="1:17" x14ac:dyDescent="0.15">
      <c r="A249" s="28"/>
      <c r="C249" s="135"/>
      <c r="D249" s="136"/>
      <c r="E249" s="22">
        <v>1</v>
      </c>
      <c r="F249" s="23">
        <v>0.41318327188491821</v>
      </c>
      <c r="G249" s="23">
        <v>5.6270096451044083E-2</v>
      </c>
      <c r="H249" s="23">
        <v>0.32958200573921204</v>
      </c>
      <c r="I249" s="23">
        <v>2.7331190183758736E-2</v>
      </c>
      <c r="J249" s="23">
        <v>0.30546623468399048</v>
      </c>
      <c r="K249" s="23">
        <v>0.22990353405475616</v>
      </c>
      <c r="L249" s="23">
        <v>0.28295820951461792</v>
      </c>
      <c r="M249" s="23">
        <v>5.4662380367517471E-2</v>
      </c>
      <c r="N249" s="23">
        <v>8.681672066450119E-2</v>
      </c>
      <c r="O249" s="23">
        <v>8.0385850742459297E-3</v>
      </c>
    </row>
    <row r="250" spans="1:17" x14ac:dyDescent="0.15">
      <c r="A250" s="17" t="str">
        <f>A230&amp;D250</f>
        <v>X (12)３年生／回答しない</v>
      </c>
      <c r="C250" s="135"/>
      <c r="D250" s="134" t="s">
        <v>236</v>
      </c>
      <c r="E250" s="19">
        <v>49</v>
      </c>
      <c r="F250" s="20">
        <v>20</v>
      </c>
      <c r="G250" s="20">
        <v>4</v>
      </c>
      <c r="H250" s="20">
        <v>15</v>
      </c>
      <c r="I250" s="20">
        <v>0</v>
      </c>
      <c r="J250" s="20">
        <v>11</v>
      </c>
      <c r="K250" s="20">
        <v>15</v>
      </c>
      <c r="L250" s="20">
        <v>9</v>
      </c>
      <c r="M250" s="20">
        <v>8</v>
      </c>
      <c r="N250" s="20">
        <v>3</v>
      </c>
      <c r="O250" s="20">
        <v>1</v>
      </c>
      <c r="P250" s="21"/>
      <c r="Q250" s="21"/>
    </row>
    <row r="251" spans="1:17" x14ac:dyDescent="0.15">
      <c r="C251" s="136"/>
      <c r="D251" s="136"/>
      <c r="E251" s="22">
        <v>1</v>
      </c>
      <c r="F251" s="23">
        <v>0.40816327929496765</v>
      </c>
      <c r="G251" s="23">
        <v>8.1632651388645172E-2</v>
      </c>
      <c r="H251" s="23">
        <v>0.30612245202064514</v>
      </c>
      <c r="I251" s="23">
        <v>0</v>
      </c>
      <c r="J251" s="23">
        <v>0.22448979318141937</v>
      </c>
      <c r="K251" s="23">
        <v>0.30612245202064514</v>
      </c>
      <c r="L251" s="23">
        <v>0.18367347121238708</v>
      </c>
      <c r="M251" s="23">
        <v>0.16326530277729034</v>
      </c>
      <c r="N251" s="23">
        <v>6.1224490404129028E-2</v>
      </c>
      <c r="O251" s="23">
        <v>2.0408162847161293E-2</v>
      </c>
    </row>
    <row r="255" spans="1:17" x14ac:dyDescent="0.15">
      <c r="A255" s="17" t="str">
        <f>"X ("&amp;SUBSTITUTE(LEFT(E255,3),"Q","")&amp;")"</f>
        <v>X (13)</v>
      </c>
      <c r="C255" s="17" t="s">
        <v>91</v>
      </c>
      <c r="D255" s="17" t="s">
        <v>1</v>
      </c>
      <c r="E255" s="17" t="s">
        <v>92</v>
      </c>
    </row>
    <row r="256" spans="1:17" ht="48" x14ac:dyDescent="0.15">
      <c r="A256" s="17" t="str">
        <f>A255&amp;"表頭"</f>
        <v>X (13)表頭</v>
      </c>
      <c r="C256" s="132"/>
      <c r="D256" s="133"/>
      <c r="E256" s="18" t="s">
        <v>3</v>
      </c>
      <c r="F256" s="18" t="s">
        <v>93</v>
      </c>
      <c r="G256" s="18" t="s">
        <v>94</v>
      </c>
      <c r="H256" s="18" t="s">
        <v>95</v>
      </c>
      <c r="I256" s="18" t="s">
        <v>96</v>
      </c>
      <c r="J256" s="18" t="s">
        <v>97</v>
      </c>
      <c r="K256" s="18" t="s">
        <v>98</v>
      </c>
      <c r="L256" s="18" t="s">
        <v>99</v>
      </c>
      <c r="M256" s="18" t="s">
        <v>100</v>
      </c>
      <c r="N256" s="18" t="s">
        <v>101</v>
      </c>
      <c r="O256" s="18" t="s">
        <v>22</v>
      </c>
    </row>
    <row r="257" spans="1:17" x14ac:dyDescent="0.15">
      <c r="A257" s="17" t="str">
        <f>A255&amp;D257</f>
        <v>X (13)全体</v>
      </c>
      <c r="C257" s="134" t="s">
        <v>227</v>
      </c>
      <c r="D257" s="134" t="s">
        <v>8</v>
      </c>
      <c r="E257" s="19">
        <v>3871</v>
      </c>
      <c r="F257" s="20">
        <v>82</v>
      </c>
      <c r="G257" s="20">
        <v>155</v>
      </c>
      <c r="H257" s="20">
        <v>264</v>
      </c>
      <c r="I257" s="20">
        <v>293</v>
      </c>
      <c r="J257" s="20">
        <v>156</v>
      </c>
      <c r="K257" s="20">
        <v>890</v>
      </c>
      <c r="L257" s="20">
        <v>349</v>
      </c>
      <c r="M257" s="20">
        <v>101</v>
      </c>
      <c r="N257" s="20">
        <v>770</v>
      </c>
      <c r="O257" s="20">
        <v>811</v>
      </c>
      <c r="P257" s="21"/>
      <c r="Q257" s="21"/>
    </row>
    <row r="258" spans="1:17" x14ac:dyDescent="0.15">
      <c r="C258" s="135"/>
      <c r="D258" s="136"/>
      <c r="E258" s="22">
        <v>1</v>
      </c>
      <c r="F258" s="23">
        <v>2.1183157339692116E-2</v>
      </c>
      <c r="G258" s="23">
        <v>4.0041331201791763E-2</v>
      </c>
      <c r="H258" s="23">
        <v>6.8199433386325836E-2</v>
      </c>
      <c r="I258" s="23">
        <v>7.5691036880016327E-2</v>
      </c>
      <c r="J258" s="23">
        <v>4.0299665182828903E-2</v>
      </c>
      <c r="K258" s="23">
        <v>0.22991475462913513</v>
      </c>
      <c r="L258" s="23">
        <v>9.0157583355903625E-2</v>
      </c>
      <c r="M258" s="23">
        <v>2.6091448962688446E-2</v>
      </c>
      <c r="N258" s="23">
        <v>0.19891500473022461</v>
      </c>
      <c r="O258" s="23">
        <v>0.20950658619403839</v>
      </c>
    </row>
    <row r="259" spans="1:17" x14ac:dyDescent="0.15">
      <c r="A259" s="17" t="str">
        <f>A255&amp;D259</f>
        <v>X (13)１年生／男性</v>
      </c>
      <c r="C259" s="135"/>
      <c r="D259" s="134" t="s">
        <v>228</v>
      </c>
      <c r="E259" s="19">
        <v>565</v>
      </c>
      <c r="F259" s="20">
        <v>17</v>
      </c>
      <c r="G259" s="20">
        <v>33</v>
      </c>
      <c r="H259" s="24">
        <v>46</v>
      </c>
      <c r="I259" s="20">
        <v>21</v>
      </c>
      <c r="J259" s="20">
        <v>25</v>
      </c>
      <c r="K259" s="20">
        <v>70</v>
      </c>
      <c r="L259" s="24">
        <v>104</v>
      </c>
      <c r="M259" s="20">
        <v>15</v>
      </c>
      <c r="N259" s="24">
        <v>135</v>
      </c>
      <c r="O259" s="20">
        <v>99</v>
      </c>
      <c r="P259" s="21"/>
      <c r="Q259" s="21"/>
    </row>
    <row r="260" spans="1:17" x14ac:dyDescent="0.15">
      <c r="C260" s="135"/>
      <c r="D260" s="136"/>
      <c r="E260" s="22">
        <v>1</v>
      </c>
      <c r="F260" s="23">
        <v>3.0088495463132858E-2</v>
      </c>
      <c r="G260" s="23">
        <v>5.8407079428434372E-2</v>
      </c>
      <c r="H260" s="26">
        <v>8.1415928900241852E-2</v>
      </c>
      <c r="I260" s="23">
        <v>3.7168141454458237E-2</v>
      </c>
      <c r="J260" s="23">
        <v>4.4247787445783615E-2</v>
      </c>
      <c r="K260" s="23">
        <v>0.12389380484819412</v>
      </c>
      <c r="L260" s="26">
        <v>0.18407079577445984</v>
      </c>
      <c r="M260" s="23">
        <v>2.6548672467470169E-2</v>
      </c>
      <c r="N260" s="26">
        <v>0.23893804848194122</v>
      </c>
      <c r="O260" s="23">
        <v>0.17522123456001282</v>
      </c>
    </row>
    <row r="261" spans="1:17" x14ac:dyDescent="0.15">
      <c r="A261" s="17" t="str">
        <f>A255&amp;D261</f>
        <v>X (13)１年生／女性</v>
      </c>
      <c r="C261" s="135"/>
      <c r="D261" s="134" t="s">
        <v>229</v>
      </c>
      <c r="E261" s="19">
        <v>765</v>
      </c>
      <c r="F261" s="20">
        <v>10</v>
      </c>
      <c r="G261" s="20">
        <v>6</v>
      </c>
      <c r="H261" s="20">
        <v>23</v>
      </c>
      <c r="I261" s="20">
        <v>91</v>
      </c>
      <c r="J261" s="20">
        <v>16</v>
      </c>
      <c r="K261" s="24">
        <v>254</v>
      </c>
      <c r="L261" s="20">
        <v>34</v>
      </c>
      <c r="M261" s="20">
        <v>25</v>
      </c>
      <c r="N261" s="20">
        <v>112</v>
      </c>
      <c r="O261" s="20">
        <v>194</v>
      </c>
      <c r="P261" s="21"/>
      <c r="Q261" s="21"/>
    </row>
    <row r="262" spans="1:17" x14ac:dyDescent="0.15">
      <c r="C262" s="135"/>
      <c r="D262" s="136"/>
      <c r="E262" s="22">
        <v>1</v>
      </c>
      <c r="F262" s="23">
        <v>1.3071895577013493E-2</v>
      </c>
      <c r="G262" s="23">
        <v>7.8431377187371254E-3</v>
      </c>
      <c r="H262" s="23">
        <v>3.0065359547734261E-2</v>
      </c>
      <c r="I262" s="23">
        <v>0.11895424872636795</v>
      </c>
      <c r="J262" s="23">
        <v>2.0915033295750618E-2</v>
      </c>
      <c r="K262" s="26">
        <v>0.3320261538028717</v>
      </c>
      <c r="L262" s="23">
        <v>4.444444552063942E-2</v>
      </c>
      <c r="M262" s="23">
        <v>3.2679740339517593E-2</v>
      </c>
      <c r="N262" s="23">
        <v>0.14640523493289948</v>
      </c>
      <c r="O262" s="23">
        <v>0.2535947859287262</v>
      </c>
    </row>
    <row r="263" spans="1:17" x14ac:dyDescent="0.15">
      <c r="A263" s="17" t="str">
        <f>A255&amp;D263</f>
        <v>X (13)１年生／回答しない</v>
      </c>
      <c r="C263" s="135"/>
      <c r="D263" s="134" t="s">
        <v>230</v>
      </c>
      <c r="E263" s="19">
        <v>25</v>
      </c>
      <c r="F263" s="20">
        <v>0</v>
      </c>
      <c r="G263" s="20">
        <v>0</v>
      </c>
      <c r="H263" s="20">
        <v>0</v>
      </c>
      <c r="I263" s="20">
        <v>1</v>
      </c>
      <c r="J263" s="20">
        <v>1</v>
      </c>
      <c r="K263" s="20">
        <v>4</v>
      </c>
      <c r="L263" s="20">
        <v>4</v>
      </c>
      <c r="M263" s="20">
        <v>0</v>
      </c>
      <c r="N263" s="20">
        <v>5</v>
      </c>
      <c r="O263" s="20">
        <v>10</v>
      </c>
      <c r="P263" s="21"/>
      <c r="Q263" s="21"/>
    </row>
    <row r="264" spans="1:17" x14ac:dyDescent="0.15">
      <c r="C264" s="135"/>
      <c r="D264" s="136"/>
      <c r="E264" s="22">
        <v>1</v>
      </c>
      <c r="F264" s="23">
        <v>0</v>
      </c>
      <c r="G264" s="23">
        <v>0</v>
      </c>
      <c r="H264" s="23">
        <v>0</v>
      </c>
      <c r="I264" s="23">
        <v>3.9999999105930328E-2</v>
      </c>
      <c r="J264" s="23">
        <v>3.9999999105930328E-2</v>
      </c>
      <c r="K264" s="23">
        <v>0.15999999642372131</v>
      </c>
      <c r="L264" s="23">
        <v>0.15999999642372131</v>
      </c>
      <c r="M264" s="23">
        <v>0</v>
      </c>
      <c r="N264" s="23">
        <v>0.20000000298023224</v>
      </c>
      <c r="O264" s="23">
        <v>0.40000000596046448</v>
      </c>
    </row>
    <row r="265" spans="1:17" x14ac:dyDescent="0.15">
      <c r="A265" s="17" t="str">
        <f>A255&amp;D265</f>
        <v>X (13)２年生／男性</v>
      </c>
      <c r="C265" s="135"/>
      <c r="D265" s="134" t="s">
        <v>231</v>
      </c>
      <c r="E265" s="19">
        <v>548</v>
      </c>
      <c r="F265" s="20">
        <v>20</v>
      </c>
      <c r="G265" s="20">
        <v>42</v>
      </c>
      <c r="H265" s="24">
        <v>41</v>
      </c>
      <c r="I265" s="20">
        <v>36</v>
      </c>
      <c r="J265" s="20">
        <v>27</v>
      </c>
      <c r="K265" s="20">
        <v>76</v>
      </c>
      <c r="L265" s="24">
        <v>66</v>
      </c>
      <c r="M265" s="20">
        <v>6</v>
      </c>
      <c r="N265" s="24">
        <v>137</v>
      </c>
      <c r="O265" s="20">
        <v>97</v>
      </c>
      <c r="P265" s="21"/>
      <c r="Q265" s="21"/>
    </row>
    <row r="266" spans="1:17" x14ac:dyDescent="0.15">
      <c r="C266" s="135"/>
      <c r="D266" s="136"/>
      <c r="E266" s="22">
        <v>1</v>
      </c>
      <c r="F266" s="23">
        <v>3.6496348679065704E-2</v>
      </c>
      <c r="G266" s="23">
        <v>7.6642334461212158E-2</v>
      </c>
      <c r="H266" s="26">
        <v>7.4817515909671783E-2</v>
      </c>
      <c r="I266" s="23">
        <v>6.5693430602550507E-2</v>
      </c>
      <c r="J266" s="23">
        <v>4.9270074814558029E-2</v>
      </c>
      <c r="K266" s="23">
        <v>0.13868613541126251</v>
      </c>
      <c r="L266" s="26">
        <v>0.12043795734643936</v>
      </c>
      <c r="M266" s="23">
        <v>1.0948904789984226E-2</v>
      </c>
      <c r="N266" s="26">
        <v>0.25</v>
      </c>
      <c r="O266" s="23">
        <v>0.17700730264186859</v>
      </c>
    </row>
    <row r="267" spans="1:17" x14ac:dyDescent="0.15">
      <c r="A267" s="17" t="str">
        <f>A255&amp;D267</f>
        <v>X (13)２年生／女性</v>
      </c>
      <c r="C267" s="135"/>
      <c r="D267" s="134" t="s">
        <v>232</v>
      </c>
      <c r="E267" s="19">
        <v>624</v>
      </c>
      <c r="F267" s="20">
        <v>5</v>
      </c>
      <c r="G267" s="20">
        <v>8</v>
      </c>
      <c r="H267" s="20">
        <v>10</v>
      </c>
      <c r="I267" s="20">
        <v>66</v>
      </c>
      <c r="J267" s="20">
        <v>18</v>
      </c>
      <c r="K267" s="24">
        <v>192</v>
      </c>
      <c r="L267" s="20">
        <v>18</v>
      </c>
      <c r="M267" s="20">
        <v>20</v>
      </c>
      <c r="N267" s="20">
        <v>116</v>
      </c>
      <c r="O267" s="20">
        <v>171</v>
      </c>
      <c r="P267" s="21"/>
      <c r="Q267" s="21"/>
    </row>
    <row r="268" spans="1:17" x14ac:dyDescent="0.15">
      <c r="C268" s="135"/>
      <c r="D268" s="136"/>
      <c r="E268" s="22">
        <v>1</v>
      </c>
      <c r="F268" s="23">
        <v>8.0128209665417671E-3</v>
      </c>
      <c r="G268" s="23">
        <v>1.2820512987673283E-2</v>
      </c>
      <c r="H268" s="23">
        <v>1.6025641933083534E-2</v>
      </c>
      <c r="I268" s="23">
        <v>0.10576923191547394</v>
      </c>
      <c r="J268" s="23">
        <v>2.8846153989434242E-2</v>
      </c>
      <c r="K268" s="26">
        <v>0.30769231915473938</v>
      </c>
      <c r="L268" s="23">
        <v>2.8846153989434242E-2</v>
      </c>
      <c r="M268" s="23">
        <v>3.2051283866167068E-2</v>
      </c>
      <c r="N268" s="23">
        <v>0.18589743971824646</v>
      </c>
      <c r="O268" s="23">
        <v>0.27403846383094788</v>
      </c>
    </row>
    <row r="269" spans="1:17" x14ac:dyDescent="0.15">
      <c r="A269" s="17" t="str">
        <f>A255&amp;D269</f>
        <v>X (13)２年生／回答しない</v>
      </c>
      <c r="C269" s="135"/>
      <c r="D269" s="134" t="s">
        <v>233</v>
      </c>
      <c r="E269" s="19">
        <v>38</v>
      </c>
      <c r="F269" s="20">
        <v>1</v>
      </c>
      <c r="G269" s="20">
        <v>0</v>
      </c>
      <c r="H269" s="20">
        <v>3</v>
      </c>
      <c r="I269" s="20">
        <v>2</v>
      </c>
      <c r="J269" s="20">
        <v>1</v>
      </c>
      <c r="K269" s="20">
        <v>11</v>
      </c>
      <c r="L269" s="20">
        <v>1</v>
      </c>
      <c r="M269" s="20">
        <v>2</v>
      </c>
      <c r="N269" s="20">
        <v>5</v>
      </c>
      <c r="O269" s="20">
        <v>12</v>
      </c>
      <c r="P269" s="21"/>
      <c r="Q269" s="21"/>
    </row>
    <row r="270" spans="1:17" x14ac:dyDescent="0.15">
      <c r="C270" s="135"/>
      <c r="D270" s="136"/>
      <c r="E270" s="22">
        <v>1</v>
      </c>
      <c r="F270" s="23">
        <v>2.6315789669752121E-2</v>
      </c>
      <c r="G270" s="23">
        <v>0</v>
      </c>
      <c r="H270" s="23">
        <v>7.8947365283966064E-2</v>
      </c>
      <c r="I270" s="23">
        <v>5.2631579339504242E-2</v>
      </c>
      <c r="J270" s="23">
        <v>2.6315789669752121E-2</v>
      </c>
      <c r="K270" s="23">
        <v>0.28947368264198303</v>
      </c>
      <c r="L270" s="23">
        <v>2.6315789669752121E-2</v>
      </c>
      <c r="M270" s="23">
        <v>5.2631579339504242E-2</v>
      </c>
      <c r="N270" s="23">
        <v>0.1315789520740509</v>
      </c>
      <c r="O270" s="23">
        <v>0.31578946113586426</v>
      </c>
    </row>
    <row r="271" spans="1:17" x14ac:dyDescent="0.15">
      <c r="A271" s="17" t="str">
        <f>A255&amp;D271</f>
        <v>X (13)３年生／男性</v>
      </c>
      <c r="C271" s="135"/>
      <c r="D271" s="134" t="s">
        <v>234</v>
      </c>
      <c r="E271" s="19">
        <v>635</v>
      </c>
      <c r="F271" s="20">
        <v>22</v>
      </c>
      <c r="G271" s="20">
        <v>50</v>
      </c>
      <c r="H271" s="24">
        <v>116</v>
      </c>
      <c r="I271" s="20">
        <v>16</v>
      </c>
      <c r="J271" s="20">
        <v>43</v>
      </c>
      <c r="K271" s="20">
        <v>59</v>
      </c>
      <c r="L271" s="24">
        <v>95</v>
      </c>
      <c r="M271" s="20">
        <v>10</v>
      </c>
      <c r="N271" s="24">
        <v>136</v>
      </c>
      <c r="O271" s="20">
        <v>88</v>
      </c>
      <c r="P271" s="21"/>
      <c r="Q271" s="21"/>
    </row>
    <row r="272" spans="1:17" x14ac:dyDescent="0.15">
      <c r="C272" s="135"/>
      <c r="D272" s="136"/>
      <c r="E272" s="22">
        <v>1</v>
      </c>
      <c r="F272" s="23">
        <v>3.4645669162273407E-2</v>
      </c>
      <c r="G272" s="23">
        <v>7.8740157186985016E-2</v>
      </c>
      <c r="H272" s="26">
        <v>0.18267716467380524</v>
      </c>
      <c r="I272" s="23">
        <v>2.5196850299835205E-2</v>
      </c>
      <c r="J272" s="23">
        <v>6.7716538906097412E-2</v>
      </c>
      <c r="K272" s="23">
        <v>9.2913389205932617E-2</v>
      </c>
      <c r="L272" s="26">
        <v>0.14960630238056183</v>
      </c>
      <c r="M272" s="23">
        <v>1.5748031437397003E-2</v>
      </c>
      <c r="N272" s="26">
        <v>0.21417322754859924</v>
      </c>
      <c r="O272" s="23">
        <v>0.13858267664909363</v>
      </c>
    </row>
    <row r="273" spans="1:17" x14ac:dyDescent="0.15">
      <c r="A273" s="17" t="str">
        <f>A255&amp;D273</f>
        <v>X (13)３年生／女性</v>
      </c>
      <c r="C273" s="135"/>
      <c r="D273" s="134" t="s">
        <v>235</v>
      </c>
      <c r="E273" s="19">
        <v>622</v>
      </c>
      <c r="F273" s="20">
        <v>7</v>
      </c>
      <c r="G273" s="20">
        <v>15</v>
      </c>
      <c r="H273" s="20">
        <v>22</v>
      </c>
      <c r="I273" s="20">
        <v>57</v>
      </c>
      <c r="J273" s="20">
        <v>23</v>
      </c>
      <c r="K273" s="24">
        <v>212</v>
      </c>
      <c r="L273" s="20">
        <v>21</v>
      </c>
      <c r="M273" s="20">
        <v>21</v>
      </c>
      <c r="N273" s="20">
        <v>117</v>
      </c>
      <c r="O273" s="20">
        <v>127</v>
      </c>
      <c r="P273" s="21"/>
      <c r="Q273" s="21"/>
    </row>
    <row r="274" spans="1:17" x14ac:dyDescent="0.15">
      <c r="A274" s="28"/>
      <c r="C274" s="135"/>
      <c r="D274" s="136"/>
      <c r="E274" s="22">
        <v>1</v>
      </c>
      <c r="F274" s="23">
        <v>1.1254019103944302E-2</v>
      </c>
      <c r="G274" s="23">
        <v>2.4115756154060364E-2</v>
      </c>
      <c r="H274" s="23">
        <v>3.536977618932724E-2</v>
      </c>
      <c r="I274" s="23">
        <v>9.1639868915081024E-2</v>
      </c>
      <c r="J274" s="23">
        <v>3.6977492272853851E-2</v>
      </c>
      <c r="K274" s="26">
        <v>0.34083601832389832</v>
      </c>
      <c r="L274" s="23">
        <v>3.376205638051033E-2</v>
      </c>
      <c r="M274" s="23">
        <v>3.376205638051033E-2</v>
      </c>
      <c r="N274" s="23">
        <v>0.18810290098190308</v>
      </c>
      <c r="O274" s="23">
        <v>0.20418006181716919</v>
      </c>
    </row>
    <row r="275" spans="1:17" x14ac:dyDescent="0.15">
      <c r="A275" s="17" t="str">
        <f>A255&amp;D275</f>
        <v>X (13)３年生／回答しない</v>
      </c>
      <c r="C275" s="135"/>
      <c r="D275" s="134" t="s">
        <v>236</v>
      </c>
      <c r="E275" s="19">
        <v>49</v>
      </c>
      <c r="F275" s="20">
        <v>0</v>
      </c>
      <c r="G275" s="20">
        <v>1</v>
      </c>
      <c r="H275" s="20">
        <v>3</v>
      </c>
      <c r="I275" s="20">
        <v>3</v>
      </c>
      <c r="J275" s="20">
        <v>2</v>
      </c>
      <c r="K275" s="20">
        <v>12</v>
      </c>
      <c r="L275" s="20">
        <v>6</v>
      </c>
      <c r="M275" s="20">
        <v>2</v>
      </c>
      <c r="N275" s="20">
        <v>7</v>
      </c>
      <c r="O275" s="20">
        <v>13</v>
      </c>
      <c r="P275" s="21"/>
      <c r="Q275" s="21"/>
    </row>
    <row r="276" spans="1:17" x14ac:dyDescent="0.15">
      <c r="C276" s="136"/>
      <c r="D276" s="136"/>
      <c r="E276" s="22">
        <v>1</v>
      </c>
      <c r="F276" s="23">
        <v>0</v>
      </c>
      <c r="G276" s="23">
        <v>2.0408162847161293E-2</v>
      </c>
      <c r="H276" s="23">
        <v>6.1224490404129028E-2</v>
      </c>
      <c r="I276" s="23">
        <v>6.1224490404129028E-2</v>
      </c>
      <c r="J276" s="23">
        <v>4.0816325694322586E-2</v>
      </c>
      <c r="K276" s="23">
        <v>0.24489796161651611</v>
      </c>
      <c r="L276" s="23">
        <v>0.12244898080825806</v>
      </c>
      <c r="M276" s="23">
        <v>4.0816325694322586E-2</v>
      </c>
      <c r="N276" s="23">
        <v>0.1428571492433548</v>
      </c>
      <c r="O276" s="23">
        <v>0.26530611515045166</v>
      </c>
    </row>
    <row r="280" spans="1:17" x14ac:dyDescent="0.15">
      <c r="A280" s="17" t="str">
        <f>"X ("&amp;SUBSTITUTE(LEFT(E280,3),"Q","")&amp;")"</f>
        <v>X (14)</v>
      </c>
      <c r="C280" s="17" t="s">
        <v>102</v>
      </c>
      <c r="D280" s="17" t="s">
        <v>24</v>
      </c>
      <c r="E280" s="17" t="s">
        <v>103</v>
      </c>
    </row>
    <row r="281" spans="1:17" ht="60" x14ac:dyDescent="0.15">
      <c r="A281" s="17" t="str">
        <f>A280&amp;"表頭"</f>
        <v>X (14)表頭</v>
      </c>
      <c r="C281" s="132"/>
      <c r="D281" s="133"/>
      <c r="E281" s="18" t="s">
        <v>3</v>
      </c>
      <c r="F281" s="18" t="s">
        <v>104</v>
      </c>
      <c r="G281" s="18" t="s">
        <v>105</v>
      </c>
      <c r="H281" s="18" t="s">
        <v>106</v>
      </c>
      <c r="I281" s="18" t="s">
        <v>107</v>
      </c>
      <c r="J281" s="18" t="s">
        <v>108</v>
      </c>
      <c r="K281" s="18" t="s">
        <v>109</v>
      </c>
      <c r="L281" s="18" t="s">
        <v>110</v>
      </c>
      <c r="M281" s="18" t="s">
        <v>22</v>
      </c>
      <c r="N281" s="18" t="s">
        <v>61</v>
      </c>
    </row>
    <row r="282" spans="1:17" x14ac:dyDescent="0.15">
      <c r="A282" s="17" t="str">
        <f>A280&amp;D282</f>
        <v>X (14)全体</v>
      </c>
      <c r="C282" s="134" t="s">
        <v>227</v>
      </c>
      <c r="D282" s="134" t="s">
        <v>8</v>
      </c>
      <c r="E282" s="19">
        <v>3871</v>
      </c>
      <c r="F282" s="20">
        <v>262</v>
      </c>
      <c r="G282" s="20">
        <v>1143</v>
      </c>
      <c r="H282" s="20">
        <v>1629</v>
      </c>
      <c r="I282" s="20">
        <v>90</v>
      </c>
      <c r="J282" s="20">
        <v>1062</v>
      </c>
      <c r="K282" s="20">
        <v>1282</v>
      </c>
      <c r="L282" s="20">
        <v>590</v>
      </c>
      <c r="M282" s="20">
        <v>27</v>
      </c>
      <c r="N282" s="20">
        <v>134</v>
      </c>
      <c r="O282" s="21"/>
      <c r="P282" s="21"/>
      <c r="Q282" s="21"/>
    </row>
    <row r="283" spans="1:17" x14ac:dyDescent="0.15">
      <c r="C283" s="135"/>
      <c r="D283" s="136"/>
      <c r="E283" s="22">
        <v>1</v>
      </c>
      <c r="F283" s="23">
        <v>6.7682772874832153E-2</v>
      </c>
      <c r="G283" s="23">
        <v>0.29527252912521362</v>
      </c>
      <c r="H283" s="23">
        <v>0.42082148790359497</v>
      </c>
      <c r="I283" s="23">
        <v>2.3249806836247444E-2</v>
      </c>
      <c r="J283" s="23">
        <v>0.27434772253036499</v>
      </c>
      <c r="K283" s="23">
        <v>0.33118057250976563</v>
      </c>
      <c r="L283" s="23">
        <v>0.15241539478302002</v>
      </c>
      <c r="M283" s="23">
        <v>6.9749420508742332E-3</v>
      </c>
      <c r="N283" s="23">
        <v>3.4616377204656601E-2</v>
      </c>
    </row>
    <row r="284" spans="1:17" x14ac:dyDescent="0.15">
      <c r="A284" s="17" t="str">
        <f>A280&amp;D284</f>
        <v>X (14)１年生／男性</v>
      </c>
      <c r="C284" s="135"/>
      <c r="D284" s="134" t="s">
        <v>228</v>
      </c>
      <c r="E284" s="19">
        <v>565</v>
      </c>
      <c r="F284" s="20">
        <v>38</v>
      </c>
      <c r="G284" s="20">
        <v>183</v>
      </c>
      <c r="H284" s="20">
        <v>200</v>
      </c>
      <c r="I284" s="20">
        <v>8</v>
      </c>
      <c r="J284" s="20">
        <v>159</v>
      </c>
      <c r="K284" s="20">
        <v>208</v>
      </c>
      <c r="L284" s="20">
        <v>78</v>
      </c>
      <c r="M284" s="20">
        <v>7</v>
      </c>
      <c r="N284" s="20">
        <v>30</v>
      </c>
      <c r="O284" s="21"/>
      <c r="P284" s="21"/>
      <c r="Q284" s="21"/>
    </row>
    <row r="285" spans="1:17" x14ac:dyDescent="0.15">
      <c r="C285" s="135"/>
      <c r="D285" s="136"/>
      <c r="E285" s="22">
        <v>1</v>
      </c>
      <c r="F285" s="23">
        <v>6.7256636917591095E-2</v>
      </c>
      <c r="G285" s="23">
        <v>0.32389381527900696</v>
      </c>
      <c r="H285" s="23">
        <v>0.35398229956626892</v>
      </c>
      <c r="I285" s="23">
        <v>1.4159291982650757E-2</v>
      </c>
      <c r="J285" s="23">
        <v>0.28141593933105469</v>
      </c>
      <c r="K285" s="23">
        <v>0.36814159154891968</v>
      </c>
      <c r="L285" s="23">
        <v>0.13805310428142548</v>
      </c>
      <c r="M285" s="23">
        <v>1.2389380484819412E-2</v>
      </c>
      <c r="N285" s="23">
        <v>5.3097344934940338E-2</v>
      </c>
    </row>
    <row r="286" spans="1:17" x14ac:dyDescent="0.15">
      <c r="A286" s="17" t="str">
        <f>A280&amp;D286</f>
        <v>X (14)１年生／女性</v>
      </c>
      <c r="C286" s="135"/>
      <c r="D286" s="134" t="s">
        <v>229</v>
      </c>
      <c r="E286" s="19">
        <v>765</v>
      </c>
      <c r="F286" s="20">
        <v>20</v>
      </c>
      <c r="G286" s="20">
        <v>198</v>
      </c>
      <c r="H286" s="20">
        <v>377</v>
      </c>
      <c r="I286" s="20">
        <v>6</v>
      </c>
      <c r="J286" s="20">
        <v>251</v>
      </c>
      <c r="K286" s="20">
        <v>257</v>
      </c>
      <c r="L286" s="20">
        <v>146</v>
      </c>
      <c r="M286" s="20">
        <v>3</v>
      </c>
      <c r="N286" s="20">
        <v>20</v>
      </c>
      <c r="O286" s="21"/>
      <c r="P286" s="21"/>
      <c r="Q286" s="21"/>
    </row>
    <row r="287" spans="1:17" x14ac:dyDescent="0.15">
      <c r="C287" s="135"/>
      <c r="D287" s="136"/>
      <c r="E287" s="22">
        <v>1</v>
      </c>
      <c r="F287" s="23">
        <v>2.6143791154026985E-2</v>
      </c>
      <c r="G287" s="23">
        <v>0.25882354378700256</v>
      </c>
      <c r="H287" s="23">
        <v>0.49281045794487</v>
      </c>
      <c r="I287" s="23">
        <v>7.8431377187371254E-3</v>
      </c>
      <c r="J287" s="23">
        <v>0.32810458540916443</v>
      </c>
      <c r="K287" s="23">
        <v>0.33594772219657898</v>
      </c>
      <c r="L287" s="23">
        <v>0.1908496767282486</v>
      </c>
      <c r="M287" s="23">
        <v>3.9215688593685627E-3</v>
      </c>
      <c r="N287" s="23">
        <v>2.6143791154026985E-2</v>
      </c>
    </row>
    <row r="288" spans="1:17" x14ac:dyDescent="0.15">
      <c r="A288" s="17" t="str">
        <f>A280&amp;D288</f>
        <v>X (14)１年生／回答しない</v>
      </c>
      <c r="C288" s="135"/>
      <c r="D288" s="134" t="s">
        <v>230</v>
      </c>
      <c r="E288" s="19">
        <v>25</v>
      </c>
      <c r="F288" s="20">
        <v>2</v>
      </c>
      <c r="G288" s="20">
        <v>5</v>
      </c>
      <c r="H288" s="20">
        <v>9</v>
      </c>
      <c r="I288" s="20">
        <v>0</v>
      </c>
      <c r="J288" s="20">
        <v>1</v>
      </c>
      <c r="K288" s="20">
        <v>10</v>
      </c>
      <c r="L288" s="20">
        <v>4</v>
      </c>
      <c r="M288" s="20">
        <v>0</v>
      </c>
      <c r="N288" s="20">
        <v>5</v>
      </c>
      <c r="O288" s="21"/>
      <c r="P288" s="21"/>
      <c r="Q288" s="21"/>
    </row>
    <row r="289" spans="1:17" x14ac:dyDescent="0.15">
      <c r="C289" s="135"/>
      <c r="D289" s="136"/>
      <c r="E289" s="22">
        <v>1</v>
      </c>
      <c r="F289" s="23">
        <v>7.9999998211860657E-2</v>
      </c>
      <c r="G289" s="23">
        <v>0.20000000298023224</v>
      </c>
      <c r="H289" s="23">
        <v>0.36000001430511475</v>
      </c>
      <c r="I289" s="23">
        <v>0</v>
      </c>
      <c r="J289" s="23">
        <v>3.9999999105930328E-2</v>
      </c>
      <c r="K289" s="23">
        <v>0.40000000596046448</v>
      </c>
      <c r="L289" s="23">
        <v>0.15999999642372131</v>
      </c>
      <c r="M289" s="23">
        <v>0</v>
      </c>
      <c r="N289" s="23">
        <v>0.20000000298023224</v>
      </c>
    </row>
    <row r="290" spans="1:17" x14ac:dyDescent="0.15">
      <c r="A290" s="17" t="str">
        <f>A280&amp;D290</f>
        <v>X (14)２年生／男性</v>
      </c>
      <c r="C290" s="135"/>
      <c r="D290" s="134" t="s">
        <v>231</v>
      </c>
      <c r="E290" s="19">
        <v>548</v>
      </c>
      <c r="F290" s="20">
        <v>57</v>
      </c>
      <c r="G290" s="20">
        <v>178</v>
      </c>
      <c r="H290" s="20">
        <v>189</v>
      </c>
      <c r="I290" s="20">
        <v>4</v>
      </c>
      <c r="J290" s="20">
        <v>132</v>
      </c>
      <c r="K290" s="20">
        <v>173</v>
      </c>
      <c r="L290" s="20">
        <v>56</v>
      </c>
      <c r="M290" s="20">
        <v>5</v>
      </c>
      <c r="N290" s="20">
        <v>33</v>
      </c>
      <c r="O290" s="21"/>
      <c r="P290" s="21"/>
      <c r="Q290" s="21"/>
    </row>
    <row r="291" spans="1:17" x14ac:dyDescent="0.15">
      <c r="C291" s="135"/>
      <c r="D291" s="136"/>
      <c r="E291" s="22">
        <v>1</v>
      </c>
      <c r="F291" s="23">
        <v>0.10401459783315659</v>
      </c>
      <c r="G291" s="23">
        <v>0.32481750845909119</v>
      </c>
      <c r="H291" s="23">
        <v>0.34489050507545471</v>
      </c>
      <c r="I291" s="23">
        <v>7.2992700152099133E-3</v>
      </c>
      <c r="J291" s="23">
        <v>0.24087591469287872</v>
      </c>
      <c r="K291" s="23">
        <v>0.3156934380531311</v>
      </c>
      <c r="L291" s="23">
        <v>0.10218977928161621</v>
      </c>
      <c r="M291" s="23">
        <v>9.1240871697664261E-3</v>
      </c>
      <c r="N291" s="23">
        <v>6.0218978673219681E-2</v>
      </c>
    </row>
    <row r="292" spans="1:17" x14ac:dyDescent="0.15">
      <c r="A292" s="17" t="str">
        <f>A280&amp;D292</f>
        <v>X (14)２年生／女性</v>
      </c>
      <c r="C292" s="135"/>
      <c r="D292" s="134" t="s">
        <v>232</v>
      </c>
      <c r="E292" s="19">
        <v>624</v>
      </c>
      <c r="F292" s="20">
        <v>24</v>
      </c>
      <c r="G292" s="20">
        <v>166</v>
      </c>
      <c r="H292" s="20">
        <v>287</v>
      </c>
      <c r="I292" s="20">
        <v>15</v>
      </c>
      <c r="J292" s="20">
        <v>201</v>
      </c>
      <c r="K292" s="20">
        <v>208</v>
      </c>
      <c r="L292" s="20">
        <v>102</v>
      </c>
      <c r="M292" s="20">
        <v>2</v>
      </c>
      <c r="N292" s="20">
        <v>8</v>
      </c>
      <c r="O292" s="21"/>
      <c r="P292" s="21"/>
      <c r="Q292" s="21"/>
    </row>
    <row r="293" spans="1:17" x14ac:dyDescent="0.15">
      <c r="C293" s="135"/>
      <c r="D293" s="136"/>
      <c r="E293" s="22">
        <v>1</v>
      </c>
      <c r="F293" s="23">
        <v>3.8461539894342422E-2</v>
      </c>
      <c r="G293" s="23">
        <v>0.26602563261985779</v>
      </c>
      <c r="H293" s="23">
        <v>0.45993590354919434</v>
      </c>
      <c r="I293" s="23">
        <v>2.4038461968302727E-2</v>
      </c>
      <c r="J293" s="23">
        <v>0.32211539149284363</v>
      </c>
      <c r="K293" s="23">
        <v>0.3333333432674408</v>
      </c>
      <c r="L293" s="23">
        <v>0.16346153616905212</v>
      </c>
      <c r="M293" s="23">
        <v>3.2051282469183207E-3</v>
      </c>
      <c r="N293" s="23">
        <v>1.2820512987673283E-2</v>
      </c>
    </row>
    <row r="294" spans="1:17" x14ac:dyDescent="0.15">
      <c r="A294" s="17" t="str">
        <f>A280&amp;D294</f>
        <v>X (14)２年生／回答しない</v>
      </c>
      <c r="C294" s="135"/>
      <c r="D294" s="134" t="s">
        <v>233</v>
      </c>
      <c r="E294" s="19">
        <v>38</v>
      </c>
      <c r="F294" s="20">
        <v>4</v>
      </c>
      <c r="G294" s="20">
        <v>7</v>
      </c>
      <c r="H294" s="20">
        <v>12</v>
      </c>
      <c r="I294" s="20">
        <v>2</v>
      </c>
      <c r="J294" s="20">
        <v>7</v>
      </c>
      <c r="K294" s="20">
        <v>13</v>
      </c>
      <c r="L294" s="20">
        <v>9</v>
      </c>
      <c r="M294" s="20">
        <v>1</v>
      </c>
      <c r="N294" s="20">
        <v>1</v>
      </c>
      <c r="O294" s="21"/>
      <c r="P294" s="21"/>
      <c r="Q294" s="21"/>
    </row>
    <row r="295" spans="1:17" x14ac:dyDescent="0.15">
      <c r="C295" s="135"/>
      <c r="D295" s="136"/>
      <c r="E295" s="22">
        <v>1</v>
      </c>
      <c r="F295" s="23">
        <v>0.10526315867900848</v>
      </c>
      <c r="G295" s="23">
        <v>0.18421052396297455</v>
      </c>
      <c r="H295" s="23">
        <v>0.31578946113586426</v>
      </c>
      <c r="I295" s="23">
        <v>5.2631579339504242E-2</v>
      </c>
      <c r="J295" s="23">
        <v>0.18421052396297455</v>
      </c>
      <c r="K295" s="23">
        <v>0.34210526943206787</v>
      </c>
      <c r="L295" s="23">
        <v>0.23684211075305939</v>
      </c>
      <c r="M295" s="23">
        <v>2.6315789669752121E-2</v>
      </c>
      <c r="N295" s="23">
        <v>2.6315789669752121E-2</v>
      </c>
    </row>
    <row r="296" spans="1:17" x14ac:dyDescent="0.15">
      <c r="A296" s="17" t="str">
        <f>A280&amp;D296</f>
        <v>X (14)３年生／男性</v>
      </c>
      <c r="C296" s="135"/>
      <c r="D296" s="134" t="s">
        <v>234</v>
      </c>
      <c r="E296" s="19">
        <v>635</v>
      </c>
      <c r="F296" s="20">
        <v>92</v>
      </c>
      <c r="G296" s="20">
        <v>226</v>
      </c>
      <c r="H296" s="20">
        <v>215</v>
      </c>
      <c r="I296" s="20">
        <v>20</v>
      </c>
      <c r="J296" s="20">
        <v>135</v>
      </c>
      <c r="K296" s="20">
        <v>181</v>
      </c>
      <c r="L296" s="20">
        <v>83</v>
      </c>
      <c r="M296" s="20">
        <v>8</v>
      </c>
      <c r="N296" s="20">
        <v>23</v>
      </c>
      <c r="O296" s="21"/>
      <c r="P296" s="21"/>
      <c r="Q296" s="21"/>
    </row>
    <row r="297" spans="1:17" x14ac:dyDescent="0.15">
      <c r="C297" s="135"/>
      <c r="D297" s="136"/>
      <c r="E297" s="22">
        <v>1</v>
      </c>
      <c r="F297" s="23">
        <v>0.14488188922405243</v>
      </c>
      <c r="G297" s="23">
        <v>0.35590550303459167</v>
      </c>
      <c r="H297" s="23">
        <v>0.33858266472816467</v>
      </c>
      <c r="I297" s="23">
        <v>3.1496062874794006E-2</v>
      </c>
      <c r="J297" s="23">
        <v>0.21259842813014984</v>
      </c>
      <c r="K297" s="23">
        <v>0.28503936529159546</v>
      </c>
      <c r="L297" s="23">
        <v>0.13070866465568542</v>
      </c>
      <c r="M297" s="23">
        <v>1.2598425149917603E-2</v>
      </c>
      <c r="N297" s="23">
        <v>3.6220472306013107E-2</v>
      </c>
    </row>
    <row r="298" spans="1:17" x14ac:dyDescent="0.15">
      <c r="A298" s="17" t="str">
        <f>A280&amp;D298</f>
        <v>X (14)３年生／女性</v>
      </c>
      <c r="C298" s="135"/>
      <c r="D298" s="134" t="s">
        <v>235</v>
      </c>
      <c r="E298" s="19">
        <v>622</v>
      </c>
      <c r="F298" s="20">
        <v>24</v>
      </c>
      <c r="G298" s="20">
        <v>169</v>
      </c>
      <c r="H298" s="20">
        <v>317</v>
      </c>
      <c r="I298" s="20">
        <v>29</v>
      </c>
      <c r="J298" s="20">
        <v>170</v>
      </c>
      <c r="K298" s="20">
        <v>211</v>
      </c>
      <c r="L298" s="20">
        <v>102</v>
      </c>
      <c r="M298" s="20">
        <v>1</v>
      </c>
      <c r="N298" s="20">
        <v>10</v>
      </c>
      <c r="O298" s="21"/>
      <c r="P298" s="21"/>
      <c r="Q298" s="21"/>
    </row>
    <row r="299" spans="1:17" x14ac:dyDescent="0.15">
      <c r="A299" s="28"/>
      <c r="C299" s="135"/>
      <c r="D299" s="136"/>
      <c r="E299" s="22">
        <v>1</v>
      </c>
      <c r="F299" s="23">
        <v>3.8585208356380463E-2</v>
      </c>
      <c r="G299" s="23">
        <v>0.27170416712760925</v>
      </c>
      <c r="H299" s="23">
        <v>0.50964629650115967</v>
      </c>
      <c r="I299" s="23">
        <v>4.6623792499303818E-2</v>
      </c>
      <c r="J299" s="23">
        <v>0.27331188321113586</v>
      </c>
      <c r="K299" s="23">
        <v>0.3392283022403717</v>
      </c>
      <c r="L299" s="23">
        <v>0.16398714482784271</v>
      </c>
      <c r="M299" s="23">
        <v>1.6077170148491859E-3</v>
      </c>
      <c r="N299" s="23">
        <v>1.6077170148491859E-2</v>
      </c>
    </row>
    <row r="300" spans="1:17" x14ac:dyDescent="0.15">
      <c r="A300" s="17" t="str">
        <f>A280&amp;D300</f>
        <v>X (14)３年生／回答しない</v>
      </c>
      <c r="C300" s="135"/>
      <c r="D300" s="134" t="s">
        <v>236</v>
      </c>
      <c r="E300" s="19">
        <v>49</v>
      </c>
      <c r="F300" s="20">
        <v>1</v>
      </c>
      <c r="G300" s="20">
        <v>11</v>
      </c>
      <c r="H300" s="20">
        <v>23</v>
      </c>
      <c r="I300" s="20">
        <v>6</v>
      </c>
      <c r="J300" s="20">
        <v>6</v>
      </c>
      <c r="K300" s="20">
        <v>21</v>
      </c>
      <c r="L300" s="20">
        <v>10</v>
      </c>
      <c r="M300" s="20">
        <v>0</v>
      </c>
      <c r="N300" s="20">
        <v>4</v>
      </c>
      <c r="O300" s="21"/>
      <c r="P300" s="21"/>
      <c r="Q300" s="21"/>
    </row>
    <row r="301" spans="1:17" x14ac:dyDescent="0.15">
      <c r="C301" s="136"/>
      <c r="D301" s="136"/>
      <c r="E301" s="22">
        <v>1</v>
      </c>
      <c r="F301" s="23">
        <v>2.0408162847161293E-2</v>
      </c>
      <c r="G301" s="23">
        <v>0.22448979318141937</v>
      </c>
      <c r="H301" s="23">
        <v>0.46938776969909668</v>
      </c>
      <c r="I301" s="23">
        <v>0.12244898080825806</v>
      </c>
      <c r="J301" s="23">
        <v>0.12244898080825806</v>
      </c>
      <c r="K301" s="23">
        <v>0.4285714328289032</v>
      </c>
      <c r="L301" s="23">
        <v>0.20408163964748383</v>
      </c>
      <c r="M301" s="23">
        <v>0</v>
      </c>
      <c r="N301" s="23">
        <v>8.1632651388645172E-2</v>
      </c>
    </row>
    <row r="305" spans="1:17" x14ac:dyDescent="0.15">
      <c r="A305" s="17" t="str">
        <f>"X ("&amp;SUBSTITUTE(LEFT(E305,3),"Q","")&amp;")"</f>
        <v>X (15)</v>
      </c>
      <c r="C305" s="17" t="s">
        <v>111</v>
      </c>
      <c r="D305" s="17" t="s">
        <v>1</v>
      </c>
      <c r="E305" s="17" t="s">
        <v>112</v>
      </c>
    </row>
    <row r="306" spans="1:17" ht="48" x14ac:dyDescent="0.15">
      <c r="A306" s="17" t="str">
        <f>A305&amp;"表頭"</f>
        <v>X (15)表頭</v>
      </c>
      <c r="C306" s="132"/>
      <c r="D306" s="133"/>
      <c r="E306" s="18" t="s">
        <v>3</v>
      </c>
      <c r="F306" s="18" t="s">
        <v>113</v>
      </c>
      <c r="G306" s="18" t="s">
        <v>114</v>
      </c>
      <c r="H306" s="18" t="s">
        <v>115</v>
      </c>
      <c r="I306" s="18" t="s">
        <v>116</v>
      </c>
      <c r="J306" s="18" t="s">
        <v>22</v>
      </c>
      <c r="K306" s="18" t="s">
        <v>61</v>
      </c>
    </row>
    <row r="307" spans="1:17" x14ac:dyDescent="0.15">
      <c r="A307" s="17" t="str">
        <f>A305&amp;D307</f>
        <v>X (15)全体</v>
      </c>
      <c r="C307" s="134" t="s">
        <v>227</v>
      </c>
      <c r="D307" s="134" t="s">
        <v>8</v>
      </c>
      <c r="E307" s="19">
        <v>3871</v>
      </c>
      <c r="F307" s="20">
        <v>1064</v>
      </c>
      <c r="G307" s="20">
        <v>508</v>
      </c>
      <c r="H307" s="20">
        <v>667</v>
      </c>
      <c r="I307" s="20">
        <v>296</v>
      </c>
      <c r="J307" s="20">
        <v>106</v>
      </c>
      <c r="K307" s="20">
        <v>1230</v>
      </c>
      <c r="L307" s="21"/>
      <c r="M307" s="21"/>
      <c r="N307" s="21"/>
      <c r="O307" s="21"/>
      <c r="P307" s="21"/>
      <c r="Q307" s="21"/>
    </row>
    <row r="308" spans="1:17" x14ac:dyDescent="0.15">
      <c r="C308" s="135"/>
      <c r="D308" s="136"/>
      <c r="E308" s="22">
        <v>1</v>
      </c>
      <c r="F308" s="23">
        <v>0.27486437559127808</v>
      </c>
      <c r="G308" s="23">
        <v>0.13123224675655365</v>
      </c>
      <c r="H308" s="23">
        <v>0.17230689525604248</v>
      </c>
      <c r="I308" s="23">
        <v>7.646603137254715E-2</v>
      </c>
      <c r="J308" s="23">
        <v>2.7383105829358101E-2</v>
      </c>
      <c r="K308" s="23">
        <v>0.31774735450744629</v>
      </c>
    </row>
    <row r="309" spans="1:17" x14ac:dyDescent="0.15">
      <c r="A309" s="17" t="str">
        <f>A305&amp;D309</f>
        <v>X (15)１年生／男性</v>
      </c>
      <c r="C309" s="135"/>
      <c r="D309" s="134" t="s">
        <v>228</v>
      </c>
      <c r="E309" s="19">
        <v>565</v>
      </c>
      <c r="F309" s="20">
        <v>158</v>
      </c>
      <c r="G309" s="20">
        <v>72</v>
      </c>
      <c r="H309" s="20">
        <v>94</v>
      </c>
      <c r="I309" s="20">
        <v>40</v>
      </c>
      <c r="J309" s="20">
        <v>16</v>
      </c>
      <c r="K309" s="20">
        <v>185</v>
      </c>
      <c r="L309" s="21"/>
      <c r="M309" s="21"/>
      <c r="N309" s="21"/>
      <c r="O309" s="21"/>
      <c r="P309" s="21"/>
      <c r="Q309" s="21"/>
    </row>
    <row r="310" spans="1:17" x14ac:dyDescent="0.15">
      <c r="C310" s="135"/>
      <c r="D310" s="136"/>
      <c r="E310" s="22">
        <v>1</v>
      </c>
      <c r="F310" s="23">
        <v>0.27964600920677185</v>
      </c>
      <c r="G310" s="23">
        <v>0.12743362784385681</v>
      </c>
      <c r="H310" s="23">
        <v>0.16637168824672699</v>
      </c>
      <c r="I310" s="23">
        <v>7.0796459913253784E-2</v>
      </c>
      <c r="J310" s="23">
        <v>2.8318583965301514E-2</v>
      </c>
      <c r="K310" s="23">
        <v>0.32743361592292786</v>
      </c>
    </row>
    <row r="311" spans="1:17" x14ac:dyDescent="0.15">
      <c r="A311" s="17" t="str">
        <f>A305&amp;D311</f>
        <v>X (15)１年生／女性</v>
      </c>
      <c r="C311" s="135"/>
      <c r="D311" s="134" t="s">
        <v>229</v>
      </c>
      <c r="E311" s="19">
        <v>765</v>
      </c>
      <c r="F311" s="20">
        <v>172</v>
      </c>
      <c r="G311" s="20">
        <v>114</v>
      </c>
      <c r="H311" s="20">
        <v>152</v>
      </c>
      <c r="I311" s="20">
        <v>46</v>
      </c>
      <c r="J311" s="20">
        <v>22</v>
      </c>
      <c r="K311" s="20">
        <v>259</v>
      </c>
      <c r="L311" s="21"/>
      <c r="M311" s="21"/>
      <c r="N311" s="21"/>
      <c r="O311" s="21"/>
      <c r="P311" s="21"/>
      <c r="Q311" s="21"/>
    </row>
    <row r="312" spans="1:17" x14ac:dyDescent="0.15">
      <c r="C312" s="135"/>
      <c r="D312" s="136"/>
      <c r="E312" s="22">
        <v>1</v>
      </c>
      <c r="F312" s="23">
        <v>0.22483660280704498</v>
      </c>
      <c r="G312" s="23">
        <v>0.14901961386203766</v>
      </c>
      <c r="H312" s="23">
        <v>0.19869281351566315</v>
      </c>
      <c r="I312" s="23">
        <v>6.0130719095468521E-2</v>
      </c>
      <c r="J312" s="23">
        <v>2.8758170083165169E-2</v>
      </c>
      <c r="K312" s="23">
        <v>0.33856210112571716</v>
      </c>
    </row>
    <row r="313" spans="1:17" x14ac:dyDescent="0.15">
      <c r="A313" s="17" t="str">
        <f>A305&amp;D313</f>
        <v>X (15)１年生／回答しない</v>
      </c>
      <c r="C313" s="135"/>
      <c r="D313" s="134" t="s">
        <v>230</v>
      </c>
      <c r="E313" s="19">
        <v>25</v>
      </c>
      <c r="F313" s="20">
        <v>0</v>
      </c>
      <c r="G313" s="20">
        <v>4</v>
      </c>
      <c r="H313" s="20">
        <v>6</v>
      </c>
      <c r="I313" s="20">
        <v>6</v>
      </c>
      <c r="J313" s="20">
        <v>0</v>
      </c>
      <c r="K313" s="20">
        <v>9</v>
      </c>
      <c r="L313" s="21"/>
      <c r="M313" s="21"/>
      <c r="N313" s="21"/>
      <c r="O313" s="21"/>
      <c r="P313" s="21"/>
      <c r="Q313" s="21"/>
    </row>
    <row r="314" spans="1:17" x14ac:dyDescent="0.15">
      <c r="C314" s="135"/>
      <c r="D314" s="136"/>
      <c r="E314" s="22">
        <v>1</v>
      </c>
      <c r="F314" s="23">
        <v>0</v>
      </c>
      <c r="G314" s="23">
        <v>0.15999999642372131</v>
      </c>
      <c r="H314" s="23">
        <v>0.23999999463558197</v>
      </c>
      <c r="I314" s="23">
        <v>0.23999999463558197</v>
      </c>
      <c r="J314" s="23">
        <v>0</v>
      </c>
      <c r="K314" s="23">
        <v>0.36000001430511475</v>
      </c>
    </row>
    <row r="315" spans="1:17" x14ac:dyDescent="0.15">
      <c r="A315" s="17" t="str">
        <f>A305&amp;D315</f>
        <v>X (15)２年生／男性</v>
      </c>
      <c r="C315" s="135"/>
      <c r="D315" s="134" t="s">
        <v>231</v>
      </c>
      <c r="E315" s="19">
        <v>548</v>
      </c>
      <c r="F315" s="20">
        <v>149</v>
      </c>
      <c r="G315" s="20">
        <v>64</v>
      </c>
      <c r="H315" s="20">
        <v>86</v>
      </c>
      <c r="I315" s="20">
        <v>43</v>
      </c>
      <c r="J315" s="20">
        <v>20</v>
      </c>
      <c r="K315" s="20">
        <v>186</v>
      </c>
      <c r="L315" s="21"/>
      <c r="M315" s="21"/>
      <c r="N315" s="21"/>
      <c r="O315" s="21"/>
      <c r="P315" s="21"/>
      <c r="Q315" s="21"/>
    </row>
    <row r="316" spans="1:17" x14ac:dyDescent="0.15">
      <c r="C316" s="135"/>
      <c r="D316" s="136"/>
      <c r="E316" s="22">
        <v>1</v>
      </c>
      <c r="F316" s="23">
        <v>0.2718978226184845</v>
      </c>
      <c r="G316" s="23">
        <v>0.11678832024335861</v>
      </c>
      <c r="H316" s="23">
        <v>0.15693430602550507</v>
      </c>
      <c r="I316" s="23">
        <v>7.8467153012752533E-2</v>
      </c>
      <c r="J316" s="23">
        <v>3.6496348679065704E-2</v>
      </c>
      <c r="K316" s="23">
        <v>0.33941605687141418</v>
      </c>
    </row>
    <row r="317" spans="1:17" x14ac:dyDescent="0.15">
      <c r="A317" s="17" t="str">
        <f>A305&amp;D317</f>
        <v>X (15)２年生／女性</v>
      </c>
      <c r="C317" s="135"/>
      <c r="D317" s="134" t="s">
        <v>232</v>
      </c>
      <c r="E317" s="19">
        <v>624</v>
      </c>
      <c r="F317" s="20">
        <v>174</v>
      </c>
      <c r="G317" s="20">
        <v>77</v>
      </c>
      <c r="H317" s="20">
        <v>107</v>
      </c>
      <c r="I317" s="20">
        <v>55</v>
      </c>
      <c r="J317" s="20">
        <v>20</v>
      </c>
      <c r="K317" s="20">
        <v>191</v>
      </c>
      <c r="L317" s="21"/>
      <c r="M317" s="21"/>
      <c r="N317" s="21"/>
      <c r="O317" s="21"/>
      <c r="P317" s="21"/>
      <c r="Q317" s="21"/>
    </row>
    <row r="318" spans="1:17" x14ac:dyDescent="0.15">
      <c r="C318" s="135"/>
      <c r="D318" s="136"/>
      <c r="E318" s="22">
        <v>1</v>
      </c>
      <c r="F318" s="23">
        <v>0.2788461446762085</v>
      </c>
      <c r="G318" s="23">
        <v>0.12339743226766586</v>
      </c>
      <c r="H318" s="23">
        <v>0.17147435247898102</v>
      </c>
      <c r="I318" s="23">
        <v>8.8141024112701416E-2</v>
      </c>
      <c r="J318" s="23">
        <v>3.2051283866167068E-2</v>
      </c>
      <c r="K318" s="23">
        <v>0.30608972907066345</v>
      </c>
    </row>
    <row r="319" spans="1:17" x14ac:dyDescent="0.15">
      <c r="A319" s="17" t="str">
        <f>A305&amp;D319</f>
        <v>X (15)２年生／回答しない</v>
      </c>
      <c r="C319" s="135"/>
      <c r="D319" s="134" t="s">
        <v>233</v>
      </c>
      <c r="E319" s="19">
        <v>38</v>
      </c>
      <c r="F319" s="20">
        <v>8</v>
      </c>
      <c r="G319" s="20">
        <v>7</v>
      </c>
      <c r="H319" s="20">
        <v>3</v>
      </c>
      <c r="I319" s="20">
        <v>3</v>
      </c>
      <c r="J319" s="20">
        <v>1</v>
      </c>
      <c r="K319" s="20">
        <v>16</v>
      </c>
      <c r="L319" s="21"/>
      <c r="M319" s="21"/>
      <c r="N319" s="21"/>
      <c r="O319" s="21"/>
      <c r="P319" s="21"/>
      <c r="Q319" s="21"/>
    </row>
    <row r="320" spans="1:17" x14ac:dyDescent="0.15">
      <c r="C320" s="135"/>
      <c r="D320" s="136"/>
      <c r="E320" s="22">
        <v>1</v>
      </c>
      <c r="F320" s="23">
        <v>0.21052631735801697</v>
      </c>
      <c r="G320" s="23">
        <v>0.18421052396297455</v>
      </c>
      <c r="H320" s="23">
        <v>7.8947365283966064E-2</v>
      </c>
      <c r="I320" s="23">
        <v>7.8947365283966064E-2</v>
      </c>
      <c r="J320" s="23">
        <v>2.6315789669752121E-2</v>
      </c>
      <c r="K320" s="23">
        <v>0.42105263471603394</v>
      </c>
    </row>
    <row r="321" spans="1:17" x14ac:dyDescent="0.15">
      <c r="A321" s="17" t="str">
        <f>A305&amp;D321</f>
        <v>X (15)３年生／男性</v>
      </c>
      <c r="C321" s="135"/>
      <c r="D321" s="134" t="s">
        <v>234</v>
      </c>
      <c r="E321" s="19">
        <v>635</v>
      </c>
      <c r="F321" s="20">
        <v>212</v>
      </c>
      <c r="G321" s="20">
        <v>74</v>
      </c>
      <c r="H321" s="20">
        <v>90</v>
      </c>
      <c r="I321" s="20">
        <v>47</v>
      </c>
      <c r="J321" s="20">
        <v>10</v>
      </c>
      <c r="K321" s="20">
        <v>202</v>
      </c>
      <c r="L321" s="21"/>
      <c r="M321" s="21"/>
      <c r="N321" s="21"/>
      <c r="O321" s="21"/>
      <c r="P321" s="21"/>
      <c r="Q321" s="21"/>
    </row>
    <row r="322" spans="1:17" x14ac:dyDescent="0.15">
      <c r="C322" s="135"/>
      <c r="D322" s="136"/>
      <c r="E322" s="22">
        <v>1</v>
      </c>
      <c r="F322" s="23">
        <v>0.33385828137397766</v>
      </c>
      <c r="G322" s="23">
        <v>0.11653543263673782</v>
      </c>
      <c r="H322" s="23">
        <v>0.14173229038715363</v>
      </c>
      <c r="I322" s="23">
        <v>7.4015751481056213E-2</v>
      </c>
      <c r="J322" s="23">
        <v>1.5748031437397003E-2</v>
      </c>
      <c r="K322" s="23">
        <v>0.31811022758483887</v>
      </c>
    </row>
    <row r="323" spans="1:17" x14ac:dyDescent="0.15">
      <c r="A323" s="17" t="str">
        <f>A305&amp;D323</f>
        <v>X (15)３年生／女性</v>
      </c>
      <c r="C323" s="135"/>
      <c r="D323" s="134" t="s">
        <v>235</v>
      </c>
      <c r="E323" s="19">
        <v>622</v>
      </c>
      <c r="F323" s="20">
        <v>185</v>
      </c>
      <c r="G323" s="20">
        <v>92</v>
      </c>
      <c r="H323" s="20">
        <v>121</v>
      </c>
      <c r="I323" s="20">
        <v>52</v>
      </c>
      <c r="J323" s="20">
        <v>12</v>
      </c>
      <c r="K323" s="20">
        <v>160</v>
      </c>
      <c r="L323" s="21"/>
      <c r="M323" s="21"/>
      <c r="N323" s="21"/>
      <c r="O323" s="21"/>
      <c r="P323" s="21"/>
      <c r="Q323" s="21"/>
    </row>
    <row r="324" spans="1:17" x14ac:dyDescent="0.15">
      <c r="A324" s="28"/>
      <c r="C324" s="135"/>
      <c r="D324" s="136"/>
      <c r="E324" s="22">
        <v>1</v>
      </c>
      <c r="F324" s="23">
        <v>0.29742765426635742</v>
      </c>
      <c r="G324" s="23">
        <v>0.14790996909141541</v>
      </c>
      <c r="H324" s="23">
        <v>0.19453376531600952</v>
      </c>
      <c r="I324" s="23">
        <v>8.3601288497447968E-2</v>
      </c>
      <c r="J324" s="23">
        <v>1.9292604178190231E-2</v>
      </c>
      <c r="K324" s="23">
        <v>0.25723472237586975</v>
      </c>
    </row>
    <row r="325" spans="1:17" x14ac:dyDescent="0.15">
      <c r="A325" s="17" t="str">
        <f>A305&amp;D325</f>
        <v>X (15)３年生／回答しない</v>
      </c>
      <c r="C325" s="135"/>
      <c r="D325" s="134" t="s">
        <v>236</v>
      </c>
      <c r="E325" s="19">
        <v>49</v>
      </c>
      <c r="F325" s="20">
        <v>6</v>
      </c>
      <c r="G325" s="20">
        <v>4</v>
      </c>
      <c r="H325" s="20">
        <v>8</v>
      </c>
      <c r="I325" s="20">
        <v>4</v>
      </c>
      <c r="J325" s="20">
        <v>5</v>
      </c>
      <c r="K325" s="20">
        <v>22</v>
      </c>
      <c r="L325" s="21"/>
      <c r="M325" s="21"/>
      <c r="N325" s="21"/>
      <c r="O325" s="21"/>
      <c r="P325" s="21"/>
      <c r="Q325" s="21"/>
    </row>
    <row r="326" spans="1:17" x14ac:dyDescent="0.15">
      <c r="C326" s="136"/>
      <c r="D326" s="136"/>
      <c r="E326" s="22">
        <v>1</v>
      </c>
      <c r="F326" s="23">
        <v>0.12244898080825806</v>
      </c>
      <c r="G326" s="23">
        <v>8.1632651388645172E-2</v>
      </c>
      <c r="H326" s="23">
        <v>0.16326530277729034</v>
      </c>
      <c r="I326" s="23">
        <v>8.1632651388645172E-2</v>
      </c>
      <c r="J326" s="23">
        <v>0.10204081982374191</v>
      </c>
      <c r="K326" s="23">
        <v>0.44897958636283875</v>
      </c>
    </row>
    <row r="330" spans="1:17" x14ac:dyDescent="0.15">
      <c r="A330" s="17" t="str">
        <f>"X ("&amp;SUBSTITUTE(LEFT(E330,3),"Q","")&amp;")"</f>
        <v>X (17)</v>
      </c>
      <c r="C330" s="17" t="s">
        <v>117</v>
      </c>
      <c r="D330" s="17" t="s">
        <v>1</v>
      </c>
      <c r="E330" s="17" t="s">
        <v>118</v>
      </c>
    </row>
    <row r="331" spans="1:17" ht="24" x14ac:dyDescent="0.15">
      <c r="A331" s="17" t="str">
        <f>A330&amp;"表頭"</f>
        <v>X (17)表頭</v>
      </c>
      <c r="C331" s="132"/>
      <c r="D331" s="133"/>
      <c r="E331" s="18" t="s">
        <v>3</v>
      </c>
      <c r="F331" s="18" t="s">
        <v>119</v>
      </c>
      <c r="G331" s="18" t="s">
        <v>120</v>
      </c>
      <c r="H331" s="18" t="s">
        <v>121</v>
      </c>
      <c r="I331" s="18" t="s">
        <v>122</v>
      </c>
    </row>
    <row r="332" spans="1:17" x14ac:dyDescent="0.15">
      <c r="A332" s="17" t="str">
        <f>A330&amp;D332</f>
        <v>X (17)全体</v>
      </c>
      <c r="C332" s="134" t="s">
        <v>227</v>
      </c>
      <c r="D332" s="134" t="s">
        <v>8</v>
      </c>
      <c r="E332" s="19">
        <v>3871</v>
      </c>
      <c r="F332" s="20">
        <v>1495</v>
      </c>
      <c r="G332" s="20">
        <v>1777</v>
      </c>
      <c r="H332" s="20">
        <v>430</v>
      </c>
      <c r="I332" s="20">
        <v>169</v>
      </c>
      <c r="J332" s="21"/>
      <c r="K332" s="21"/>
      <c r="L332" s="21"/>
      <c r="M332" s="21"/>
      <c r="N332" s="21"/>
      <c r="O332" s="21"/>
      <c r="P332" s="21"/>
      <c r="Q332" s="21"/>
    </row>
    <row r="333" spans="1:17" x14ac:dyDescent="0.15">
      <c r="C333" s="135"/>
      <c r="D333" s="136"/>
      <c r="E333" s="22">
        <v>1</v>
      </c>
      <c r="F333" s="23">
        <v>0.38620510697364807</v>
      </c>
      <c r="G333" s="23">
        <v>0.45905449986457825</v>
      </c>
      <c r="H333" s="23">
        <v>0.11108240485191345</v>
      </c>
      <c r="I333" s="23">
        <v>4.3657969683408737E-2</v>
      </c>
    </row>
    <row r="334" spans="1:17" x14ac:dyDescent="0.15">
      <c r="A334" s="17" t="str">
        <f>A330&amp;D334</f>
        <v>X (17)１年生／男性</v>
      </c>
      <c r="C334" s="135"/>
      <c r="D334" s="134" t="s">
        <v>228</v>
      </c>
      <c r="E334" s="19">
        <v>565</v>
      </c>
      <c r="F334" s="20">
        <v>242</v>
      </c>
      <c r="G334" s="20">
        <v>224</v>
      </c>
      <c r="H334" s="20">
        <v>68</v>
      </c>
      <c r="I334" s="20">
        <v>31</v>
      </c>
      <c r="J334" s="21"/>
      <c r="K334" s="21"/>
      <c r="L334" s="21"/>
      <c r="M334" s="21"/>
      <c r="N334" s="21"/>
      <c r="O334" s="21"/>
      <c r="P334" s="21"/>
      <c r="Q334" s="21"/>
    </row>
    <row r="335" spans="1:17" x14ac:dyDescent="0.15">
      <c r="C335" s="135"/>
      <c r="D335" s="136"/>
      <c r="E335" s="22">
        <v>1</v>
      </c>
      <c r="F335" s="23">
        <v>0.42831858992576599</v>
      </c>
      <c r="G335" s="23">
        <v>0.39646017551422119</v>
      </c>
      <c r="H335" s="23">
        <v>0.12035398185253143</v>
      </c>
      <c r="I335" s="23">
        <v>5.4867256432771683E-2</v>
      </c>
    </row>
    <row r="336" spans="1:17" x14ac:dyDescent="0.15">
      <c r="A336" s="17" t="str">
        <f>A330&amp;D336</f>
        <v>X (17)１年生／女性</v>
      </c>
      <c r="C336" s="135"/>
      <c r="D336" s="134" t="s">
        <v>229</v>
      </c>
      <c r="E336" s="19">
        <v>765</v>
      </c>
      <c r="F336" s="20">
        <v>268</v>
      </c>
      <c r="G336" s="20">
        <v>380</v>
      </c>
      <c r="H336" s="20">
        <v>93</v>
      </c>
      <c r="I336" s="20">
        <v>24</v>
      </c>
      <c r="J336" s="21"/>
      <c r="K336" s="21"/>
      <c r="L336" s="21"/>
      <c r="M336" s="21"/>
      <c r="N336" s="21"/>
      <c r="O336" s="21"/>
      <c r="P336" s="21"/>
      <c r="Q336" s="21"/>
    </row>
    <row r="337" spans="1:17" x14ac:dyDescent="0.15">
      <c r="C337" s="135"/>
      <c r="D337" s="136"/>
      <c r="E337" s="22">
        <v>1</v>
      </c>
      <c r="F337" s="23">
        <v>0.35032680630683899</v>
      </c>
      <c r="G337" s="23">
        <v>0.49673202633857727</v>
      </c>
      <c r="H337" s="23">
        <v>0.12156862765550613</v>
      </c>
      <c r="I337" s="23">
        <v>3.1372550874948502E-2</v>
      </c>
    </row>
    <row r="338" spans="1:17" x14ac:dyDescent="0.15">
      <c r="A338" s="17" t="str">
        <f>A330&amp;D338</f>
        <v>X (17)１年生／回答しない</v>
      </c>
      <c r="C338" s="135"/>
      <c r="D338" s="134" t="s">
        <v>230</v>
      </c>
      <c r="E338" s="19">
        <v>25</v>
      </c>
      <c r="F338" s="20">
        <v>5</v>
      </c>
      <c r="G338" s="20">
        <v>12</v>
      </c>
      <c r="H338" s="20">
        <v>5</v>
      </c>
      <c r="I338" s="20">
        <v>3</v>
      </c>
      <c r="J338" s="21"/>
      <c r="K338" s="21"/>
      <c r="L338" s="21"/>
      <c r="M338" s="21"/>
      <c r="N338" s="21"/>
      <c r="O338" s="21"/>
      <c r="P338" s="21"/>
      <c r="Q338" s="21"/>
    </row>
    <row r="339" spans="1:17" x14ac:dyDescent="0.15">
      <c r="C339" s="135"/>
      <c r="D339" s="136"/>
      <c r="E339" s="22">
        <v>1</v>
      </c>
      <c r="F339" s="23">
        <v>0.20000000298023224</v>
      </c>
      <c r="G339" s="23">
        <v>0.47999998927116394</v>
      </c>
      <c r="H339" s="23">
        <v>0.20000000298023224</v>
      </c>
      <c r="I339" s="23">
        <v>0.11999999731779099</v>
      </c>
    </row>
    <row r="340" spans="1:17" x14ac:dyDescent="0.15">
      <c r="A340" s="17" t="str">
        <f>A330&amp;D340</f>
        <v>X (17)２年生／男性</v>
      </c>
      <c r="C340" s="135"/>
      <c r="D340" s="134" t="s">
        <v>231</v>
      </c>
      <c r="E340" s="19">
        <v>548</v>
      </c>
      <c r="F340" s="20">
        <v>193</v>
      </c>
      <c r="G340" s="20">
        <v>261</v>
      </c>
      <c r="H340" s="20">
        <v>54</v>
      </c>
      <c r="I340" s="20">
        <v>40</v>
      </c>
      <c r="J340" s="21"/>
      <c r="K340" s="21"/>
      <c r="L340" s="21"/>
      <c r="M340" s="21"/>
      <c r="N340" s="21"/>
      <c r="O340" s="21"/>
      <c r="P340" s="21"/>
      <c r="Q340" s="21"/>
    </row>
    <row r="341" spans="1:17" x14ac:dyDescent="0.15">
      <c r="C341" s="135"/>
      <c r="D341" s="136"/>
      <c r="E341" s="22">
        <v>1</v>
      </c>
      <c r="F341" s="23">
        <v>0.35218977928161621</v>
      </c>
      <c r="G341" s="23">
        <v>0.47627738118171692</v>
      </c>
      <c r="H341" s="23">
        <v>9.8540149629116058E-2</v>
      </c>
      <c r="I341" s="23">
        <v>7.2992697358131409E-2</v>
      </c>
    </row>
    <row r="342" spans="1:17" x14ac:dyDescent="0.15">
      <c r="A342" s="17" t="str">
        <f>A330&amp;D342</f>
        <v>X (17)２年生／女性</v>
      </c>
      <c r="C342" s="135"/>
      <c r="D342" s="134" t="s">
        <v>232</v>
      </c>
      <c r="E342" s="19">
        <v>624</v>
      </c>
      <c r="F342" s="20">
        <v>221</v>
      </c>
      <c r="G342" s="20">
        <v>288</v>
      </c>
      <c r="H342" s="20">
        <v>93</v>
      </c>
      <c r="I342" s="20">
        <v>22</v>
      </c>
      <c r="J342" s="21"/>
      <c r="K342" s="21"/>
      <c r="L342" s="21"/>
      <c r="M342" s="21"/>
      <c r="N342" s="21"/>
      <c r="O342" s="21"/>
      <c r="P342" s="21"/>
      <c r="Q342" s="21"/>
    </row>
    <row r="343" spans="1:17" x14ac:dyDescent="0.15">
      <c r="C343" s="135"/>
      <c r="D343" s="136"/>
      <c r="E343" s="22">
        <v>1</v>
      </c>
      <c r="F343" s="23">
        <v>0.3541666567325592</v>
      </c>
      <c r="G343" s="23">
        <v>0.46153846383094788</v>
      </c>
      <c r="H343" s="23">
        <v>0.14903846383094788</v>
      </c>
      <c r="I343" s="23">
        <v>3.5256411880254745E-2</v>
      </c>
    </row>
    <row r="344" spans="1:17" x14ac:dyDescent="0.15">
      <c r="A344" s="17" t="str">
        <f>A330&amp;D344</f>
        <v>X (17)２年生／回答しない</v>
      </c>
      <c r="C344" s="135"/>
      <c r="D344" s="134" t="s">
        <v>233</v>
      </c>
      <c r="E344" s="19">
        <v>38</v>
      </c>
      <c r="F344" s="20">
        <v>11</v>
      </c>
      <c r="G344" s="20">
        <v>14</v>
      </c>
      <c r="H344" s="20">
        <v>6</v>
      </c>
      <c r="I344" s="20">
        <v>7</v>
      </c>
      <c r="J344" s="21"/>
      <c r="K344" s="21"/>
      <c r="L344" s="21"/>
      <c r="M344" s="21"/>
      <c r="N344" s="21"/>
      <c r="O344" s="21"/>
      <c r="P344" s="21"/>
      <c r="Q344" s="21"/>
    </row>
    <row r="345" spans="1:17" x14ac:dyDescent="0.15">
      <c r="C345" s="135"/>
      <c r="D345" s="136"/>
      <c r="E345" s="22">
        <v>1</v>
      </c>
      <c r="F345" s="23">
        <v>0.28947368264198303</v>
      </c>
      <c r="G345" s="23">
        <v>0.3684210479259491</v>
      </c>
      <c r="H345" s="23">
        <v>0.15789473056793213</v>
      </c>
      <c r="I345" s="23">
        <v>0.18421052396297455</v>
      </c>
    </row>
    <row r="346" spans="1:17" x14ac:dyDescent="0.15">
      <c r="A346" s="17" t="str">
        <f>A330&amp;D346</f>
        <v>X (17)３年生／男性</v>
      </c>
      <c r="C346" s="135"/>
      <c r="D346" s="134" t="s">
        <v>234</v>
      </c>
      <c r="E346" s="19">
        <v>635</v>
      </c>
      <c r="F346" s="20">
        <v>295</v>
      </c>
      <c r="G346" s="20">
        <v>270</v>
      </c>
      <c r="H346" s="20">
        <v>43</v>
      </c>
      <c r="I346" s="20">
        <v>27</v>
      </c>
      <c r="J346" s="21"/>
      <c r="K346" s="21"/>
      <c r="L346" s="21"/>
      <c r="M346" s="21"/>
      <c r="N346" s="21"/>
      <c r="O346" s="21"/>
      <c r="P346" s="21"/>
      <c r="Q346" s="21"/>
    </row>
    <row r="347" spans="1:17" x14ac:dyDescent="0.15">
      <c r="C347" s="135"/>
      <c r="D347" s="136"/>
      <c r="E347" s="22">
        <v>1</v>
      </c>
      <c r="F347" s="23">
        <v>0.4645669162273407</v>
      </c>
      <c r="G347" s="23">
        <v>0.42519685626029968</v>
      </c>
      <c r="H347" s="23">
        <v>6.7716538906097412E-2</v>
      </c>
      <c r="I347" s="23">
        <v>4.2519684880971909E-2</v>
      </c>
    </row>
    <row r="348" spans="1:17" x14ac:dyDescent="0.15">
      <c r="A348" s="17" t="str">
        <f>A330&amp;D348</f>
        <v>X (17)３年生／女性</v>
      </c>
      <c r="C348" s="135"/>
      <c r="D348" s="134" t="s">
        <v>235</v>
      </c>
      <c r="E348" s="19">
        <v>622</v>
      </c>
      <c r="F348" s="20">
        <v>246</v>
      </c>
      <c r="G348" s="20">
        <v>302</v>
      </c>
      <c r="H348" s="20">
        <v>63</v>
      </c>
      <c r="I348" s="20">
        <v>11</v>
      </c>
      <c r="J348" s="21"/>
      <c r="K348" s="21"/>
      <c r="L348" s="21"/>
      <c r="M348" s="21"/>
      <c r="N348" s="21"/>
      <c r="O348" s="21"/>
      <c r="P348" s="21"/>
      <c r="Q348" s="21"/>
    </row>
    <row r="349" spans="1:17" x14ac:dyDescent="0.15">
      <c r="A349" s="28"/>
      <c r="C349" s="135"/>
      <c r="D349" s="136"/>
      <c r="E349" s="22">
        <v>1</v>
      </c>
      <c r="F349" s="23">
        <v>0.39549839496612549</v>
      </c>
      <c r="G349" s="23">
        <v>0.4855305552482605</v>
      </c>
      <c r="H349" s="23">
        <v>0.10128617286682129</v>
      </c>
      <c r="I349" s="23">
        <v>1.768488809466362E-2</v>
      </c>
    </row>
    <row r="350" spans="1:17" x14ac:dyDescent="0.15">
      <c r="A350" s="17" t="str">
        <f>A330&amp;D350</f>
        <v>X (17)３年生／回答しない</v>
      </c>
      <c r="C350" s="135"/>
      <c r="D350" s="134" t="s">
        <v>236</v>
      </c>
      <c r="E350" s="19">
        <v>49</v>
      </c>
      <c r="F350" s="20">
        <v>14</v>
      </c>
      <c r="G350" s="20">
        <v>26</v>
      </c>
      <c r="H350" s="20">
        <v>5</v>
      </c>
      <c r="I350" s="20">
        <v>4</v>
      </c>
      <c r="J350" s="21"/>
      <c r="K350" s="21"/>
      <c r="L350" s="21"/>
      <c r="M350" s="21"/>
      <c r="N350" s="21"/>
      <c r="O350" s="21"/>
      <c r="P350" s="21"/>
      <c r="Q350" s="21"/>
    </row>
    <row r="351" spans="1:17" x14ac:dyDescent="0.15">
      <c r="C351" s="136"/>
      <c r="D351" s="136"/>
      <c r="E351" s="22">
        <v>1</v>
      </c>
      <c r="F351" s="23">
        <v>0.28571429848670959</v>
      </c>
      <c r="G351" s="23">
        <v>0.53061223030090332</v>
      </c>
      <c r="H351" s="23">
        <v>0.10204081982374191</v>
      </c>
      <c r="I351" s="23">
        <v>8.1632651388645172E-2</v>
      </c>
    </row>
    <row r="355" spans="1:17" x14ac:dyDescent="0.15">
      <c r="A355" s="17" t="str">
        <f>"X ("&amp;SUBSTITUTE(LEFT(E355,3),"Q","")&amp;")"</f>
        <v>X (18)</v>
      </c>
      <c r="C355" s="17" t="s">
        <v>123</v>
      </c>
      <c r="D355" s="17" t="s">
        <v>24</v>
      </c>
      <c r="E355" s="17" t="s">
        <v>124</v>
      </c>
    </row>
    <row r="356" spans="1:17" ht="36" x14ac:dyDescent="0.15">
      <c r="A356" s="17" t="str">
        <f>A355&amp;"表頭"</f>
        <v>X (18)表頭</v>
      </c>
      <c r="C356" s="132"/>
      <c r="D356" s="133"/>
      <c r="E356" s="18" t="s">
        <v>3</v>
      </c>
      <c r="F356" s="18" t="s">
        <v>125</v>
      </c>
      <c r="G356" s="18" t="s">
        <v>126</v>
      </c>
      <c r="H356" s="18" t="s">
        <v>127</v>
      </c>
      <c r="I356" s="18" t="s">
        <v>128</v>
      </c>
      <c r="J356" s="18" t="s">
        <v>129</v>
      </c>
      <c r="K356" s="18" t="s">
        <v>130</v>
      </c>
      <c r="L356" s="18" t="s">
        <v>131</v>
      </c>
      <c r="M356" s="18" t="s">
        <v>132</v>
      </c>
      <c r="N356" s="18" t="s">
        <v>22</v>
      </c>
      <c r="O356" s="18" t="s">
        <v>43</v>
      </c>
    </row>
    <row r="357" spans="1:17" x14ac:dyDescent="0.15">
      <c r="A357" s="17" t="str">
        <f>A355&amp;D357</f>
        <v>X (18)全体</v>
      </c>
      <c r="C357" s="134" t="s">
        <v>227</v>
      </c>
      <c r="D357" s="134" t="s">
        <v>8</v>
      </c>
      <c r="E357" s="19">
        <v>3871</v>
      </c>
      <c r="F357" s="20">
        <v>2321</v>
      </c>
      <c r="G357" s="20">
        <v>1200</v>
      </c>
      <c r="H357" s="20">
        <v>638</v>
      </c>
      <c r="I357" s="20">
        <v>353</v>
      </c>
      <c r="J357" s="20">
        <v>583</v>
      </c>
      <c r="K357" s="20">
        <v>586</v>
      </c>
      <c r="L357" s="20">
        <v>70</v>
      </c>
      <c r="M357" s="20">
        <v>221</v>
      </c>
      <c r="N357" s="20">
        <v>50</v>
      </c>
      <c r="O357" s="20">
        <v>541</v>
      </c>
      <c r="P357" s="21"/>
      <c r="Q357" s="21"/>
    </row>
    <row r="358" spans="1:17" x14ac:dyDescent="0.15">
      <c r="C358" s="135"/>
      <c r="D358" s="136"/>
      <c r="E358" s="22">
        <v>1</v>
      </c>
      <c r="F358" s="23">
        <v>0.59958666563034058</v>
      </c>
      <c r="G358" s="23">
        <v>0.30999740958213806</v>
      </c>
      <c r="H358" s="23">
        <v>0.16481529176235199</v>
      </c>
      <c r="I358" s="23">
        <v>9.1190904378890991E-2</v>
      </c>
      <c r="J358" s="23">
        <v>0.15060707926750183</v>
      </c>
      <c r="K358" s="23">
        <v>0.15138207376003265</v>
      </c>
      <c r="L358" s="23">
        <v>1.8083183094859123E-2</v>
      </c>
      <c r="M358" s="23">
        <v>5.7091191411018372E-2</v>
      </c>
      <c r="N358" s="23">
        <v>1.2916559353470802E-2</v>
      </c>
      <c r="O358" s="23">
        <v>0.13975717127323151</v>
      </c>
    </row>
    <row r="359" spans="1:17" x14ac:dyDescent="0.15">
      <c r="A359" s="17" t="str">
        <f>A355&amp;D359</f>
        <v>X (18)１年生／男性</v>
      </c>
      <c r="C359" s="135"/>
      <c r="D359" s="134" t="s">
        <v>228</v>
      </c>
      <c r="E359" s="19">
        <v>565</v>
      </c>
      <c r="F359" s="20">
        <v>338</v>
      </c>
      <c r="G359" s="20">
        <v>179</v>
      </c>
      <c r="H359" s="20">
        <v>104</v>
      </c>
      <c r="I359" s="20">
        <v>65</v>
      </c>
      <c r="J359" s="20">
        <v>103</v>
      </c>
      <c r="K359" s="20">
        <v>99</v>
      </c>
      <c r="L359" s="20">
        <v>11</v>
      </c>
      <c r="M359" s="20">
        <v>46</v>
      </c>
      <c r="N359" s="20">
        <v>6</v>
      </c>
      <c r="O359" s="20">
        <v>82</v>
      </c>
      <c r="P359" s="21"/>
      <c r="Q359" s="21"/>
    </row>
    <row r="360" spans="1:17" x14ac:dyDescent="0.15">
      <c r="C360" s="135"/>
      <c r="D360" s="136"/>
      <c r="E360" s="22">
        <v>1</v>
      </c>
      <c r="F360" s="23">
        <v>0.59823006391525269</v>
      </c>
      <c r="G360" s="23">
        <v>0.31681415438652039</v>
      </c>
      <c r="H360" s="23">
        <v>0.18407079577445984</v>
      </c>
      <c r="I360" s="23">
        <v>0.1150442510843277</v>
      </c>
      <c r="J360" s="23">
        <v>0.1823008805513382</v>
      </c>
      <c r="K360" s="23">
        <v>0.17522123456001282</v>
      </c>
      <c r="L360" s="23">
        <v>1.9469026476144791E-2</v>
      </c>
      <c r="M360" s="23">
        <v>8.1415928900241852E-2</v>
      </c>
      <c r="N360" s="23">
        <v>1.0619468986988068E-2</v>
      </c>
      <c r="O360" s="23">
        <v>0.14513275027275085</v>
      </c>
    </row>
    <row r="361" spans="1:17" x14ac:dyDescent="0.15">
      <c r="A361" s="17" t="str">
        <f>A355&amp;D361</f>
        <v>X (18)１年生／女性</v>
      </c>
      <c r="C361" s="135"/>
      <c r="D361" s="134" t="s">
        <v>229</v>
      </c>
      <c r="E361" s="19">
        <v>765</v>
      </c>
      <c r="F361" s="20">
        <v>466</v>
      </c>
      <c r="G361" s="20">
        <v>248</v>
      </c>
      <c r="H361" s="20">
        <v>139</v>
      </c>
      <c r="I361" s="20">
        <v>62</v>
      </c>
      <c r="J361" s="20">
        <v>125</v>
      </c>
      <c r="K361" s="20">
        <v>134</v>
      </c>
      <c r="L361" s="20">
        <v>9</v>
      </c>
      <c r="M361" s="20">
        <v>42</v>
      </c>
      <c r="N361" s="20">
        <v>9</v>
      </c>
      <c r="O361" s="20">
        <v>96</v>
      </c>
      <c r="P361" s="21"/>
      <c r="Q361" s="21"/>
    </row>
    <row r="362" spans="1:17" x14ac:dyDescent="0.15">
      <c r="C362" s="135"/>
      <c r="D362" s="136"/>
      <c r="E362" s="22">
        <v>1</v>
      </c>
      <c r="F362" s="23">
        <v>0.60915035009384155</v>
      </c>
      <c r="G362" s="23">
        <v>0.32418301701545715</v>
      </c>
      <c r="H362" s="23">
        <v>0.18169935047626495</v>
      </c>
      <c r="I362" s="23">
        <v>8.1045754253864288E-2</v>
      </c>
      <c r="J362" s="23">
        <v>0.16339869797229767</v>
      </c>
      <c r="K362" s="23">
        <v>0.17516340315341949</v>
      </c>
      <c r="L362" s="23">
        <v>1.1764706112444401E-2</v>
      </c>
      <c r="M362" s="23">
        <v>5.4901961237192154E-2</v>
      </c>
      <c r="N362" s="23">
        <v>1.1764706112444401E-2</v>
      </c>
      <c r="O362" s="23">
        <v>0.12549020349979401</v>
      </c>
    </row>
    <row r="363" spans="1:17" x14ac:dyDescent="0.15">
      <c r="A363" s="17" t="str">
        <f>A355&amp;D363</f>
        <v>X (18)１年生／回答しない</v>
      </c>
      <c r="C363" s="135"/>
      <c r="D363" s="134" t="s">
        <v>230</v>
      </c>
      <c r="E363" s="19">
        <v>25</v>
      </c>
      <c r="F363" s="20">
        <v>14</v>
      </c>
      <c r="G363" s="20">
        <v>6</v>
      </c>
      <c r="H363" s="20">
        <v>3</v>
      </c>
      <c r="I363" s="20">
        <v>0</v>
      </c>
      <c r="J363" s="20">
        <v>1</v>
      </c>
      <c r="K363" s="20">
        <v>6</v>
      </c>
      <c r="L363" s="20">
        <v>2</v>
      </c>
      <c r="M363" s="20">
        <v>1</v>
      </c>
      <c r="N363" s="20">
        <v>1</v>
      </c>
      <c r="O363" s="20">
        <v>5</v>
      </c>
      <c r="P363" s="21"/>
      <c r="Q363" s="21"/>
    </row>
    <row r="364" spans="1:17" x14ac:dyDescent="0.15">
      <c r="C364" s="135"/>
      <c r="D364" s="136"/>
      <c r="E364" s="22">
        <v>1</v>
      </c>
      <c r="F364" s="23">
        <v>0.56000000238418579</v>
      </c>
      <c r="G364" s="23">
        <v>0.23999999463558197</v>
      </c>
      <c r="H364" s="23">
        <v>0.11999999731779099</v>
      </c>
      <c r="I364" s="23">
        <v>0</v>
      </c>
      <c r="J364" s="23">
        <v>3.9999999105930328E-2</v>
      </c>
      <c r="K364" s="23">
        <v>0.23999999463558197</v>
      </c>
      <c r="L364" s="23">
        <v>7.9999998211860657E-2</v>
      </c>
      <c r="M364" s="23">
        <v>3.9999999105930328E-2</v>
      </c>
      <c r="N364" s="23">
        <v>3.9999999105930328E-2</v>
      </c>
      <c r="O364" s="23">
        <v>0.20000000298023224</v>
      </c>
    </row>
    <row r="365" spans="1:17" x14ac:dyDescent="0.15">
      <c r="A365" s="17" t="str">
        <f>A355&amp;D365</f>
        <v>X (18)２年生／男性</v>
      </c>
      <c r="C365" s="135"/>
      <c r="D365" s="134" t="s">
        <v>231</v>
      </c>
      <c r="E365" s="19">
        <v>548</v>
      </c>
      <c r="F365" s="20">
        <v>295</v>
      </c>
      <c r="G365" s="20">
        <v>123</v>
      </c>
      <c r="H365" s="20">
        <v>89</v>
      </c>
      <c r="I365" s="20">
        <v>52</v>
      </c>
      <c r="J365" s="20">
        <v>79</v>
      </c>
      <c r="K365" s="20">
        <v>76</v>
      </c>
      <c r="L365" s="20">
        <v>8</v>
      </c>
      <c r="M365" s="20">
        <v>31</v>
      </c>
      <c r="N365" s="20">
        <v>4</v>
      </c>
      <c r="O365" s="20">
        <v>106</v>
      </c>
      <c r="P365" s="21"/>
      <c r="Q365" s="21"/>
    </row>
    <row r="366" spans="1:17" x14ac:dyDescent="0.15">
      <c r="C366" s="135"/>
      <c r="D366" s="136"/>
      <c r="E366" s="22">
        <v>1</v>
      </c>
      <c r="F366" s="23">
        <v>0.53832119703292847</v>
      </c>
      <c r="G366" s="23">
        <v>0.22445255517959595</v>
      </c>
      <c r="H366" s="23">
        <v>0.16240875422954559</v>
      </c>
      <c r="I366" s="23">
        <v>9.4890512526035309E-2</v>
      </c>
      <c r="J366" s="23">
        <v>0.14416058361530304</v>
      </c>
      <c r="K366" s="23">
        <v>0.13868613541126251</v>
      </c>
      <c r="L366" s="23">
        <v>1.4598540030419827E-2</v>
      </c>
      <c r="M366" s="23">
        <v>5.6569341570138931E-2</v>
      </c>
      <c r="N366" s="23">
        <v>7.2992700152099133E-3</v>
      </c>
      <c r="O366" s="23">
        <v>0.19343066215515137</v>
      </c>
    </row>
    <row r="367" spans="1:17" x14ac:dyDescent="0.15">
      <c r="A367" s="17" t="str">
        <f>A355&amp;D367</f>
        <v>X (18)２年生／女性</v>
      </c>
      <c r="C367" s="135"/>
      <c r="D367" s="134" t="s">
        <v>232</v>
      </c>
      <c r="E367" s="19">
        <v>624</v>
      </c>
      <c r="F367" s="20">
        <v>353</v>
      </c>
      <c r="G367" s="20">
        <v>189</v>
      </c>
      <c r="H367" s="20">
        <v>81</v>
      </c>
      <c r="I367" s="20">
        <v>56</v>
      </c>
      <c r="J367" s="20">
        <v>104</v>
      </c>
      <c r="K367" s="20">
        <v>89</v>
      </c>
      <c r="L367" s="20">
        <v>9</v>
      </c>
      <c r="M367" s="20">
        <v>27</v>
      </c>
      <c r="N367" s="20">
        <v>9</v>
      </c>
      <c r="O367" s="20">
        <v>93</v>
      </c>
      <c r="P367" s="21"/>
      <c r="Q367" s="21"/>
    </row>
    <row r="368" spans="1:17" x14ac:dyDescent="0.15">
      <c r="C368" s="135"/>
      <c r="D368" s="136"/>
      <c r="E368" s="22">
        <v>1</v>
      </c>
      <c r="F368" s="23">
        <v>0.56570512056350708</v>
      </c>
      <c r="G368" s="23">
        <v>0.30288460850715637</v>
      </c>
      <c r="H368" s="23">
        <v>0.12980769574642181</v>
      </c>
      <c r="I368" s="23">
        <v>8.9743591845035553E-2</v>
      </c>
      <c r="J368" s="23">
        <v>0.1666666716337204</v>
      </c>
      <c r="K368" s="23">
        <v>0.14262820780277252</v>
      </c>
      <c r="L368" s="23">
        <v>1.4423076994717121E-2</v>
      </c>
      <c r="M368" s="23">
        <v>4.3269231915473938E-2</v>
      </c>
      <c r="N368" s="23">
        <v>1.4423076994717121E-2</v>
      </c>
      <c r="O368" s="23">
        <v>0.14903846383094788</v>
      </c>
    </row>
    <row r="369" spans="1:17" x14ac:dyDescent="0.15">
      <c r="A369" s="17" t="str">
        <f>A355&amp;D369</f>
        <v>X (18)２年生／回答しない</v>
      </c>
      <c r="C369" s="135"/>
      <c r="D369" s="134" t="s">
        <v>233</v>
      </c>
      <c r="E369" s="19">
        <v>38</v>
      </c>
      <c r="F369" s="20">
        <v>17</v>
      </c>
      <c r="G369" s="20">
        <v>6</v>
      </c>
      <c r="H369" s="20">
        <v>1</v>
      </c>
      <c r="I369" s="20">
        <v>2</v>
      </c>
      <c r="J369" s="20">
        <v>4</v>
      </c>
      <c r="K369" s="20">
        <v>7</v>
      </c>
      <c r="L369" s="20">
        <v>0</v>
      </c>
      <c r="M369" s="20">
        <v>1</v>
      </c>
      <c r="N369" s="20">
        <v>0</v>
      </c>
      <c r="O369" s="20">
        <v>13</v>
      </c>
      <c r="P369" s="21"/>
      <c r="Q369" s="21"/>
    </row>
    <row r="370" spans="1:17" x14ac:dyDescent="0.15">
      <c r="C370" s="135"/>
      <c r="D370" s="136"/>
      <c r="E370" s="22">
        <v>1</v>
      </c>
      <c r="F370" s="23">
        <v>0.44736841320991516</v>
      </c>
      <c r="G370" s="23">
        <v>0.15789473056793213</v>
      </c>
      <c r="H370" s="23">
        <v>2.6315789669752121E-2</v>
      </c>
      <c r="I370" s="23">
        <v>5.2631579339504242E-2</v>
      </c>
      <c r="J370" s="23">
        <v>0.10526315867900848</v>
      </c>
      <c r="K370" s="23">
        <v>0.18421052396297455</v>
      </c>
      <c r="L370" s="23">
        <v>0</v>
      </c>
      <c r="M370" s="23">
        <v>2.6315789669752121E-2</v>
      </c>
      <c r="N370" s="23">
        <v>0</v>
      </c>
      <c r="O370" s="23">
        <v>0.34210526943206787</v>
      </c>
    </row>
    <row r="371" spans="1:17" x14ac:dyDescent="0.15">
      <c r="A371" s="17" t="str">
        <f>A355&amp;D371</f>
        <v>X (18)３年生／男性</v>
      </c>
      <c r="C371" s="135"/>
      <c r="D371" s="134" t="s">
        <v>234</v>
      </c>
      <c r="E371" s="19">
        <v>635</v>
      </c>
      <c r="F371" s="20">
        <v>404</v>
      </c>
      <c r="G371" s="20">
        <v>217</v>
      </c>
      <c r="H371" s="20">
        <v>100</v>
      </c>
      <c r="I371" s="20">
        <v>61</v>
      </c>
      <c r="J371" s="20">
        <v>90</v>
      </c>
      <c r="K371" s="20">
        <v>78</v>
      </c>
      <c r="L371" s="20">
        <v>21</v>
      </c>
      <c r="M371" s="20">
        <v>35</v>
      </c>
      <c r="N371" s="20">
        <v>12</v>
      </c>
      <c r="O371" s="20">
        <v>67</v>
      </c>
      <c r="P371" s="21"/>
      <c r="Q371" s="21"/>
    </row>
    <row r="372" spans="1:17" x14ac:dyDescent="0.15">
      <c r="C372" s="135"/>
      <c r="D372" s="136"/>
      <c r="E372" s="22">
        <v>1</v>
      </c>
      <c r="F372" s="23">
        <v>0.63622045516967773</v>
      </c>
      <c r="G372" s="23">
        <v>0.34173229336738586</v>
      </c>
      <c r="H372" s="23">
        <v>0.15748031437397003</v>
      </c>
      <c r="I372" s="23">
        <v>9.6062995493412018E-2</v>
      </c>
      <c r="J372" s="23">
        <v>0.14173229038715363</v>
      </c>
      <c r="K372" s="23">
        <v>0.12283464521169662</v>
      </c>
      <c r="L372" s="23">
        <v>3.3070866018533707E-2</v>
      </c>
      <c r="M372" s="23">
        <v>5.5118110030889511E-2</v>
      </c>
      <c r="N372" s="23">
        <v>1.8897637724876404E-2</v>
      </c>
      <c r="O372" s="23">
        <v>0.10551181435585022</v>
      </c>
    </row>
    <row r="373" spans="1:17" x14ac:dyDescent="0.15">
      <c r="A373" s="17" t="str">
        <f>A355&amp;D373</f>
        <v>X (18)３年生／女性</v>
      </c>
      <c r="C373" s="135"/>
      <c r="D373" s="134" t="s">
        <v>235</v>
      </c>
      <c r="E373" s="19">
        <v>622</v>
      </c>
      <c r="F373" s="20">
        <v>410</v>
      </c>
      <c r="G373" s="20">
        <v>219</v>
      </c>
      <c r="H373" s="20">
        <v>114</v>
      </c>
      <c r="I373" s="20">
        <v>51</v>
      </c>
      <c r="J373" s="20">
        <v>68</v>
      </c>
      <c r="K373" s="20">
        <v>90</v>
      </c>
      <c r="L373" s="20">
        <v>8</v>
      </c>
      <c r="M373" s="20">
        <v>33</v>
      </c>
      <c r="N373" s="20">
        <v>7</v>
      </c>
      <c r="O373" s="20">
        <v>70</v>
      </c>
      <c r="P373" s="21"/>
      <c r="Q373" s="21"/>
    </row>
    <row r="374" spans="1:17" x14ac:dyDescent="0.15">
      <c r="A374" s="28"/>
      <c r="C374" s="135"/>
      <c r="D374" s="136"/>
      <c r="E374" s="22">
        <v>1</v>
      </c>
      <c r="F374" s="23">
        <v>0.65916401147842407</v>
      </c>
      <c r="G374" s="23">
        <v>0.35209003090858459</v>
      </c>
      <c r="H374" s="23">
        <v>0.18327973783016205</v>
      </c>
      <c r="I374" s="23">
        <v>8.1993572413921356E-2</v>
      </c>
      <c r="J374" s="23">
        <v>0.10932476073503494</v>
      </c>
      <c r="K374" s="23">
        <v>0.14469453692436218</v>
      </c>
      <c r="L374" s="23">
        <v>1.2861736118793488E-2</v>
      </c>
      <c r="M374" s="23">
        <v>5.3054660558700562E-2</v>
      </c>
      <c r="N374" s="23">
        <v>1.1254019103944302E-2</v>
      </c>
      <c r="O374" s="23">
        <v>0.11254019290208817</v>
      </c>
    </row>
    <row r="375" spans="1:17" x14ac:dyDescent="0.15">
      <c r="A375" s="17" t="str">
        <f>A355&amp;D375</f>
        <v>X (18)３年生／回答しない</v>
      </c>
      <c r="C375" s="135"/>
      <c r="D375" s="134" t="s">
        <v>236</v>
      </c>
      <c r="E375" s="19">
        <v>49</v>
      </c>
      <c r="F375" s="20">
        <v>24</v>
      </c>
      <c r="G375" s="20">
        <v>13</v>
      </c>
      <c r="H375" s="20">
        <v>7</v>
      </c>
      <c r="I375" s="20">
        <v>4</v>
      </c>
      <c r="J375" s="20">
        <v>9</v>
      </c>
      <c r="K375" s="20">
        <v>7</v>
      </c>
      <c r="L375" s="20">
        <v>2</v>
      </c>
      <c r="M375" s="20">
        <v>5</v>
      </c>
      <c r="N375" s="20">
        <v>2</v>
      </c>
      <c r="O375" s="20">
        <v>9</v>
      </c>
      <c r="P375" s="21"/>
      <c r="Q375" s="21"/>
    </row>
    <row r="376" spans="1:17" x14ac:dyDescent="0.15">
      <c r="C376" s="136"/>
      <c r="D376" s="136"/>
      <c r="E376" s="22">
        <v>1</v>
      </c>
      <c r="F376" s="23">
        <v>0.48979592323303223</v>
      </c>
      <c r="G376" s="23">
        <v>0.26530611515045166</v>
      </c>
      <c r="H376" s="23">
        <v>0.1428571492433548</v>
      </c>
      <c r="I376" s="23">
        <v>8.1632651388645172E-2</v>
      </c>
      <c r="J376" s="23">
        <v>0.18367347121238708</v>
      </c>
      <c r="K376" s="23">
        <v>0.1428571492433548</v>
      </c>
      <c r="L376" s="23">
        <v>4.0816325694322586E-2</v>
      </c>
      <c r="M376" s="23">
        <v>0.10204081982374191</v>
      </c>
      <c r="N376" s="23">
        <v>4.0816325694322586E-2</v>
      </c>
      <c r="O376" s="23">
        <v>0.18367347121238708</v>
      </c>
    </row>
    <row r="380" spans="1:17" x14ac:dyDescent="0.15">
      <c r="A380" s="17" t="str">
        <f>"X ("&amp;SUBSTITUTE(LEFT(E380,3),"Q","")&amp;")"</f>
        <v>X (19)</v>
      </c>
      <c r="C380" s="17" t="s">
        <v>133</v>
      </c>
      <c r="D380" s="17" t="s">
        <v>24</v>
      </c>
      <c r="E380" s="17" t="s">
        <v>134</v>
      </c>
    </row>
    <row r="381" spans="1:17" ht="36" x14ac:dyDescent="0.15">
      <c r="A381" s="17" t="str">
        <f>A380&amp;"表頭"</f>
        <v>X (19)表頭</v>
      </c>
      <c r="C381" s="132"/>
      <c r="D381" s="133"/>
      <c r="E381" s="18" t="s">
        <v>3</v>
      </c>
      <c r="F381" s="18" t="s">
        <v>135</v>
      </c>
      <c r="G381" s="18" t="s">
        <v>136</v>
      </c>
      <c r="H381" s="18" t="s">
        <v>137</v>
      </c>
      <c r="I381" s="18" t="s">
        <v>138</v>
      </c>
      <c r="J381" s="18" t="s">
        <v>139</v>
      </c>
      <c r="K381" s="18" t="s">
        <v>140</v>
      </c>
      <c r="L381" s="18" t="s">
        <v>141</v>
      </c>
      <c r="M381" s="18" t="s">
        <v>142</v>
      </c>
      <c r="N381" s="18" t="s">
        <v>22</v>
      </c>
      <c r="O381" s="18" t="s">
        <v>43</v>
      </c>
    </row>
    <row r="382" spans="1:17" x14ac:dyDescent="0.15">
      <c r="A382" s="17" t="str">
        <f>A380&amp;D382</f>
        <v>X (19)全体</v>
      </c>
      <c r="C382" s="134" t="s">
        <v>227</v>
      </c>
      <c r="D382" s="134" t="s">
        <v>8</v>
      </c>
      <c r="E382" s="19">
        <v>3871</v>
      </c>
      <c r="F382" s="20">
        <v>703</v>
      </c>
      <c r="G382" s="20">
        <v>740</v>
      </c>
      <c r="H382" s="20">
        <v>758</v>
      </c>
      <c r="I382" s="20">
        <v>1148</v>
      </c>
      <c r="J382" s="20">
        <v>152</v>
      </c>
      <c r="K382" s="20">
        <v>183</v>
      </c>
      <c r="L382" s="20">
        <v>553</v>
      </c>
      <c r="M382" s="20">
        <v>478</v>
      </c>
      <c r="N382" s="20">
        <v>92</v>
      </c>
      <c r="O382" s="20">
        <v>1138</v>
      </c>
      <c r="P382" s="21"/>
      <c r="Q382" s="21"/>
    </row>
    <row r="383" spans="1:17" x14ac:dyDescent="0.15">
      <c r="C383" s="135"/>
      <c r="D383" s="136"/>
      <c r="E383" s="22">
        <v>1</v>
      </c>
      <c r="F383" s="23">
        <v>0.18160681426525116</v>
      </c>
      <c r="G383" s="23">
        <v>0.19116507470607758</v>
      </c>
      <c r="H383" s="23">
        <v>0.19581504166126251</v>
      </c>
      <c r="I383" s="23">
        <v>0.29656419157981873</v>
      </c>
      <c r="J383" s="23">
        <v>3.9266340434551239E-2</v>
      </c>
      <c r="K383" s="23">
        <v>4.7274604439735413E-2</v>
      </c>
      <c r="L383" s="23">
        <v>0.1428571492433548</v>
      </c>
      <c r="M383" s="23">
        <v>0.12348230183124542</v>
      </c>
      <c r="N383" s="23">
        <v>2.3766469210386276E-2</v>
      </c>
      <c r="O383" s="23">
        <v>0.29398089647293091</v>
      </c>
    </row>
    <row r="384" spans="1:17" x14ac:dyDescent="0.15">
      <c r="A384" s="17" t="str">
        <f>A380&amp;D384</f>
        <v>X (19)１年生／男性</v>
      </c>
      <c r="C384" s="135"/>
      <c r="D384" s="134" t="s">
        <v>228</v>
      </c>
      <c r="E384" s="19">
        <v>565</v>
      </c>
      <c r="F384" s="20">
        <v>88</v>
      </c>
      <c r="G384" s="20">
        <v>124</v>
      </c>
      <c r="H384" s="20">
        <v>109</v>
      </c>
      <c r="I384" s="20">
        <v>140</v>
      </c>
      <c r="J384" s="20">
        <v>30</v>
      </c>
      <c r="K384" s="20">
        <v>36</v>
      </c>
      <c r="L384" s="20">
        <v>98</v>
      </c>
      <c r="M384" s="20">
        <v>64</v>
      </c>
      <c r="N384" s="20">
        <v>23</v>
      </c>
      <c r="O384" s="20">
        <v>181</v>
      </c>
      <c r="P384" s="21"/>
      <c r="Q384" s="21"/>
    </row>
    <row r="385" spans="1:17" x14ac:dyDescent="0.15">
      <c r="C385" s="135"/>
      <c r="D385" s="136"/>
      <c r="E385" s="22">
        <v>1</v>
      </c>
      <c r="F385" s="23">
        <v>0.15575221180915833</v>
      </c>
      <c r="G385" s="23">
        <v>0.21946902573108673</v>
      </c>
      <c r="H385" s="23">
        <v>0.19292035698890686</v>
      </c>
      <c r="I385" s="23">
        <v>0.24778760969638824</v>
      </c>
      <c r="J385" s="23">
        <v>5.3097344934940338E-2</v>
      </c>
      <c r="K385" s="23">
        <v>6.3716813921928406E-2</v>
      </c>
      <c r="L385" s="23">
        <v>0.17345133423805237</v>
      </c>
      <c r="M385" s="23">
        <v>0.11327433586120605</v>
      </c>
      <c r="N385" s="23">
        <v>4.0707964450120926E-2</v>
      </c>
      <c r="O385" s="23">
        <v>0.32035398483276367</v>
      </c>
    </row>
    <row r="386" spans="1:17" x14ac:dyDescent="0.15">
      <c r="A386" s="17" t="str">
        <f>A380&amp;D386</f>
        <v>X (19)１年生／女性</v>
      </c>
      <c r="C386" s="135"/>
      <c r="D386" s="134" t="s">
        <v>229</v>
      </c>
      <c r="E386" s="19">
        <v>765</v>
      </c>
      <c r="F386" s="20">
        <v>130</v>
      </c>
      <c r="G386" s="20">
        <v>119</v>
      </c>
      <c r="H386" s="20">
        <v>164</v>
      </c>
      <c r="I386" s="20">
        <v>265</v>
      </c>
      <c r="J386" s="20">
        <v>22</v>
      </c>
      <c r="K386" s="20">
        <v>27</v>
      </c>
      <c r="L386" s="20">
        <v>141</v>
      </c>
      <c r="M386" s="20">
        <v>120</v>
      </c>
      <c r="N386" s="20">
        <v>12</v>
      </c>
      <c r="O386" s="20">
        <v>206</v>
      </c>
      <c r="P386" s="21"/>
      <c r="Q386" s="21"/>
    </row>
    <row r="387" spans="1:17" x14ac:dyDescent="0.15">
      <c r="C387" s="135"/>
      <c r="D387" s="136"/>
      <c r="E387" s="22">
        <v>1</v>
      </c>
      <c r="F387" s="23">
        <v>0.16993464529514313</v>
      </c>
      <c r="G387" s="23">
        <v>0.15555556118488312</v>
      </c>
      <c r="H387" s="23">
        <v>0.21437908709049225</v>
      </c>
      <c r="I387" s="23">
        <v>0.34640523791313171</v>
      </c>
      <c r="J387" s="23">
        <v>2.8758170083165169E-2</v>
      </c>
      <c r="K387" s="23">
        <v>3.5294119268655777E-2</v>
      </c>
      <c r="L387" s="23">
        <v>0.18431372940540314</v>
      </c>
      <c r="M387" s="23">
        <v>0.15686275064945221</v>
      </c>
      <c r="N387" s="23">
        <v>1.5686275437474251E-2</v>
      </c>
      <c r="O387" s="23">
        <v>0.2692810595035553</v>
      </c>
    </row>
    <row r="388" spans="1:17" x14ac:dyDescent="0.15">
      <c r="A388" s="17" t="str">
        <f>A380&amp;D388</f>
        <v>X (19)１年生／回答しない</v>
      </c>
      <c r="C388" s="135"/>
      <c r="D388" s="134" t="s">
        <v>230</v>
      </c>
      <c r="E388" s="19">
        <v>25</v>
      </c>
      <c r="F388" s="20">
        <v>5</v>
      </c>
      <c r="G388" s="20">
        <v>5</v>
      </c>
      <c r="H388" s="20">
        <v>6</v>
      </c>
      <c r="I388" s="20">
        <v>6</v>
      </c>
      <c r="J388" s="20">
        <v>2</v>
      </c>
      <c r="K388" s="20">
        <v>2</v>
      </c>
      <c r="L388" s="20">
        <v>1</v>
      </c>
      <c r="M388" s="20">
        <v>1</v>
      </c>
      <c r="N388" s="20">
        <v>0</v>
      </c>
      <c r="O388" s="20">
        <v>10</v>
      </c>
      <c r="P388" s="21"/>
      <c r="Q388" s="21"/>
    </row>
    <row r="389" spans="1:17" x14ac:dyDescent="0.15">
      <c r="C389" s="135"/>
      <c r="D389" s="136"/>
      <c r="E389" s="22">
        <v>1</v>
      </c>
      <c r="F389" s="23">
        <v>0.20000000298023224</v>
      </c>
      <c r="G389" s="23">
        <v>0.20000000298023224</v>
      </c>
      <c r="H389" s="23">
        <v>0.23999999463558197</v>
      </c>
      <c r="I389" s="23">
        <v>0.23999999463558197</v>
      </c>
      <c r="J389" s="23">
        <v>7.9999998211860657E-2</v>
      </c>
      <c r="K389" s="23">
        <v>7.9999998211860657E-2</v>
      </c>
      <c r="L389" s="23">
        <v>3.9999999105930328E-2</v>
      </c>
      <c r="M389" s="23">
        <v>3.9999999105930328E-2</v>
      </c>
      <c r="N389" s="23">
        <v>0</v>
      </c>
      <c r="O389" s="23">
        <v>0.40000000596046448</v>
      </c>
    </row>
    <row r="390" spans="1:17" x14ac:dyDescent="0.15">
      <c r="A390" s="17" t="str">
        <f>A380&amp;D390</f>
        <v>X (19)２年生／男性</v>
      </c>
      <c r="C390" s="135"/>
      <c r="D390" s="134" t="s">
        <v>231</v>
      </c>
      <c r="E390" s="19">
        <v>548</v>
      </c>
      <c r="F390" s="20">
        <v>109</v>
      </c>
      <c r="G390" s="20">
        <v>85</v>
      </c>
      <c r="H390" s="20">
        <v>83</v>
      </c>
      <c r="I390" s="20">
        <v>130</v>
      </c>
      <c r="J390" s="20">
        <v>22</v>
      </c>
      <c r="K390" s="20">
        <v>28</v>
      </c>
      <c r="L390" s="20">
        <v>61</v>
      </c>
      <c r="M390" s="20">
        <v>46</v>
      </c>
      <c r="N390" s="20">
        <v>14</v>
      </c>
      <c r="O390" s="20">
        <v>197</v>
      </c>
      <c r="P390" s="21"/>
      <c r="Q390" s="21"/>
    </row>
    <row r="391" spans="1:17" x14ac:dyDescent="0.15">
      <c r="C391" s="135"/>
      <c r="D391" s="136"/>
      <c r="E391" s="22">
        <v>1</v>
      </c>
      <c r="F391" s="23">
        <v>0.19890511035919189</v>
      </c>
      <c r="G391" s="23">
        <v>0.15510949492454529</v>
      </c>
      <c r="H391" s="23">
        <v>0.15145985782146454</v>
      </c>
      <c r="I391" s="23">
        <v>0.23722627758979797</v>
      </c>
      <c r="J391" s="23">
        <v>4.0145985782146454E-2</v>
      </c>
      <c r="K391" s="23">
        <v>5.1094889640808105E-2</v>
      </c>
      <c r="L391" s="23">
        <v>0.11131387203931808</v>
      </c>
      <c r="M391" s="23">
        <v>8.3941608667373657E-2</v>
      </c>
      <c r="N391" s="23">
        <v>2.5547444820404053E-2</v>
      </c>
      <c r="O391" s="23">
        <v>0.35948905348777771</v>
      </c>
    </row>
    <row r="392" spans="1:17" x14ac:dyDescent="0.15">
      <c r="A392" s="17" t="str">
        <f>A380&amp;D392</f>
        <v>X (19)２年生／女性</v>
      </c>
      <c r="C392" s="135"/>
      <c r="D392" s="134" t="s">
        <v>232</v>
      </c>
      <c r="E392" s="19">
        <v>624</v>
      </c>
      <c r="F392" s="20">
        <v>140</v>
      </c>
      <c r="G392" s="20">
        <v>98</v>
      </c>
      <c r="H392" s="20">
        <v>116</v>
      </c>
      <c r="I392" s="20">
        <v>211</v>
      </c>
      <c r="J392" s="20">
        <v>22</v>
      </c>
      <c r="K392" s="20">
        <v>36</v>
      </c>
      <c r="L392" s="20">
        <v>96</v>
      </c>
      <c r="M392" s="20">
        <v>74</v>
      </c>
      <c r="N392" s="20">
        <v>11</v>
      </c>
      <c r="O392" s="20">
        <v>158</v>
      </c>
      <c r="P392" s="21"/>
      <c r="Q392" s="21"/>
    </row>
    <row r="393" spans="1:17" x14ac:dyDescent="0.15">
      <c r="C393" s="135"/>
      <c r="D393" s="136"/>
      <c r="E393" s="22">
        <v>1</v>
      </c>
      <c r="F393" s="23">
        <v>0.22435897588729858</v>
      </c>
      <c r="G393" s="23">
        <v>0.15705128014087677</v>
      </c>
      <c r="H393" s="23">
        <v>0.18589743971824646</v>
      </c>
      <c r="I393" s="23">
        <v>0.33814102411270142</v>
      </c>
      <c r="J393" s="23">
        <v>3.5256411880254745E-2</v>
      </c>
      <c r="K393" s="23">
        <v>5.7692307978868484E-2</v>
      </c>
      <c r="L393" s="23">
        <v>0.15384615957736969</v>
      </c>
      <c r="M393" s="23">
        <v>0.11858974397182465</v>
      </c>
      <c r="N393" s="23">
        <v>1.7628205940127373E-2</v>
      </c>
      <c r="O393" s="23">
        <v>0.25320512056350708</v>
      </c>
    </row>
    <row r="394" spans="1:17" x14ac:dyDescent="0.15">
      <c r="A394" s="17" t="str">
        <f>A380&amp;D394</f>
        <v>X (19)２年生／回答しない</v>
      </c>
      <c r="C394" s="135"/>
      <c r="D394" s="134" t="s">
        <v>233</v>
      </c>
      <c r="E394" s="19">
        <v>38</v>
      </c>
      <c r="F394" s="20">
        <v>7</v>
      </c>
      <c r="G394" s="20">
        <v>7</v>
      </c>
      <c r="H394" s="20">
        <v>6</v>
      </c>
      <c r="I394" s="20">
        <v>10</v>
      </c>
      <c r="J394" s="20">
        <v>1</v>
      </c>
      <c r="K394" s="20">
        <v>2</v>
      </c>
      <c r="L394" s="20">
        <v>2</v>
      </c>
      <c r="M394" s="20">
        <v>5</v>
      </c>
      <c r="N394" s="20">
        <v>0</v>
      </c>
      <c r="O394" s="20">
        <v>12</v>
      </c>
      <c r="P394" s="21"/>
      <c r="Q394" s="21"/>
    </row>
    <row r="395" spans="1:17" x14ac:dyDescent="0.15">
      <c r="C395" s="135"/>
      <c r="D395" s="136"/>
      <c r="E395" s="22">
        <v>1</v>
      </c>
      <c r="F395" s="23">
        <v>0.18421052396297455</v>
      </c>
      <c r="G395" s="23">
        <v>0.18421052396297455</v>
      </c>
      <c r="H395" s="23">
        <v>0.15789473056793213</v>
      </c>
      <c r="I395" s="23">
        <v>0.26315790414810181</v>
      </c>
      <c r="J395" s="23">
        <v>2.6315789669752121E-2</v>
      </c>
      <c r="K395" s="23">
        <v>5.2631579339504242E-2</v>
      </c>
      <c r="L395" s="23">
        <v>5.2631579339504242E-2</v>
      </c>
      <c r="M395" s="23">
        <v>0.1315789520740509</v>
      </c>
      <c r="N395" s="23">
        <v>0</v>
      </c>
      <c r="O395" s="23">
        <v>0.31578946113586426</v>
      </c>
    </row>
    <row r="396" spans="1:17" x14ac:dyDescent="0.15">
      <c r="A396" s="17" t="str">
        <f>A380&amp;D396</f>
        <v>X (19)３年生／男性</v>
      </c>
      <c r="C396" s="135"/>
      <c r="D396" s="134" t="s">
        <v>234</v>
      </c>
      <c r="E396" s="19">
        <v>635</v>
      </c>
      <c r="F396" s="20">
        <v>96</v>
      </c>
      <c r="G396" s="20">
        <v>144</v>
      </c>
      <c r="H396" s="20">
        <v>114</v>
      </c>
      <c r="I396" s="20">
        <v>156</v>
      </c>
      <c r="J396" s="20">
        <v>31</v>
      </c>
      <c r="K396" s="20">
        <v>36</v>
      </c>
      <c r="L396" s="20">
        <v>74</v>
      </c>
      <c r="M396" s="20">
        <v>82</v>
      </c>
      <c r="N396" s="20">
        <v>15</v>
      </c>
      <c r="O396" s="20">
        <v>211</v>
      </c>
      <c r="P396" s="21"/>
      <c r="Q396" s="21"/>
    </row>
    <row r="397" spans="1:17" x14ac:dyDescent="0.15">
      <c r="C397" s="135"/>
      <c r="D397" s="136"/>
      <c r="E397" s="22">
        <v>1</v>
      </c>
      <c r="F397" s="23">
        <v>0.15118110179901123</v>
      </c>
      <c r="G397" s="23">
        <v>0.22677165269851685</v>
      </c>
      <c r="H397" s="23">
        <v>0.17952756583690643</v>
      </c>
      <c r="I397" s="23">
        <v>0.24566929042339325</v>
      </c>
      <c r="J397" s="23">
        <v>4.881889745593071E-2</v>
      </c>
      <c r="K397" s="23">
        <v>5.6692913174629211E-2</v>
      </c>
      <c r="L397" s="23">
        <v>0.11653543263673782</v>
      </c>
      <c r="M397" s="23">
        <v>0.12913386523723602</v>
      </c>
      <c r="N397" s="23">
        <v>2.3622047156095505E-2</v>
      </c>
      <c r="O397" s="23">
        <v>0.33228346705436707</v>
      </c>
    </row>
    <row r="398" spans="1:17" x14ac:dyDescent="0.15">
      <c r="A398" s="17" t="str">
        <f>A380&amp;D398</f>
        <v>X (19)３年生／女性</v>
      </c>
      <c r="C398" s="135"/>
      <c r="D398" s="134" t="s">
        <v>235</v>
      </c>
      <c r="E398" s="19">
        <v>622</v>
      </c>
      <c r="F398" s="20">
        <v>119</v>
      </c>
      <c r="G398" s="20">
        <v>144</v>
      </c>
      <c r="H398" s="20">
        <v>150</v>
      </c>
      <c r="I398" s="20">
        <v>221</v>
      </c>
      <c r="J398" s="20">
        <v>20</v>
      </c>
      <c r="K398" s="20">
        <v>13</v>
      </c>
      <c r="L398" s="20">
        <v>69</v>
      </c>
      <c r="M398" s="20">
        <v>81</v>
      </c>
      <c r="N398" s="20">
        <v>14</v>
      </c>
      <c r="O398" s="20">
        <v>149</v>
      </c>
      <c r="P398" s="21"/>
      <c r="Q398" s="21"/>
    </row>
    <row r="399" spans="1:17" x14ac:dyDescent="0.15">
      <c r="A399" s="28"/>
      <c r="C399" s="135"/>
      <c r="D399" s="136"/>
      <c r="E399" s="22">
        <v>1</v>
      </c>
      <c r="F399" s="23">
        <v>0.1913183331489563</v>
      </c>
      <c r="G399" s="23">
        <v>0.23151125013828278</v>
      </c>
      <c r="H399" s="23">
        <v>0.24115756154060364</v>
      </c>
      <c r="I399" s="23">
        <v>0.35530546307563782</v>
      </c>
      <c r="J399" s="23">
        <v>3.2154340296983719E-2</v>
      </c>
      <c r="K399" s="23">
        <v>2.0900322124361992E-2</v>
      </c>
      <c r="L399" s="23">
        <v>0.11093247681856155</v>
      </c>
      <c r="M399" s="23">
        <v>0.13022507727146149</v>
      </c>
      <c r="N399" s="23">
        <v>2.2508038207888603E-2</v>
      </c>
      <c r="O399" s="23">
        <v>0.23954984545707703</v>
      </c>
    </row>
    <row r="400" spans="1:17" x14ac:dyDescent="0.15">
      <c r="A400" s="17" t="str">
        <f>A380&amp;D400</f>
        <v>X (19)３年生／回答しない</v>
      </c>
      <c r="C400" s="135"/>
      <c r="D400" s="134" t="s">
        <v>236</v>
      </c>
      <c r="E400" s="19">
        <v>49</v>
      </c>
      <c r="F400" s="20">
        <v>9</v>
      </c>
      <c r="G400" s="20">
        <v>14</v>
      </c>
      <c r="H400" s="20">
        <v>10</v>
      </c>
      <c r="I400" s="20">
        <v>9</v>
      </c>
      <c r="J400" s="20">
        <v>2</v>
      </c>
      <c r="K400" s="20">
        <v>3</v>
      </c>
      <c r="L400" s="20">
        <v>11</v>
      </c>
      <c r="M400" s="20">
        <v>5</v>
      </c>
      <c r="N400" s="20">
        <v>3</v>
      </c>
      <c r="O400" s="20">
        <v>14</v>
      </c>
      <c r="P400" s="21"/>
      <c r="Q400" s="21"/>
    </row>
    <row r="401" spans="1:17" x14ac:dyDescent="0.15">
      <c r="C401" s="136"/>
      <c r="D401" s="136"/>
      <c r="E401" s="22">
        <v>1</v>
      </c>
      <c r="F401" s="23">
        <v>0.18367347121238708</v>
      </c>
      <c r="G401" s="23">
        <v>0.28571429848670959</v>
      </c>
      <c r="H401" s="23">
        <v>0.20408163964748383</v>
      </c>
      <c r="I401" s="23">
        <v>0.18367347121238708</v>
      </c>
      <c r="J401" s="23">
        <v>4.0816325694322586E-2</v>
      </c>
      <c r="K401" s="23">
        <v>6.1224490404129028E-2</v>
      </c>
      <c r="L401" s="23">
        <v>0.22448979318141937</v>
      </c>
      <c r="M401" s="23">
        <v>0.10204081982374191</v>
      </c>
      <c r="N401" s="23">
        <v>6.1224490404129028E-2</v>
      </c>
      <c r="O401" s="23">
        <v>0.28571429848670959</v>
      </c>
    </row>
    <row r="405" spans="1:17" x14ac:dyDescent="0.15">
      <c r="A405" s="17" t="str">
        <f>"X ("&amp;SUBSTITUTE(LEFT(E405,3),"Q","")&amp;")"</f>
        <v>X (20)</v>
      </c>
      <c r="C405" s="17" t="s">
        <v>143</v>
      </c>
      <c r="D405" s="17" t="s">
        <v>1</v>
      </c>
      <c r="E405" s="17" t="s">
        <v>144</v>
      </c>
    </row>
    <row r="406" spans="1:17" x14ac:dyDescent="0.15">
      <c r="A406" s="17" t="str">
        <f>A405&amp;"表頭"</f>
        <v>X (20)表頭</v>
      </c>
      <c r="C406" s="132"/>
      <c r="D406" s="133"/>
      <c r="E406" s="18" t="s">
        <v>3</v>
      </c>
      <c r="F406" s="18" t="s">
        <v>64</v>
      </c>
      <c r="G406" s="18" t="s">
        <v>65</v>
      </c>
      <c r="H406" s="18" t="s">
        <v>66</v>
      </c>
      <c r="I406" s="18" t="s">
        <v>67</v>
      </c>
      <c r="J406" s="18" t="s">
        <v>68</v>
      </c>
      <c r="K406" s="18" t="s">
        <v>22</v>
      </c>
    </row>
    <row r="407" spans="1:17" x14ac:dyDescent="0.15">
      <c r="A407" s="17" t="str">
        <f>A405&amp;D407</f>
        <v>X (20)全体</v>
      </c>
      <c r="C407" s="134" t="s">
        <v>227</v>
      </c>
      <c r="D407" s="134" t="s">
        <v>8</v>
      </c>
      <c r="E407" s="19">
        <v>3871</v>
      </c>
      <c r="F407" s="20">
        <v>781</v>
      </c>
      <c r="G407" s="20">
        <v>1150</v>
      </c>
      <c r="H407" s="20">
        <v>1321</v>
      </c>
      <c r="I407" s="20">
        <v>424</v>
      </c>
      <c r="J407" s="20">
        <v>70</v>
      </c>
      <c r="K407" s="20">
        <v>125</v>
      </c>
      <c r="L407" s="21"/>
      <c r="M407" s="21"/>
      <c r="N407" s="21"/>
      <c r="O407" s="21"/>
      <c r="P407" s="21"/>
      <c r="Q407" s="21"/>
    </row>
    <row r="408" spans="1:17" x14ac:dyDescent="0.15">
      <c r="C408" s="135"/>
      <c r="D408" s="136"/>
      <c r="E408" s="22">
        <v>1</v>
      </c>
      <c r="F408" s="23">
        <v>0.20175665616989136</v>
      </c>
      <c r="G408" s="23">
        <v>0.29708084464073181</v>
      </c>
      <c r="H408" s="23">
        <v>0.34125548601150513</v>
      </c>
      <c r="I408" s="23">
        <v>0.1095324233174324</v>
      </c>
      <c r="J408" s="23">
        <v>1.8083183094859123E-2</v>
      </c>
      <c r="K408" s="23">
        <v>3.2291397452354431E-2</v>
      </c>
    </row>
    <row r="409" spans="1:17" x14ac:dyDescent="0.15">
      <c r="A409" s="17" t="str">
        <f>A405&amp;D409</f>
        <v>X (20)１年生／男性</v>
      </c>
      <c r="C409" s="135"/>
      <c r="D409" s="134" t="s">
        <v>228</v>
      </c>
      <c r="E409" s="19">
        <v>565</v>
      </c>
      <c r="F409" s="20">
        <v>129</v>
      </c>
      <c r="G409" s="20">
        <v>173</v>
      </c>
      <c r="H409" s="20">
        <v>176</v>
      </c>
      <c r="I409" s="20">
        <v>53</v>
      </c>
      <c r="J409" s="20">
        <v>13</v>
      </c>
      <c r="K409" s="20">
        <v>21</v>
      </c>
      <c r="L409" s="21"/>
      <c r="M409" s="21"/>
      <c r="N409" s="21"/>
      <c r="O409" s="21"/>
      <c r="P409" s="21"/>
      <c r="Q409" s="21"/>
    </row>
    <row r="410" spans="1:17" x14ac:dyDescent="0.15">
      <c r="C410" s="135"/>
      <c r="D410" s="136"/>
      <c r="E410" s="22">
        <v>1</v>
      </c>
      <c r="F410" s="23">
        <v>0.22831858694553375</v>
      </c>
      <c r="G410" s="23">
        <v>0.30619469285011292</v>
      </c>
      <c r="H410" s="23">
        <v>0.31150442361831665</v>
      </c>
      <c r="I410" s="23">
        <v>9.3805313110351563E-2</v>
      </c>
      <c r="J410" s="23">
        <v>2.300884947180748E-2</v>
      </c>
      <c r="K410" s="23">
        <v>3.7168141454458237E-2</v>
      </c>
    </row>
    <row r="411" spans="1:17" x14ac:dyDescent="0.15">
      <c r="A411" s="17" t="str">
        <f>A405&amp;D411</f>
        <v>X (20)１年生／女性</v>
      </c>
      <c r="C411" s="135"/>
      <c r="D411" s="134" t="s">
        <v>229</v>
      </c>
      <c r="E411" s="19">
        <v>765</v>
      </c>
      <c r="F411" s="20">
        <v>129</v>
      </c>
      <c r="G411" s="20">
        <v>230</v>
      </c>
      <c r="H411" s="20">
        <v>263</v>
      </c>
      <c r="I411" s="20">
        <v>104</v>
      </c>
      <c r="J411" s="20">
        <v>15</v>
      </c>
      <c r="K411" s="20">
        <v>24</v>
      </c>
      <c r="L411" s="21"/>
      <c r="M411" s="21"/>
      <c r="N411" s="21"/>
      <c r="O411" s="21"/>
      <c r="P411" s="21"/>
      <c r="Q411" s="21"/>
    </row>
    <row r="412" spans="1:17" x14ac:dyDescent="0.15">
      <c r="C412" s="135"/>
      <c r="D412" s="136"/>
      <c r="E412" s="22">
        <v>1</v>
      </c>
      <c r="F412" s="23">
        <v>0.16862745583057404</v>
      </c>
      <c r="G412" s="23">
        <v>0.3006536066532135</v>
      </c>
      <c r="H412" s="23">
        <v>0.34379085898399353</v>
      </c>
      <c r="I412" s="23">
        <v>0.13594771921634674</v>
      </c>
      <c r="J412" s="23">
        <v>1.9607843831181526E-2</v>
      </c>
      <c r="K412" s="23">
        <v>3.1372550874948502E-2</v>
      </c>
    </row>
    <row r="413" spans="1:17" x14ac:dyDescent="0.15">
      <c r="A413" s="17" t="str">
        <f>A405&amp;D413</f>
        <v>X (20)１年生／回答しない</v>
      </c>
      <c r="C413" s="135"/>
      <c r="D413" s="134" t="s">
        <v>230</v>
      </c>
      <c r="E413" s="19">
        <v>25</v>
      </c>
      <c r="F413" s="20">
        <v>4</v>
      </c>
      <c r="G413" s="20">
        <v>7</v>
      </c>
      <c r="H413" s="20">
        <v>10</v>
      </c>
      <c r="I413" s="20">
        <v>1</v>
      </c>
      <c r="J413" s="20">
        <v>0</v>
      </c>
      <c r="K413" s="20">
        <v>3</v>
      </c>
      <c r="L413" s="21"/>
      <c r="M413" s="21"/>
      <c r="N413" s="21"/>
      <c r="O413" s="21"/>
      <c r="P413" s="21"/>
      <c r="Q413" s="21"/>
    </row>
    <row r="414" spans="1:17" x14ac:dyDescent="0.15">
      <c r="C414" s="135"/>
      <c r="D414" s="136"/>
      <c r="E414" s="22">
        <v>1</v>
      </c>
      <c r="F414" s="23">
        <v>0.15999999642372131</v>
      </c>
      <c r="G414" s="23">
        <v>0.2800000011920929</v>
      </c>
      <c r="H414" s="23">
        <v>0.40000000596046448</v>
      </c>
      <c r="I414" s="23">
        <v>3.9999999105930328E-2</v>
      </c>
      <c r="J414" s="23">
        <v>0</v>
      </c>
      <c r="K414" s="23">
        <v>0.11999999731779099</v>
      </c>
    </row>
    <row r="415" spans="1:17" x14ac:dyDescent="0.15">
      <c r="A415" s="17" t="str">
        <f>A405&amp;D415</f>
        <v>X (20)２年生／男性</v>
      </c>
      <c r="C415" s="135"/>
      <c r="D415" s="134" t="s">
        <v>231</v>
      </c>
      <c r="E415" s="19">
        <v>548</v>
      </c>
      <c r="F415" s="20">
        <v>132</v>
      </c>
      <c r="G415" s="20">
        <v>152</v>
      </c>
      <c r="H415" s="20">
        <v>190</v>
      </c>
      <c r="I415" s="20">
        <v>38</v>
      </c>
      <c r="J415" s="20">
        <v>14</v>
      </c>
      <c r="K415" s="20">
        <v>22</v>
      </c>
      <c r="L415" s="21"/>
      <c r="M415" s="21"/>
      <c r="N415" s="21"/>
      <c r="O415" s="21"/>
      <c r="P415" s="21"/>
      <c r="Q415" s="21"/>
    </row>
    <row r="416" spans="1:17" x14ac:dyDescent="0.15">
      <c r="C416" s="135"/>
      <c r="D416" s="136"/>
      <c r="E416" s="22">
        <v>1</v>
      </c>
      <c r="F416" s="23">
        <v>0.24087591469287872</v>
      </c>
      <c r="G416" s="23">
        <v>0.27737227082252502</v>
      </c>
      <c r="H416" s="23">
        <v>0.34671533107757568</v>
      </c>
      <c r="I416" s="23">
        <v>6.9343067705631256E-2</v>
      </c>
      <c r="J416" s="23">
        <v>2.5547444820404053E-2</v>
      </c>
      <c r="K416" s="23">
        <v>4.0145985782146454E-2</v>
      </c>
    </row>
    <row r="417" spans="1:17" x14ac:dyDescent="0.15">
      <c r="A417" s="17" t="str">
        <f>A405&amp;D417</f>
        <v>X (20)２年生／女性</v>
      </c>
      <c r="C417" s="135"/>
      <c r="D417" s="134" t="s">
        <v>232</v>
      </c>
      <c r="E417" s="19">
        <v>624</v>
      </c>
      <c r="F417" s="20">
        <v>89</v>
      </c>
      <c r="G417" s="20">
        <v>207</v>
      </c>
      <c r="H417" s="20">
        <v>223</v>
      </c>
      <c r="I417" s="20">
        <v>76</v>
      </c>
      <c r="J417" s="20">
        <v>10</v>
      </c>
      <c r="K417" s="20">
        <v>19</v>
      </c>
      <c r="L417" s="21"/>
      <c r="M417" s="21"/>
      <c r="N417" s="21"/>
      <c r="O417" s="21"/>
      <c r="P417" s="21"/>
      <c r="Q417" s="21"/>
    </row>
    <row r="418" spans="1:17" x14ac:dyDescent="0.15">
      <c r="C418" s="135"/>
      <c r="D418" s="136"/>
      <c r="E418" s="22">
        <v>1</v>
      </c>
      <c r="F418" s="23">
        <v>0.14262820780277252</v>
      </c>
      <c r="G418" s="23">
        <v>0.33173078298568726</v>
      </c>
      <c r="H418" s="23">
        <v>0.35737180709838867</v>
      </c>
      <c r="I418" s="23">
        <v>0.12179487198591232</v>
      </c>
      <c r="J418" s="23">
        <v>1.6025641933083534E-2</v>
      </c>
      <c r="K418" s="23">
        <v>3.0448717996478081E-2</v>
      </c>
    </row>
    <row r="419" spans="1:17" x14ac:dyDescent="0.15">
      <c r="A419" s="17" t="str">
        <f>A405&amp;D419</f>
        <v>X (20)２年生／回答しない</v>
      </c>
      <c r="C419" s="135"/>
      <c r="D419" s="134" t="s">
        <v>233</v>
      </c>
      <c r="E419" s="19">
        <v>38</v>
      </c>
      <c r="F419" s="20">
        <v>9</v>
      </c>
      <c r="G419" s="20">
        <v>7</v>
      </c>
      <c r="H419" s="20">
        <v>12</v>
      </c>
      <c r="I419" s="20">
        <v>8</v>
      </c>
      <c r="J419" s="20">
        <v>0</v>
      </c>
      <c r="K419" s="20">
        <v>2</v>
      </c>
      <c r="L419" s="21"/>
      <c r="M419" s="21"/>
      <c r="N419" s="21"/>
      <c r="O419" s="21"/>
      <c r="P419" s="21"/>
      <c r="Q419" s="21"/>
    </row>
    <row r="420" spans="1:17" x14ac:dyDescent="0.15">
      <c r="C420" s="135"/>
      <c r="D420" s="136"/>
      <c r="E420" s="22">
        <v>1</v>
      </c>
      <c r="F420" s="23">
        <v>0.23684211075305939</v>
      </c>
      <c r="G420" s="23">
        <v>0.18421052396297455</v>
      </c>
      <c r="H420" s="23">
        <v>0.31578946113586426</v>
      </c>
      <c r="I420" s="23">
        <v>0.21052631735801697</v>
      </c>
      <c r="J420" s="23">
        <v>0</v>
      </c>
      <c r="K420" s="23">
        <v>5.2631579339504242E-2</v>
      </c>
    </row>
    <row r="421" spans="1:17" x14ac:dyDescent="0.15">
      <c r="A421" s="17" t="str">
        <f>A405&amp;D421</f>
        <v>X (20)３年生／男性</v>
      </c>
      <c r="C421" s="135"/>
      <c r="D421" s="134" t="s">
        <v>234</v>
      </c>
      <c r="E421" s="19">
        <v>635</v>
      </c>
      <c r="F421" s="20">
        <v>177</v>
      </c>
      <c r="G421" s="20">
        <v>167</v>
      </c>
      <c r="H421" s="20">
        <v>208</v>
      </c>
      <c r="I421" s="20">
        <v>55</v>
      </c>
      <c r="J421" s="20">
        <v>9</v>
      </c>
      <c r="K421" s="20">
        <v>19</v>
      </c>
      <c r="L421" s="21"/>
      <c r="M421" s="21"/>
      <c r="N421" s="21"/>
      <c r="O421" s="21"/>
      <c r="P421" s="21"/>
      <c r="Q421" s="21"/>
    </row>
    <row r="422" spans="1:17" x14ac:dyDescent="0.15">
      <c r="C422" s="135"/>
      <c r="D422" s="136"/>
      <c r="E422" s="22">
        <v>1</v>
      </c>
      <c r="F422" s="23">
        <v>0.27874016761779785</v>
      </c>
      <c r="G422" s="23">
        <v>0.26299211382865906</v>
      </c>
      <c r="H422" s="23">
        <v>0.32755905389785767</v>
      </c>
      <c r="I422" s="23">
        <v>8.6614176630973816E-2</v>
      </c>
      <c r="J422" s="23">
        <v>1.4173228293657303E-2</v>
      </c>
      <c r="K422" s="23">
        <v>2.9921259731054306E-2</v>
      </c>
    </row>
    <row r="423" spans="1:17" x14ac:dyDescent="0.15">
      <c r="A423" s="17" t="str">
        <f>A405&amp;D423</f>
        <v>X (20)３年生／女性</v>
      </c>
      <c r="C423" s="135"/>
      <c r="D423" s="134" t="s">
        <v>235</v>
      </c>
      <c r="E423" s="19">
        <v>622</v>
      </c>
      <c r="F423" s="20">
        <v>103</v>
      </c>
      <c r="G423" s="20">
        <v>190</v>
      </c>
      <c r="H423" s="20">
        <v>225</v>
      </c>
      <c r="I423" s="20">
        <v>84</v>
      </c>
      <c r="J423" s="20">
        <v>9</v>
      </c>
      <c r="K423" s="20">
        <v>11</v>
      </c>
      <c r="L423" s="21"/>
      <c r="M423" s="21"/>
      <c r="N423" s="21"/>
      <c r="O423" s="21"/>
      <c r="P423" s="21"/>
      <c r="Q423" s="21"/>
    </row>
    <row r="424" spans="1:17" x14ac:dyDescent="0.15">
      <c r="A424" s="28"/>
      <c r="C424" s="135"/>
      <c r="D424" s="136"/>
      <c r="E424" s="22">
        <v>1</v>
      </c>
      <c r="F424" s="23">
        <v>0.16559486091136932</v>
      </c>
      <c r="G424" s="23">
        <v>0.30546623468399048</v>
      </c>
      <c r="H424" s="23">
        <v>0.36173632740974426</v>
      </c>
      <c r="I424" s="23">
        <v>0.13504822552204132</v>
      </c>
      <c r="J424" s="23">
        <v>1.4469453133642673E-2</v>
      </c>
      <c r="K424" s="23">
        <v>1.768488809466362E-2</v>
      </c>
    </row>
    <row r="425" spans="1:17" x14ac:dyDescent="0.15">
      <c r="A425" s="17" t="str">
        <f>A405&amp;D425</f>
        <v>X (20)３年生／回答しない</v>
      </c>
      <c r="C425" s="135"/>
      <c r="D425" s="134" t="s">
        <v>236</v>
      </c>
      <c r="E425" s="19">
        <v>49</v>
      </c>
      <c r="F425" s="20">
        <v>9</v>
      </c>
      <c r="G425" s="20">
        <v>17</v>
      </c>
      <c r="H425" s="20">
        <v>14</v>
      </c>
      <c r="I425" s="20">
        <v>5</v>
      </c>
      <c r="J425" s="20">
        <v>0</v>
      </c>
      <c r="K425" s="20">
        <v>4</v>
      </c>
      <c r="L425" s="21"/>
      <c r="M425" s="21"/>
      <c r="N425" s="21"/>
      <c r="O425" s="21"/>
      <c r="P425" s="21"/>
      <c r="Q425" s="21"/>
    </row>
    <row r="426" spans="1:17" x14ac:dyDescent="0.15">
      <c r="C426" s="136"/>
      <c r="D426" s="136"/>
      <c r="E426" s="22">
        <v>1</v>
      </c>
      <c r="F426" s="23">
        <v>0.18367347121238708</v>
      </c>
      <c r="G426" s="23">
        <v>0.34693878889083862</v>
      </c>
      <c r="H426" s="23">
        <v>0.28571429848670959</v>
      </c>
      <c r="I426" s="23">
        <v>0.10204081982374191</v>
      </c>
      <c r="J426" s="23">
        <v>0</v>
      </c>
      <c r="K426" s="23">
        <v>8.1632651388645172E-2</v>
      </c>
    </row>
    <row r="430" spans="1:17" x14ac:dyDescent="0.15">
      <c r="A430" s="17" t="str">
        <f>"X ("&amp;SUBSTITUTE(LEFT(E430,3),"Q","")&amp;")"</f>
        <v>X (21)</v>
      </c>
      <c r="C430" s="17" t="s">
        <v>145</v>
      </c>
      <c r="D430" s="17" t="s">
        <v>24</v>
      </c>
      <c r="E430" s="17" t="s">
        <v>146</v>
      </c>
    </row>
    <row r="431" spans="1:17" ht="48" x14ac:dyDescent="0.15">
      <c r="A431" s="17" t="str">
        <f>A430&amp;"表頭"</f>
        <v>X (21)表頭</v>
      </c>
      <c r="C431" s="132"/>
      <c r="D431" s="133"/>
      <c r="E431" s="18" t="s">
        <v>3</v>
      </c>
      <c r="F431" s="18" t="s">
        <v>147</v>
      </c>
      <c r="G431" s="18" t="s">
        <v>148</v>
      </c>
      <c r="H431" s="18" t="s">
        <v>149</v>
      </c>
      <c r="I431" s="18" t="s">
        <v>150</v>
      </c>
      <c r="J431" s="18" t="s">
        <v>151</v>
      </c>
      <c r="K431" s="18" t="s">
        <v>152</v>
      </c>
      <c r="L431" s="18" t="s">
        <v>153</v>
      </c>
      <c r="M431" s="18" t="s">
        <v>154</v>
      </c>
      <c r="N431" s="18" t="s">
        <v>155</v>
      </c>
      <c r="O431" s="18" t="s">
        <v>156</v>
      </c>
    </row>
    <row r="432" spans="1:17" x14ac:dyDescent="0.15">
      <c r="A432" s="17" t="str">
        <f>A430&amp;D432</f>
        <v>X (21)全体</v>
      </c>
      <c r="C432" s="134" t="s">
        <v>227</v>
      </c>
      <c r="D432" s="134" t="s">
        <v>8</v>
      </c>
      <c r="E432" s="19">
        <v>3871</v>
      </c>
      <c r="F432" s="20">
        <v>970</v>
      </c>
      <c r="G432" s="20">
        <v>2384</v>
      </c>
      <c r="H432" s="20">
        <v>1803</v>
      </c>
      <c r="I432" s="20">
        <v>661</v>
      </c>
      <c r="J432" s="20">
        <v>1187</v>
      </c>
      <c r="K432" s="20">
        <v>134</v>
      </c>
      <c r="L432" s="20">
        <v>332</v>
      </c>
      <c r="M432" s="20">
        <v>718</v>
      </c>
      <c r="N432" s="20">
        <v>601</v>
      </c>
      <c r="O432" s="20">
        <v>150</v>
      </c>
      <c r="P432" s="21"/>
      <c r="Q432" s="21"/>
    </row>
    <row r="433" spans="1:17" x14ac:dyDescent="0.15">
      <c r="C433" s="135"/>
      <c r="D433" s="136"/>
      <c r="E433" s="22">
        <v>1</v>
      </c>
      <c r="F433" s="23">
        <v>0.25058123469352722</v>
      </c>
      <c r="G433" s="23">
        <v>0.61586153507232666</v>
      </c>
      <c r="H433" s="23">
        <v>0.46577110886573792</v>
      </c>
      <c r="I433" s="23">
        <v>0.17075690627098083</v>
      </c>
      <c r="J433" s="23">
        <v>0.30663910508155823</v>
      </c>
      <c r="K433" s="23">
        <v>3.4616377204656601E-2</v>
      </c>
      <c r="L433" s="23">
        <v>8.5765950381755829E-2</v>
      </c>
      <c r="M433" s="23">
        <v>0.18548178672790527</v>
      </c>
      <c r="N433" s="23">
        <v>0.15525704622268677</v>
      </c>
      <c r="O433" s="23">
        <v>3.8749676197767258E-2</v>
      </c>
    </row>
    <row r="434" spans="1:17" x14ac:dyDescent="0.15">
      <c r="A434" s="17" t="str">
        <f>A430&amp;D434</f>
        <v>X (21)１年生／男性</v>
      </c>
      <c r="C434" s="135"/>
      <c r="D434" s="134" t="s">
        <v>228</v>
      </c>
      <c r="E434" s="19">
        <v>565</v>
      </c>
      <c r="F434" s="20">
        <v>172</v>
      </c>
      <c r="G434" s="20">
        <v>337</v>
      </c>
      <c r="H434" s="20">
        <v>253</v>
      </c>
      <c r="I434" s="20">
        <v>88</v>
      </c>
      <c r="J434" s="20">
        <v>187</v>
      </c>
      <c r="K434" s="20">
        <v>21</v>
      </c>
      <c r="L434" s="20">
        <v>45</v>
      </c>
      <c r="M434" s="20">
        <v>119</v>
      </c>
      <c r="N434" s="20">
        <v>83</v>
      </c>
      <c r="O434" s="20">
        <v>30</v>
      </c>
      <c r="P434" s="21"/>
      <c r="Q434" s="21"/>
    </row>
    <row r="435" spans="1:17" x14ac:dyDescent="0.15">
      <c r="C435" s="135"/>
      <c r="D435" s="136"/>
      <c r="E435" s="22">
        <v>1</v>
      </c>
      <c r="F435" s="23">
        <v>0.30442479252815247</v>
      </c>
      <c r="G435" s="23">
        <v>0.59646016359329224</v>
      </c>
      <c r="H435" s="23">
        <v>0.44778761267662048</v>
      </c>
      <c r="I435" s="23">
        <v>0.15575221180915833</v>
      </c>
      <c r="J435" s="23">
        <v>0.33097344636917114</v>
      </c>
      <c r="K435" s="23">
        <v>3.7168141454458237E-2</v>
      </c>
      <c r="L435" s="23">
        <v>7.9646021127700806E-2</v>
      </c>
      <c r="M435" s="23">
        <v>0.21061946451663971</v>
      </c>
      <c r="N435" s="23">
        <v>0.1469026505947113</v>
      </c>
      <c r="O435" s="23">
        <v>5.3097344934940338E-2</v>
      </c>
    </row>
    <row r="436" spans="1:17" x14ac:dyDescent="0.15">
      <c r="A436" s="17" t="str">
        <f>A430&amp;D436</f>
        <v>X (21)１年生／女性</v>
      </c>
      <c r="C436" s="135"/>
      <c r="D436" s="134" t="s">
        <v>229</v>
      </c>
      <c r="E436" s="19">
        <v>765</v>
      </c>
      <c r="F436" s="20">
        <v>138</v>
      </c>
      <c r="G436" s="20">
        <v>482</v>
      </c>
      <c r="H436" s="20">
        <v>420</v>
      </c>
      <c r="I436" s="20">
        <v>126</v>
      </c>
      <c r="J436" s="20">
        <v>257</v>
      </c>
      <c r="K436" s="20">
        <v>24</v>
      </c>
      <c r="L436" s="20">
        <v>78</v>
      </c>
      <c r="M436" s="20">
        <v>152</v>
      </c>
      <c r="N436" s="20">
        <v>146</v>
      </c>
      <c r="O436" s="20">
        <v>25</v>
      </c>
      <c r="P436" s="21"/>
      <c r="Q436" s="21"/>
    </row>
    <row r="437" spans="1:17" x14ac:dyDescent="0.15">
      <c r="C437" s="135"/>
      <c r="D437" s="136"/>
      <c r="E437" s="22">
        <v>1</v>
      </c>
      <c r="F437" s="23">
        <v>0.18039216101169586</v>
      </c>
      <c r="G437" s="23">
        <v>0.63006538152694702</v>
      </c>
      <c r="H437" s="23">
        <v>0.54901963472366333</v>
      </c>
      <c r="I437" s="23">
        <v>0.16470588743686676</v>
      </c>
      <c r="J437" s="23">
        <v>0.33594772219657898</v>
      </c>
      <c r="K437" s="23">
        <v>3.1372550874948502E-2</v>
      </c>
      <c r="L437" s="23">
        <v>0.10196078568696976</v>
      </c>
      <c r="M437" s="23">
        <v>0.19869281351566315</v>
      </c>
      <c r="N437" s="23">
        <v>0.1908496767282486</v>
      </c>
      <c r="O437" s="23">
        <v>3.2679740339517593E-2</v>
      </c>
    </row>
    <row r="438" spans="1:17" x14ac:dyDescent="0.15">
      <c r="A438" s="17" t="str">
        <f>A430&amp;D438</f>
        <v>X (21)１年生／回答しない</v>
      </c>
      <c r="C438" s="135"/>
      <c r="D438" s="134" t="s">
        <v>230</v>
      </c>
      <c r="E438" s="19">
        <v>25</v>
      </c>
      <c r="F438" s="20">
        <v>2</v>
      </c>
      <c r="G438" s="20">
        <v>16</v>
      </c>
      <c r="H438" s="20">
        <v>11</v>
      </c>
      <c r="I438" s="20">
        <v>4</v>
      </c>
      <c r="J438" s="20">
        <v>8</v>
      </c>
      <c r="K438" s="20">
        <v>2</v>
      </c>
      <c r="L438" s="20">
        <v>5</v>
      </c>
      <c r="M438" s="20">
        <v>3</v>
      </c>
      <c r="N438" s="20">
        <v>5</v>
      </c>
      <c r="O438" s="20">
        <v>5</v>
      </c>
      <c r="P438" s="21"/>
      <c r="Q438" s="21"/>
    </row>
    <row r="439" spans="1:17" x14ac:dyDescent="0.15">
      <c r="C439" s="135"/>
      <c r="D439" s="136"/>
      <c r="E439" s="22">
        <v>1</v>
      </c>
      <c r="F439" s="23">
        <v>7.9999998211860657E-2</v>
      </c>
      <c r="G439" s="23">
        <v>0.63999998569488525</v>
      </c>
      <c r="H439" s="23">
        <v>0.43999999761581421</v>
      </c>
      <c r="I439" s="23">
        <v>0.15999999642372131</v>
      </c>
      <c r="J439" s="23">
        <v>0.31999999284744263</v>
      </c>
      <c r="K439" s="23">
        <v>7.9999998211860657E-2</v>
      </c>
      <c r="L439" s="23">
        <v>0.20000000298023224</v>
      </c>
      <c r="M439" s="23">
        <v>0.11999999731779099</v>
      </c>
      <c r="N439" s="23">
        <v>0.20000000298023224</v>
      </c>
      <c r="O439" s="23">
        <v>0.20000000298023224</v>
      </c>
    </row>
    <row r="440" spans="1:17" x14ac:dyDescent="0.15">
      <c r="A440" s="17" t="str">
        <f>A430&amp;D440</f>
        <v>X (21)２年生／男性</v>
      </c>
      <c r="C440" s="135"/>
      <c r="D440" s="134" t="s">
        <v>231</v>
      </c>
      <c r="E440" s="19">
        <v>548</v>
      </c>
      <c r="F440" s="20">
        <v>149</v>
      </c>
      <c r="G440" s="20">
        <v>318</v>
      </c>
      <c r="H440" s="20">
        <v>209</v>
      </c>
      <c r="I440" s="20">
        <v>91</v>
      </c>
      <c r="J440" s="20">
        <v>130</v>
      </c>
      <c r="K440" s="20">
        <v>16</v>
      </c>
      <c r="L440" s="20">
        <v>36</v>
      </c>
      <c r="M440" s="20">
        <v>101</v>
      </c>
      <c r="N440" s="20">
        <v>65</v>
      </c>
      <c r="O440" s="20">
        <v>20</v>
      </c>
      <c r="P440" s="21"/>
      <c r="Q440" s="21"/>
    </row>
    <row r="441" spans="1:17" x14ac:dyDescent="0.15">
      <c r="C441" s="135"/>
      <c r="D441" s="136"/>
      <c r="E441" s="22">
        <v>1</v>
      </c>
      <c r="F441" s="23">
        <v>0.2718978226184845</v>
      </c>
      <c r="G441" s="23">
        <v>0.5802919864654541</v>
      </c>
      <c r="H441" s="23">
        <v>0.38138687610626221</v>
      </c>
      <c r="I441" s="23">
        <v>0.16605839133262634</v>
      </c>
      <c r="J441" s="23">
        <v>0.23722627758979797</v>
      </c>
      <c r="K441" s="23">
        <v>2.9197080060839653E-2</v>
      </c>
      <c r="L441" s="23">
        <v>6.5693430602550507E-2</v>
      </c>
      <c r="M441" s="23">
        <v>0.1843065619468689</v>
      </c>
      <c r="N441" s="23">
        <v>0.11861313879489899</v>
      </c>
      <c r="O441" s="23">
        <v>3.6496348679065704E-2</v>
      </c>
    </row>
    <row r="442" spans="1:17" x14ac:dyDescent="0.15">
      <c r="A442" s="17" t="str">
        <f>A430&amp;D442</f>
        <v>X (21)２年生／女性</v>
      </c>
      <c r="C442" s="135"/>
      <c r="D442" s="134" t="s">
        <v>232</v>
      </c>
      <c r="E442" s="19">
        <v>624</v>
      </c>
      <c r="F442" s="20">
        <v>126</v>
      </c>
      <c r="G442" s="20">
        <v>391</v>
      </c>
      <c r="H442" s="20">
        <v>317</v>
      </c>
      <c r="I442" s="20">
        <v>115</v>
      </c>
      <c r="J442" s="20">
        <v>197</v>
      </c>
      <c r="K442" s="20">
        <v>17</v>
      </c>
      <c r="L442" s="20">
        <v>41</v>
      </c>
      <c r="M442" s="20">
        <v>125</v>
      </c>
      <c r="N442" s="20">
        <v>94</v>
      </c>
      <c r="O442" s="20">
        <v>18</v>
      </c>
      <c r="P442" s="21"/>
      <c r="Q442" s="21"/>
    </row>
    <row r="443" spans="1:17" x14ac:dyDescent="0.15">
      <c r="C443" s="135"/>
      <c r="D443" s="136"/>
      <c r="E443" s="22">
        <v>1</v>
      </c>
      <c r="F443" s="23">
        <v>0.20192307233810425</v>
      </c>
      <c r="G443" s="23">
        <v>0.62660259008407593</v>
      </c>
      <c r="H443" s="23">
        <v>0.50801283121109009</v>
      </c>
      <c r="I443" s="23">
        <v>0.18429486453533173</v>
      </c>
      <c r="J443" s="23">
        <v>0.31570512056350708</v>
      </c>
      <c r="K443" s="23">
        <v>2.7243589982390404E-2</v>
      </c>
      <c r="L443" s="23">
        <v>6.5705128014087677E-2</v>
      </c>
      <c r="M443" s="23">
        <v>0.20032051205635071</v>
      </c>
      <c r="N443" s="23">
        <v>0.15064102411270142</v>
      </c>
      <c r="O443" s="23">
        <v>2.8846153989434242E-2</v>
      </c>
    </row>
    <row r="444" spans="1:17" x14ac:dyDescent="0.15">
      <c r="A444" s="17" t="str">
        <f>A430&amp;D444</f>
        <v>X (21)２年生／回答しない</v>
      </c>
      <c r="C444" s="135"/>
      <c r="D444" s="134" t="s">
        <v>233</v>
      </c>
      <c r="E444" s="19">
        <v>38</v>
      </c>
      <c r="F444" s="20">
        <v>3</v>
      </c>
      <c r="G444" s="20">
        <v>23</v>
      </c>
      <c r="H444" s="20">
        <v>16</v>
      </c>
      <c r="I444" s="20">
        <v>7</v>
      </c>
      <c r="J444" s="20">
        <v>11</v>
      </c>
      <c r="K444" s="20">
        <v>1</v>
      </c>
      <c r="L444" s="20">
        <v>6</v>
      </c>
      <c r="M444" s="20">
        <v>9</v>
      </c>
      <c r="N444" s="20">
        <v>7</v>
      </c>
      <c r="O444" s="20">
        <v>3</v>
      </c>
      <c r="P444" s="21"/>
      <c r="Q444" s="21"/>
    </row>
    <row r="445" spans="1:17" x14ac:dyDescent="0.15">
      <c r="C445" s="135"/>
      <c r="D445" s="136"/>
      <c r="E445" s="22">
        <v>1</v>
      </c>
      <c r="F445" s="23">
        <v>7.8947365283966064E-2</v>
      </c>
      <c r="G445" s="23">
        <v>0.60526317358016968</v>
      </c>
      <c r="H445" s="23">
        <v>0.42105263471603394</v>
      </c>
      <c r="I445" s="23">
        <v>0.18421052396297455</v>
      </c>
      <c r="J445" s="23">
        <v>0.28947368264198303</v>
      </c>
      <c r="K445" s="23">
        <v>2.6315789669752121E-2</v>
      </c>
      <c r="L445" s="23">
        <v>0.15789473056793213</v>
      </c>
      <c r="M445" s="23">
        <v>0.23684211075305939</v>
      </c>
      <c r="N445" s="23">
        <v>0.18421052396297455</v>
      </c>
      <c r="O445" s="23">
        <v>7.8947365283966064E-2</v>
      </c>
    </row>
    <row r="446" spans="1:17" x14ac:dyDescent="0.15">
      <c r="A446" s="17" t="str">
        <f>A430&amp;D446</f>
        <v>X (21)３年生／男性</v>
      </c>
      <c r="C446" s="135"/>
      <c r="D446" s="134" t="s">
        <v>234</v>
      </c>
      <c r="E446" s="19">
        <v>635</v>
      </c>
      <c r="F446" s="20">
        <v>219</v>
      </c>
      <c r="G446" s="20">
        <v>370</v>
      </c>
      <c r="H446" s="20">
        <v>237</v>
      </c>
      <c r="I446" s="20">
        <v>110</v>
      </c>
      <c r="J446" s="20">
        <v>166</v>
      </c>
      <c r="K446" s="20">
        <v>29</v>
      </c>
      <c r="L446" s="20">
        <v>51</v>
      </c>
      <c r="M446" s="20">
        <v>104</v>
      </c>
      <c r="N446" s="20">
        <v>81</v>
      </c>
      <c r="O446" s="20">
        <v>23</v>
      </c>
      <c r="P446" s="21"/>
      <c r="Q446" s="21"/>
    </row>
    <row r="447" spans="1:17" x14ac:dyDescent="0.15">
      <c r="C447" s="135"/>
      <c r="D447" s="136"/>
      <c r="E447" s="22">
        <v>1</v>
      </c>
      <c r="F447" s="23">
        <v>0.34488189220428467</v>
      </c>
      <c r="G447" s="23">
        <v>0.58267718553543091</v>
      </c>
      <c r="H447" s="23">
        <v>0.37322834134101868</v>
      </c>
      <c r="I447" s="23">
        <v>0.17322835326194763</v>
      </c>
      <c r="J447" s="23">
        <v>0.26141732931137085</v>
      </c>
      <c r="K447" s="23">
        <v>4.5669291168451309E-2</v>
      </c>
      <c r="L447" s="23">
        <v>8.0314964056015015E-2</v>
      </c>
      <c r="M447" s="23">
        <v>0.16377952694892883</v>
      </c>
      <c r="N447" s="23">
        <v>0.12755905091762543</v>
      </c>
      <c r="O447" s="23">
        <v>3.6220472306013107E-2</v>
      </c>
    </row>
    <row r="448" spans="1:17" x14ac:dyDescent="0.15">
      <c r="A448" s="17" t="str">
        <f>A430&amp;D448</f>
        <v>X (21)３年生／女性</v>
      </c>
      <c r="C448" s="135"/>
      <c r="D448" s="134" t="s">
        <v>235</v>
      </c>
      <c r="E448" s="19">
        <v>622</v>
      </c>
      <c r="F448" s="20">
        <v>149</v>
      </c>
      <c r="G448" s="20">
        <v>419</v>
      </c>
      <c r="H448" s="20">
        <v>316</v>
      </c>
      <c r="I448" s="20">
        <v>107</v>
      </c>
      <c r="J448" s="20">
        <v>222</v>
      </c>
      <c r="K448" s="20">
        <v>21</v>
      </c>
      <c r="L448" s="20">
        <v>60</v>
      </c>
      <c r="M448" s="20">
        <v>97</v>
      </c>
      <c r="N448" s="20">
        <v>111</v>
      </c>
      <c r="O448" s="20">
        <v>24</v>
      </c>
      <c r="P448" s="21"/>
      <c r="Q448" s="21"/>
    </row>
    <row r="449" spans="1:17" x14ac:dyDescent="0.15">
      <c r="A449" s="28"/>
      <c r="C449" s="135"/>
      <c r="D449" s="136"/>
      <c r="E449" s="22">
        <v>1</v>
      </c>
      <c r="F449" s="23">
        <v>0.23954984545707703</v>
      </c>
      <c r="G449" s="23">
        <v>0.67363345623016357</v>
      </c>
      <c r="H449" s="23">
        <v>0.50803858041763306</v>
      </c>
      <c r="I449" s="23">
        <v>0.17202572524547577</v>
      </c>
      <c r="J449" s="23">
        <v>0.35691317915916443</v>
      </c>
      <c r="K449" s="23">
        <v>3.376205638051033E-2</v>
      </c>
      <c r="L449" s="23">
        <v>9.6463024616241455E-2</v>
      </c>
      <c r="M449" s="23">
        <v>0.15594854950904846</v>
      </c>
      <c r="N449" s="23">
        <v>0.17845658957958221</v>
      </c>
      <c r="O449" s="23">
        <v>3.8585208356380463E-2</v>
      </c>
    </row>
    <row r="450" spans="1:17" x14ac:dyDescent="0.15">
      <c r="A450" s="17" t="str">
        <f>A430&amp;D450</f>
        <v>X (21)３年生／回答しない</v>
      </c>
      <c r="C450" s="135"/>
      <c r="D450" s="134" t="s">
        <v>236</v>
      </c>
      <c r="E450" s="19">
        <v>49</v>
      </c>
      <c r="F450" s="20">
        <v>12</v>
      </c>
      <c r="G450" s="20">
        <v>28</v>
      </c>
      <c r="H450" s="20">
        <v>24</v>
      </c>
      <c r="I450" s="20">
        <v>13</v>
      </c>
      <c r="J450" s="20">
        <v>9</v>
      </c>
      <c r="K450" s="20">
        <v>3</v>
      </c>
      <c r="L450" s="20">
        <v>10</v>
      </c>
      <c r="M450" s="20">
        <v>8</v>
      </c>
      <c r="N450" s="20">
        <v>9</v>
      </c>
      <c r="O450" s="20">
        <v>2</v>
      </c>
      <c r="P450" s="21"/>
      <c r="Q450" s="21"/>
    </row>
    <row r="451" spans="1:17" x14ac:dyDescent="0.15">
      <c r="C451" s="136"/>
      <c r="D451" s="136"/>
      <c r="E451" s="22">
        <v>1</v>
      </c>
      <c r="F451" s="23">
        <v>0.24489796161651611</v>
      </c>
      <c r="G451" s="23">
        <v>0.57142859697341919</v>
      </c>
      <c r="H451" s="23">
        <v>0.48979592323303223</v>
      </c>
      <c r="I451" s="23">
        <v>0.26530611515045166</v>
      </c>
      <c r="J451" s="23">
        <v>0.18367347121238708</v>
      </c>
      <c r="K451" s="23">
        <v>6.1224490404129028E-2</v>
      </c>
      <c r="L451" s="23">
        <v>0.20408163964748383</v>
      </c>
      <c r="M451" s="23">
        <v>0.16326530277729034</v>
      </c>
      <c r="N451" s="23">
        <v>0.18367347121238708</v>
      </c>
      <c r="O451" s="23">
        <v>4.0816325694322586E-2</v>
      </c>
    </row>
    <row r="455" spans="1:17" x14ac:dyDescent="0.15">
      <c r="A455" s="17" t="str">
        <f>"X ("&amp;SUBSTITUTE(LEFT(E455,3),"Q","")&amp;")"</f>
        <v>X (22)</v>
      </c>
      <c r="C455" s="17" t="s">
        <v>157</v>
      </c>
      <c r="D455" s="17" t="s">
        <v>24</v>
      </c>
      <c r="E455" s="17" t="s">
        <v>158</v>
      </c>
    </row>
    <row r="456" spans="1:17" ht="48" x14ac:dyDescent="0.15">
      <c r="A456" s="17" t="str">
        <f>A455&amp;"表頭"</f>
        <v>X (22)表頭</v>
      </c>
      <c r="C456" s="132"/>
      <c r="D456" s="133"/>
      <c r="E456" s="18" t="s">
        <v>3</v>
      </c>
      <c r="F456" s="18" t="s">
        <v>147</v>
      </c>
      <c r="G456" s="18" t="s">
        <v>148</v>
      </c>
      <c r="H456" s="18" t="s">
        <v>149</v>
      </c>
      <c r="I456" s="18" t="s">
        <v>150</v>
      </c>
      <c r="J456" s="18" t="s">
        <v>151</v>
      </c>
      <c r="K456" s="18" t="s">
        <v>152</v>
      </c>
      <c r="L456" s="18" t="s">
        <v>153</v>
      </c>
      <c r="M456" s="18" t="s">
        <v>154</v>
      </c>
      <c r="N456" s="18" t="s">
        <v>155</v>
      </c>
      <c r="O456" s="18" t="s">
        <v>156</v>
      </c>
    </row>
    <row r="457" spans="1:17" x14ac:dyDescent="0.15">
      <c r="A457" s="17" t="str">
        <f>A455&amp;D457</f>
        <v>X (22)全体</v>
      </c>
      <c r="C457" s="134" t="s">
        <v>227</v>
      </c>
      <c r="D457" s="134" t="s">
        <v>8</v>
      </c>
      <c r="E457" s="19">
        <v>3871</v>
      </c>
      <c r="F457" s="20">
        <v>541</v>
      </c>
      <c r="G457" s="20">
        <v>1611</v>
      </c>
      <c r="H457" s="20">
        <v>698</v>
      </c>
      <c r="I457" s="20">
        <v>230</v>
      </c>
      <c r="J457" s="20">
        <v>402</v>
      </c>
      <c r="K457" s="20">
        <v>341</v>
      </c>
      <c r="L457" s="20">
        <v>118</v>
      </c>
      <c r="M457" s="20">
        <v>1172</v>
      </c>
      <c r="N457" s="20">
        <v>1040</v>
      </c>
      <c r="O457" s="20">
        <v>597</v>
      </c>
      <c r="P457" s="21"/>
      <c r="Q457" s="21"/>
    </row>
    <row r="458" spans="1:17" x14ac:dyDescent="0.15">
      <c r="C458" s="135"/>
      <c r="D458" s="136"/>
      <c r="E458" s="22">
        <v>1</v>
      </c>
      <c r="F458" s="23">
        <v>0.13975717127323151</v>
      </c>
      <c r="G458" s="23">
        <v>0.41617152094841003</v>
      </c>
      <c r="H458" s="23">
        <v>0.18031516671180725</v>
      </c>
      <c r="I458" s="23">
        <v>5.9416171163320541E-2</v>
      </c>
      <c r="J458" s="23">
        <v>0.1038491353392601</v>
      </c>
      <c r="K458" s="23">
        <v>8.8090933859348297E-2</v>
      </c>
      <c r="L458" s="23">
        <v>3.0483080074191093E-2</v>
      </c>
      <c r="M458" s="23">
        <v>0.30276414752006531</v>
      </c>
      <c r="N458" s="23">
        <v>0.26866441965103149</v>
      </c>
      <c r="O458" s="23">
        <v>0.15422371029853821</v>
      </c>
    </row>
    <row r="459" spans="1:17" x14ac:dyDescent="0.15">
      <c r="A459" s="17" t="str">
        <f>A455&amp;D459</f>
        <v>X (22)１年生／男性</v>
      </c>
      <c r="C459" s="135"/>
      <c r="D459" s="134" t="s">
        <v>228</v>
      </c>
      <c r="E459" s="19">
        <v>565</v>
      </c>
      <c r="F459" s="20">
        <v>95</v>
      </c>
      <c r="G459" s="20">
        <v>244</v>
      </c>
      <c r="H459" s="20">
        <v>126</v>
      </c>
      <c r="I459" s="20">
        <v>38</v>
      </c>
      <c r="J459" s="20">
        <v>74</v>
      </c>
      <c r="K459" s="20">
        <v>50</v>
      </c>
      <c r="L459" s="20">
        <v>23</v>
      </c>
      <c r="M459" s="20">
        <v>176</v>
      </c>
      <c r="N459" s="20">
        <v>136</v>
      </c>
      <c r="O459" s="20">
        <v>91</v>
      </c>
      <c r="P459" s="21"/>
      <c r="Q459" s="21"/>
    </row>
    <row r="460" spans="1:17" x14ac:dyDescent="0.15">
      <c r="C460" s="135"/>
      <c r="D460" s="136"/>
      <c r="E460" s="22">
        <v>1</v>
      </c>
      <c r="F460" s="23">
        <v>0.16814158856868744</v>
      </c>
      <c r="G460" s="23">
        <v>0.43185842037200928</v>
      </c>
      <c r="H460" s="23">
        <v>0.22300885617733002</v>
      </c>
      <c r="I460" s="23">
        <v>6.7256636917591095E-2</v>
      </c>
      <c r="J460" s="23">
        <v>0.1309734582901001</v>
      </c>
      <c r="K460" s="23">
        <v>8.849557489156723E-2</v>
      </c>
      <c r="L460" s="23">
        <v>4.0707964450120926E-2</v>
      </c>
      <c r="M460" s="23">
        <v>0.31150442361831665</v>
      </c>
      <c r="N460" s="23">
        <v>0.24070796370506287</v>
      </c>
      <c r="O460" s="23">
        <v>0.16106194257736206</v>
      </c>
    </row>
    <row r="461" spans="1:17" x14ac:dyDescent="0.15">
      <c r="A461" s="17" t="str">
        <f>A455&amp;D461</f>
        <v>X (22)１年生／女性</v>
      </c>
      <c r="C461" s="135"/>
      <c r="D461" s="134" t="s">
        <v>229</v>
      </c>
      <c r="E461" s="19">
        <v>765</v>
      </c>
      <c r="F461" s="20">
        <v>80</v>
      </c>
      <c r="G461" s="20">
        <v>291</v>
      </c>
      <c r="H461" s="20">
        <v>124</v>
      </c>
      <c r="I461" s="20">
        <v>28</v>
      </c>
      <c r="J461" s="20">
        <v>85</v>
      </c>
      <c r="K461" s="20">
        <v>61</v>
      </c>
      <c r="L461" s="20">
        <v>22</v>
      </c>
      <c r="M461" s="20">
        <v>250</v>
      </c>
      <c r="N461" s="20">
        <v>234</v>
      </c>
      <c r="O461" s="20">
        <v>126</v>
      </c>
      <c r="P461" s="21"/>
      <c r="Q461" s="21"/>
    </row>
    <row r="462" spans="1:17" x14ac:dyDescent="0.15">
      <c r="C462" s="135"/>
      <c r="D462" s="136"/>
      <c r="E462" s="22">
        <v>1</v>
      </c>
      <c r="F462" s="23">
        <v>0.10457516461610794</v>
      </c>
      <c r="G462" s="23">
        <v>0.3803921639919281</v>
      </c>
      <c r="H462" s="23">
        <v>0.16209150850772858</v>
      </c>
      <c r="I462" s="23">
        <v>3.6601308733224869E-2</v>
      </c>
      <c r="J462" s="23">
        <v>0.1111111119389534</v>
      </c>
      <c r="K462" s="23">
        <v>7.9738564789295197E-2</v>
      </c>
      <c r="L462" s="23">
        <v>2.8758170083165169E-2</v>
      </c>
      <c r="M462" s="23">
        <v>0.32679739594459534</v>
      </c>
      <c r="N462" s="23">
        <v>0.30588236451148987</v>
      </c>
      <c r="O462" s="23">
        <v>0.16470588743686676</v>
      </c>
    </row>
    <row r="463" spans="1:17" x14ac:dyDescent="0.15">
      <c r="A463" s="17" t="str">
        <f>A455&amp;D463</f>
        <v>X (22)１年生／回答しない</v>
      </c>
      <c r="C463" s="135"/>
      <c r="D463" s="134" t="s">
        <v>230</v>
      </c>
      <c r="E463" s="19">
        <v>25</v>
      </c>
      <c r="F463" s="20">
        <v>3</v>
      </c>
      <c r="G463" s="20">
        <v>8</v>
      </c>
      <c r="H463" s="20">
        <v>3</v>
      </c>
      <c r="I463" s="20">
        <v>0</v>
      </c>
      <c r="J463" s="20">
        <v>3</v>
      </c>
      <c r="K463" s="20">
        <v>2</v>
      </c>
      <c r="L463" s="20">
        <v>0</v>
      </c>
      <c r="M463" s="20">
        <v>4</v>
      </c>
      <c r="N463" s="20">
        <v>11</v>
      </c>
      <c r="O463" s="20">
        <v>3</v>
      </c>
      <c r="P463" s="21"/>
      <c r="Q463" s="21"/>
    </row>
    <row r="464" spans="1:17" x14ac:dyDescent="0.15">
      <c r="C464" s="135"/>
      <c r="D464" s="136"/>
      <c r="E464" s="22">
        <v>1</v>
      </c>
      <c r="F464" s="23">
        <v>0.11999999731779099</v>
      </c>
      <c r="G464" s="23">
        <v>0.31999999284744263</v>
      </c>
      <c r="H464" s="23">
        <v>0.11999999731779099</v>
      </c>
      <c r="I464" s="23">
        <v>0</v>
      </c>
      <c r="J464" s="23">
        <v>0.11999999731779099</v>
      </c>
      <c r="K464" s="23">
        <v>7.9999998211860657E-2</v>
      </c>
      <c r="L464" s="23">
        <v>0</v>
      </c>
      <c r="M464" s="23">
        <v>0.15999999642372131</v>
      </c>
      <c r="N464" s="23">
        <v>0.43999999761581421</v>
      </c>
      <c r="O464" s="23">
        <v>0.11999999731779099</v>
      </c>
    </row>
    <row r="465" spans="1:17" x14ac:dyDescent="0.15">
      <c r="A465" s="17" t="str">
        <f>A455&amp;D465</f>
        <v>X (22)２年生／男性</v>
      </c>
      <c r="C465" s="135"/>
      <c r="D465" s="134" t="s">
        <v>231</v>
      </c>
      <c r="E465" s="19">
        <v>548</v>
      </c>
      <c r="F465" s="20">
        <v>99</v>
      </c>
      <c r="G465" s="20">
        <v>219</v>
      </c>
      <c r="H465" s="20">
        <v>111</v>
      </c>
      <c r="I465" s="20">
        <v>39</v>
      </c>
      <c r="J465" s="20">
        <v>56</v>
      </c>
      <c r="K465" s="20">
        <v>52</v>
      </c>
      <c r="L465" s="20">
        <v>18</v>
      </c>
      <c r="M465" s="20">
        <v>138</v>
      </c>
      <c r="N465" s="20">
        <v>125</v>
      </c>
      <c r="O465" s="20">
        <v>74</v>
      </c>
      <c r="P465" s="21"/>
      <c r="Q465" s="21"/>
    </row>
    <row r="466" spans="1:17" x14ac:dyDescent="0.15">
      <c r="C466" s="135"/>
      <c r="D466" s="136"/>
      <c r="E466" s="22">
        <v>1</v>
      </c>
      <c r="F466" s="23">
        <v>0.18065693974494934</v>
      </c>
      <c r="G466" s="23">
        <v>0.39963504672050476</v>
      </c>
      <c r="H466" s="23">
        <v>0.20255474746227264</v>
      </c>
      <c r="I466" s="23">
        <v>7.1167886257171631E-2</v>
      </c>
      <c r="J466" s="23">
        <v>0.10218977928161621</v>
      </c>
      <c r="K466" s="23">
        <v>9.4890512526035309E-2</v>
      </c>
      <c r="L466" s="23">
        <v>3.2846715301275253E-2</v>
      </c>
      <c r="M466" s="23">
        <v>0.25182482600212097</v>
      </c>
      <c r="N466" s="23">
        <v>0.2281021922826767</v>
      </c>
      <c r="O466" s="23">
        <v>0.13503649830818176</v>
      </c>
    </row>
    <row r="467" spans="1:17" x14ac:dyDescent="0.15">
      <c r="A467" s="17" t="str">
        <f>A455&amp;D467</f>
        <v>X (22)２年生／女性</v>
      </c>
      <c r="C467" s="135"/>
      <c r="D467" s="134" t="s">
        <v>232</v>
      </c>
      <c r="E467" s="19">
        <v>624</v>
      </c>
      <c r="F467" s="20">
        <v>59</v>
      </c>
      <c r="G467" s="20">
        <v>246</v>
      </c>
      <c r="H467" s="20">
        <v>100</v>
      </c>
      <c r="I467" s="20">
        <v>33</v>
      </c>
      <c r="J467" s="20">
        <v>58</v>
      </c>
      <c r="K467" s="20">
        <v>63</v>
      </c>
      <c r="L467" s="20">
        <v>16</v>
      </c>
      <c r="M467" s="20">
        <v>201</v>
      </c>
      <c r="N467" s="20">
        <v>178</v>
      </c>
      <c r="O467" s="20">
        <v>106</v>
      </c>
      <c r="P467" s="21"/>
      <c r="Q467" s="21"/>
    </row>
    <row r="468" spans="1:17" x14ac:dyDescent="0.15">
      <c r="C468" s="135"/>
      <c r="D468" s="136"/>
      <c r="E468" s="22">
        <v>1</v>
      </c>
      <c r="F468" s="23">
        <v>9.455128014087677E-2</v>
      </c>
      <c r="G468" s="23">
        <v>0.39423078298568726</v>
      </c>
      <c r="H468" s="23">
        <v>0.16025641560554504</v>
      </c>
      <c r="I468" s="23">
        <v>5.2884615957736969E-2</v>
      </c>
      <c r="J468" s="23">
        <v>9.294871985912323E-2</v>
      </c>
      <c r="K468" s="23">
        <v>0.10096153616905212</v>
      </c>
      <c r="L468" s="23">
        <v>2.5641025975346565E-2</v>
      </c>
      <c r="M468" s="23">
        <v>0.32211539149284363</v>
      </c>
      <c r="N468" s="23">
        <v>0.28525641560554504</v>
      </c>
      <c r="O468" s="23">
        <v>0.16987179219722748</v>
      </c>
    </row>
    <row r="469" spans="1:17" x14ac:dyDescent="0.15">
      <c r="A469" s="17" t="str">
        <f>A455&amp;D469</f>
        <v>X (22)２年生／回答しない</v>
      </c>
      <c r="C469" s="135"/>
      <c r="D469" s="134" t="s">
        <v>233</v>
      </c>
      <c r="E469" s="19">
        <v>38</v>
      </c>
      <c r="F469" s="20">
        <v>1</v>
      </c>
      <c r="G469" s="20">
        <v>17</v>
      </c>
      <c r="H469" s="20">
        <v>4</v>
      </c>
      <c r="I469" s="20">
        <v>1</v>
      </c>
      <c r="J469" s="20">
        <v>3</v>
      </c>
      <c r="K469" s="20">
        <v>2</v>
      </c>
      <c r="L469" s="20">
        <v>1</v>
      </c>
      <c r="M469" s="20">
        <v>12</v>
      </c>
      <c r="N469" s="20">
        <v>7</v>
      </c>
      <c r="O469" s="20">
        <v>6</v>
      </c>
      <c r="P469" s="21"/>
      <c r="Q469" s="21"/>
    </row>
    <row r="470" spans="1:17" x14ac:dyDescent="0.15">
      <c r="C470" s="135"/>
      <c r="D470" s="136"/>
      <c r="E470" s="22">
        <v>1</v>
      </c>
      <c r="F470" s="23">
        <v>2.6315789669752121E-2</v>
      </c>
      <c r="G470" s="23">
        <v>0.44736841320991516</v>
      </c>
      <c r="H470" s="23">
        <v>0.10526315867900848</v>
      </c>
      <c r="I470" s="23">
        <v>2.6315789669752121E-2</v>
      </c>
      <c r="J470" s="23">
        <v>7.8947365283966064E-2</v>
      </c>
      <c r="K470" s="23">
        <v>5.2631579339504242E-2</v>
      </c>
      <c r="L470" s="23">
        <v>2.6315789669752121E-2</v>
      </c>
      <c r="M470" s="23">
        <v>0.31578946113586426</v>
      </c>
      <c r="N470" s="23">
        <v>0.18421052396297455</v>
      </c>
      <c r="O470" s="23">
        <v>0.15789473056793213</v>
      </c>
    </row>
    <row r="471" spans="1:17" x14ac:dyDescent="0.15">
      <c r="A471" s="17" t="str">
        <f>A455&amp;D471</f>
        <v>X (22)３年生／男性</v>
      </c>
      <c r="C471" s="135"/>
      <c r="D471" s="134" t="s">
        <v>234</v>
      </c>
      <c r="E471" s="19">
        <v>635</v>
      </c>
      <c r="F471" s="20">
        <v>135</v>
      </c>
      <c r="G471" s="20">
        <v>305</v>
      </c>
      <c r="H471" s="20">
        <v>117</v>
      </c>
      <c r="I471" s="20">
        <v>45</v>
      </c>
      <c r="J471" s="20">
        <v>65</v>
      </c>
      <c r="K471" s="20">
        <v>56</v>
      </c>
      <c r="L471" s="20">
        <v>27</v>
      </c>
      <c r="M471" s="20">
        <v>163</v>
      </c>
      <c r="N471" s="20">
        <v>143</v>
      </c>
      <c r="O471" s="20">
        <v>91</v>
      </c>
      <c r="P471" s="21"/>
      <c r="Q471" s="21"/>
    </row>
    <row r="472" spans="1:17" x14ac:dyDescent="0.15">
      <c r="C472" s="135"/>
      <c r="D472" s="136"/>
      <c r="E472" s="22">
        <v>1</v>
      </c>
      <c r="F472" s="23">
        <v>0.21259842813014984</v>
      </c>
      <c r="G472" s="23">
        <v>0.48031497001647949</v>
      </c>
      <c r="H472" s="23">
        <v>0.18425196409225464</v>
      </c>
      <c r="I472" s="23">
        <v>7.0866145193576813E-2</v>
      </c>
      <c r="J472" s="23">
        <v>0.10236220806837082</v>
      </c>
      <c r="K472" s="23">
        <v>8.8188976049423218E-2</v>
      </c>
      <c r="L472" s="23">
        <v>4.2519684880971909E-2</v>
      </c>
      <c r="M472" s="23">
        <v>0.25669291615486145</v>
      </c>
      <c r="N472" s="23">
        <v>0.22519685328006744</v>
      </c>
      <c r="O472" s="23">
        <v>0.14330708980560303</v>
      </c>
    </row>
    <row r="473" spans="1:17" x14ac:dyDescent="0.15">
      <c r="A473" s="17" t="str">
        <f>A455&amp;D473</f>
        <v>X (22)３年生／女性</v>
      </c>
      <c r="C473" s="135"/>
      <c r="D473" s="134" t="s">
        <v>235</v>
      </c>
      <c r="E473" s="19">
        <v>622</v>
      </c>
      <c r="F473" s="20">
        <v>66</v>
      </c>
      <c r="G473" s="20">
        <v>262</v>
      </c>
      <c r="H473" s="20">
        <v>106</v>
      </c>
      <c r="I473" s="20">
        <v>42</v>
      </c>
      <c r="J473" s="20">
        <v>54</v>
      </c>
      <c r="K473" s="20">
        <v>51</v>
      </c>
      <c r="L473" s="20">
        <v>10</v>
      </c>
      <c r="M473" s="20">
        <v>213</v>
      </c>
      <c r="N473" s="20">
        <v>189</v>
      </c>
      <c r="O473" s="20">
        <v>88</v>
      </c>
      <c r="P473" s="21"/>
      <c r="Q473" s="21"/>
    </row>
    <row r="474" spans="1:17" x14ac:dyDescent="0.15">
      <c r="A474" s="28"/>
      <c r="C474" s="135"/>
      <c r="D474" s="136"/>
      <c r="E474" s="22">
        <v>1</v>
      </c>
      <c r="F474" s="23">
        <v>0.10610932111740112</v>
      </c>
      <c r="G474" s="23">
        <v>0.42122185230255127</v>
      </c>
      <c r="H474" s="23">
        <v>0.17041800916194916</v>
      </c>
      <c r="I474" s="23">
        <v>6.752411276102066E-2</v>
      </c>
      <c r="J474" s="23">
        <v>8.681672066450119E-2</v>
      </c>
      <c r="K474" s="23">
        <v>8.1993572413921356E-2</v>
      </c>
      <c r="L474" s="23">
        <v>1.6077170148491859E-2</v>
      </c>
      <c r="M474" s="23">
        <v>0.34244373440742493</v>
      </c>
      <c r="N474" s="23">
        <v>0.30385851860046387</v>
      </c>
      <c r="O474" s="23">
        <v>0.14147910475730896</v>
      </c>
    </row>
    <row r="475" spans="1:17" x14ac:dyDescent="0.15">
      <c r="A475" s="17" t="str">
        <f>A455&amp;D475</f>
        <v>X (22)３年生／回答しない</v>
      </c>
      <c r="C475" s="135"/>
      <c r="D475" s="134" t="s">
        <v>236</v>
      </c>
      <c r="E475" s="19">
        <v>49</v>
      </c>
      <c r="F475" s="20">
        <v>3</v>
      </c>
      <c r="G475" s="20">
        <v>19</v>
      </c>
      <c r="H475" s="20">
        <v>7</v>
      </c>
      <c r="I475" s="20">
        <v>4</v>
      </c>
      <c r="J475" s="20">
        <v>4</v>
      </c>
      <c r="K475" s="20">
        <v>4</v>
      </c>
      <c r="L475" s="20">
        <v>1</v>
      </c>
      <c r="M475" s="20">
        <v>15</v>
      </c>
      <c r="N475" s="20">
        <v>17</v>
      </c>
      <c r="O475" s="20">
        <v>12</v>
      </c>
      <c r="P475" s="21"/>
      <c r="Q475" s="21"/>
    </row>
    <row r="476" spans="1:17" x14ac:dyDescent="0.15">
      <c r="C476" s="136"/>
      <c r="D476" s="136"/>
      <c r="E476" s="22">
        <v>1</v>
      </c>
      <c r="F476" s="23">
        <v>6.1224490404129028E-2</v>
      </c>
      <c r="G476" s="23">
        <v>0.38775509595870972</v>
      </c>
      <c r="H476" s="23">
        <v>0.1428571492433548</v>
      </c>
      <c r="I476" s="23">
        <v>8.1632651388645172E-2</v>
      </c>
      <c r="J476" s="23">
        <v>8.1632651388645172E-2</v>
      </c>
      <c r="K476" s="23">
        <v>8.1632651388645172E-2</v>
      </c>
      <c r="L476" s="23">
        <v>2.0408162847161293E-2</v>
      </c>
      <c r="M476" s="23">
        <v>0.30612245202064514</v>
      </c>
      <c r="N476" s="23">
        <v>0.34693878889083862</v>
      </c>
      <c r="O476" s="23">
        <v>0.24489796161651611</v>
      </c>
    </row>
    <row r="480" spans="1:17" x14ac:dyDescent="0.15">
      <c r="A480" s="17" t="str">
        <f>"X ("&amp;SUBSTITUTE(LEFT(E480,3),"Q","")&amp;")"</f>
        <v>X (23)</v>
      </c>
      <c r="C480" s="17" t="s">
        <v>159</v>
      </c>
      <c r="D480" s="17" t="s">
        <v>24</v>
      </c>
      <c r="E480" s="17" t="s">
        <v>160</v>
      </c>
    </row>
    <row r="481" spans="1:17" ht="60" x14ac:dyDescent="0.15">
      <c r="A481" s="17" t="str">
        <f>A480&amp;"表頭"</f>
        <v>X (23)表頭</v>
      </c>
      <c r="C481" s="132"/>
      <c r="D481" s="133"/>
      <c r="E481" s="18" t="s">
        <v>3</v>
      </c>
      <c r="F481" s="18" t="s">
        <v>161</v>
      </c>
      <c r="G481" s="18" t="s">
        <v>162</v>
      </c>
      <c r="H481" s="18" t="s">
        <v>163</v>
      </c>
      <c r="I481" s="18" t="s">
        <v>164</v>
      </c>
      <c r="J481" s="18" t="s">
        <v>165</v>
      </c>
      <c r="K481" s="18" t="s">
        <v>166</v>
      </c>
      <c r="L481" s="18" t="s">
        <v>167</v>
      </c>
      <c r="M481" s="18" t="s">
        <v>168</v>
      </c>
      <c r="N481" s="18" t="s">
        <v>169</v>
      </c>
      <c r="O481" s="18" t="s">
        <v>170</v>
      </c>
    </row>
    <row r="482" spans="1:17" x14ac:dyDescent="0.15">
      <c r="A482" s="17" t="str">
        <f>A480&amp;D482</f>
        <v>X (23)全体</v>
      </c>
      <c r="C482" s="134" t="s">
        <v>227</v>
      </c>
      <c r="D482" s="134" t="s">
        <v>8</v>
      </c>
      <c r="E482" s="19">
        <v>3871</v>
      </c>
      <c r="F482" s="20">
        <v>1712</v>
      </c>
      <c r="G482" s="20">
        <v>697</v>
      </c>
      <c r="H482" s="20">
        <v>613</v>
      </c>
      <c r="I482" s="20">
        <v>269</v>
      </c>
      <c r="J482" s="20">
        <v>189</v>
      </c>
      <c r="K482" s="20">
        <v>114</v>
      </c>
      <c r="L482" s="20">
        <v>28</v>
      </c>
      <c r="M482" s="20">
        <v>667</v>
      </c>
      <c r="N482" s="20">
        <v>655</v>
      </c>
      <c r="O482" s="20">
        <v>1052</v>
      </c>
      <c r="P482" s="21"/>
      <c r="Q482" s="21"/>
    </row>
    <row r="483" spans="1:17" x14ac:dyDescent="0.15">
      <c r="C483" s="135"/>
      <c r="D483" s="136"/>
      <c r="E483" s="22">
        <v>1</v>
      </c>
      <c r="F483" s="23">
        <v>0.44226297736167908</v>
      </c>
      <c r="G483" s="23">
        <v>0.18005684018135071</v>
      </c>
      <c r="H483" s="23">
        <v>0.15835700929164886</v>
      </c>
      <c r="I483" s="23">
        <v>6.9491088390350342E-2</v>
      </c>
      <c r="J483" s="23">
        <v>4.8824593424797058E-2</v>
      </c>
      <c r="K483" s="23">
        <v>2.9449755325913429E-2</v>
      </c>
      <c r="L483" s="23">
        <v>7.2332732379436493E-3</v>
      </c>
      <c r="M483" s="23">
        <v>0.17230689525604248</v>
      </c>
      <c r="N483" s="23">
        <v>0.16920691728591919</v>
      </c>
      <c r="O483" s="23">
        <v>0.27176439762115479</v>
      </c>
    </row>
    <row r="484" spans="1:17" x14ac:dyDescent="0.15">
      <c r="A484" s="17" t="str">
        <f>A480&amp;D484</f>
        <v>X (23)１年生／男性</v>
      </c>
      <c r="C484" s="135"/>
      <c r="D484" s="134" t="s">
        <v>228</v>
      </c>
      <c r="E484" s="19">
        <v>565</v>
      </c>
      <c r="F484" s="20">
        <v>200</v>
      </c>
      <c r="G484" s="20">
        <v>132</v>
      </c>
      <c r="H484" s="20">
        <v>97</v>
      </c>
      <c r="I484" s="20">
        <v>44</v>
      </c>
      <c r="J484" s="20">
        <v>34</v>
      </c>
      <c r="K484" s="20">
        <v>25</v>
      </c>
      <c r="L484" s="20">
        <v>2</v>
      </c>
      <c r="M484" s="20">
        <v>92</v>
      </c>
      <c r="N484" s="20">
        <v>122</v>
      </c>
      <c r="O484" s="20">
        <v>137</v>
      </c>
      <c r="P484" s="21"/>
      <c r="Q484" s="21"/>
    </row>
    <row r="485" spans="1:17" x14ac:dyDescent="0.15">
      <c r="C485" s="135"/>
      <c r="D485" s="136"/>
      <c r="E485" s="22">
        <v>1</v>
      </c>
      <c r="F485" s="23">
        <v>0.35398229956626892</v>
      </c>
      <c r="G485" s="23">
        <v>0.23362831771373749</v>
      </c>
      <c r="H485" s="23">
        <v>0.17168141901493073</v>
      </c>
      <c r="I485" s="23">
        <v>7.7876105904579163E-2</v>
      </c>
      <c r="J485" s="23">
        <v>6.0176990926265717E-2</v>
      </c>
      <c r="K485" s="23">
        <v>4.4247787445783615E-2</v>
      </c>
      <c r="L485" s="23">
        <v>3.5398229956626892E-3</v>
      </c>
      <c r="M485" s="23">
        <v>0.1628318578004837</v>
      </c>
      <c r="N485" s="23">
        <v>0.21592921018600464</v>
      </c>
      <c r="O485" s="23">
        <v>0.24247787892818451</v>
      </c>
    </row>
    <row r="486" spans="1:17" x14ac:dyDescent="0.15">
      <c r="A486" s="17" t="str">
        <f>A480&amp;D486</f>
        <v>X (23)１年生／女性</v>
      </c>
      <c r="C486" s="135"/>
      <c r="D486" s="134" t="s">
        <v>229</v>
      </c>
      <c r="E486" s="19">
        <v>765</v>
      </c>
      <c r="F486" s="20">
        <v>343</v>
      </c>
      <c r="G486" s="20">
        <v>144</v>
      </c>
      <c r="H486" s="20">
        <v>131</v>
      </c>
      <c r="I486" s="20">
        <v>44</v>
      </c>
      <c r="J486" s="20">
        <v>30</v>
      </c>
      <c r="K486" s="20">
        <v>21</v>
      </c>
      <c r="L486" s="20">
        <v>4</v>
      </c>
      <c r="M486" s="20">
        <v>107</v>
      </c>
      <c r="N486" s="20">
        <v>151</v>
      </c>
      <c r="O486" s="20">
        <v>222</v>
      </c>
      <c r="P486" s="21"/>
      <c r="Q486" s="21"/>
    </row>
    <row r="487" spans="1:17" x14ac:dyDescent="0.15">
      <c r="C487" s="135"/>
      <c r="D487" s="136"/>
      <c r="E487" s="22">
        <v>1</v>
      </c>
      <c r="F487" s="23">
        <v>0.44836601614952087</v>
      </c>
      <c r="G487" s="23">
        <v>0.18823529779911041</v>
      </c>
      <c r="H487" s="23">
        <v>0.17124183475971222</v>
      </c>
      <c r="I487" s="23">
        <v>5.7516340166330338E-2</v>
      </c>
      <c r="J487" s="23">
        <v>3.9215687662363052E-2</v>
      </c>
      <c r="K487" s="23">
        <v>2.7450980618596077E-2</v>
      </c>
      <c r="L487" s="23">
        <v>5.2287583239376545E-3</v>
      </c>
      <c r="M487" s="23">
        <v>0.13986928761005402</v>
      </c>
      <c r="N487" s="23">
        <v>0.19738562405109406</v>
      </c>
      <c r="O487" s="23">
        <v>0.29019609093666077</v>
      </c>
    </row>
    <row r="488" spans="1:17" x14ac:dyDescent="0.15">
      <c r="A488" s="17" t="str">
        <f>A480&amp;D488</f>
        <v>X (23)１年生／回答しない</v>
      </c>
      <c r="C488" s="135"/>
      <c r="D488" s="134" t="s">
        <v>230</v>
      </c>
      <c r="E488" s="19">
        <v>25</v>
      </c>
      <c r="F488" s="20">
        <v>9</v>
      </c>
      <c r="G488" s="20">
        <v>2</v>
      </c>
      <c r="H488" s="20">
        <v>4</v>
      </c>
      <c r="I488" s="20">
        <v>4</v>
      </c>
      <c r="J488" s="20">
        <v>1</v>
      </c>
      <c r="K488" s="20">
        <v>0</v>
      </c>
      <c r="L488" s="20">
        <v>0</v>
      </c>
      <c r="M488" s="20">
        <v>4</v>
      </c>
      <c r="N488" s="20">
        <v>4</v>
      </c>
      <c r="O488" s="20">
        <v>7</v>
      </c>
      <c r="P488" s="21"/>
      <c r="Q488" s="21"/>
    </row>
    <row r="489" spans="1:17" x14ac:dyDescent="0.15">
      <c r="C489" s="135"/>
      <c r="D489" s="136"/>
      <c r="E489" s="22">
        <v>1</v>
      </c>
      <c r="F489" s="23">
        <v>0.36000001430511475</v>
      </c>
      <c r="G489" s="23">
        <v>7.9999998211860657E-2</v>
      </c>
      <c r="H489" s="23">
        <v>0.15999999642372131</v>
      </c>
      <c r="I489" s="23">
        <v>0.15999999642372131</v>
      </c>
      <c r="J489" s="23">
        <v>3.9999999105930328E-2</v>
      </c>
      <c r="K489" s="23">
        <v>0</v>
      </c>
      <c r="L489" s="23">
        <v>0</v>
      </c>
      <c r="M489" s="23">
        <v>0.15999999642372131</v>
      </c>
      <c r="N489" s="23">
        <v>0.15999999642372131</v>
      </c>
      <c r="O489" s="23">
        <v>0.2800000011920929</v>
      </c>
    </row>
    <row r="490" spans="1:17" x14ac:dyDescent="0.15">
      <c r="A490" s="17" t="str">
        <f>A480&amp;D490</f>
        <v>X (23)２年生／男性</v>
      </c>
      <c r="C490" s="135"/>
      <c r="D490" s="134" t="s">
        <v>231</v>
      </c>
      <c r="E490" s="19">
        <v>548</v>
      </c>
      <c r="F490" s="20">
        <v>207</v>
      </c>
      <c r="G490" s="20">
        <v>118</v>
      </c>
      <c r="H490" s="20">
        <v>83</v>
      </c>
      <c r="I490" s="20">
        <v>27</v>
      </c>
      <c r="J490" s="20">
        <v>37</v>
      </c>
      <c r="K490" s="20">
        <v>15</v>
      </c>
      <c r="L490" s="20">
        <v>5</v>
      </c>
      <c r="M490" s="20">
        <v>89</v>
      </c>
      <c r="N490" s="20">
        <v>89</v>
      </c>
      <c r="O490" s="20">
        <v>144</v>
      </c>
      <c r="P490" s="21"/>
      <c r="Q490" s="21"/>
    </row>
    <row r="491" spans="1:17" x14ac:dyDescent="0.15">
      <c r="C491" s="135"/>
      <c r="D491" s="136"/>
      <c r="E491" s="22">
        <v>1</v>
      </c>
      <c r="F491" s="23">
        <v>0.37773722410202026</v>
      </c>
      <c r="G491" s="23">
        <v>0.21532846987247467</v>
      </c>
      <c r="H491" s="23">
        <v>0.15145985782146454</v>
      </c>
      <c r="I491" s="23">
        <v>4.9270074814558029E-2</v>
      </c>
      <c r="J491" s="23">
        <v>6.7518249154090881E-2</v>
      </c>
      <c r="K491" s="23">
        <v>2.7372263371944427E-2</v>
      </c>
      <c r="L491" s="23">
        <v>9.1240871697664261E-3</v>
      </c>
      <c r="M491" s="23">
        <v>0.16240875422954559</v>
      </c>
      <c r="N491" s="23">
        <v>0.16240875422954559</v>
      </c>
      <c r="O491" s="23">
        <v>0.26277372241020203</v>
      </c>
    </row>
    <row r="492" spans="1:17" x14ac:dyDescent="0.15">
      <c r="A492" s="17" t="str">
        <f>A480&amp;D492</f>
        <v>X (23)２年生／女性</v>
      </c>
      <c r="C492" s="135"/>
      <c r="D492" s="134" t="s">
        <v>232</v>
      </c>
      <c r="E492" s="19">
        <v>624</v>
      </c>
      <c r="F492" s="20">
        <v>327</v>
      </c>
      <c r="G492" s="20">
        <v>80</v>
      </c>
      <c r="H492" s="20">
        <v>90</v>
      </c>
      <c r="I492" s="20">
        <v>35</v>
      </c>
      <c r="J492" s="20">
        <v>23</v>
      </c>
      <c r="K492" s="20">
        <v>17</v>
      </c>
      <c r="L492" s="20">
        <v>5</v>
      </c>
      <c r="M492" s="20">
        <v>122</v>
      </c>
      <c r="N492" s="20">
        <v>83</v>
      </c>
      <c r="O492" s="20">
        <v>186</v>
      </c>
      <c r="P492" s="21"/>
      <c r="Q492" s="21"/>
    </row>
    <row r="493" spans="1:17" x14ac:dyDescent="0.15">
      <c r="C493" s="135"/>
      <c r="D493" s="136"/>
      <c r="E493" s="22">
        <v>1</v>
      </c>
      <c r="F493" s="23">
        <v>0.52403843402862549</v>
      </c>
      <c r="G493" s="23">
        <v>0.12820513546466827</v>
      </c>
      <c r="H493" s="23">
        <v>0.14423076808452606</v>
      </c>
      <c r="I493" s="23">
        <v>5.6089743971824646E-2</v>
      </c>
      <c r="J493" s="23">
        <v>3.6858975887298584E-2</v>
      </c>
      <c r="K493" s="23">
        <v>2.7243589982390404E-2</v>
      </c>
      <c r="L493" s="23">
        <v>8.0128209665417671E-3</v>
      </c>
      <c r="M493" s="23">
        <v>0.19551281630992889</v>
      </c>
      <c r="N493" s="23">
        <v>0.13301281630992889</v>
      </c>
      <c r="O493" s="23">
        <v>0.29807692766189575</v>
      </c>
    </row>
    <row r="494" spans="1:17" x14ac:dyDescent="0.15">
      <c r="A494" s="17" t="str">
        <f>A480&amp;D494</f>
        <v>X (23)２年生／回答しない</v>
      </c>
      <c r="C494" s="135"/>
      <c r="D494" s="134" t="s">
        <v>233</v>
      </c>
      <c r="E494" s="19">
        <v>38</v>
      </c>
      <c r="F494" s="20">
        <v>14</v>
      </c>
      <c r="G494" s="20">
        <v>8</v>
      </c>
      <c r="H494" s="20">
        <v>10</v>
      </c>
      <c r="I494" s="20">
        <v>3</v>
      </c>
      <c r="J494" s="20">
        <v>2</v>
      </c>
      <c r="K494" s="20">
        <v>0</v>
      </c>
      <c r="L494" s="20">
        <v>2</v>
      </c>
      <c r="M494" s="20">
        <v>4</v>
      </c>
      <c r="N494" s="20">
        <v>4</v>
      </c>
      <c r="O494" s="20">
        <v>8</v>
      </c>
      <c r="P494" s="21"/>
      <c r="Q494" s="21"/>
    </row>
    <row r="495" spans="1:17" x14ac:dyDescent="0.15">
      <c r="C495" s="135"/>
      <c r="D495" s="136"/>
      <c r="E495" s="22">
        <v>1</v>
      </c>
      <c r="F495" s="23">
        <v>0.3684210479259491</v>
      </c>
      <c r="G495" s="23">
        <v>0.21052631735801697</v>
      </c>
      <c r="H495" s="23">
        <v>0.26315790414810181</v>
      </c>
      <c r="I495" s="23">
        <v>7.8947365283966064E-2</v>
      </c>
      <c r="J495" s="23">
        <v>5.2631579339504242E-2</v>
      </c>
      <c r="K495" s="23">
        <v>0</v>
      </c>
      <c r="L495" s="23">
        <v>5.2631579339504242E-2</v>
      </c>
      <c r="M495" s="23">
        <v>0.10526315867900848</v>
      </c>
      <c r="N495" s="23">
        <v>0.10526315867900848</v>
      </c>
      <c r="O495" s="23">
        <v>0.21052631735801697</v>
      </c>
    </row>
    <row r="496" spans="1:17" x14ac:dyDescent="0.15">
      <c r="A496" s="17" t="str">
        <f>A480&amp;D496</f>
        <v>X (23)３年生／男性</v>
      </c>
      <c r="C496" s="135"/>
      <c r="D496" s="134" t="s">
        <v>234</v>
      </c>
      <c r="E496" s="19">
        <v>635</v>
      </c>
      <c r="F496" s="20">
        <v>251</v>
      </c>
      <c r="G496" s="20">
        <v>123</v>
      </c>
      <c r="H496" s="20">
        <v>94</v>
      </c>
      <c r="I496" s="20">
        <v>63</v>
      </c>
      <c r="J496" s="20">
        <v>30</v>
      </c>
      <c r="K496" s="20">
        <v>18</v>
      </c>
      <c r="L496" s="20">
        <v>6</v>
      </c>
      <c r="M496" s="20">
        <v>129</v>
      </c>
      <c r="N496" s="20">
        <v>96</v>
      </c>
      <c r="O496" s="20">
        <v>163</v>
      </c>
      <c r="P496" s="21"/>
      <c r="Q496" s="21"/>
    </row>
    <row r="497" spans="1:17" x14ac:dyDescent="0.15">
      <c r="C497" s="135"/>
      <c r="D497" s="136"/>
      <c r="E497" s="22">
        <v>1</v>
      </c>
      <c r="F497" s="23">
        <v>0.39527559280395508</v>
      </c>
      <c r="G497" s="23">
        <v>0.19370079040527344</v>
      </c>
      <c r="H497" s="23">
        <v>0.14803150296211243</v>
      </c>
      <c r="I497" s="23">
        <v>9.9212601780891418E-2</v>
      </c>
      <c r="J497" s="23">
        <v>4.724409431219101E-2</v>
      </c>
      <c r="K497" s="23">
        <v>2.8346456587314606E-2</v>
      </c>
      <c r="L497" s="23">
        <v>9.4488188624382019E-3</v>
      </c>
      <c r="M497" s="23">
        <v>0.20314960181713104</v>
      </c>
      <c r="N497" s="23">
        <v>0.15118110179901123</v>
      </c>
      <c r="O497" s="23">
        <v>0.25669291615486145</v>
      </c>
    </row>
    <row r="498" spans="1:17" x14ac:dyDescent="0.15">
      <c r="A498" s="17" t="str">
        <f>A480&amp;D498</f>
        <v>X (23)３年生／女性</v>
      </c>
      <c r="C498" s="135"/>
      <c r="D498" s="134" t="s">
        <v>235</v>
      </c>
      <c r="E498" s="19">
        <v>622</v>
      </c>
      <c r="F498" s="20">
        <v>342</v>
      </c>
      <c r="G498" s="20">
        <v>86</v>
      </c>
      <c r="H498" s="20">
        <v>86</v>
      </c>
      <c r="I498" s="20">
        <v>46</v>
      </c>
      <c r="J498" s="20">
        <v>32</v>
      </c>
      <c r="K498" s="20">
        <v>18</v>
      </c>
      <c r="L498" s="20">
        <v>3</v>
      </c>
      <c r="M498" s="20">
        <v>112</v>
      </c>
      <c r="N498" s="20">
        <v>89</v>
      </c>
      <c r="O498" s="20">
        <v>175</v>
      </c>
      <c r="P498" s="21"/>
      <c r="Q498" s="21"/>
    </row>
    <row r="499" spans="1:17" x14ac:dyDescent="0.15">
      <c r="A499" s="28"/>
      <c r="C499" s="135"/>
      <c r="D499" s="136"/>
      <c r="E499" s="22">
        <v>1</v>
      </c>
      <c r="F499" s="23">
        <v>0.54983919858932495</v>
      </c>
      <c r="G499" s="23">
        <v>0.13826367259025574</v>
      </c>
      <c r="H499" s="23">
        <v>0.13826367259025574</v>
      </c>
      <c r="I499" s="23">
        <v>7.3954984545707703E-2</v>
      </c>
      <c r="J499" s="23">
        <v>5.144694447517395E-2</v>
      </c>
      <c r="K499" s="23">
        <v>2.8938906267285347E-2</v>
      </c>
      <c r="L499" s="23">
        <v>4.8231510445475578E-3</v>
      </c>
      <c r="M499" s="23">
        <v>0.18006430566310883</v>
      </c>
      <c r="N499" s="23">
        <v>0.14308682084083557</v>
      </c>
      <c r="O499" s="23">
        <v>0.28135049343109131</v>
      </c>
    </row>
    <row r="500" spans="1:17" x14ac:dyDescent="0.15">
      <c r="A500" s="17" t="str">
        <f>A480&amp;D500</f>
        <v>X (23)３年生／回答しない</v>
      </c>
      <c r="C500" s="135"/>
      <c r="D500" s="134" t="s">
        <v>236</v>
      </c>
      <c r="E500" s="19">
        <v>49</v>
      </c>
      <c r="F500" s="20">
        <v>19</v>
      </c>
      <c r="G500" s="20">
        <v>4</v>
      </c>
      <c r="H500" s="20">
        <v>18</v>
      </c>
      <c r="I500" s="20">
        <v>3</v>
      </c>
      <c r="J500" s="20">
        <v>0</v>
      </c>
      <c r="K500" s="20">
        <v>0</v>
      </c>
      <c r="L500" s="20">
        <v>1</v>
      </c>
      <c r="M500" s="20">
        <v>8</v>
      </c>
      <c r="N500" s="20">
        <v>17</v>
      </c>
      <c r="O500" s="20">
        <v>10</v>
      </c>
      <c r="P500" s="21"/>
      <c r="Q500" s="21"/>
    </row>
    <row r="501" spans="1:17" x14ac:dyDescent="0.15">
      <c r="C501" s="136"/>
      <c r="D501" s="136"/>
      <c r="E501" s="22">
        <v>1</v>
      </c>
      <c r="F501" s="23">
        <v>0.38775509595870972</v>
      </c>
      <c r="G501" s="23">
        <v>8.1632651388645172E-2</v>
      </c>
      <c r="H501" s="23">
        <v>0.36734694242477417</v>
      </c>
      <c r="I501" s="23">
        <v>6.1224490404129028E-2</v>
      </c>
      <c r="J501" s="23">
        <v>0</v>
      </c>
      <c r="K501" s="23">
        <v>0</v>
      </c>
      <c r="L501" s="23">
        <v>2.0408162847161293E-2</v>
      </c>
      <c r="M501" s="23">
        <v>0.16326530277729034</v>
      </c>
      <c r="N501" s="23">
        <v>0.34693878889083862</v>
      </c>
      <c r="O501" s="23">
        <v>0.20408163964748383</v>
      </c>
    </row>
    <row r="505" spans="1:17" x14ac:dyDescent="0.15">
      <c r="A505" s="17" t="str">
        <f>"X ("&amp;SUBSTITUTE(LEFT(E505,3),"Q","")&amp;")"</f>
        <v>X (24)</v>
      </c>
      <c r="C505" s="17" t="s">
        <v>171</v>
      </c>
      <c r="D505" s="17" t="s">
        <v>24</v>
      </c>
      <c r="E505" s="17" t="s">
        <v>172</v>
      </c>
    </row>
    <row r="506" spans="1:17" ht="24" x14ac:dyDescent="0.15">
      <c r="A506" s="17" t="str">
        <f>A505&amp;"表頭"</f>
        <v>X (24)表頭</v>
      </c>
      <c r="C506" s="132"/>
      <c r="D506" s="133"/>
      <c r="E506" s="18" t="s">
        <v>3</v>
      </c>
      <c r="F506" s="18" t="s">
        <v>173</v>
      </c>
      <c r="G506" s="18" t="s">
        <v>174</v>
      </c>
      <c r="H506" s="18" t="s">
        <v>175</v>
      </c>
      <c r="I506" s="18" t="s">
        <v>176</v>
      </c>
      <c r="J506" s="18" t="s">
        <v>177</v>
      </c>
      <c r="K506" s="18" t="s">
        <v>178</v>
      </c>
      <c r="L506" s="18" t="s">
        <v>179</v>
      </c>
      <c r="M506" s="18" t="s">
        <v>180</v>
      </c>
      <c r="N506" s="18" t="s">
        <v>181</v>
      </c>
      <c r="O506" s="18" t="s">
        <v>182</v>
      </c>
    </row>
    <row r="507" spans="1:17" x14ac:dyDescent="0.15">
      <c r="A507" s="17" t="str">
        <f>A505&amp;D507</f>
        <v>X (24)全体</v>
      </c>
      <c r="C507" s="134" t="s">
        <v>227</v>
      </c>
      <c r="D507" s="134" t="s">
        <v>8</v>
      </c>
      <c r="E507" s="19">
        <v>3871</v>
      </c>
      <c r="F507" s="20">
        <v>1020</v>
      </c>
      <c r="G507" s="20">
        <v>1362</v>
      </c>
      <c r="H507" s="20">
        <v>329</v>
      </c>
      <c r="I507" s="20">
        <v>1804</v>
      </c>
      <c r="J507" s="20">
        <v>500</v>
      </c>
      <c r="K507" s="20">
        <v>1030</v>
      </c>
      <c r="L507" s="20">
        <v>876</v>
      </c>
      <c r="M507" s="20">
        <v>729</v>
      </c>
      <c r="N507" s="20">
        <v>336</v>
      </c>
      <c r="O507" s="20">
        <v>554</v>
      </c>
      <c r="P507" s="21"/>
      <c r="Q507" s="21"/>
    </row>
    <row r="508" spans="1:17" x14ac:dyDescent="0.15">
      <c r="C508" s="135"/>
      <c r="D508" s="136"/>
      <c r="E508" s="22">
        <v>1</v>
      </c>
      <c r="F508" s="23">
        <v>0.26349779963493347</v>
      </c>
      <c r="G508" s="23">
        <v>0.3518470823764801</v>
      </c>
      <c r="H508" s="23">
        <v>8.4990955889225006E-2</v>
      </c>
      <c r="I508" s="23">
        <v>0.46602943539619446</v>
      </c>
      <c r="J508" s="23">
        <v>0.12916558980941772</v>
      </c>
      <c r="K508" s="23">
        <v>0.26608112454414368</v>
      </c>
      <c r="L508" s="23">
        <v>0.22629810869693756</v>
      </c>
      <c r="M508" s="23">
        <v>0.18832342326641083</v>
      </c>
      <c r="N508" s="23">
        <v>8.6799278855323792E-2</v>
      </c>
      <c r="O508" s="23">
        <v>0.14311547577381134</v>
      </c>
    </row>
    <row r="509" spans="1:17" x14ac:dyDescent="0.15">
      <c r="A509" s="17" t="str">
        <f>A505&amp;D509</f>
        <v>X (24)１年生／男性</v>
      </c>
      <c r="C509" s="135"/>
      <c r="D509" s="134" t="s">
        <v>228</v>
      </c>
      <c r="E509" s="19">
        <v>565</v>
      </c>
      <c r="F509" s="20">
        <v>200</v>
      </c>
      <c r="G509" s="20">
        <v>186</v>
      </c>
      <c r="H509" s="20">
        <v>51</v>
      </c>
      <c r="I509" s="20">
        <v>271</v>
      </c>
      <c r="J509" s="20">
        <v>96</v>
      </c>
      <c r="K509" s="20">
        <v>135</v>
      </c>
      <c r="L509" s="20">
        <v>121</v>
      </c>
      <c r="M509" s="20">
        <v>103</v>
      </c>
      <c r="N509" s="20">
        <v>46</v>
      </c>
      <c r="O509" s="20">
        <v>120</v>
      </c>
      <c r="P509" s="21"/>
      <c r="Q509" s="21"/>
    </row>
    <row r="510" spans="1:17" x14ac:dyDescent="0.15">
      <c r="C510" s="135"/>
      <c r="D510" s="136"/>
      <c r="E510" s="22">
        <v>1</v>
      </c>
      <c r="F510" s="23">
        <v>0.35398229956626892</v>
      </c>
      <c r="G510" s="23">
        <v>0.32920354604721069</v>
      </c>
      <c r="H510" s="23">
        <v>9.0265490114688873E-2</v>
      </c>
      <c r="I510" s="23">
        <v>0.47964602708816528</v>
      </c>
      <c r="J510" s="23">
        <v>0.16991150379180908</v>
      </c>
      <c r="K510" s="23">
        <v>0.23893804848194122</v>
      </c>
      <c r="L510" s="23">
        <v>0.214159294962883</v>
      </c>
      <c r="M510" s="23">
        <v>0.1823008805513382</v>
      </c>
      <c r="N510" s="23">
        <v>8.1415928900241852E-2</v>
      </c>
      <c r="O510" s="23">
        <v>0.21238937973976135</v>
      </c>
    </row>
    <row r="511" spans="1:17" x14ac:dyDescent="0.15">
      <c r="A511" s="17" t="str">
        <f>A505&amp;D511</f>
        <v>X (24)１年生／女性</v>
      </c>
      <c r="C511" s="135"/>
      <c r="D511" s="134" t="s">
        <v>229</v>
      </c>
      <c r="E511" s="19">
        <v>765</v>
      </c>
      <c r="F511" s="20">
        <v>244</v>
      </c>
      <c r="G511" s="20">
        <v>292</v>
      </c>
      <c r="H511" s="20">
        <v>55</v>
      </c>
      <c r="I511" s="20">
        <v>376</v>
      </c>
      <c r="J511" s="20">
        <v>130</v>
      </c>
      <c r="K511" s="20">
        <v>224</v>
      </c>
      <c r="L511" s="20">
        <v>174</v>
      </c>
      <c r="M511" s="20">
        <v>165</v>
      </c>
      <c r="N511" s="20">
        <v>70</v>
      </c>
      <c r="O511" s="20">
        <v>101</v>
      </c>
      <c r="P511" s="21"/>
      <c r="Q511" s="21"/>
    </row>
    <row r="512" spans="1:17" x14ac:dyDescent="0.15">
      <c r="C512" s="135"/>
      <c r="D512" s="136"/>
      <c r="E512" s="22">
        <v>1</v>
      </c>
      <c r="F512" s="23">
        <v>0.31895425915718079</v>
      </c>
      <c r="G512" s="23">
        <v>0.38169935345649719</v>
      </c>
      <c r="H512" s="23">
        <v>7.1895428001880646E-2</v>
      </c>
      <c r="I512" s="23">
        <v>0.4915032684803009</v>
      </c>
      <c r="J512" s="23">
        <v>0.16993464529514313</v>
      </c>
      <c r="K512" s="23">
        <v>0.29281046986579895</v>
      </c>
      <c r="L512" s="23">
        <v>0.22745098173618317</v>
      </c>
      <c r="M512" s="23">
        <v>0.21568627655506134</v>
      </c>
      <c r="N512" s="23">
        <v>9.1503269970417023E-2</v>
      </c>
      <c r="O512" s="23">
        <v>0.13202615082263947</v>
      </c>
    </row>
    <row r="513" spans="1:17" x14ac:dyDescent="0.15">
      <c r="A513" s="17" t="str">
        <f>A505&amp;D513</f>
        <v>X (24)１年生／回答しない</v>
      </c>
      <c r="C513" s="135"/>
      <c r="D513" s="134" t="s">
        <v>230</v>
      </c>
      <c r="E513" s="19">
        <v>25</v>
      </c>
      <c r="F513" s="20">
        <v>9</v>
      </c>
      <c r="G513" s="20">
        <v>13</v>
      </c>
      <c r="H513" s="20">
        <v>3</v>
      </c>
      <c r="I513" s="20">
        <v>14</v>
      </c>
      <c r="J513" s="20">
        <v>4</v>
      </c>
      <c r="K513" s="20">
        <v>6</v>
      </c>
      <c r="L513" s="20">
        <v>8</v>
      </c>
      <c r="M513" s="20">
        <v>3</v>
      </c>
      <c r="N513" s="20">
        <v>3</v>
      </c>
      <c r="O513" s="20">
        <v>6</v>
      </c>
      <c r="P513" s="21"/>
      <c r="Q513" s="21"/>
    </row>
    <row r="514" spans="1:17" x14ac:dyDescent="0.15">
      <c r="C514" s="135"/>
      <c r="D514" s="136"/>
      <c r="E514" s="22">
        <v>1</v>
      </c>
      <c r="F514" s="23">
        <v>0.36000001430511475</v>
      </c>
      <c r="G514" s="23">
        <v>0.51999998092651367</v>
      </c>
      <c r="H514" s="23">
        <v>0.11999999731779099</v>
      </c>
      <c r="I514" s="23">
        <v>0.56000000238418579</v>
      </c>
      <c r="J514" s="23">
        <v>0.15999999642372131</v>
      </c>
      <c r="K514" s="23">
        <v>0.23999999463558197</v>
      </c>
      <c r="L514" s="23">
        <v>0.31999999284744263</v>
      </c>
      <c r="M514" s="23">
        <v>0.11999999731779099</v>
      </c>
      <c r="N514" s="23">
        <v>0.11999999731779099</v>
      </c>
      <c r="O514" s="23">
        <v>0.23999999463558197</v>
      </c>
    </row>
    <row r="515" spans="1:17" x14ac:dyDescent="0.15">
      <c r="A515" s="17" t="str">
        <f>A505&amp;D515</f>
        <v>X (24)２年生／男性</v>
      </c>
      <c r="C515" s="135"/>
      <c r="D515" s="134" t="s">
        <v>231</v>
      </c>
      <c r="E515" s="19">
        <v>548</v>
      </c>
      <c r="F515" s="20">
        <v>140</v>
      </c>
      <c r="G515" s="20">
        <v>135</v>
      </c>
      <c r="H515" s="20">
        <v>43</v>
      </c>
      <c r="I515" s="20">
        <v>234</v>
      </c>
      <c r="J515" s="20">
        <v>48</v>
      </c>
      <c r="K515" s="20">
        <v>105</v>
      </c>
      <c r="L515" s="20">
        <v>113</v>
      </c>
      <c r="M515" s="20">
        <v>104</v>
      </c>
      <c r="N515" s="20">
        <v>32</v>
      </c>
      <c r="O515" s="20">
        <v>94</v>
      </c>
      <c r="P515" s="21"/>
      <c r="Q515" s="21"/>
    </row>
    <row r="516" spans="1:17" x14ac:dyDescent="0.15">
      <c r="C516" s="135"/>
      <c r="D516" s="136"/>
      <c r="E516" s="22">
        <v>1</v>
      </c>
      <c r="F516" s="23">
        <v>0.25547444820404053</v>
      </c>
      <c r="G516" s="23">
        <v>0.24635036289691925</v>
      </c>
      <c r="H516" s="23">
        <v>7.8467153012752533E-2</v>
      </c>
      <c r="I516" s="23">
        <v>0.4270072877407074</v>
      </c>
      <c r="J516" s="23">
        <v>8.759123831987381E-2</v>
      </c>
      <c r="K516" s="23">
        <v>0.1916058361530304</v>
      </c>
      <c r="L516" s="23">
        <v>0.20620438456535339</v>
      </c>
      <c r="M516" s="23">
        <v>0.18978102505207062</v>
      </c>
      <c r="N516" s="23">
        <v>5.8394160121679306E-2</v>
      </c>
      <c r="O516" s="23">
        <v>0.17153283953666687</v>
      </c>
    </row>
    <row r="517" spans="1:17" x14ac:dyDescent="0.15">
      <c r="A517" s="17" t="str">
        <f>A505&amp;D517</f>
        <v>X (24)２年生／女性</v>
      </c>
      <c r="C517" s="135"/>
      <c r="D517" s="134" t="s">
        <v>232</v>
      </c>
      <c r="E517" s="19">
        <v>624</v>
      </c>
      <c r="F517" s="20">
        <v>136</v>
      </c>
      <c r="G517" s="20">
        <v>211</v>
      </c>
      <c r="H517" s="20">
        <v>32</v>
      </c>
      <c r="I517" s="20">
        <v>270</v>
      </c>
      <c r="J517" s="20">
        <v>66</v>
      </c>
      <c r="K517" s="20">
        <v>185</v>
      </c>
      <c r="L517" s="20">
        <v>131</v>
      </c>
      <c r="M517" s="20">
        <v>123</v>
      </c>
      <c r="N517" s="20">
        <v>69</v>
      </c>
      <c r="O517" s="20">
        <v>74</v>
      </c>
      <c r="P517" s="21"/>
      <c r="Q517" s="21"/>
    </row>
    <row r="518" spans="1:17" x14ac:dyDescent="0.15">
      <c r="C518" s="135"/>
      <c r="D518" s="136"/>
      <c r="E518" s="22">
        <v>1</v>
      </c>
      <c r="F518" s="23">
        <v>0.21794871985912323</v>
      </c>
      <c r="G518" s="23">
        <v>0.33814102411270142</v>
      </c>
      <c r="H518" s="23">
        <v>5.128205195069313E-2</v>
      </c>
      <c r="I518" s="23">
        <v>0.43269231915473938</v>
      </c>
      <c r="J518" s="23">
        <v>0.10576923191547394</v>
      </c>
      <c r="K518" s="23">
        <v>0.29647436738014221</v>
      </c>
      <c r="L518" s="23">
        <v>0.20993590354919434</v>
      </c>
      <c r="M518" s="23">
        <v>0.19711539149284363</v>
      </c>
      <c r="N518" s="23">
        <v>0.11057692021131516</v>
      </c>
      <c r="O518" s="23">
        <v>0.11858974397182465</v>
      </c>
    </row>
    <row r="519" spans="1:17" x14ac:dyDescent="0.15">
      <c r="A519" s="17" t="str">
        <f>A505&amp;D519</f>
        <v>X (24)２年生／回答しない</v>
      </c>
      <c r="C519" s="135"/>
      <c r="D519" s="134" t="s">
        <v>233</v>
      </c>
      <c r="E519" s="19">
        <v>38</v>
      </c>
      <c r="F519" s="20">
        <v>5</v>
      </c>
      <c r="G519" s="20">
        <v>13</v>
      </c>
      <c r="H519" s="20">
        <v>2</v>
      </c>
      <c r="I519" s="20">
        <v>18</v>
      </c>
      <c r="J519" s="20">
        <v>4</v>
      </c>
      <c r="K519" s="20">
        <v>5</v>
      </c>
      <c r="L519" s="20">
        <v>8</v>
      </c>
      <c r="M519" s="20">
        <v>6</v>
      </c>
      <c r="N519" s="20">
        <v>4</v>
      </c>
      <c r="O519" s="20">
        <v>3</v>
      </c>
      <c r="P519" s="21"/>
      <c r="Q519" s="21"/>
    </row>
    <row r="520" spans="1:17" x14ac:dyDescent="0.15">
      <c r="C520" s="135"/>
      <c r="D520" s="136"/>
      <c r="E520" s="22">
        <v>1</v>
      </c>
      <c r="F520" s="23">
        <v>0.1315789520740509</v>
      </c>
      <c r="G520" s="23">
        <v>0.34210526943206787</v>
      </c>
      <c r="H520" s="23">
        <v>5.2631579339504242E-2</v>
      </c>
      <c r="I520" s="23">
        <v>0.47368422150611877</v>
      </c>
      <c r="J520" s="23">
        <v>0.10526315867900848</v>
      </c>
      <c r="K520" s="23">
        <v>0.1315789520740509</v>
      </c>
      <c r="L520" s="23">
        <v>0.21052631735801697</v>
      </c>
      <c r="M520" s="23">
        <v>0.15789473056793213</v>
      </c>
      <c r="N520" s="23">
        <v>0.10526315867900848</v>
      </c>
      <c r="O520" s="23">
        <v>7.8947365283966064E-2</v>
      </c>
    </row>
    <row r="521" spans="1:17" x14ac:dyDescent="0.15">
      <c r="A521" s="17" t="str">
        <f>A505&amp;D521</f>
        <v>X (24)３年生／男性</v>
      </c>
      <c r="C521" s="135"/>
      <c r="D521" s="134" t="s">
        <v>234</v>
      </c>
      <c r="E521" s="19">
        <v>635</v>
      </c>
      <c r="F521" s="20">
        <v>161</v>
      </c>
      <c r="G521" s="20">
        <v>226</v>
      </c>
      <c r="H521" s="20">
        <v>67</v>
      </c>
      <c r="I521" s="20">
        <v>310</v>
      </c>
      <c r="J521" s="20">
        <v>77</v>
      </c>
      <c r="K521" s="20">
        <v>131</v>
      </c>
      <c r="L521" s="20">
        <v>131</v>
      </c>
      <c r="M521" s="20">
        <v>88</v>
      </c>
      <c r="N521" s="20">
        <v>43</v>
      </c>
      <c r="O521" s="20">
        <v>82</v>
      </c>
      <c r="P521" s="21"/>
      <c r="Q521" s="21"/>
    </row>
    <row r="522" spans="1:17" x14ac:dyDescent="0.15">
      <c r="C522" s="135"/>
      <c r="D522" s="136"/>
      <c r="E522" s="22">
        <v>1</v>
      </c>
      <c r="F522" s="23">
        <v>0.25354331731796265</v>
      </c>
      <c r="G522" s="23">
        <v>0.35590550303459167</v>
      </c>
      <c r="H522" s="23">
        <v>0.10551181435585022</v>
      </c>
      <c r="I522" s="23">
        <v>0.4881889820098877</v>
      </c>
      <c r="J522" s="23">
        <v>0.12125984579324722</v>
      </c>
      <c r="K522" s="23">
        <v>0.20629921555519104</v>
      </c>
      <c r="L522" s="23">
        <v>0.20629921555519104</v>
      </c>
      <c r="M522" s="23">
        <v>0.13858267664909363</v>
      </c>
      <c r="N522" s="23">
        <v>6.7716538906097412E-2</v>
      </c>
      <c r="O522" s="23">
        <v>0.12913386523723602</v>
      </c>
    </row>
    <row r="523" spans="1:17" x14ac:dyDescent="0.15">
      <c r="A523" s="17" t="str">
        <f>A505&amp;D523</f>
        <v>X (24)３年生／女性</v>
      </c>
      <c r="C523" s="135"/>
      <c r="D523" s="134" t="s">
        <v>235</v>
      </c>
      <c r="E523" s="19">
        <v>622</v>
      </c>
      <c r="F523" s="20">
        <v>111</v>
      </c>
      <c r="G523" s="20">
        <v>265</v>
      </c>
      <c r="H523" s="20">
        <v>69</v>
      </c>
      <c r="I523" s="20">
        <v>292</v>
      </c>
      <c r="J523" s="20">
        <v>70</v>
      </c>
      <c r="K523" s="20">
        <v>223</v>
      </c>
      <c r="L523" s="20">
        <v>173</v>
      </c>
      <c r="M523" s="20">
        <v>129</v>
      </c>
      <c r="N523" s="20">
        <v>64</v>
      </c>
      <c r="O523" s="20">
        <v>69</v>
      </c>
      <c r="P523" s="21"/>
      <c r="Q523" s="21"/>
    </row>
    <row r="524" spans="1:17" x14ac:dyDescent="0.15">
      <c r="A524" s="28"/>
      <c r="C524" s="135"/>
      <c r="D524" s="136"/>
      <c r="E524" s="22">
        <v>1</v>
      </c>
      <c r="F524" s="23">
        <v>0.17845658957958221</v>
      </c>
      <c r="G524" s="23">
        <v>0.42604503035545349</v>
      </c>
      <c r="H524" s="23">
        <v>0.11093247681856155</v>
      </c>
      <c r="I524" s="23">
        <v>0.469453364610672</v>
      </c>
      <c r="J524" s="23">
        <v>0.11254019290208817</v>
      </c>
      <c r="K524" s="23">
        <v>0.35852089524269104</v>
      </c>
      <c r="L524" s="23">
        <v>0.27813506126403809</v>
      </c>
      <c r="M524" s="23">
        <v>0.20739549398422241</v>
      </c>
      <c r="N524" s="23">
        <v>0.1028938889503479</v>
      </c>
      <c r="O524" s="23">
        <v>0.11093247681856155</v>
      </c>
    </row>
    <row r="525" spans="1:17" x14ac:dyDescent="0.15">
      <c r="A525" s="17" t="str">
        <f>A505&amp;D525</f>
        <v>X (24)３年生／回答しない</v>
      </c>
      <c r="C525" s="135"/>
      <c r="D525" s="134" t="s">
        <v>236</v>
      </c>
      <c r="E525" s="19">
        <v>49</v>
      </c>
      <c r="F525" s="20">
        <v>14</v>
      </c>
      <c r="G525" s="20">
        <v>21</v>
      </c>
      <c r="H525" s="20">
        <v>7</v>
      </c>
      <c r="I525" s="20">
        <v>19</v>
      </c>
      <c r="J525" s="20">
        <v>5</v>
      </c>
      <c r="K525" s="20">
        <v>16</v>
      </c>
      <c r="L525" s="20">
        <v>17</v>
      </c>
      <c r="M525" s="20">
        <v>8</v>
      </c>
      <c r="N525" s="20">
        <v>5</v>
      </c>
      <c r="O525" s="20">
        <v>5</v>
      </c>
      <c r="P525" s="21"/>
      <c r="Q525" s="21"/>
    </row>
    <row r="526" spans="1:17" x14ac:dyDescent="0.15">
      <c r="C526" s="136"/>
      <c r="D526" s="136"/>
      <c r="E526" s="22">
        <v>1</v>
      </c>
      <c r="F526" s="23">
        <v>0.28571429848670959</v>
      </c>
      <c r="G526" s="23">
        <v>0.4285714328289032</v>
      </c>
      <c r="H526" s="23">
        <v>0.1428571492433548</v>
      </c>
      <c r="I526" s="23">
        <v>0.38775509595870972</v>
      </c>
      <c r="J526" s="23">
        <v>0.10204081982374191</v>
      </c>
      <c r="K526" s="23">
        <v>0.32653060555458069</v>
      </c>
      <c r="L526" s="23">
        <v>0.34693878889083862</v>
      </c>
      <c r="M526" s="23">
        <v>0.16326530277729034</v>
      </c>
      <c r="N526" s="23">
        <v>0.10204081982374191</v>
      </c>
      <c r="O526" s="23">
        <v>0.10204081982374191</v>
      </c>
    </row>
    <row r="530" spans="1:17" x14ac:dyDescent="0.15">
      <c r="A530" s="17" t="str">
        <f>"X ("&amp;SUBSTITUTE(LEFT(E530,3),"Q","")&amp;")"</f>
        <v>X (25)</v>
      </c>
      <c r="C530" s="17" t="s">
        <v>183</v>
      </c>
      <c r="D530" s="17" t="s">
        <v>1</v>
      </c>
      <c r="E530" s="17" t="s">
        <v>184</v>
      </c>
    </row>
    <row r="531" spans="1:17" ht="24" x14ac:dyDescent="0.15">
      <c r="A531" s="17" t="str">
        <f>A530&amp;"表頭"</f>
        <v>X (25)表頭</v>
      </c>
      <c r="C531" s="132"/>
      <c r="D531" s="133"/>
      <c r="E531" s="18" t="s">
        <v>3</v>
      </c>
      <c r="F531" s="18" t="s">
        <v>185</v>
      </c>
      <c r="G531" s="18" t="s">
        <v>186</v>
      </c>
      <c r="H531" s="18" t="s">
        <v>187</v>
      </c>
    </row>
    <row r="532" spans="1:17" x14ac:dyDescent="0.15">
      <c r="A532" s="17" t="str">
        <f>A530&amp;D532</f>
        <v>X (25)全体</v>
      </c>
      <c r="C532" s="134" t="s">
        <v>227</v>
      </c>
      <c r="D532" s="134" t="s">
        <v>8</v>
      </c>
      <c r="E532" s="19">
        <v>3871</v>
      </c>
      <c r="F532" s="20">
        <v>1887</v>
      </c>
      <c r="G532" s="20">
        <v>898</v>
      </c>
      <c r="H532" s="20">
        <v>1086</v>
      </c>
      <c r="I532" s="21"/>
      <c r="J532" s="21"/>
      <c r="K532" s="21"/>
      <c r="L532" s="21"/>
      <c r="M532" s="21"/>
      <c r="N532" s="21"/>
      <c r="O532" s="21"/>
      <c r="P532" s="21"/>
      <c r="Q532" s="21"/>
    </row>
    <row r="533" spans="1:17" x14ac:dyDescent="0.15">
      <c r="C533" s="135"/>
      <c r="D533" s="136"/>
      <c r="E533" s="22">
        <v>1</v>
      </c>
      <c r="F533" s="23">
        <v>0.48747092485427856</v>
      </c>
      <c r="G533" s="23">
        <v>0.23198139667510986</v>
      </c>
      <c r="H533" s="23">
        <v>0.28054764866828918</v>
      </c>
    </row>
    <row r="534" spans="1:17" x14ac:dyDescent="0.15">
      <c r="A534" s="17" t="str">
        <f>A530&amp;D534</f>
        <v>X (25)１年生／男性</v>
      </c>
      <c r="C534" s="135"/>
      <c r="D534" s="134" t="s">
        <v>228</v>
      </c>
      <c r="E534" s="19">
        <v>565</v>
      </c>
      <c r="F534" s="20">
        <v>259</v>
      </c>
      <c r="G534" s="20">
        <v>122</v>
      </c>
      <c r="H534" s="20">
        <v>184</v>
      </c>
      <c r="I534" s="21"/>
      <c r="J534" s="21"/>
      <c r="K534" s="21"/>
      <c r="L534" s="21"/>
      <c r="M534" s="21"/>
      <c r="N534" s="21"/>
      <c r="O534" s="21"/>
      <c r="P534" s="21"/>
      <c r="Q534" s="21"/>
    </row>
    <row r="535" spans="1:17" x14ac:dyDescent="0.15">
      <c r="C535" s="135"/>
      <c r="D535" s="136"/>
      <c r="E535" s="22">
        <v>1</v>
      </c>
      <c r="F535" s="23">
        <v>0.45840707421302795</v>
      </c>
      <c r="G535" s="23">
        <v>0.21592921018600464</v>
      </c>
      <c r="H535" s="23">
        <v>0.32566371560096741</v>
      </c>
    </row>
    <row r="536" spans="1:17" x14ac:dyDescent="0.15">
      <c r="A536" s="17" t="str">
        <f>A530&amp;D536</f>
        <v>X (25)１年生／女性</v>
      </c>
      <c r="C536" s="135"/>
      <c r="D536" s="134" t="s">
        <v>229</v>
      </c>
      <c r="E536" s="19">
        <v>765</v>
      </c>
      <c r="F536" s="20">
        <v>330</v>
      </c>
      <c r="G536" s="20">
        <v>209</v>
      </c>
      <c r="H536" s="20">
        <v>226</v>
      </c>
      <c r="I536" s="21"/>
      <c r="J536" s="21"/>
      <c r="K536" s="21"/>
      <c r="L536" s="21"/>
      <c r="M536" s="21"/>
      <c r="N536" s="21"/>
      <c r="O536" s="21"/>
      <c r="P536" s="21"/>
      <c r="Q536" s="21"/>
    </row>
    <row r="537" spans="1:17" x14ac:dyDescent="0.15">
      <c r="C537" s="135"/>
      <c r="D537" s="136"/>
      <c r="E537" s="22">
        <v>1</v>
      </c>
      <c r="F537" s="23">
        <v>0.43137255311012268</v>
      </c>
      <c r="G537" s="23">
        <v>0.27320262789726257</v>
      </c>
      <c r="H537" s="23">
        <v>0.29542484879493713</v>
      </c>
    </row>
    <row r="538" spans="1:17" x14ac:dyDescent="0.15">
      <c r="A538" s="17" t="str">
        <f>A530&amp;D538</f>
        <v>X (25)１年生／回答しない</v>
      </c>
      <c r="C538" s="135"/>
      <c r="D538" s="134" t="s">
        <v>230</v>
      </c>
      <c r="E538" s="19">
        <v>25</v>
      </c>
      <c r="F538" s="20">
        <v>15</v>
      </c>
      <c r="G538" s="20">
        <v>6</v>
      </c>
      <c r="H538" s="20">
        <v>4</v>
      </c>
      <c r="I538" s="21"/>
      <c r="J538" s="21"/>
      <c r="K538" s="21"/>
      <c r="L538" s="21"/>
      <c r="M538" s="21"/>
      <c r="N538" s="21"/>
      <c r="O538" s="21"/>
      <c r="P538" s="21"/>
      <c r="Q538" s="21"/>
    </row>
    <row r="539" spans="1:17" x14ac:dyDescent="0.15">
      <c r="C539" s="135"/>
      <c r="D539" s="136"/>
      <c r="E539" s="22">
        <v>1</v>
      </c>
      <c r="F539" s="23">
        <v>0.60000002384185791</v>
      </c>
      <c r="G539" s="23">
        <v>0.23999999463558197</v>
      </c>
      <c r="H539" s="23">
        <v>0.15999999642372131</v>
      </c>
    </row>
    <row r="540" spans="1:17" x14ac:dyDescent="0.15">
      <c r="A540" s="17" t="str">
        <f>A530&amp;D540</f>
        <v>X (25)２年生／男性</v>
      </c>
      <c r="C540" s="135"/>
      <c r="D540" s="134" t="s">
        <v>231</v>
      </c>
      <c r="E540" s="19">
        <v>548</v>
      </c>
      <c r="F540" s="20">
        <v>255</v>
      </c>
      <c r="G540" s="20">
        <v>106</v>
      </c>
      <c r="H540" s="20">
        <v>187</v>
      </c>
      <c r="I540" s="21"/>
      <c r="J540" s="21"/>
      <c r="K540" s="21"/>
      <c r="L540" s="21"/>
      <c r="M540" s="21"/>
      <c r="N540" s="21"/>
      <c r="O540" s="21"/>
      <c r="P540" s="21"/>
      <c r="Q540" s="21"/>
    </row>
    <row r="541" spans="1:17" x14ac:dyDescent="0.15">
      <c r="C541" s="135"/>
      <c r="D541" s="136"/>
      <c r="E541" s="22">
        <v>1</v>
      </c>
      <c r="F541" s="23">
        <v>0.46532845497131348</v>
      </c>
      <c r="G541" s="23">
        <v>0.19343066215515137</v>
      </c>
      <c r="H541" s="23">
        <v>0.34124088287353516</v>
      </c>
    </row>
    <row r="542" spans="1:17" x14ac:dyDescent="0.15">
      <c r="A542" s="17" t="str">
        <f>A530&amp;D542</f>
        <v>X (25)２年生／女性</v>
      </c>
      <c r="C542" s="135"/>
      <c r="D542" s="134" t="s">
        <v>232</v>
      </c>
      <c r="E542" s="19">
        <v>624</v>
      </c>
      <c r="F542" s="20">
        <v>277</v>
      </c>
      <c r="G542" s="20">
        <v>161</v>
      </c>
      <c r="H542" s="20">
        <v>186</v>
      </c>
      <c r="I542" s="21"/>
      <c r="J542" s="21"/>
      <c r="K542" s="21"/>
      <c r="L542" s="21"/>
      <c r="M542" s="21"/>
      <c r="N542" s="21"/>
      <c r="O542" s="21"/>
      <c r="P542" s="21"/>
      <c r="Q542" s="21"/>
    </row>
    <row r="543" spans="1:17" x14ac:dyDescent="0.15">
      <c r="C543" s="135"/>
      <c r="D543" s="136"/>
      <c r="E543" s="22">
        <v>1</v>
      </c>
      <c r="F543" s="23">
        <v>0.44391027092933655</v>
      </c>
      <c r="G543" s="23">
        <v>0.25801283121109009</v>
      </c>
      <c r="H543" s="23">
        <v>0.29807692766189575</v>
      </c>
    </row>
    <row r="544" spans="1:17" x14ac:dyDescent="0.15">
      <c r="A544" s="17" t="str">
        <f>A530&amp;D544</f>
        <v>X (25)２年生／回答しない</v>
      </c>
      <c r="C544" s="135"/>
      <c r="D544" s="134" t="s">
        <v>233</v>
      </c>
      <c r="E544" s="19">
        <v>38</v>
      </c>
      <c r="F544" s="20">
        <v>15</v>
      </c>
      <c r="G544" s="20">
        <v>10</v>
      </c>
      <c r="H544" s="20">
        <v>13</v>
      </c>
      <c r="I544" s="21"/>
      <c r="J544" s="21"/>
      <c r="K544" s="21"/>
      <c r="L544" s="21"/>
      <c r="M544" s="21"/>
      <c r="N544" s="21"/>
      <c r="O544" s="21"/>
      <c r="P544" s="21"/>
      <c r="Q544" s="21"/>
    </row>
    <row r="545" spans="1:17" x14ac:dyDescent="0.15">
      <c r="C545" s="135"/>
      <c r="D545" s="136"/>
      <c r="E545" s="22">
        <v>1</v>
      </c>
      <c r="F545" s="23">
        <v>0.39473685622215271</v>
      </c>
      <c r="G545" s="23">
        <v>0.26315790414810181</v>
      </c>
      <c r="H545" s="23">
        <v>0.34210526943206787</v>
      </c>
    </row>
    <row r="546" spans="1:17" x14ac:dyDescent="0.15">
      <c r="A546" s="17" t="str">
        <f>A530&amp;D546</f>
        <v>X (25)３年生／男性</v>
      </c>
      <c r="C546" s="135"/>
      <c r="D546" s="134" t="s">
        <v>234</v>
      </c>
      <c r="E546" s="19">
        <v>635</v>
      </c>
      <c r="F546" s="20">
        <v>373</v>
      </c>
      <c r="G546" s="20">
        <v>127</v>
      </c>
      <c r="H546" s="20">
        <v>135</v>
      </c>
      <c r="I546" s="21"/>
      <c r="J546" s="21"/>
      <c r="K546" s="21"/>
      <c r="L546" s="21"/>
      <c r="M546" s="21"/>
      <c r="N546" s="21"/>
      <c r="O546" s="21"/>
      <c r="P546" s="21"/>
      <c r="Q546" s="21"/>
    </row>
    <row r="547" spans="1:17" x14ac:dyDescent="0.15">
      <c r="C547" s="135"/>
      <c r="D547" s="136"/>
      <c r="E547" s="22">
        <v>1</v>
      </c>
      <c r="F547" s="23">
        <v>0.58740156888961792</v>
      </c>
      <c r="G547" s="23">
        <v>0.20000000298023224</v>
      </c>
      <c r="H547" s="23">
        <v>0.21259842813014984</v>
      </c>
    </row>
    <row r="548" spans="1:17" x14ac:dyDescent="0.15">
      <c r="A548" s="17" t="str">
        <f>A530&amp;D548</f>
        <v>X (25)３年生／女性</v>
      </c>
      <c r="C548" s="135"/>
      <c r="D548" s="134" t="s">
        <v>235</v>
      </c>
      <c r="E548" s="19">
        <v>622</v>
      </c>
      <c r="F548" s="20">
        <v>339</v>
      </c>
      <c r="G548" s="20">
        <v>147</v>
      </c>
      <c r="H548" s="20">
        <v>136</v>
      </c>
      <c r="I548" s="21"/>
      <c r="J548" s="21"/>
      <c r="K548" s="21"/>
      <c r="L548" s="21"/>
      <c r="M548" s="21"/>
      <c r="N548" s="21"/>
      <c r="O548" s="21"/>
      <c r="P548" s="21"/>
      <c r="Q548" s="21"/>
    </row>
    <row r="549" spans="1:17" x14ac:dyDescent="0.15">
      <c r="A549" s="28"/>
      <c r="C549" s="135"/>
      <c r="D549" s="136"/>
      <c r="E549" s="22">
        <v>1</v>
      </c>
      <c r="F549" s="23">
        <v>0.54501605033874512</v>
      </c>
      <c r="G549" s="23">
        <v>0.23633439838886261</v>
      </c>
      <c r="H549" s="23">
        <v>0.21864952147006989</v>
      </c>
    </row>
    <row r="550" spans="1:17" x14ac:dyDescent="0.15">
      <c r="A550" s="17" t="str">
        <f>A530&amp;D550</f>
        <v>X (25)３年生／回答しない</v>
      </c>
      <c r="C550" s="135"/>
      <c r="D550" s="134" t="s">
        <v>236</v>
      </c>
      <c r="E550" s="19">
        <v>49</v>
      </c>
      <c r="F550" s="20">
        <v>24</v>
      </c>
      <c r="G550" s="20">
        <v>10</v>
      </c>
      <c r="H550" s="20">
        <v>15</v>
      </c>
      <c r="I550" s="21"/>
      <c r="J550" s="21"/>
      <c r="K550" s="21"/>
      <c r="L550" s="21"/>
      <c r="M550" s="21"/>
      <c r="N550" s="21"/>
      <c r="O550" s="21"/>
      <c r="P550" s="21"/>
      <c r="Q550" s="21"/>
    </row>
    <row r="551" spans="1:17" x14ac:dyDescent="0.15">
      <c r="C551" s="136"/>
      <c r="D551" s="136"/>
      <c r="E551" s="22">
        <v>1</v>
      </c>
      <c r="F551" s="23">
        <v>0.48979592323303223</v>
      </c>
      <c r="G551" s="23">
        <v>0.20408163964748383</v>
      </c>
      <c r="H551" s="23">
        <v>0.30612245202064514</v>
      </c>
    </row>
    <row r="555" spans="1:17" x14ac:dyDescent="0.15">
      <c r="A555" s="17" t="str">
        <f>"X ("&amp;SUBSTITUTE(LEFT(E555,3),"Q","")&amp;")"</f>
        <v>X (26)</v>
      </c>
      <c r="C555" s="17" t="s">
        <v>188</v>
      </c>
      <c r="D555" s="17" t="s">
        <v>1</v>
      </c>
      <c r="E555" s="17" t="s">
        <v>189</v>
      </c>
    </row>
    <row r="556" spans="1:17" ht="36" x14ac:dyDescent="0.15">
      <c r="A556" s="17" t="str">
        <f>A555&amp;"表頭"</f>
        <v>X (26)表頭</v>
      </c>
      <c r="C556" s="132"/>
      <c r="D556" s="133"/>
      <c r="E556" s="18" t="s">
        <v>3</v>
      </c>
      <c r="F556" s="18" t="s">
        <v>190</v>
      </c>
      <c r="G556" s="18" t="s">
        <v>191</v>
      </c>
      <c r="H556" s="18" t="s">
        <v>192</v>
      </c>
      <c r="I556" s="18" t="s">
        <v>193</v>
      </c>
      <c r="J556" s="18" t="s">
        <v>194</v>
      </c>
      <c r="K556" s="18" t="s">
        <v>195</v>
      </c>
      <c r="L556" s="18" t="s">
        <v>22</v>
      </c>
      <c r="M556" s="18" t="s">
        <v>196</v>
      </c>
    </row>
    <row r="557" spans="1:17" x14ac:dyDescent="0.15">
      <c r="A557" s="17" t="str">
        <f>A555&amp;D557</f>
        <v>X (26)全体</v>
      </c>
      <c r="C557" s="134" t="s">
        <v>227</v>
      </c>
      <c r="D557" s="134" t="s">
        <v>8</v>
      </c>
      <c r="E557" s="19">
        <v>3871</v>
      </c>
      <c r="F557" s="20">
        <v>380</v>
      </c>
      <c r="G557" s="20">
        <v>110</v>
      </c>
      <c r="H557" s="20">
        <v>28</v>
      </c>
      <c r="I557" s="20">
        <v>21</v>
      </c>
      <c r="J557" s="20">
        <v>48</v>
      </c>
      <c r="K557" s="20">
        <v>85</v>
      </c>
      <c r="L557" s="20">
        <v>45</v>
      </c>
      <c r="M557" s="20">
        <v>3154</v>
      </c>
      <c r="N557" s="21"/>
      <c r="O557" s="21"/>
      <c r="P557" s="21"/>
      <c r="Q557" s="21"/>
    </row>
    <row r="558" spans="1:17" x14ac:dyDescent="0.15">
      <c r="C558" s="135"/>
      <c r="D558" s="136"/>
      <c r="E558" s="22">
        <v>1</v>
      </c>
      <c r="F558" s="23">
        <v>9.8165847361087799E-2</v>
      </c>
      <c r="G558" s="23">
        <v>2.8416430577635765E-2</v>
      </c>
      <c r="H558" s="23">
        <v>7.2332732379436493E-3</v>
      </c>
      <c r="I558" s="23">
        <v>5.424954928457737E-3</v>
      </c>
      <c r="J558" s="23">
        <v>1.239989697933197E-2</v>
      </c>
      <c r="K558" s="23">
        <v>2.1958149969577789E-2</v>
      </c>
      <c r="L558" s="23">
        <v>1.1624903418123722E-2</v>
      </c>
      <c r="M558" s="23">
        <v>0.81477653980255127</v>
      </c>
    </row>
    <row r="559" spans="1:17" x14ac:dyDescent="0.15">
      <c r="A559" s="17" t="str">
        <f>A555&amp;D559</f>
        <v>X (26)１年生／男性</v>
      </c>
      <c r="C559" s="135"/>
      <c r="D559" s="134" t="s">
        <v>228</v>
      </c>
      <c r="E559" s="19">
        <v>565</v>
      </c>
      <c r="F559" s="20">
        <v>48</v>
      </c>
      <c r="G559" s="20">
        <v>27</v>
      </c>
      <c r="H559" s="20">
        <v>6</v>
      </c>
      <c r="I559" s="20">
        <v>2</v>
      </c>
      <c r="J559" s="20">
        <v>5</v>
      </c>
      <c r="K559" s="20">
        <v>20</v>
      </c>
      <c r="L559" s="20">
        <v>5</v>
      </c>
      <c r="M559" s="20">
        <v>452</v>
      </c>
      <c r="N559" s="21"/>
      <c r="O559" s="21"/>
      <c r="P559" s="21"/>
      <c r="Q559" s="21"/>
    </row>
    <row r="560" spans="1:17" x14ac:dyDescent="0.15">
      <c r="C560" s="135"/>
      <c r="D560" s="136"/>
      <c r="E560" s="22">
        <v>1</v>
      </c>
      <c r="F560" s="23">
        <v>8.4955751895904541E-2</v>
      </c>
      <c r="G560" s="23">
        <v>4.7787610441446304E-2</v>
      </c>
      <c r="H560" s="23">
        <v>1.0619468986988068E-2</v>
      </c>
      <c r="I560" s="23">
        <v>3.5398229956626892E-3</v>
      </c>
      <c r="J560" s="23">
        <v>8.849557489156723E-3</v>
      </c>
      <c r="K560" s="23">
        <v>3.5398229956626892E-2</v>
      </c>
      <c r="L560" s="23">
        <v>8.849557489156723E-3</v>
      </c>
      <c r="M560" s="23">
        <v>0.80000001192092896</v>
      </c>
    </row>
    <row r="561" spans="1:17" x14ac:dyDescent="0.15">
      <c r="A561" s="17" t="str">
        <f>A555&amp;D561</f>
        <v>X (26)１年生／女性</v>
      </c>
      <c r="C561" s="135"/>
      <c r="D561" s="134" t="s">
        <v>229</v>
      </c>
      <c r="E561" s="19">
        <v>765</v>
      </c>
      <c r="F561" s="20">
        <v>56</v>
      </c>
      <c r="G561" s="20">
        <v>17</v>
      </c>
      <c r="H561" s="20">
        <v>1</v>
      </c>
      <c r="I561" s="20">
        <v>4</v>
      </c>
      <c r="J561" s="20">
        <v>5</v>
      </c>
      <c r="K561" s="20">
        <v>14</v>
      </c>
      <c r="L561" s="20">
        <v>10</v>
      </c>
      <c r="M561" s="20">
        <v>658</v>
      </c>
      <c r="N561" s="21"/>
      <c r="O561" s="21"/>
      <c r="P561" s="21"/>
      <c r="Q561" s="21"/>
    </row>
    <row r="562" spans="1:17" x14ac:dyDescent="0.15">
      <c r="C562" s="135"/>
      <c r="D562" s="136"/>
      <c r="E562" s="22">
        <v>1</v>
      </c>
      <c r="F562" s="23">
        <v>7.3202617466449738E-2</v>
      </c>
      <c r="G562" s="23">
        <v>2.222222276031971E-2</v>
      </c>
      <c r="H562" s="23">
        <v>1.3071895809844136E-3</v>
      </c>
      <c r="I562" s="23">
        <v>5.2287583239376545E-3</v>
      </c>
      <c r="J562" s="23">
        <v>6.5359477885067463E-3</v>
      </c>
      <c r="K562" s="23">
        <v>1.8300654366612434E-2</v>
      </c>
      <c r="L562" s="23">
        <v>1.3071895577013493E-2</v>
      </c>
      <c r="M562" s="23">
        <v>0.86013072729110718</v>
      </c>
    </row>
    <row r="563" spans="1:17" x14ac:dyDescent="0.15">
      <c r="A563" s="17" t="str">
        <f>A555&amp;D563</f>
        <v>X (26)１年生／回答しない</v>
      </c>
      <c r="C563" s="135"/>
      <c r="D563" s="134" t="s">
        <v>230</v>
      </c>
      <c r="E563" s="19">
        <v>25</v>
      </c>
      <c r="F563" s="20">
        <v>1</v>
      </c>
      <c r="G563" s="20">
        <v>1</v>
      </c>
      <c r="H563" s="20">
        <v>0</v>
      </c>
      <c r="I563" s="20">
        <v>1</v>
      </c>
      <c r="J563" s="20">
        <v>0</v>
      </c>
      <c r="K563" s="20">
        <v>1</v>
      </c>
      <c r="L563" s="20">
        <v>1</v>
      </c>
      <c r="M563" s="20">
        <v>20</v>
      </c>
      <c r="N563" s="21"/>
      <c r="O563" s="21"/>
      <c r="P563" s="21"/>
      <c r="Q563" s="21"/>
    </row>
    <row r="564" spans="1:17" x14ac:dyDescent="0.15">
      <c r="C564" s="135"/>
      <c r="D564" s="136"/>
      <c r="E564" s="22">
        <v>1</v>
      </c>
      <c r="F564" s="23">
        <v>3.9999999105930328E-2</v>
      </c>
      <c r="G564" s="23">
        <v>3.9999999105930328E-2</v>
      </c>
      <c r="H564" s="23">
        <v>0</v>
      </c>
      <c r="I564" s="23">
        <v>3.9999999105930328E-2</v>
      </c>
      <c r="J564" s="23">
        <v>0</v>
      </c>
      <c r="K564" s="23">
        <v>3.9999999105930328E-2</v>
      </c>
      <c r="L564" s="23">
        <v>3.9999999105930328E-2</v>
      </c>
      <c r="M564" s="23">
        <v>0.80000001192092896</v>
      </c>
    </row>
    <row r="565" spans="1:17" x14ac:dyDescent="0.15">
      <c r="A565" s="17" t="str">
        <f>A555&amp;D565</f>
        <v>X (26)２年生／男性</v>
      </c>
      <c r="C565" s="135"/>
      <c r="D565" s="134" t="s">
        <v>231</v>
      </c>
      <c r="E565" s="19">
        <v>548</v>
      </c>
      <c r="F565" s="20">
        <v>72</v>
      </c>
      <c r="G565" s="20">
        <v>19</v>
      </c>
      <c r="H565" s="20">
        <v>7</v>
      </c>
      <c r="I565" s="20">
        <v>4</v>
      </c>
      <c r="J565" s="20">
        <v>8</v>
      </c>
      <c r="K565" s="20">
        <v>14</v>
      </c>
      <c r="L565" s="20">
        <v>4</v>
      </c>
      <c r="M565" s="20">
        <v>420</v>
      </c>
      <c r="N565" s="21"/>
      <c r="O565" s="21"/>
      <c r="P565" s="21"/>
      <c r="Q565" s="21"/>
    </row>
    <row r="566" spans="1:17" x14ac:dyDescent="0.15">
      <c r="C566" s="135"/>
      <c r="D566" s="136"/>
      <c r="E566" s="22">
        <v>1</v>
      </c>
      <c r="F566" s="23">
        <v>0.13138686120510101</v>
      </c>
      <c r="G566" s="23">
        <v>3.4671533852815628E-2</v>
      </c>
      <c r="H566" s="23">
        <v>1.2773722410202026E-2</v>
      </c>
      <c r="I566" s="23">
        <v>7.2992700152099133E-3</v>
      </c>
      <c r="J566" s="23">
        <v>1.4598540030419827E-2</v>
      </c>
      <c r="K566" s="23">
        <v>2.5547444820404053E-2</v>
      </c>
      <c r="L566" s="23">
        <v>7.2992700152099133E-3</v>
      </c>
      <c r="M566" s="23">
        <v>0.76642334461212158</v>
      </c>
    </row>
    <row r="567" spans="1:17" x14ac:dyDescent="0.15">
      <c r="A567" s="17" t="str">
        <f>A555&amp;D567</f>
        <v>X (26)２年生／女性</v>
      </c>
      <c r="C567" s="135"/>
      <c r="D567" s="134" t="s">
        <v>232</v>
      </c>
      <c r="E567" s="19">
        <v>624</v>
      </c>
      <c r="F567" s="20">
        <v>39</v>
      </c>
      <c r="G567" s="20">
        <v>15</v>
      </c>
      <c r="H567" s="20">
        <v>3</v>
      </c>
      <c r="I567" s="20">
        <v>4</v>
      </c>
      <c r="J567" s="20">
        <v>7</v>
      </c>
      <c r="K567" s="20">
        <v>15</v>
      </c>
      <c r="L567" s="20">
        <v>7</v>
      </c>
      <c r="M567" s="20">
        <v>534</v>
      </c>
      <c r="N567" s="21"/>
      <c r="O567" s="21"/>
      <c r="P567" s="21"/>
      <c r="Q567" s="21"/>
    </row>
    <row r="568" spans="1:17" x14ac:dyDescent="0.15">
      <c r="C568" s="135"/>
      <c r="D568" s="136"/>
      <c r="E568" s="22">
        <v>1</v>
      </c>
      <c r="F568" s="23">
        <v>6.25E-2</v>
      </c>
      <c r="G568" s="23">
        <v>2.4038461968302727E-2</v>
      </c>
      <c r="H568" s="23">
        <v>4.8076924867928028E-3</v>
      </c>
      <c r="I568" s="23">
        <v>6.4102564938366413E-3</v>
      </c>
      <c r="J568" s="23">
        <v>1.1217948980629444E-2</v>
      </c>
      <c r="K568" s="23">
        <v>2.4038461968302727E-2</v>
      </c>
      <c r="L568" s="23">
        <v>1.1217948980629444E-2</v>
      </c>
      <c r="M568" s="23">
        <v>0.85576921701431274</v>
      </c>
    </row>
    <row r="569" spans="1:17" x14ac:dyDescent="0.15">
      <c r="A569" s="17" t="str">
        <f>A555&amp;D569</f>
        <v>X (26)２年生／回答しない</v>
      </c>
      <c r="C569" s="135"/>
      <c r="D569" s="134" t="s">
        <v>233</v>
      </c>
      <c r="E569" s="19">
        <v>38</v>
      </c>
      <c r="F569" s="20">
        <v>1</v>
      </c>
      <c r="G569" s="20">
        <v>1</v>
      </c>
      <c r="H569" s="20">
        <v>1</v>
      </c>
      <c r="I569" s="20">
        <v>1</v>
      </c>
      <c r="J569" s="20">
        <v>0</v>
      </c>
      <c r="K569" s="20">
        <v>0</v>
      </c>
      <c r="L569" s="20">
        <v>0</v>
      </c>
      <c r="M569" s="20">
        <v>34</v>
      </c>
      <c r="N569" s="21"/>
      <c r="O569" s="21"/>
      <c r="P569" s="21"/>
      <c r="Q569" s="21"/>
    </row>
    <row r="570" spans="1:17" x14ac:dyDescent="0.15">
      <c r="C570" s="135"/>
      <c r="D570" s="136"/>
      <c r="E570" s="22">
        <v>1</v>
      </c>
      <c r="F570" s="23">
        <v>2.6315789669752121E-2</v>
      </c>
      <c r="G570" s="23">
        <v>2.6315789669752121E-2</v>
      </c>
      <c r="H570" s="23">
        <v>2.6315789669752121E-2</v>
      </c>
      <c r="I570" s="23">
        <v>2.6315789669752121E-2</v>
      </c>
      <c r="J570" s="23">
        <v>0</v>
      </c>
      <c r="K570" s="23">
        <v>0</v>
      </c>
      <c r="L570" s="23">
        <v>0</v>
      </c>
      <c r="M570" s="23">
        <v>0.89473682641983032</v>
      </c>
    </row>
    <row r="571" spans="1:17" x14ac:dyDescent="0.15">
      <c r="A571" s="17" t="str">
        <f>A555&amp;D571</f>
        <v>X (26)３年生／男性</v>
      </c>
      <c r="C571" s="135"/>
      <c r="D571" s="134" t="s">
        <v>234</v>
      </c>
      <c r="E571" s="19">
        <v>635</v>
      </c>
      <c r="F571" s="20">
        <v>106</v>
      </c>
      <c r="G571" s="20">
        <v>11</v>
      </c>
      <c r="H571" s="20">
        <v>6</v>
      </c>
      <c r="I571" s="20">
        <v>2</v>
      </c>
      <c r="J571" s="20">
        <v>15</v>
      </c>
      <c r="K571" s="20">
        <v>14</v>
      </c>
      <c r="L571" s="20">
        <v>5</v>
      </c>
      <c r="M571" s="20">
        <v>476</v>
      </c>
      <c r="N571" s="21"/>
      <c r="O571" s="21"/>
      <c r="P571" s="21"/>
      <c r="Q571" s="21"/>
    </row>
    <row r="572" spans="1:17" x14ac:dyDescent="0.15">
      <c r="C572" s="135"/>
      <c r="D572" s="136"/>
      <c r="E572" s="22">
        <v>1</v>
      </c>
      <c r="F572" s="23">
        <v>0.16692914068698883</v>
      </c>
      <c r="G572" s="23">
        <v>1.7322834581136703E-2</v>
      </c>
      <c r="H572" s="23">
        <v>9.4488188624382019E-3</v>
      </c>
      <c r="I572" s="23">
        <v>3.1496062874794006E-3</v>
      </c>
      <c r="J572" s="23">
        <v>2.3622047156095505E-2</v>
      </c>
      <c r="K572" s="23">
        <v>2.2047244012355804E-2</v>
      </c>
      <c r="L572" s="23">
        <v>7.8740157186985016E-3</v>
      </c>
      <c r="M572" s="23">
        <v>0.74960631132125854</v>
      </c>
    </row>
    <row r="573" spans="1:17" x14ac:dyDescent="0.15">
      <c r="A573" s="17" t="str">
        <f>A555&amp;D573</f>
        <v>X (26)３年生／女性</v>
      </c>
      <c r="C573" s="135"/>
      <c r="D573" s="134" t="s">
        <v>235</v>
      </c>
      <c r="E573" s="19">
        <v>622</v>
      </c>
      <c r="F573" s="20">
        <v>55</v>
      </c>
      <c r="G573" s="20">
        <v>16</v>
      </c>
      <c r="H573" s="20">
        <v>3</v>
      </c>
      <c r="I573" s="20">
        <v>3</v>
      </c>
      <c r="J573" s="20">
        <v>8</v>
      </c>
      <c r="K573" s="20">
        <v>6</v>
      </c>
      <c r="L573" s="20">
        <v>11</v>
      </c>
      <c r="M573" s="20">
        <v>520</v>
      </c>
      <c r="N573" s="21"/>
      <c r="O573" s="21"/>
      <c r="P573" s="21"/>
      <c r="Q573" s="21"/>
    </row>
    <row r="574" spans="1:17" x14ac:dyDescent="0.15">
      <c r="A574" s="28"/>
      <c r="C574" s="135"/>
      <c r="D574" s="136"/>
      <c r="E574" s="22">
        <v>1</v>
      </c>
      <c r="F574" s="23">
        <v>8.8424436748027802E-2</v>
      </c>
      <c r="G574" s="23">
        <v>2.5723472237586975E-2</v>
      </c>
      <c r="H574" s="23">
        <v>4.8231510445475578E-3</v>
      </c>
      <c r="I574" s="23">
        <v>4.8231510445475578E-3</v>
      </c>
      <c r="J574" s="23">
        <v>1.2861736118793488E-2</v>
      </c>
      <c r="K574" s="23">
        <v>9.6463020890951157E-3</v>
      </c>
      <c r="L574" s="23">
        <v>1.768488809466362E-2</v>
      </c>
      <c r="M574" s="23">
        <v>0.83601284027099609</v>
      </c>
    </row>
    <row r="575" spans="1:17" x14ac:dyDescent="0.15">
      <c r="A575" s="17" t="str">
        <f>A555&amp;D575</f>
        <v>X (26)３年生／回答しない</v>
      </c>
      <c r="C575" s="135"/>
      <c r="D575" s="134" t="s">
        <v>236</v>
      </c>
      <c r="E575" s="19">
        <v>49</v>
      </c>
      <c r="F575" s="20">
        <v>2</v>
      </c>
      <c r="G575" s="20">
        <v>3</v>
      </c>
      <c r="H575" s="20">
        <v>1</v>
      </c>
      <c r="I575" s="20">
        <v>0</v>
      </c>
      <c r="J575" s="20">
        <v>0</v>
      </c>
      <c r="K575" s="20">
        <v>1</v>
      </c>
      <c r="L575" s="20">
        <v>2</v>
      </c>
      <c r="M575" s="20">
        <v>40</v>
      </c>
      <c r="N575" s="21"/>
      <c r="O575" s="21"/>
      <c r="P575" s="21"/>
      <c r="Q575" s="21"/>
    </row>
    <row r="576" spans="1:17" x14ac:dyDescent="0.15">
      <c r="C576" s="136"/>
      <c r="D576" s="136"/>
      <c r="E576" s="22">
        <v>1</v>
      </c>
      <c r="F576" s="23">
        <v>4.0816325694322586E-2</v>
      </c>
      <c r="G576" s="23">
        <v>6.1224490404129028E-2</v>
      </c>
      <c r="H576" s="23">
        <v>2.0408162847161293E-2</v>
      </c>
      <c r="I576" s="23">
        <v>0</v>
      </c>
      <c r="J576" s="23">
        <v>0</v>
      </c>
      <c r="K576" s="23">
        <v>2.0408162847161293E-2</v>
      </c>
      <c r="L576" s="23">
        <v>4.0816325694322586E-2</v>
      </c>
      <c r="M576" s="23">
        <v>0.8163265585899353</v>
      </c>
    </row>
    <row r="580" spans="1:17" x14ac:dyDescent="0.15">
      <c r="A580" s="17" t="str">
        <f>"X ("&amp;SUBSTITUTE(LEFT(E580,3),"Q","")&amp;")"</f>
        <v>X (27)</v>
      </c>
      <c r="C580" s="17" t="s">
        <v>197</v>
      </c>
      <c r="D580" s="17" t="s">
        <v>24</v>
      </c>
      <c r="E580" s="17" t="s">
        <v>198</v>
      </c>
    </row>
    <row r="581" spans="1:17" ht="48" x14ac:dyDescent="0.15">
      <c r="A581" s="17" t="str">
        <f>A580&amp;"表頭"</f>
        <v>X (27)表頭</v>
      </c>
      <c r="C581" s="132"/>
      <c r="D581" s="133"/>
      <c r="E581" s="18" t="s">
        <v>3</v>
      </c>
      <c r="F581" s="18" t="s">
        <v>199</v>
      </c>
      <c r="G581" s="18" t="s">
        <v>200</v>
      </c>
      <c r="H581" s="18" t="s">
        <v>201</v>
      </c>
      <c r="I581" s="18" t="s">
        <v>202</v>
      </c>
      <c r="J581" s="18" t="s">
        <v>203</v>
      </c>
      <c r="K581" s="18" t="s">
        <v>204</v>
      </c>
      <c r="L581" s="18" t="s">
        <v>205</v>
      </c>
      <c r="M581" s="18" t="s">
        <v>22</v>
      </c>
      <c r="N581" s="18" t="s">
        <v>196</v>
      </c>
    </row>
    <row r="582" spans="1:17" x14ac:dyDescent="0.15">
      <c r="A582" s="17" t="str">
        <f>A580&amp;D582</f>
        <v>X (27)全体</v>
      </c>
      <c r="C582" s="134" t="s">
        <v>227</v>
      </c>
      <c r="D582" s="134" t="s">
        <v>8</v>
      </c>
      <c r="E582" s="19">
        <v>3871</v>
      </c>
      <c r="F582" s="20">
        <v>388</v>
      </c>
      <c r="G582" s="20">
        <v>390</v>
      </c>
      <c r="H582" s="20">
        <v>55</v>
      </c>
      <c r="I582" s="20">
        <v>62</v>
      </c>
      <c r="J582" s="20">
        <v>58</v>
      </c>
      <c r="K582" s="20">
        <v>60</v>
      </c>
      <c r="L582" s="20">
        <v>63</v>
      </c>
      <c r="M582" s="20">
        <v>16</v>
      </c>
      <c r="N582" s="20">
        <v>2993</v>
      </c>
      <c r="O582" s="21"/>
      <c r="P582" s="21"/>
      <c r="Q582" s="21"/>
    </row>
    <row r="583" spans="1:17" x14ac:dyDescent="0.15">
      <c r="C583" s="135"/>
      <c r="D583" s="136"/>
      <c r="E583" s="22">
        <v>1</v>
      </c>
      <c r="F583" s="23">
        <v>0.10023249685764313</v>
      </c>
      <c r="G583" s="23">
        <v>0.10074915736913681</v>
      </c>
      <c r="H583" s="23">
        <v>1.4208215288817883E-2</v>
      </c>
      <c r="I583" s="23">
        <v>1.6016533598303795E-2</v>
      </c>
      <c r="J583" s="23">
        <v>1.4983208850026131E-2</v>
      </c>
      <c r="K583" s="23">
        <v>1.5499871224164963E-2</v>
      </c>
      <c r="L583" s="23">
        <v>1.6274863854050636E-2</v>
      </c>
      <c r="M583" s="23">
        <v>4.1332989931106567E-3</v>
      </c>
      <c r="N583" s="23">
        <v>0.77318525314331055</v>
      </c>
    </row>
    <row r="584" spans="1:17" x14ac:dyDescent="0.15">
      <c r="A584" s="17" t="str">
        <f>A580&amp;D584</f>
        <v>X (27)１年生／男性</v>
      </c>
      <c r="C584" s="135"/>
      <c r="D584" s="134" t="s">
        <v>228</v>
      </c>
      <c r="E584" s="19">
        <v>565</v>
      </c>
      <c r="F584" s="20">
        <v>63</v>
      </c>
      <c r="G584" s="20">
        <v>42</v>
      </c>
      <c r="H584" s="20">
        <v>11</v>
      </c>
      <c r="I584" s="20">
        <v>7</v>
      </c>
      <c r="J584" s="20">
        <v>12</v>
      </c>
      <c r="K584" s="20">
        <v>10</v>
      </c>
      <c r="L584" s="20">
        <v>6</v>
      </c>
      <c r="M584" s="20">
        <v>1</v>
      </c>
      <c r="N584" s="20">
        <v>451</v>
      </c>
      <c r="O584" s="21"/>
      <c r="P584" s="21"/>
      <c r="Q584" s="21"/>
    </row>
    <row r="585" spans="1:17" x14ac:dyDescent="0.15">
      <c r="C585" s="135"/>
      <c r="D585" s="136"/>
      <c r="E585" s="22">
        <v>1</v>
      </c>
      <c r="F585" s="23">
        <v>0.11150442808866501</v>
      </c>
      <c r="G585" s="23">
        <v>7.4336282908916473E-2</v>
      </c>
      <c r="H585" s="23">
        <v>1.9469026476144791E-2</v>
      </c>
      <c r="I585" s="23">
        <v>1.2389380484819412E-2</v>
      </c>
      <c r="J585" s="23">
        <v>2.1238937973976135E-2</v>
      </c>
      <c r="K585" s="23">
        <v>1.7699114978313446E-2</v>
      </c>
      <c r="L585" s="23">
        <v>1.0619468986988068E-2</v>
      </c>
      <c r="M585" s="23">
        <v>1.7699114978313446E-3</v>
      </c>
      <c r="N585" s="23">
        <v>0.79823011159896851</v>
      </c>
    </row>
    <row r="586" spans="1:17" x14ac:dyDescent="0.15">
      <c r="A586" s="17" t="str">
        <f>A580&amp;D586</f>
        <v>X (27)１年生／女性</v>
      </c>
      <c r="C586" s="135"/>
      <c r="D586" s="134" t="s">
        <v>229</v>
      </c>
      <c r="E586" s="19">
        <v>765</v>
      </c>
      <c r="F586" s="20">
        <v>63</v>
      </c>
      <c r="G586" s="20">
        <v>86</v>
      </c>
      <c r="H586" s="20">
        <v>8</v>
      </c>
      <c r="I586" s="20">
        <v>16</v>
      </c>
      <c r="J586" s="20">
        <v>6</v>
      </c>
      <c r="K586" s="20">
        <v>14</v>
      </c>
      <c r="L586" s="20">
        <v>10</v>
      </c>
      <c r="M586" s="20">
        <v>4</v>
      </c>
      <c r="N586" s="20">
        <v>602</v>
      </c>
      <c r="O586" s="21"/>
      <c r="P586" s="21"/>
      <c r="Q586" s="21"/>
    </row>
    <row r="587" spans="1:17" x14ac:dyDescent="0.15">
      <c r="C587" s="135"/>
      <c r="D587" s="136"/>
      <c r="E587" s="22">
        <v>1</v>
      </c>
      <c r="F587" s="23">
        <v>8.235294371843338E-2</v>
      </c>
      <c r="G587" s="23">
        <v>0.11241830140352249</v>
      </c>
      <c r="H587" s="23">
        <v>1.0457516647875309E-2</v>
      </c>
      <c r="I587" s="23">
        <v>2.0915033295750618E-2</v>
      </c>
      <c r="J587" s="23">
        <v>7.8431377187371254E-3</v>
      </c>
      <c r="K587" s="23">
        <v>1.8300654366612434E-2</v>
      </c>
      <c r="L587" s="23">
        <v>1.3071895577013493E-2</v>
      </c>
      <c r="M587" s="23">
        <v>5.2287583239376545E-3</v>
      </c>
      <c r="N587" s="23">
        <v>0.78692811727523804</v>
      </c>
    </row>
    <row r="588" spans="1:17" x14ac:dyDescent="0.15">
      <c r="A588" s="17" t="str">
        <f>A580&amp;D588</f>
        <v>X (27)１年生／回答しない</v>
      </c>
      <c r="C588" s="135"/>
      <c r="D588" s="134" t="s">
        <v>230</v>
      </c>
      <c r="E588" s="19">
        <v>25</v>
      </c>
      <c r="F588" s="20">
        <v>4</v>
      </c>
      <c r="G588" s="20">
        <v>4</v>
      </c>
      <c r="H588" s="20">
        <v>2</v>
      </c>
      <c r="I588" s="20">
        <v>1</v>
      </c>
      <c r="J588" s="20">
        <v>1</v>
      </c>
      <c r="K588" s="20">
        <v>1</v>
      </c>
      <c r="L588" s="20">
        <v>1</v>
      </c>
      <c r="M588" s="20">
        <v>0</v>
      </c>
      <c r="N588" s="20">
        <v>19</v>
      </c>
      <c r="O588" s="21"/>
      <c r="P588" s="21"/>
      <c r="Q588" s="21"/>
    </row>
    <row r="589" spans="1:17" x14ac:dyDescent="0.15">
      <c r="C589" s="135"/>
      <c r="D589" s="136"/>
      <c r="E589" s="22">
        <v>1</v>
      </c>
      <c r="F589" s="23">
        <v>0.15999999642372131</v>
      </c>
      <c r="G589" s="23">
        <v>0.15999999642372131</v>
      </c>
      <c r="H589" s="23">
        <v>7.9999998211860657E-2</v>
      </c>
      <c r="I589" s="23">
        <v>3.9999999105930328E-2</v>
      </c>
      <c r="J589" s="23">
        <v>3.9999999105930328E-2</v>
      </c>
      <c r="K589" s="23">
        <v>3.9999999105930328E-2</v>
      </c>
      <c r="L589" s="23">
        <v>3.9999999105930328E-2</v>
      </c>
      <c r="M589" s="23">
        <v>0</v>
      </c>
      <c r="N589" s="23">
        <v>0.75999999046325684</v>
      </c>
    </row>
    <row r="590" spans="1:17" x14ac:dyDescent="0.15">
      <c r="A590" s="17" t="str">
        <f>A580&amp;D590</f>
        <v>X (27)２年生／男性</v>
      </c>
      <c r="C590" s="135"/>
      <c r="D590" s="134" t="s">
        <v>231</v>
      </c>
      <c r="E590" s="19">
        <v>548</v>
      </c>
      <c r="F590" s="20">
        <v>82</v>
      </c>
      <c r="G590" s="20">
        <v>33</v>
      </c>
      <c r="H590" s="20">
        <v>10</v>
      </c>
      <c r="I590" s="20">
        <v>6</v>
      </c>
      <c r="J590" s="20">
        <v>13</v>
      </c>
      <c r="K590" s="20">
        <v>5</v>
      </c>
      <c r="L590" s="20">
        <v>14</v>
      </c>
      <c r="M590" s="20">
        <v>2</v>
      </c>
      <c r="N590" s="20">
        <v>411</v>
      </c>
      <c r="O590" s="21"/>
      <c r="P590" s="21"/>
      <c r="Q590" s="21"/>
    </row>
    <row r="591" spans="1:17" x14ac:dyDescent="0.15">
      <c r="C591" s="135"/>
      <c r="D591" s="136"/>
      <c r="E591" s="22">
        <v>1</v>
      </c>
      <c r="F591" s="23">
        <v>0.14963503181934357</v>
      </c>
      <c r="G591" s="23">
        <v>6.0218978673219681E-2</v>
      </c>
      <c r="H591" s="23">
        <v>1.8248174339532852E-2</v>
      </c>
      <c r="I591" s="23">
        <v>1.0948904789984226E-2</v>
      </c>
      <c r="J591" s="23">
        <v>2.3722628131508827E-2</v>
      </c>
      <c r="K591" s="23">
        <v>9.1240871697664261E-3</v>
      </c>
      <c r="L591" s="23">
        <v>2.5547444820404053E-2</v>
      </c>
      <c r="M591" s="23">
        <v>3.6496350076049566E-3</v>
      </c>
      <c r="N591" s="23">
        <v>0.75</v>
      </c>
    </row>
    <row r="592" spans="1:17" x14ac:dyDescent="0.15">
      <c r="A592" s="17" t="str">
        <f>A580&amp;D592</f>
        <v>X (27)２年生／女性</v>
      </c>
      <c r="C592" s="135"/>
      <c r="D592" s="134" t="s">
        <v>232</v>
      </c>
      <c r="E592" s="19">
        <v>624</v>
      </c>
      <c r="F592" s="20">
        <v>38</v>
      </c>
      <c r="G592" s="20">
        <v>57</v>
      </c>
      <c r="H592" s="20">
        <v>6</v>
      </c>
      <c r="I592" s="20">
        <v>12</v>
      </c>
      <c r="J592" s="20">
        <v>8</v>
      </c>
      <c r="K592" s="20">
        <v>7</v>
      </c>
      <c r="L592" s="20">
        <v>8</v>
      </c>
      <c r="M592" s="20">
        <v>4</v>
      </c>
      <c r="N592" s="20">
        <v>506</v>
      </c>
      <c r="O592" s="21"/>
      <c r="P592" s="21"/>
      <c r="Q592" s="21"/>
    </row>
    <row r="593" spans="1:17" x14ac:dyDescent="0.15">
      <c r="C593" s="135"/>
      <c r="D593" s="136"/>
      <c r="E593" s="22">
        <v>1</v>
      </c>
      <c r="F593" s="23">
        <v>6.0897435992956161E-2</v>
      </c>
      <c r="G593" s="23">
        <v>9.1346152126789093E-2</v>
      </c>
      <c r="H593" s="23">
        <v>9.6153849735856056E-3</v>
      </c>
      <c r="I593" s="23">
        <v>1.9230769947171211E-2</v>
      </c>
      <c r="J593" s="23">
        <v>1.2820512987673283E-2</v>
      </c>
      <c r="K593" s="23">
        <v>1.1217948980629444E-2</v>
      </c>
      <c r="L593" s="23">
        <v>1.2820512987673283E-2</v>
      </c>
      <c r="M593" s="23">
        <v>6.4102564938366413E-3</v>
      </c>
      <c r="N593" s="23">
        <v>0.81089740991592407</v>
      </c>
    </row>
    <row r="594" spans="1:17" x14ac:dyDescent="0.15">
      <c r="A594" s="17" t="str">
        <f>A580&amp;D594</f>
        <v>X (27)２年生／回答しない</v>
      </c>
      <c r="C594" s="135"/>
      <c r="D594" s="134" t="s">
        <v>233</v>
      </c>
      <c r="E594" s="19">
        <v>38</v>
      </c>
      <c r="F594" s="20">
        <v>3</v>
      </c>
      <c r="G594" s="20">
        <v>2</v>
      </c>
      <c r="H594" s="20">
        <v>0</v>
      </c>
      <c r="I594" s="20">
        <v>0</v>
      </c>
      <c r="J594" s="20">
        <v>0</v>
      </c>
      <c r="K594" s="20">
        <v>1</v>
      </c>
      <c r="L594" s="20">
        <v>2</v>
      </c>
      <c r="M594" s="20">
        <v>0</v>
      </c>
      <c r="N594" s="20">
        <v>31</v>
      </c>
      <c r="O594" s="21"/>
      <c r="P594" s="21"/>
      <c r="Q594" s="21"/>
    </row>
    <row r="595" spans="1:17" x14ac:dyDescent="0.15">
      <c r="C595" s="135"/>
      <c r="D595" s="136"/>
      <c r="E595" s="22">
        <v>1</v>
      </c>
      <c r="F595" s="23">
        <v>7.8947365283966064E-2</v>
      </c>
      <c r="G595" s="23">
        <v>5.2631579339504242E-2</v>
      </c>
      <c r="H595" s="23">
        <v>0</v>
      </c>
      <c r="I595" s="23">
        <v>0</v>
      </c>
      <c r="J595" s="23">
        <v>0</v>
      </c>
      <c r="K595" s="23">
        <v>2.6315789669752121E-2</v>
      </c>
      <c r="L595" s="23">
        <v>5.2631579339504242E-2</v>
      </c>
      <c r="M595" s="23">
        <v>0</v>
      </c>
      <c r="N595" s="23">
        <v>0.81578946113586426</v>
      </c>
    </row>
    <row r="596" spans="1:17" x14ac:dyDescent="0.15">
      <c r="A596" s="17" t="str">
        <f>A580&amp;D596</f>
        <v>X (27)３年生／男性</v>
      </c>
      <c r="C596" s="135"/>
      <c r="D596" s="134" t="s">
        <v>234</v>
      </c>
      <c r="E596" s="19">
        <v>635</v>
      </c>
      <c r="F596" s="20">
        <v>82</v>
      </c>
      <c r="G596" s="20">
        <v>65</v>
      </c>
      <c r="H596" s="20">
        <v>7</v>
      </c>
      <c r="I596" s="20">
        <v>7</v>
      </c>
      <c r="J596" s="20">
        <v>9</v>
      </c>
      <c r="K596" s="20">
        <v>9</v>
      </c>
      <c r="L596" s="20">
        <v>15</v>
      </c>
      <c r="M596" s="20">
        <v>1</v>
      </c>
      <c r="N596" s="20">
        <v>471</v>
      </c>
      <c r="O596" s="21"/>
      <c r="P596" s="21"/>
      <c r="Q596" s="21"/>
    </row>
    <row r="597" spans="1:17" x14ac:dyDescent="0.15">
      <c r="C597" s="135"/>
      <c r="D597" s="136"/>
      <c r="E597" s="22">
        <v>1</v>
      </c>
      <c r="F597" s="23">
        <v>0.12913386523723602</v>
      </c>
      <c r="G597" s="23">
        <v>0.10236220806837082</v>
      </c>
      <c r="H597" s="23">
        <v>1.1023622006177902E-2</v>
      </c>
      <c r="I597" s="23">
        <v>1.1023622006177902E-2</v>
      </c>
      <c r="J597" s="23">
        <v>1.4173228293657303E-2</v>
      </c>
      <c r="K597" s="23">
        <v>1.4173228293657303E-2</v>
      </c>
      <c r="L597" s="23">
        <v>2.3622047156095505E-2</v>
      </c>
      <c r="M597" s="23">
        <v>1.5748031437397003E-3</v>
      </c>
      <c r="N597" s="23">
        <v>0.74173229932785034</v>
      </c>
    </row>
    <row r="598" spans="1:17" x14ac:dyDescent="0.15">
      <c r="A598" s="17" t="str">
        <f>A580&amp;D598</f>
        <v>X (27)３年生／女性</v>
      </c>
      <c r="C598" s="135"/>
      <c r="D598" s="134" t="s">
        <v>235</v>
      </c>
      <c r="E598" s="19">
        <v>622</v>
      </c>
      <c r="F598" s="20">
        <v>48</v>
      </c>
      <c r="G598" s="20">
        <v>91</v>
      </c>
      <c r="H598" s="20">
        <v>11</v>
      </c>
      <c r="I598" s="20">
        <v>13</v>
      </c>
      <c r="J598" s="20">
        <v>9</v>
      </c>
      <c r="K598" s="20">
        <v>13</v>
      </c>
      <c r="L598" s="20">
        <v>7</v>
      </c>
      <c r="M598" s="20">
        <v>4</v>
      </c>
      <c r="N598" s="20">
        <v>467</v>
      </c>
      <c r="O598" s="21"/>
      <c r="P598" s="21"/>
      <c r="Q598" s="21"/>
    </row>
    <row r="599" spans="1:17" x14ac:dyDescent="0.15">
      <c r="A599" s="28"/>
      <c r="C599" s="135"/>
      <c r="D599" s="136"/>
      <c r="E599" s="22">
        <v>1</v>
      </c>
      <c r="F599" s="23">
        <v>7.7170416712760925E-2</v>
      </c>
      <c r="G599" s="23">
        <v>0.14630225300788879</v>
      </c>
      <c r="H599" s="23">
        <v>1.768488809466362E-2</v>
      </c>
      <c r="I599" s="23">
        <v>2.0900322124361992E-2</v>
      </c>
      <c r="J599" s="23">
        <v>1.4469453133642673E-2</v>
      </c>
      <c r="K599" s="23">
        <v>2.0900322124361992E-2</v>
      </c>
      <c r="L599" s="23">
        <v>1.1254019103944302E-2</v>
      </c>
      <c r="M599" s="23">
        <v>6.4308680593967438E-3</v>
      </c>
      <c r="N599" s="23">
        <v>0.75080388784408569</v>
      </c>
    </row>
    <row r="600" spans="1:17" x14ac:dyDescent="0.15">
      <c r="A600" s="17" t="str">
        <f>A580&amp;D600</f>
        <v>X (27)３年生／回答しない</v>
      </c>
      <c r="C600" s="135"/>
      <c r="D600" s="134" t="s">
        <v>236</v>
      </c>
      <c r="E600" s="19">
        <v>49</v>
      </c>
      <c r="F600" s="20">
        <v>5</v>
      </c>
      <c r="G600" s="20">
        <v>10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35</v>
      </c>
      <c r="O600" s="21"/>
      <c r="P600" s="21"/>
      <c r="Q600" s="21"/>
    </row>
    <row r="601" spans="1:17" x14ac:dyDescent="0.15">
      <c r="C601" s="136"/>
      <c r="D601" s="136"/>
      <c r="E601" s="22">
        <v>1</v>
      </c>
      <c r="F601" s="23">
        <v>0.10204081982374191</v>
      </c>
      <c r="G601" s="23">
        <v>0.20408163964748383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0.71428573131561279</v>
      </c>
    </row>
    <row r="605" spans="1:17" x14ac:dyDescent="0.15">
      <c r="A605" s="17" t="str">
        <f>"X ("&amp;SUBSTITUTE(LEFT(E605,3),"Q","")&amp;")"</f>
        <v>X (28)</v>
      </c>
      <c r="C605" s="17" t="s">
        <v>206</v>
      </c>
      <c r="D605" s="17" t="s">
        <v>24</v>
      </c>
      <c r="E605" s="17" t="s">
        <v>207</v>
      </c>
    </row>
    <row r="606" spans="1:17" ht="48" x14ac:dyDescent="0.15">
      <c r="A606" s="17" t="str">
        <f>A605&amp;"表頭"</f>
        <v>X (28)表頭</v>
      </c>
      <c r="C606" s="132"/>
      <c r="D606" s="133"/>
      <c r="E606" s="18" t="s">
        <v>3</v>
      </c>
      <c r="F606" s="18" t="s">
        <v>208</v>
      </c>
      <c r="G606" s="18" t="s">
        <v>209</v>
      </c>
      <c r="H606" s="18" t="s">
        <v>210</v>
      </c>
      <c r="I606" s="18" t="s">
        <v>211</v>
      </c>
      <c r="J606" s="18" t="s">
        <v>212</v>
      </c>
      <c r="K606" s="18" t="s">
        <v>213</v>
      </c>
      <c r="L606" s="18" t="s">
        <v>214</v>
      </c>
      <c r="M606" s="18" t="s">
        <v>22</v>
      </c>
    </row>
    <row r="607" spans="1:17" x14ac:dyDescent="0.15">
      <c r="A607" s="17" t="str">
        <f>A605&amp;D607</f>
        <v>X (28)全体</v>
      </c>
      <c r="C607" s="134" t="s">
        <v>227</v>
      </c>
      <c r="D607" s="134" t="s">
        <v>8</v>
      </c>
      <c r="E607" s="19">
        <v>3871</v>
      </c>
      <c r="F607" s="20">
        <v>2337</v>
      </c>
      <c r="G607" s="20">
        <v>673</v>
      </c>
      <c r="H607" s="20">
        <v>888</v>
      </c>
      <c r="I607" s="20">
        <v>87</v>
      </c>
      <c r="J607" s="20">
        <v>522</v>
      </c>
      <c r="K607" s="20">
        <v>1017</v>
      </c>
      <c r="L607" s="20">
        <v>712</v>
      </c>
      <c r="M607" s="20">
        <v>34</v>
      </c>
      <c r="N607" s="21"/>
      <c r="O607" s="21"/>
      <c r="P607" s="21"/>
      <c r="Q607" s="21"/>
    </row>
    <row r="608" spans="1:17" x14ac:dyDescent="0.15">
      <c r="C608" s="135"/>
      <c r="D608" s="136"/>
      <c r="E608" s="22">
        <v>1</v>
      </c>
      <c r="F608" s="23">
        <v>0.60371994972229004</v>
      </c>
      <c r="G608" s="23">
        <v>0.17385688424110413</v>
      </c>
      <c r="H608" s="23">
        <v>0.22939808666706085</v>
      </c>
      <c r="I608" s="23">
        <v>2.2474812343716621E-2</v>
      </c>
      <c r="J608" s="23">
        <v>0.13484887778759003</v>
      </c>
      <c r="K608" s="23">
        <v>0.26272282004356384</v>
      </c>
      <c r="L608" s="23">
        <v>0.18393179774284363</v>
      </c>
      <c r="M608" s="23">
        <v>8.7832603603601456E-3</v>
      </c>
    </row>
    <row r="609" spans="1:17" x14ac:dyDescent="0.15">
      <c r="A609" s="17" t="str">
        <f>A605&amp;D609</f>
        <v>X (28)１年生／男性</v>
      </c>
      <c r="C609" s="135"/>
      <c r="D609" s="134" t="s">
        <v>228</v>
      </c>
      <c r="E609" s="19">
        <v>565</v>
      </c>
      <c r="F609" s="20">
        <v>308</v>
      </c>
      <c r="G609" s="20">
        <v>129</v>
      </c>
      <c r="H609" s="20">
        <v>155</v>
      </c>
      <c r="I609" s="20">
        <v>9</v>
      </c>
      <c r="J609" s="20">
        <v>82</v>
      </c>
      <c r="K609" s="20">
        <v>128</v>
      </c>
      <c r="L609" s="20">
        <v>104</v>
      </c>
      <c r="M609" s="20">
        <v>12</v>
      </c>
      <c r="N609" s="21"/>
      <c r="O609" s="21"/>
      <c r="P609" s="21"/>
      <c r="Q609" s="21"/>
    </row>
    <row r="610" spans="1:17" x14ac:dyDescent="0.15">
      <c r="C610" s="135"/>
      <c r="D610" s="136"/>
      <c r="E610" s="22">
        <v>1</v>
      </c>
      <c r="F610" s="23">
        <v>0.54513275623321533</v>
      </c>
      <c r="G610" s="23">
        <v>0.22831858694553375</v>
      </c>
      <c r="H610" s="23">
        <v>0.27433627843856812</v>
      </c>
      <c r="I610" s="23">
        <v>1.5929203480482101E-2</v>
      </c>
      <c r="J610" s="23">
        <v>0.14513275027275085</v>
      </c>
      <c r="K610" s="23">
        <v>0.22654867172241211</v>
      </c>
      <c r="L610" s="23">
        <v>0.18407079577445984</v>
      </c>
      <c r="M610" s="23">
        <v>2.1238937973976135E-2</v>
      </c>
    </row>
    <row r="611" spans="1:17" x14ac:dyDescent="0.15">
      <c r="A611" s="17" t="str">
        <f>A605&amp;D611</f>
        <v>X (28)１年生／女性</v>
      </c>
      <c r="C611" s="135"/>
      <c r="D611" s="134" t="s">
        <v>229</v>
      </c>
      <c r="E611" s="19">
        <v>765</v>
      </c>
      <c r="F611" s="20">
        <v>509</v>
      </c>
      <c r="G611" s="20">
        <v>113</v>
      </c>
      <c r="H611" s="20">
        <v>190</v>
      </c>
      <c r="I611" s="20">
        <v>15</v>
      </c>
      <c r="J611" s="20">
        <v>109</v>
      </c>
      <c r="K611" s="20">
        <v>217</v>
      </c>
      <c r="L611" s="20">
        <v>151</v>
      </c>
      <c r="M611" s="20">
        <v>3</v>
      </c>
      <c r="N611" s="21"/>
      <c r="O611" s="21"/>
      <c r="P611" s="21"/>
      <c r="Q611" s="21"/>
    </row>
    <row r="612" spans="1:17" x14ac:dyDescent="0.15">
      <c r="C612" s="135"/>
      <c r="D612" s="136"/>
      <c r="E612" s="22">
        <v>1</v>
      </c>
      <c r="F612" s="23">
        <v>0.6653594970703125</v>
      </c>
      <c r="G612" s="23">
        <v>0.14771242439746857</v>
      </c>
      <c r="H612" s="23">
        <v>0.24836601316928864</v>
      </c>
      <c r="I612" s="23">
        <v>1.9607843831181526E-2</v>
      </c>
      <c r="J612" s="23">
        <v>0.1424836665391922</v>
      </c>
      <c r="K612" s="23">
        <v>0.28366014361381531</v>
      </c>
      <c r="L612" s="23">
        <v>0.19738562405109406</v>
      </c>
      <c r="M612" s="23">
        <v>3.9215688593685627E-3</v>
      </c>
    </row>
    <row r="613" spans="1:17" x14ac:dyDescent="0.15">
      <c r="A613" s="17" t="str">
        <f>A605&amp;D613</f>
        <v>X (28)１年生／回答しない</v>
      </c>
      <c r="C613" s="135"/>
      <c r="D613" s="134" t="s">
        <v>230</v>
      </c>
      <c r="E613" s="19">
        <v>25</v>
      </c>
      <c r="F613" s="20">
        <v>13</v>
      </c>
      <c r="G613" s="20">
        <v>5</v>
      </c>
      <c r="H613" s="20">
        <v>7</v>
      </c>
      <c r="I613" s="20">
        <v>1</v>
      </c>
      <c r="J613" s="20">
        <v>4</v>
      </c>
      <c r="K613" s="20">
        <v>4</v>
      </c>
      <c r="L613" s="20">
        <v>4</v>
      </c>
      <c r="M613" s="20">
        <v>0</v>
      </c>
      <c r="N613" s="21"/>
      <c r="O613" s="21"/>
      <c r="P613" s="21"/>
      <c r="Q613" s="21"/>
    </row>
    <row r="614" spans="1:17" x14ac:dyDescent="0.15">
      <c r="C614" s="135"/>
      <c r="D614" s="136"/>
      <c r="E614" s="22">
        <v>1</v>
      </c>
      <c r="F614" s="23">
        <v>0.51999998092651367</v>
      </c>
      <c r="G614" s="23">
        <v>0.20000000298023224</v>
      </c>
      <c r="H614" s="23">
        <v>0.2800000011920929</v>
      </c>
      <c r="I614" s="23">
        <v>3.9999999105930328E-2</v>
      </c>
      <c r="J614" s="23">
        <v>0.15999999642372131</v>
      </c>
      <c r="K614" s="23">
        <v>0.15999999642372131</v>
      </c>
      <c r="L614" s="23">
        <v>0.15999999642372131</v>
      </c>
      <c r="M614" s="23">
        <v>0</v>
      </c>
    </row>
    <row r="615" spans="1:17" x14ac:dyDescent="0.15">
      <c r="A615" s="17" t="str">
        <f>A605&amp;D615</f>
        <v>X (28)２年生／男性</v>
      </c>
      <c r="C615" s="135"/>
      <c r="D615" s="134" t="s">
        <v>231</v>
      </c>
      <c r="E615" s="19">
        <v>548</v>
      </c>
      <c r="F615" s="20">
        <v>304</v>
      </c>
      <c r="G615" s="20">
        <v>109</v>
      </c>
      <c r="H615" s="20">
        <v>123</v>
      </c>
      <c r="I615" s="20">
        <v>23</v>
      </c>
      <c r="J615" s="20">
        <v>67</v>
      </c>
      <c r="K615" s="20">
        <v>98</v>
      </c>
      <c r="L615" s="20">
        <v>87</v>
      </c>
      <c r="M615" s="20">
        <v>7</v>
      </c>
      <c r="N615" s="21"/>
      <c r="O615" s="21"/>
      <c r="P615" s="21"/>
      <c r="Q615" s="21"/>
    </row>
    <row r="616" spans="1:17" x14ac:dyDescent="0.15">
      <c r="C616" s="135"/>
      <c r="D616" s="136"/>
      <c r="E616" s="22">
        <v>1</v>
      </c>
      <c r="F616" s="23">
        <v>0.55474454164505005</v>
      </c>
      <c r="G616" s="23">
        <v>0.19890511035919189</v>
      </c>
      <c r="H616" s="23">
        <v>0.22445255517959595</v>
      </c>
      <c r="I616" s="23">
        <v>4.1970804333686829E-2</v>
      </c>
      <c r="J616" s="23">
        <v>0.12226277589797974</v>
      </c>
      <c r="K616" s="23">
        <v>0.17883211374282837</v>
      </c>
      <c r="L616" s="23">
        <v>0.15875911712646484</v>
      </c>
      <c r="M616" s="23">
        <v>1.2773722410202026E-2</v>
      </c>
    </row>
    <row r="617" spans="1:17" x14ac:dyDescent="0.15">
      <c r="A617" s="17" t="str">
        <f>A605&amp;D617</f>
        <v>X (28)２年生／女性</v>
      </c>
      <c r="C617" s="135"/>
      <c r="D617" s="134" t="s">
        <v>232</v>
      </c>
      <c r="E617" s="19">
        <v>624</v>
      </c>
      <c r="F617" s="20">
        <v>396</v>
      </c>
      <c r="G617" s="20">
        <v>87</v>
      </c>
      <c r="H617" s="20">
        <v>130</v>
      </c>
      <c r="I617" s="20">
        <v>14</v>
      </c>
      <c r="J617" s="20">
        <v>79</v>
      </c>
      <c r="K617" s="20">
        <v>179</v>
      </c>
      <c r="L617" s="20">
        <v>122</v>
      </c>
      <c r="M617" s="20">
        <v>2</v>
      </c>
      <c r="N617" s="21"/>
      <c r="O617" s="21"/>
      <c r="P617" s="21"/>
      <c r="Q617" s="21"/>
    </row>
    <row r="618" spans="1:17" x14ac:dyDescent="0.15">
      <c r="C618" s="135"/>
      <c r="D618" s="136"/>
      <c r="E618" s="22">
        <v>1</v>
      </c>
      <c r="F618" s="23">
        <v>0.63461536169052124</v>
      </c>
      <c r="G618" s="23">
        <v>0.13942307233810425</v>
      </c>
      <c r="H618" s="23">
        <v>0.2083333283662796</v>
      </c>
      <c r="I618" s="23">
        <v>2.2435897961258888E-2</v>
      </c>
      <c r="J618" s="23">
        <v>0.12660256028175354</v>
      </c>
      <c r="K618" s="23">
        <v>0.28685897588729858</v>
      </c>
      <c r="L618" s="23">
        <v>0.19551281630992889</v>
      </c>
      <c r="M618" s="23">
        <v>3.2051282469183207E-3</v>
      </c>
    </row>
    <row r="619" spans="1:17" x14ac:dyDescent="0.15">
      <c r="A619" s="17" t="str">
        <f>A605&amp;D619</f>
        <v>X (28)２年生／回答しない</v>
      </c>
      <c r="C619" s="135"/>
      <c r="D619" s="134" t="s">
        <v>233</v>
      </c>
      <c r="E619" s="19">
        <v>38</v>
      </c>
      <c r="F619" s="20">
        <v>19</v>
      </c>
      <c r="G619" s="20">
        <v>6</v>
      </c>
      <c r="H619" s="20">
        <v>1</v>
      </c>
      <c r="I619" s="20">
        <v>2</v>
      </c>
      <c r="J619" s="20">
        <v>4</v>
      </c>
      <c r="K619" s="20">
        <v>17</v>
      </c>
      <c r="L619" s="20">
        <v>8</v>
      </c>
      <c r="M619" s="20">
        <v>2</v>
      </c>
      <c r="N619" s="21"/>
      <c r="O619" s="21"/>
      <c r="P619" s="21"/>
      <c r="Q619" s="21"/>
    </row>
    <row r="620" spans="1:17" x14ac:dyDescent="0.15">
      <c r="C620" s="135"/>
      <c r="D620" s="136"/>
      <c r="E620" s="22">
        <v>1</v>
      </c>
      <c r="F620" s="23">
        <v>0.5</v>
      </c>
      <c r="G620" s="23">
        <v>0.15789473056793213</v>
      </c>
      <c r="H620" s="23">
        <v>2.6315789669752121E-2</v>
      </c>
      <c r="I620" s="23">
        <v>5.2631579339504242E-2</v>
      </c>
      <c r="J620" s="23">
        <v>0.10526315867900848</v>
      </c>
      <c r="K620" s="23">
        <v>0.44736841320991516</v>
      </c>
      <c r="L620" s="23">
        <v>0.21052631735801697</v>
      </c>
      <c r="M620" s="23">
        <v>5.2631579339504242E-2</v>
      </c>
    </row>
    <row r="621" spans="1:17" x14ac:dyDescent="0.15">
      <c r="A621" s="17" t="str">
        <f>A605&amp;D621</f>
        <v>X (28)３年生／男性</v>
      </c>
      <c r="C621" s="135"/>
      <c r="D621" s="134" t="s">
        <v>234</v>
      </c>
      <c r="E621" s="19">
        <v>635</v>
      </c>
      <c r="F621" s="20">
        <v>381</v>
      </c>
      <c r="G621" s="20">
        <v>137</v>
      </c>
      <c r="H621" s="20">
        <v>123</v>
      </c>
      <c r="I621" s="20">
        <v>16</v>
      </c>
      <c r="J621" s="20">
        <v>64</v>
      </c>
      <c r="K621" s="20">
        <v>131</v>
      </c>
      <c r="L621" s="20">
        <v>121</v>
      </c>
      <c r="M621" s="20">
        <v>5</v>
      </c>
      <c r="N621" s="21"/>
      <c r="O621" s="21"/>
      <c r="P621" s="21"/>
      <c r="Q621" s="21"/>
    </row>
    <row r="622" spans="1:17" x14ac:dyDescent="0.15">
      <c r="C622" s="135"/>
      <c r="D622" s="136"/>
      <c r="E622" s="22">
        <v>1</v>
      </c>
      <c r="F622" s="23">
        <v>0.60000002384185791</v>
      </c>
      <c r="G622" s="23">
        <v>0.21574802696704865</v>
      </c>
      <c r="H622" s="23">
        <v>0.19370079040527344</v>
      </c>
      <c r="I622" s="23">
        <v>2.5196850299835205E-2</v>
      </c>
      <c r="J622" s="23">
        <v>0.10078740119934082</v>
      </c>
      <c r="K622" s="23">
        <v>0.20629921555519104</v>
      </c>
      <c r="L622" s="23">
        <v>0.19055117666721344</v>
      </c>
      <c r="M622" s="23">
        <v>7.8740157186985016E-3</v>
      </c>
    </row>
    <row r="623" spans="1:17" x14ac:dyDescent="0.15">
      <c r="A623" s="17" t="str">
        <f>A605&amp;D623</f>
        <v>X (28)３年生／女性</v>
      </c>
      <c r="C623" s="135"/>
      <c r="D623" s="134" t="s">
        <v>235</v>
      </c>
      <c r="E623" s="19">
        <v>622</v>
      </c>
      <c r="F623" s="20">
        <v>384</v>
      </c>
      <c r="G623" s="20">
        <v>78</v>
      </c>
      <c r="H623" s="20">
        <v>145</v>
      </c>
      <c r="I623" s="20">
        <v>7</v>
      </c>
      <c r="J623" s="20">
        <v>109</v>
      </c>
      <c r="K623" s="20">
        <v>223</v>
      </c>
      <c r="L623" s="20">
        <v>108</v>
      </c>
      <c r="M623" s="20">
        <v>2</v>
      </c>
      <c r="N623" s="21"/>
      <c r="O623" s="21"/>
      <c r="P623" s="21"/>
      <c r="Q623" s="21"/>
    </row>
    <row r="624" spans="1:17" x14ac:dyDescent="0.15">
      <c r="A624" s="28"/>
      <c r="C624" s="135"/>
      <c r="D624" s="136"/>
      <c r="E624" s="22">
        <v>1</v>
      </c>
      <c r="F624" s="23">
        <v>0.6173633337020874</v>
      </c>
      <c r="G624" s="23">
        <v>0.12540192902088165</v>
      </c>
      <c r="H624" s="23">
        <v>0.23311896622180939</v>
      </c>
      <c r="I624" s="23">
        <v>1.1254019103944302E-2</v>
      </c>
      <c r="J624" s="23">
        <v>0.17524115741252899</v>
      </c>
      <c r="K624" s="23">
        <v>0.35852089524269104</v>
      </c>
      <c r="L624" s="23">
        <v>0.17363344132900238</v>
      </c>
      <c r="M624" s="23">
        <v>3.2154340296983719E-3</v>
      </c>
    </row>
    <row r="625" spans="1:17" x14ac:dyDescent="0.15">
      <c r="A625" s="17" t="str">
        <f>A605&amp;D625</f>
        <v>X (28)３年生／回答しない</v>
      </c>
      <c r="C625" s="135"/>
      <c r="D625" s="134" t="s">
        <v>236</v>
      </c>
      <c r="E625" s="19">
        <v>49</v>
      </c>
      <c r="F625" s="20">
        <v>23</v>
      </c>
      <c r="G625" s="20">
        <v>9</v>
      </c>
      <c r="H625" s="20">
        <v>14</v>
      </c>
      <c r="I625" s="20">
        <v>0</v>
      </c>
      <c r="J625" s="20">
        <v>4</v>
      </c>
      <c r="K625" s="20">
        <v>20</v>
      </c>
      <c r="L625" s="20">
        <v>7</v>
      </c>
      <c r="M625" s="20">
        <v>1</v>
      </c>
      <c r="N625" s="21"/>
      <c r="O625" s="21"/>
      <c r="P625" s="21"/>
      <c r="Q625" s="21"/>
    </row>
    <row r="626" spans="1:17" x14ac:dyDescent="0.15">
      <c r="C626" s="136"/>
      <c r="D626" s="136"/>
      <c r="E626" s="22">
        <v>1</v>
      </c>
      <c r="F626" s="23">
        <v>0.46938776969909668</v>
      </c>
      <c r="G626" s="23">
        <v>0.18367347121238708</v>
      </c>
      <c r="H626" s="23">
        <v>0.28571429848670959</v>
      </c>
      <c r="I626" s="23">
        <v>0</v>
      </c>
      <c r="J626" s="23">
        <v>8.1632651388645172E-2</v>
      </c>
      <c r="K626" s="23">
        <v>0.40816327929496765</v>
      </c>
      <c r="L626" s="23">
        <v>0.1428571492433548</v>
      </c>
      <c r="M626" s="23">
        <v>2.0408162847161293E-2</v>
      </c>
    </row>
    <row r="630" spans="1:17" x14ac:dyDescent="0.15">
      <c r="A630" s="17" t="str">
        <f>"X ("&amp;SUBSTITUTE(LEFT(E630,3),"Q","")&amp;")"</f>
        <v>X (29)</v>
      </c>
      <c r="C630" s="17" t="s">
        <v>215</v>
      </c>
      <c r="D630" s="17" t="s">
        <v>24</v>
      </c>
      <c r="E630" s="17" t="s">
        <v>216</v>
      </c>
    </row>
    <row r="631" spans="1:17" ht="72" x14ac:dyDescent="0.15">
      <c r="A631" s="17" t="str">
        <f>A630&amp;"表頭"</f>
        <v>X (29)表頭</v>
      </c>
      <c r="C631" s="132"/>
      <c r="D631" s="133"/>
      <c r="E631" s="18" t="s">
        <v>3</v>
      </c>
      <c r="F631" s="18" t="s">
        <v>217</v>
      </c>
      <c r="G631" s="18" t="s">
        <v>218</v>
      </c>
      <c r="H631" s="18" t="s">
        <v>219</v>
      </c>
      <c r="I631" s="18" t="s">
        <v>220</v>
      </c>
      <c r="J631" s="18" t="s">
        <v>221</v>
      </c>
      <c r="K631" s="18" t="s">
        <v>222</v>
      </c>
      <c r="L631" s="18" t="s">
        <v>223</v>
      </c>
      <c r="M631" s="18" t="s">
        <v>224</v>
      </c>
      <c r="N631" s="18" t="s">
        <v>225</v>
      </c>
      <c r="O631" s="18" t="s">
        <v>226</v>
      </c>
    </row>
    <row r="632" spans="1:17" x14ac:dyDescent="0.15">
      <c r="A632" s="17" t="str">
        <f>A630&amp;D632</f>
        <v>X (29)全体</v>
      </c>
      <c r="C632" s="134" t="s">
        <v>227</v>
      </c>
      <c r="D632" s="134" t="s">
        <v>8</v>
      </c>
      <c r="E632" s="19">
        <v>3871</v>
      </c>
      <c r="F632" s="20">
        <v>536</v>
      </c>
      <c r="G632" s="20">
        <v>443</v>
      </c>
      <c r="H632" s="20">
        <v>523</v>
      </c>
      <c r="I632" s="20">
        <v>1325</v>
      </c>
      <c r="J632" s="20">
        <v>685</v>
      </c>
      <c r="K632" s="20">
        <v>866</v>
      </c>
      <c r="L632" s="20">
        <v>747</v>
      </c>
      <c r="M632" s="20">
        <v>481</v>
      </c>
      <c r="N632" s="20">
        <v>242</v>
      </c>
      <c r="O632" s="20">
        <v>709</v>
      </c>
      <c r="P632" s="21"/>
      <c r="Q632" s="21"/>
    </row>
    <row r="633" spans="1:17" x14ac:dyDescent="0.15">
      <c r="C633" s="135"/>
      <c r="D633" s="136"/>
      <c r="E633" s="22">
        <v>1</v>
      </c>
      <c r="F633" s="23">
        <v>0.1384655088186264</v>
      </c>
      <c r="G633" s="23">
        <v>0.11444070935249329</v>
      </c>
      <c r="H633" s="23">
        <v>0.13510720431804657</v>
      </c>
      <c r="I633" s="23">
        <v>0.34228882193565369</v>
      </c>
      <c r="J633" s="23">
        <v>0.17695686221122742</v>
      </c>
      <c r="K633" s="23">
        <v>0.22371479868888855</v>
      </c>
      <c r="L633" s="23">
        <v>0.19297339022159576</v>
      </c>
      <c r="M633" s="23">
        <v>0.12425729632377625</v>
      </c>
      <c r="N633" s="23">
        <v>6.2516145408153534E-2</v>
      </c>
      <c r="O633" s="23">
        <v>0.18315680325031281</v>
      </c>
    </row>
    <row r="634" spans="1:17" x14ac:dyDescent="0.15">
      <c r="A634" s="17" t="str">
        <f>A630&amp;D634</f>
        <v>X (29)１年生／男性</v>
      </c>
      <c r="C634" s="135"/>
      <c r="D634" s="134" t="s">
        <v>228</v>
      </c>
      <c r="E634" s="19">
        <v>565</v>
      </c>
      <c r="F634" s="20">
        <v>87</v>
      </c>
      <c r="G634" s="20">
        <v>100</v>
      </c>
      <c r="H634" s="20">
        <v>86</v>
      </c>
      <c r="I634" s="20">
        <v>171</v>
      </c>
      <c r="J634" s="20">
        <v>82</v>
      </c>
      <c r="K634" s="20">
        <v>99</v>
      </c>
      <c r="L634" s="20">
        <v>123</v>
      </c>
      <c r="M634" s="20">
        <v>74</v>
      </c>
      <c r="N634" s="20">
        <v>31</v>
      </c>
      <c r="O634" s="20">
        <v>107</v>
      </c>
      <c r="P634" s="21"/>
      <c r="Q634" s="21"/>
    </row>
    <row r="635" spans="1:17" x14ac:dyDescent="0.15">
      <c r="C635" s="135"/>
      <c r="D635" s="136"/>
      <c r="E635" s="22">
        <v>1</v>
      </c>
      <c r="F635" s="23">
        <v>0.15398229658603668</v>
      </c>
      <c r="G635" s="23">
        <v>0.17699114978313446</v>
      </c>
      <c r="H635" s="23">
        <v>0.15221239626407623</v>
      </c>
      <c r="I635" s="23">
        <v>0.30265486240386963</v>
      </c>
      <c r="J635" s="23">
        <v>0.14513275027275085</v>
      </c>
      <c r="K635" s="23">
        <v>0.17522123456001282</v>
      </c>
      <c r="L635" s="23">
        <v>0.21769911050796509</v>
      </c>
      <c r="M635" s="23">
        <v>0.1309734582901001</v>
      </c>
      <c r="N635" s="23">
        <v>5.4867256432771683E-2</v>
      </c>
      <c r="O635" s="23">
        <v>0.18938052654266357</v>
      </c>
    </row>
    <row r="636" spans="1:17" x14ac:dyDescent="0.15">
      <c r="A636" s="17" t="str">
        <f>A630&amp;D636</f>
        <v>X (29)１年生／女性</v>
      </c>
      <c r="C636" s="135"/>
      <c r="D636" s="134" t="s">
        <v>229</v>
      </c>
      <c r="E636" s="19">
        <v>765</v>
      </c>
      <c r="F636" s="20">
        <v>73</v>
      </c>
      <c r="G636" s="20">
        <v>71</v>
      </c>
      <c r="H636" s="20">
        <v>106</v>
      </c>
      <c r="I636" s="20">
        <v>314</v>
      </c>
      <c r="J636" s="20">
        <v>155</v>
      </c>
      <c r="K636" s="20">
        <v>187</v>
      </c>
      <c r="L636" s="20">
        <v>165</v>
      </c>
      <c r="M636" s="20">
        <v>102</v>
      </c>
      <c r="N636" s="20">
        <v>38</v>
      </c>
      <c r="O636" s="20">
        <v>150</v>
      </c>
      <c r="P636" s="21"/>
      <c r="Q636" s="21"/>
    </row>
    <row r="637" spans="1:17" x14ac:dyDescent="0.15">
      <c r="C637" s="135"/>
      <c r="D637" s="136"/>
      <c r="E637" s="22">
        <v>1</v>
      </c>
      <c r="F637" s="23">
        <v>9.5424838364124298E-2</v>
      </c>
      <c r="G637" s="23">
        <v>9.2810459434986115E-2</v>
      </c>
      <c r="H637" s="23">
        <v>0.13856209814548492</v>
      </c>
      <c r="I637" s="23">
        <v>0.41045752167701721</v>
      </c>
      <c r="J637" s="23">
        <v>0.20261438190937042</v>
      </c>
      <c r="K637" s="23">
        <v>0.24444444477558136</v>
      </c>
      <c r="L637" s="23">
        <v>0.21568627655506134</v>
      </c>
      <c r="M637" s="23">
        <v>0.13333334028720856</v>
      </c>
      <c r="N637" s="23">
        <v>4.9673203378915787E-2</v>
      </c>
      <c r="O637" s="23">
        <v>0.19607843458652496</v>
      </c>
    </row>
    <row r="638" spans="1:17" x14ac:dyDescent="0.15">
      <c r="A638" s="17" t="str">
        <f>A630&amp;D638</f>
        <v>X (29)１年生／回答しない</v>
      </c>
      <c r="C638" s="135"/>
      <c r="D638" s="134" t="s">
        <v>230</v>
      </c>
      <c r="E638" s="19">
        <v>25</v>
      </c>
      <c r="F638" s="20">
        <v>5</v>
      </c>
      <c r="G638" s="20">
        <v>3</v>
      </c>
      <c r="H638" s="20">
        <v>3</v>
      </c>
      <c r="I638" s="20">
        <v>10</v>
      </c>
      <c r="J638" s="20">
        <v>3</v>
      </c>
      <c r="K638" s="20">
        <v>3</v>
      </c>
      <c r="L638" s="20">
        <v>3</v>
      </c>
      <c r="M638" s="20">
        <v>3</v>
      </c>
      <c r="N638" s="20">
        <v>4</v>
      </c>
      <c r="O638" s="20">
        <v>6</v>
      </c>
      <c r="P638" s="21"/>
      <c r="Q638" s="21"/>
    </row>
    <row r="639" spans="1:17" x14ac:dyDescent="0.15">
      <c r="C639" s="135"/>
      <c r="D639" s="136"/>
      <c r="E639" s="22">
        <v>1</v>
      </c>
      <c r="F639" s="23">
        <v>0.20000000298023224</v>
      </c>
      <c r="G639" s="23">
        <v>0.11999999731779099</v>
      </c>
      <c r="H639" s="23">
        <v>0.11999999731779099</v>
      </c>
      <c r="I639" s="23">
        <v>0.40000000596046448</v>
      </c>
      <c r="J639" s="23">
        <v>0.11999999731779099</v>
      </c>
      <c r="K639" s="23">
        <v>0.11999999731779099</v>
      </c>
      <c r="L639" s="23">
        <v>0.11999999731779099</v>
      </c>
      <c r="M639" s="23">
        <v>0.11999999731779099</v>
      </c>
      <c r="N639" s="23">
        <v>0.15999999642372131</v>
      </c>
      <c r="O639" s="23">
        <v>0.23999999463558197</v>
      </c>
    </row>
    <row r="640" spans="1:17" x14ac:dyDescent="0.15">
      <c r="A640" s="17" t="str">
        <f>A630&amp;D640</f>
        <v>X (29)２年生／男性</v>
      </c>
      <c r="C640" s="135"/>
      <c r="D640" s="134" t="s">
        <v>231</v>
      </c>
      <c r="E640" s="19">
        <v>548</v>
      </c>
      <c r="F640" s="20">
        <v>95</v>
      </c>
      <c r="G640" s="20">
        <v>75</v>
      </c>
      <c r="H640" s="20">
        <v>79</v>
      </c>
      <c r="I640" s="20">
        <v>142</v>
      </c>
      <c r="J640" s="20">
        <v>60</v>
      </c>
      <c r="K640" s="20">
        <v>109</v>
      </c>
      <c r="L640" s="20">
        <v>105</v>
      </c>
      <c r="M640" s="20">
        <v>66</v>
      </c>
      <c r="N640" s="20">
        <v>38</v>
      </c>
      <c r="O640" s="20">
        <v>101</v>
      </c>
      <c r="P640" s="21"/>
      <c r="Q640" s="21"/>
    </row>
    <row r="641" spans="1:17" x14ac:dyDescent="0.15">
      <c r="C641" s="135"/>
      <c r="D641" s="136"/>
      <c r="E641" s="22">
        <v>1</v>
      </c>
      <c r="F641" s="23">
        <v>0.17335766553878784</v>
      </c>
      <c r="G641" s="23">
        <v>0.13686130940914154</v>
      </c>
      <c r="H641" s="23">
        <v>0.14416058361530304</v>
      </c>
      <c r="I641" s="23">
        <v>0.25912410020828247</v>
      </c>
      <c r="J641" s="23">
        <v>0.10948905348777771</v>
      </c>
      <c r="K641" s="23">
        <v>0.19890511035919189</v>
      </c>
      <c r="L641" s="23">
        <v>0.1916058361530304</v>
      </c>
      <c r="M641" s="23">
        <v>0.12043795734643936</v>
      </c>
      <c r="N641" s="23">
        <v>6.9343067705631256E-2</v>
      </c>
      <c r="O641" s="23">
        <v>0.1843065619468689</v>
      </c>
    </row>
    <row r="642" spans="1:17" x14ac:dyDescent="0.15">
      <c r="A642" s="17" t="str">
        <f>A630&amp;D642</f>
        <v>X (29)２年生／女性</v>
      </c>
      <c r="C642" s="135"/>
      <c r="D642" s="134" t="s">
        <v>232</v>
      </c>
      <c r="E642" s="19">
        <v>624</v>
      </c>
      <c r="F642" s="20">
        <v>52</v>
      </c>
      <c r="G642" s="20">
        <v>35</v>
      </c>
      <c r="H642" s="20">
        <v>79</v>
      </c>
      <c r="I642" s="20">
        <v>235</v>
      </c>
      <c r="J642" s="20">
        <v>128</v>
      </c>
      <c r="K642" s="20">
        <v>153</v>
      </c>
      <c r="L642" s="20">
        <v>131</v>
      </c>
      <c r="M642" s="20">
        <v>74</v>
      </c>
      <c r="N642" s="20">
        <v>36</v>
      </c>
      <c r="O642" s="20">
        <v>118</v>
      </c>
      <c r="P642" s="21"/>
      <c r="Q642" s="21"/>
    </row>
    <row r="643" spans="1:17" x14ac:dyDescent="0.15">
      <c r="C643" s="135"/>
      <c r="D643" s="136"/>
      <c r="E643" s="22">
        <v>1</v>
      </c>
      <c r="F643" s="23">
        <v>8.3333335816860199E-2</v>
      </c>
      <c r="G643" s="23">
        <v>5.6089743971824646E-2</v>
      </c>
      <c r="H643" s="23">
        <v>0.12660256028175354</v>
      </c>
      <c r="I643" s="23">
        <v>0.37660256028175354</v>
      </c>
      <c r="J643" s="23">
        <v>0.20512820780277252</v>
      </c>
      <c r="K643" s="23">
        <v>0.24519230425357819</v>
      </c>
      <c r="L643" s="23">
        <v>0.20993590354919434</v>
      </c>
      <c r="M643" s="23">
        <v>0.11858974397182465</v>
      </c>
      <c r="N643" s="23">
        <v>5.7692307978868484E-2</v>
      </c>
      <c r="O643" s="23">
        <v>0.18910256028175354</v>
      </c>
    </row>
    <row r="644" spans="1:17" x14ac:dyDescent="0.15">
      <c r="A644" s="17" t="str">
        <f>A630&amp;D644</f>
        <v>X (29)２年生／回答しない</v>
      </c>
      <c r="C644" s="135"/>
      <c r="D644" s="134" t="s">
        <v>233</v>
      </c>
      <c r="E644" s="19">
        <v>38</v>
      </c>
      <c r="F644" s="20">
        <v>3</v>
      </c>
      <c r="G644" s="20">
        <v>5</v>
      </c>
      <c r="H644" s="20">
        <v>3</v>
      </c>
      <c r="I644" s="20">
        <v>9</v>
      </c>
      <c r="J644" s="20">
        <v>3</v>
      </c>
      <c r="K644" s="20">
        <v>8</v>
      </c>
      <c r="L644" s="20">
        <v>13</v>
      </c>
      <c r="M644" s="20">
        <v>5</v>
      </c>
      <c r="N644" s="20">
        <v>6</v>
      </c>
      <c r="O644" s="20">
        <v>8</v>
      </c>
      <c r="P644" s="21"/>
      <c r="Q644" s="21"/>
    </row>
    <row r="645" spans="1:17" x14ac:dyDescent="0.15">
      <c r="C645" s="135"/>
      <c r="D645" s="136"/>
      <c r="E645" s="22">
        <v>1</v>
      </c>
      <c r="F645" s="23">
        <v>7.8947365283966064E-2</v>
      </c>
      <c r="G645" s="23">
        <v>0.1315789520740509</v>
      </c>
      <c r="H645" s="23">
        <v>7.8947365283966064E-2</v>
      </c>
      <c r="I645" s="23">
        <v>0.23684211075305939</v>
      </c>
      <c r="J645" s="23">
        <v>7.8947365283966064E-2</v>
      </c>
      <c r="K645" s="23">
        <v>0.21052631735801697</v>
      </c>
      <c r="L645" s="23">
        <v>0.34210526943206787</v>
      </c>
      <c r="M645" s="23">
        <v>0.1315789520740509</v>
      </c>
      <c r="N645" s="23">
        <v>0.15789473056793213</v>
      </c>
      <c r="O645" s="23">
        <v>0.21052631735801697</v>
      </c>
    </row>
    <row r="646" spans="1:17" x14ac:dyDescent="0.15">
      <c r="A646" s="17" t="str">
        <f>A630&amp;D646</f>
        <v>X (29)３年生／男性</v>
      </c>
      <c r="C646" s="135"/>
      <c r="D646" s="134" t="s">
        <v>234</v>
      </c>
      <c r="E646" s="19">
        <v>635</v>
      </c>
      <c r="F646" s="20">
        <v>126</v>
      </c>
      <c r="G646" s="20">
        <v>98</v>
      </c>
      <c r="H646" s="20">
        <v>90</v>
      </c>
      <c r="I646" s="20">
        <v>169</v>
      </c>
      <c r="J646" s="20">
        <v>88</v>
      </c>
      <c r="K646" s="20">
        <v>140</v>
      </c>
      <c r="L646" s="20">
        <v>113</v>
      </c>
      <c r="M646" s="20">
        <v>78</v>
      </c>
      <c r="N646" s="20">
        <v>43</v>
      </c>
      <c r="O646" s="20">
        <v>94</v>
      </c>
      <c r="P646" s="21"/>
      <c r="Q646" s="21"/>
    </row>
    <row r="647" spans="1:17" x14ac:dyDescent="0.15">
      <c r="C647" s="135"/>
      <c r="D647" s="136"/>
      <c r="E647" s="22">
        <v>1</v>
      </c>
      <c r="F647" s="23">
        <v>0.19842520356178284</v>
      </c>
      <c r="G647" s="23">
        <v>0.15433071553707123</v>
      </c>
      <c r="H647" s="23">
        <v>0.14173229038715363</v>
      </c>
      <c r="I647" s="23">
        <v>0.26614174246788025</v>
      </c>
      <c r="J647" s="23">
        <v>0.13858267664909363</v>
      </c>
      <c r="K647" s="23">
        <v>0.22047244012355804</v>
      </c>
      <c r="L647" s="23">
        <v>0.17795275151729584</v>
      </c>
      <c r="M647" s="23">
        <v>0.12283464521169662</v>
      </c>
      <c r="N647" s="23">
        <v>6.7716538906097412E-2</v>
      </c>
      <c r="O647" s="23">
        <v>0.14803150296211243</v>
      </c>
    </row>
    <row r="648" spans="1:17" x14ac:dyDescent="0.15">
      <c r="A648" s="17" t="str">
        <f>A630&amp;D648</f>
        <v>X (29)３年生／女性</v>
      </c>
      <c r="C648" s="135"/>
      <c r="D648" s="134" t="s">
        <v>235</v>
      </c>
      <c r="E648" s="19">
        <v>622</v>
      </c>
      <c r="F648" s="20">
        <v>86</v>
      </c>
      <c r="G648" s="20">
        <v>52</v>
      </c>
      <c r="H648" s="20">
        <v>71</v>
      </c>
      <c r="I648" s="20">
        <v>260</v>
      </c>
      <c r="J648" s="20">
        <v>157</v>
      </c>
      <c r="K648" s="20">
        <v>158</v>
      </c>
      <c r="L648" s="20">
        <v>90</v>
      </c>
      <c r="M648" s="20">
        <v>73</v>
      </c>
      <c r="N648" s="20">
        <v>38</v>
      </c>
      <c r="O648" s="20">
        <v>115</v>
      </c>
      <c r="P648" s="21"/>
      <c r="Q648" s="21"/>
    </row>
    <row r="649" spans="1:17" x14ac:dyDescent="0.15">
      <c r="A649" s="28"/>
      <c r="C649" s="135"/>
      <c r="D649" s="136"/>
      <c r="E649" s="22">
        <v>1</v>
      </c>
      <c r="F649" s="23">
        <v>0.13826367259025574</v>
      </c>
      <c r="G649" s="23">
        <v>8.3601288497447968E-2</v>
      </c>
      <c r="H649" s="23">
        <v>0.11414790898561478</v>
      </c>
      <c r="I649" s="23">
        <v>0.41800642013549805</v>
      </c>
      <c r="J649" s="23">
        <v>0.25241157412528992</v>
      </c>
      <c r="K649" s="23">
        <v>0.25401929020881653</v>
      </c>
      <c r="L649" s="23">
        <v>0.14469453692436218</v>
      </c>
      <c r="M649" s="23">
        <v>0.117363341152668</v>
      </c>
      <c r="N649" s="23">
        <v>6.1093248426914215E-2</v>
      </c>
      <c r="O649" s="23">
        <v>0.18488745391368866</v>
      </c>
    </row>
    <row r="650" spans="1:17" x14ac:dyDescent="0.15">
      <c r="A650" s="17" t="str">
        <f>A630&amp;D650</f>
        <v>X (29)３年生／回答しない</v>
      </c>
      <c r="C650" s="135"/>
      <c r="D650" s="134" t="s">
        <v>236</v>
      </c>
      <c r="E650" s="19">
        <v>49</v>
      </c>
      <c r="F650" s="20">
        <v>9</v>
      </c>
      <c r="G650" s="20">
        <v>4</v>
      </c>
      <c r="H650" s="20">
        <v>6</v>
      </c>
      <c r="I650" s="20">
        <v>15</v>
      </c>
      <c r="J650" s="20">
        <v>9</v>
      </c>
      <c r="K650" s="20">
        <v>9</v>
      </c>
      <c r="L650" s="20">
        <v>4</v>
      </c>
      <c r="M650" s="20">
        <v>6</v>
      </c>
      <c r="N650" s="20">
        <v>8</v>
      </c>
      <c r="O650" s="20">
        <v>10</v>
      </c>
      <c r="P650" s="21"/>
      <c r="Q650" s="21"/>
    </row>
    <row r="651" spans="1:17" x14ac:dyDescent="0.15">
      <c r="C651" s="136"/>
      <c r="D651" s="136"/>
      <c r="E651" s="22">
        <v>1</v>
      </c>
      <c r="F651" s="23">
        <v>0.18367347121238708</v>
      </c>
      <c r="G651" s="23">
        <v>8.1632651388645172E-2</v>
      </c>
      <c r="H651" s="23">
        <v>0.12244898080825806</v>
      </c>
      <c r="I651" s="23">
        <v>0.30612245202064514</v>
      </c>
      <c r="J651" s="23">
        <v>0.18367347121238708</v>
      </c>
      <c r="K651" s="23">
        <v>0.18367347121238708</v>
      </c>
      <c r="L651" s="23">
        <v>8.1632651388645172E-2</v>
      </c>
      <c r="M651" s="23">
        <v>0.12244898080825806</v>
      </c>
      <c r="N651" s="23">
        <v>0.16326530277729034</v>
      </c>
      <c r="O651" s="23">
        <v>0.20408163964748383</v>
      </c>
    </row>
  </sheetData>
  <sheetProtection formatColumns="0" formatRows="0"/>
  <mergeCells count="312">
    <mergeCell ref="C6:D6"/>
    <mergeCell ref="C7:C2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C31:D31"/>
    <mergeCell ref="C32:C51"/>
    <mergeCell ref="D32:D33"/>
    <mergeCell ref="D34:D35"/>
    <mergeCell ref="D36:D37"/>
    <mergeCell ref="D38:D39"/>
    <mergeCell ref="D40:D41"/>
    <mergeCell ref="D42:D43"/>
    <mergeCell ref="D65:D66"/>
    <mergeCell ref="D67:D68"/>
    <mergeCell ref="D69:D70"/>
    <mergeCell ref="D71:D72"/>
    <mergeCell ref="D73:D74"/>
    <mergeCell ref="D75:D76"/>
    <mergeCell ref="D44:D45"/>
    <mergeCell ref="D46:D47"/>
    <mergeCell ref="D48:D49"/>
    <mergeCell ref="D50:D51"/>
    <mergeCell ref="C56:D56"/>
    <mergeCell ref="C57:C76"/>
    <mergeCell ref="D57:D58"/>
    <mergeCell ref="D59:D60"/>
    <mergeCell ref="D61:D62"/>
    <mergeCell ref="D63:D64"/>
    <mergeCell ref="C81:D81"/>
    <mergeCell ref="C82:C101"/>
    <mergeCell ref="D82:D83"/>
    <mergeCell ref="D84:D85"/>
    <mergeCell ref="D86:D87"/>
    <mergeCell ref="D88:D89"/>
    <mergeCell ref="D90:D91"/>
    <mergeCell ref="D92:D93"/>
    <mergeCell ref="D94:D95"/>
    <mergeCell ref="D96:D97"/>
    <mergeCell ref="D98:D99"/>
    <mergeCell ref="D100:D101"/>
    <mergeCell ref="C106:D106"/>
    <mergeCell ref="C107:C126"/>
    <mergeCell ref="D107:D108"/>
    <mergeCell ref="D109:D110"/>
    <mergeCell ref="D111:D112"/>
    <mergeCell ref="D113:D114"/>
    <mergeCell ref="D115:D116"/>
    <mergeCell ref="D117:D118"/>
    <mergeCell ref="D140:D141"/>
    <mergeCell ref="D142:D143"/>
    <mergeCell ref="D144:D145"/>
    <mergeCell ref="D146:D147"/>
    <mergeCell ref="D148:D149"/>
    <mergeCell ref="D150:D151"/>
    <mergeCell ref="D119:D120"/>
    <mergeCell ref="D121:D122"/>
    <mergeCell ref="D123:D124"/>
    <mergeCell ref="D125:D126"/>
    <mergeCell ref="C131:D131"/>
    <mergeCell ref="C132:C151"/>
    <mergeCell ref="D132:D133"/>
    <mergeCell ref="D134:D135"/>
    <mergeCell ref="D136:D137"/>
    <mergeCell ref="D138:D139"/>
    <mergeCell ref="C156:D156"/>
    <mergeCell ref="C157:C176"/>
    <mergeCell ref="D157:D158"/>
    <mergeCell ref="D159:D160"/>
    <mergeCell ref="D161:D162"/>
    <mergeCell ref="D163:D164"/>
    <mergeCell ref="D165:D166"/>
    <mergeCell ref="D167:D168"/>
    <mergeCell ref="D169:D170"/>
    <mergeCell ref="D171:D172"/>
    <mergeCell ref="D173:D174"/>
    <mergeCell ref="D175:D176"/>
    <mergeCell ref="C181:D181"/>
    <mergeCell ref="C182:C201"/>
    <mergeCell ref="D182:D183"/>
    <mergeCell ref="D184:D185"/>
    <mergeCell ref="D186:D187"/>
    <mergeCell ref="D188:D189"/>
    <mergeCell ref="D190:D191"/>
    <mergeCell ref="D192:D193"/>
    <mergeCell ref="D215:D216"/>
    <mergeCell ref="D217:D218"/>
    <mergeCell ref="D219:D220"/>
    <mergeCell ref="D221:D222"/>
    <mergeCell ref="D223:D224"/>
    <mergeCell ref="D225:D226"/>
    <mergeCell ref="D194:D195"/>
    <mergeCell ref="D196:D197"/>
    <mergeCell ref="D198:D199"/>
    <mergeCell ref="D200:D201"/>
    <mergeCell ref="C206:D206"/>
    <mergeCell ref="C207:C226"/>
    <mergeCell ref="D207:D208"/>
    <mergeCell ref="D209:D210"/>
    <mergeCell ref="D211:D212"/>
    <mergeCell ref="D213:D214"/>
    <mergeCell ref="C231:D231"/>
    <mergeCell ref="C232:C251"/>
    <mergeCell ref="D232:D233"/>
    <mergeCell ref="D234:D235"/>
    <mergeCell ref="D236:D237"/>
    <mergeCell ref="D238:D239"/>
    <mergeCell ref="D240:D241"/>
    <mergeCell ref="D242:D243"/>
    <mergeCell ref="D244:D245"/>
    <mergeCell ref="D246:D247"/>
    <mergeCell ref="D248:D249"/>
    <mergeCell ref="D250:D251"/>
    <mergeCell ref="C256:D256"/>
    <mergeCell ref="C257:C276"/>
    <mergeCell ref="D257:D258"/>
    <mergeCell ref="D259:D260"/>
    <mergeCell ref="D261:D262"/>
    <mergeCell ref="D263:D264"/>
    <mergeCell ref="D265:D266"/>
    <mergeCell ref="D267:D268"/>
    <mergeCell ref="D290:D291"/>
    <mergeCell ref="D292:D293"/>
    <mergeCell ref="D294:D295"/>
    <mergeCell ref="D296:D297"/>
    <mergeCell ref="D298:D299"/>
    <mergeCell ref="D300:D301"/>
    <mergeCell ref="D269:D270"/>
    <mergeCell ref="D271:D272"/>
    <mergeCell ref="D273:D274"/>
    <mergeCell ref="D275:D276"/>
    <mergeCell ref="C281:D281"/>
    <mergeCell ref="C282:C301"/>
    <mergeCell ref="D282:D283"/>
    <mergeCell ref="D284:D285"/>
    <mergeCell ref="D286:D287"/>
    <mergeCell ref="D288:D289"/>
    <mergeCell ref="C306:D306"/>
    <mergeCell ref="C307:C326"/>
    <mergeCell ref="D307:D308"/>
    <mergeCell ref="D309:D310"/>
    <mergeCell ref="D311:D312"/>
    <mergeCell ref="D313:D314"/>
    <mergeCell ref="D315:D316"/>
    <mergeCell ref="D317:D318"/>
    <mergeCell ref="D319:D320"/>
    <mergeCell ref="D321:D322"/>
    <mergeCell ref="D323:D324"/>
    <mergeCell ref="D325:D326"/>
    <mergeCell ref="C331:D331"/>
    <mergeCell ref="C332:C351"/>
    <mergeCell ref="D332:D333"/>
    <mergeCell ref="D334:D335"/>
    <mergeCell ref="D336:D337"/>
    <mergeCell ref="D338:D339"/>
    <mergeCell ref="D340:D341"/>
    <mergeCell ref="D342:D343"/>
    <mergeCell ref="D365:D366"/>
    <mergeCell ref="D367:D368"/>
    <mergeCell ref="D369:D370"/>
    <mergeCell ref="D371:D372"/>
    <mergeCell ref="D373:D374"/>
    <mergeCell ref="D375:D376"/>
    <mergeCell ref="D344:D345"/>
    <mergeCell ref="D346:D347"/>
    <mergeCell ref="D348:D349"/>
    <mergeCell ref="D350:D351"/>
    <mergeCell ref="C356:D356"/>
    <mergeCell ref="C357:C376"/>
    <mergeCell ref="D357:D358"/>
    <mergeCell ref="D359:D360"/>
    <mergeCell ref="D361:D362"/>
    <mergeCell ref="D363:D364"/>
    <mergeCell ref="C381:D381"/>
    <mergeCell ref="C382:C401"/>
    <mergeCell ref="D382:D383"/>
    <mergeCell ref="D384:D385"/>
    <mergeCell ref="D386:D387"/>
    <mergeCell ref="D388:D389"/>
    <mergeCell ref="D390:D391"/>
    <mergeCell ref="D392:D393"/>
    <mergeCell ref="D394:D395"/>
    <mergeCell ref="D396:D397"/>
    <mergeCell ref="D398:D399"/>
    <mergeCell ref="D400:D401"/>
    <mergeCell ref="C406:D406"/>
    <mergeCell ref="C407:C426"/>
    <mergeCell ref="D407:D408"/>
    <mergeCell ref="D409:D410"/>
    <mergeCell ref="D411:D412"/>
    <mergeCell ref="D413:D414"/>
    <mergeCell ref="D415:D416"/>
    <mergeCell ref="D417:D418"/>
    <mergeCell ref="D440:D441"/>
    <mergeCell ref="D442:D443"/>
    <mergeCell ref="D444:D445"/>
    <mergeCell ref="D446:D447"/>
    <mergeCell ref="D448:D449"/>
    <mergeCell ref="D450:D451"/>
    <mergeCell ref="D419:D420"/>
    <mergeCell ref="D421:D422"/>
    <mergeCell ref="D423:D424"/>
    <mergeCell ref="D425:D426"/>
    <mergeCell ref="C431:D431"/>
    <mergeCell ref="C432:C451"/>
    <mergeCell ref="D432:D433"/>
    <mergeCell ref="D434:D435"/>
    <mergeCell ref="D436:D437"/>
    <mergeCell ref="D438:D439"/>
    <mergeCell ref="C456:D456"/>
    <mergeCell ref="C457:C476"/>
    <mergeCell ref="D457:D458"/>
    <mergeCell ref="D459:D460"/>
    <mergeCell ref="D461:D462"/>
    <mergeCell ref="D463:D464"/>
    <mergeCell ref="D465:D466"/>
    <mergeCell ref="D467:D468"/>
    <mergeCell ref="D469:D470"/>
    <mergeCell ref="D471:D472"/>
    <mergeCell ref="D473:D474"/>
    <mergeCell ref="D475:D476"/>
    <mergeCell ref="C481:D481"/>
    <mergeCell ref="C482:C501"/>
    <mergeCell ref="D482:D483"/>
    <mergeCell ref="D484:D485"/>
    <mergeCell ref="D486:D487"/>
    <mergeCell ref="D488:D489"/>
    <mergeCell ref="D490:D491"/>
    <mergeCell ref="D492:D493"/>
    <mergeCell ref="D515:D516"/>
    <mergeCell ref="D517:D518"/>
    <mergeCell ref="D519:D520"/>
    <mergeCell ref="D521:D522"/>
    <mergeCell ref="D523:D524"/>
    <mergeCell ref="D525:D526"/>
    <mergeCell ref="D494:D495"/>
    <mergeCell ref="D496:D497"/>
    <mergeCell ref="D498:D499"/>
    <mergeCell ref="D500:D501"/>
    <mergeCell ref="C506:D506"/>
    <mergeCell ref="C507:C526"/>
    <mergeCell ref="D507:D508"/>
    <mergeCell ref="D509:D510"/>
    <mergeCell ref="D511:D512"/>
    <mergeCell ref="D513:D514"/>
    <mergeCell ref="C531:D531"/>
    <mergeCell ref="C532:C551"/>
    <mergeCell ref="D532:D533"/>
    <mergeCell ref="D534:D535"/>
    <mergeCell ref="D536:D537"/>
    <mergeCell ref="D538:D539"/>
    <mergeCell ref="D540:D541"/>
    <mergeCell ref="D542:D543"/>
    <mergeCell ref="D544:D545"/>
    <mergeCell ref="D546:D547"/>
    <mergeCell ref="D548:D549"/>
    <mergeCell ref="D550:D551"/>
    <mergeCell ref="C556:D556"/>
    <mergeCell ref="C557:C576"/>
    <mergeCell ref="D557:D558"/>
    <mergeCell ref="D559:D560"/>
    <mergeCell ref="D561:D562"/>
    <mergeCell ref="D563:D564"/>
    <mergeCell ref="D565:D566"/>
    <mergeCell ref="D567:D568"/>
    <mergeCell ref="D590:D591"/>
    <mergeCell ref="D592:D593"/>
    <mergeCell ref="D594:D595"/>
    <mergeCell ref="D596:D597"/>
    <mergeCell ref="D598:D599"/>
    <mergeCell ref="D600:D601"/>
    <mergeCell ref="D569:D570"/>
    <mergeCell ref="D571:D572"/>
    <mergeCell ref="D573:D574"/>
    <mergeCell ref="D575:D576"/>
    <mergeCell ref="C581:D581"/>
    <mergeCell ref="C582:C601"/>
    <mergeCell ref="D582:D583"/>
    <mergeCell ref="D584:D585"/>
    <mergeCell ref="D586:D587"/>
    <mergeCell ref="D588:D589"/>
    <mergeCell ref="C606:D606"/>
    <mergeCell ref="C607:C626"/>
    <mergeCell ref="D607:D608"/>
    <mergeCell ref="D609:D610"/>
    <mergeCell ref="D611:D612"/>
    <mergeCell ref="D613:D614"/>
    <mergeCell ref="D615:D616"/>
    <mergeCell ref="D617:D618"/>
    <mergeCell ref="D619:D620"/>
    <mergeCell ref="D621:D622"/>
    <mergeCell ref="D644:D645"/>
    <mergeCell ref="D646:D647"/>
    <mergeCell ref="D648:D649"/>
    <mergeCell ref="D650:D651"/>
    <mergeCell ref="D623:D624"/>
    <mergeCell ref="D625:D626"/>
    <mergeCell ref="C631:D631"/>
    <mergeCell ref="C632:C651"/>
    <mergeCell ref="D632:D633"/>
    <mergeCell ref="D634:D635"/>
    <mergeCell ref="D636:D637"/>
    <mergeCell ref="D638:D639"/>
    <mergeCell ref="D640:D641"/>
    <mergeCell ref="D642:D643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F131A-7B86-4269-BDA5-8CBED4AD09E8}">
  <sheetPr>
    <tabColor theme="0" tint="-0.499984740745262"/>
  </sheetPr>
  <dimension ref="A1:Z176"/>
  <sheetViews>
    <sheetView showGridLines="0" workbookViewId="0">
      <selection activeCell="F14" sqref="F14"/>
    </sheetView>
  </sheetViews>
  <sheetFormatPr defaultColWidth="12.83203125" defaultRowHeight="12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5" width="8.33203125" style="1" customWidth="1"/>
    <col min="16" max="26" width="7.6640625" style="1" customWidth="1"/>
    <col min="27" max="16384" width="12.83203125" style="1"/>
  </cols>
  <sheetData>
    <row r="1" spans="1:26" x14ac:dyDescent="0.15">
      <c r="A1" s="1" t="str">
        <f ca="1">RIGHT(CELL("filename",A1),LEN(CELL("filename",A1))-FIND("]", CELL("filename",A1)))</f>
        <v>検算</v>
      </c>
    </row>
    <row r="2" spans="1:2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26" x14ac:dyDescent="0.15">
      <c r="E3" s="3"/>
      <c r="I3" s="4" t="s">
        <v>246</v>
      </c>
      <c r="Q3" s="3"/>
      <c r="U3" s="4"/>
    </row>
    <row r="4" spans="1:2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  <c r="P4" s="7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05" customHeight="1" x14ac:dyDescent="0.15">
      <c r="A5" s="1" t="str">
        <f ca="1">$A$1&amp;"表頭"</f>
        <v>検算表頭</v>
      </c>
      <c r="B5" s="9"/>
      <c r="C5" s="10"/>
      <c r="D5" s="11" t="s">
        <v>248</v>
      </c>
      <c r="E5" s="12" t="s">
        <v>46</v>
      </c>
      <c r="F5" s="12" t="s">
        <v>47</v>
      </c>
      <c r="G5" s="12" t="s">
        <v>48</v>
      </c>
      <c r="H5" s="12" t="s">
        <v>49</v>
      </c>
      <c r="I5" s="12" t="s">
        <v>50</v>
      </c>
      <c r="J5" s="12" t="s">
        <v>51</v>
      </c>
      <c r="K5" s="12" t="s">
        <v>52</v>
      </c>
      <c r="L5" s="12" t="s">
        <v>53</v>
      </c>
      <c r="M5" s="12" t="s">
        <v>54</v>
      </c>
      <c r="N5" s="12" t="s">
        <v>22</v>
      </c>
      <c r="P5" s="11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x14ac:dyDescent="0.15">
      <c r="A6" s="1" t="str">
        <f ca="1">$A$1&amp;B6</f>
        <v>検算全体</v>
      </c>
      <c r="B6" s="145" t="s">
        <v>8</v>
      </c>
      <c r="C6" s="145"/>
      <c r="D6" s="13">
        <f>学年!E72</f>
        <v>3871</v>
      </c>
      <c r="E6" s="40">
        <f>学年!F72</f>
        <v>39</v>
      </c>
      <c r="F6" s="40">
        <f>学年!G72</f>
        <v>1947</v>
      </c>
      <c r="G6" s="40">
        <f>学年!H72</f>
        <v>146</v>
      </c>
      <c r="H6" s="40">
        <f>学年!I72</f>
        <v>63</v>
      </c>
      <c r="I6" s="40">
        <f>学年!J72</f>
        <v>445</v>
      </c>
      <c r="J6" s="40">
        <f>学年!K72</f>
        <v>342</v>
      </c>
      <c r="K6" s="40">
        <f>学年!L72</f>
        <v>71</v>
      </c>
      <c r="L6" s="40">
        <f>学年!M72</f>
        <v>324</v>
      </c>
      <c r="M6" s="40">
        <f>学年!N72</f>
        <v>243</v>
      </c>
      <c r="N6" s="40">
        <f>学年!O72</f>
        <v>251</v>
      </c>
      <c r="P6" s="41">
        <f ca="1">D6-'X (6)'!D6</f>
        <v>0</v>
      </c>
      <c r="Q6" s="40">
        <f ca="1">E6-'X (6)'!E6</f>
        <v>0</v>
      </c>
      <c r="R6" s="40">
        <f ca="1">F6-'X (6)'!F6</f>
        <v>0</v>
      </c>
      <c r="S6" s="40">
        <f ca="1">G6-'X (6)'!G6</f>
        <v>0</v>
      </c>
      <c r="T6" s="40">
        <f ca="1">H6-'X (6)'!H6</f>
        <v>0</v>
      </c>
      <c r="U6" s="40">
        <f ca="1">I6-'X (6)'!I6</f>
        <v>0</v>
      </c>
      <c r="V6" s="40">
        <f ca="1">J6-'X (6)'!J6</f>
        <v>0</v>
      </c>
      <c r="W6" s="40">
        <f ca="1">K6-'X (6)'!K6</f>
        <v>0</v>
      </c>
      <c r="X6" s="40">
        <f ca="1">L6-'X (6)'!L6</f>
        <v>0</v>
      </c>
      <c r="Y6" s="40">
        <f ca="1">M6-'X (6)'!M6</f>
        <v>0</v>
      </c>
      <c r="Z6" s="40">
        <f ca="1">N6-'X (6)'!N6</f>
        <v>0</v>
      </c>
    </row>
    <row r="7" spans="1:26" x14ac:dyDescent="0.15">
      <c r="B7" s="145"/>
      <c r="C7" s="145"/>
      <c r="D7" s="14">
        <f>D6/$D6*100</f>
        <v>100</v>
      </c>
      <c r="E7" s="15">
        <f>E6/$D6*100</f>
        <v>1.0074916042366313</v>
      </c>
      <c r="F7" s="15">
        <f t="shared" ref="F7:N7" si="0">F6/$D6*100</f>
        <v>50.297080857659516</v>
      </c>
      <c r="G7" s="15">
        <f t="shared" si="0"/>
        <v>3.7716352363730303</v>
      </c>
      <c r="H7" s="15">
        <f t="shared" si="0"/>
        <v>1.62748643761302</v>
      </c>
      <c r="I7" s="15">
        <f t="shared" si="0"/>
        <v>11.495737535520538</v>
      </c>
      <c r="J7" s="15">
        <f t="shared" si="0"/>
        <v>8.8349263756135361</v>
      </c>
      <c r="K7" s="15">
        <f t="shared" si="0"/>
        <v>1.834151382071816</v>
      </c>
      <c r="L7" s="15">
        <f t="shared" si="0"/>
        <v>8.3699302505812447</v>
      </c>
      <c r="M7" s="15">
        <f t="shared" si="0"/>
        <v>6.2774476879359344</v>
      </c>
      <c r="N7" s="15">
        <f t="shared" si="0"/>
        <v>6.48411263239473</v>
      </c>
      <c r="P7" s="42">
        <f ca="1">D7-'X (6)'!D7</f>
        <v>0</v>
      </c>
      <c r="Q7" s="15">
        <f ca="1">E7-'X (6)'!E7</f>
        <v>0</v>
      </c>
      <c r="R7" s="15">
        <f ca="1">F7-'X (6)'!F7</f>
        <v>0</v>
      </c>
      <c r="S7" s="15">
        <f ca="1">G7-'X (6)'!G7</f>
        <v>0</v>
      </c>
      <c r="T7" s="15">
        <f ca="1">H7-'X (6)'!H7</f>
        <v>0</v>
      </c>
      <c r="U7" s="15">
        <f ca="1">I7-'X (6)'!I7</f>
        <v>0</v>
      </c>
      <c r="V7" s="15">
        <f ca="1">J7-'X (6)'!J7</f>
        <v>0</v>
      </c>
      <c r="W7" s="15">
        <f ca="1">K7-'X (6)'!K7</f>
        <v>0</v>
      </c>
      <c r="X7" s="15">
        <f ca="1">L7-'X (6)'!L7</f>
        <v>0</v>
      </c>
      <c r="Y7" s="15">
        <f ca="1">M7-'X (6)'!M7</f>
        <v>0</v>
      </c>
      <c r="Z7" s="15">
        <f ca="1">N7-'X (6)'!N7</f>
        <v>0</v>
      </c>
    </row>
    <row r="8" spans="1:26" ht="12" customHeight="1" x14ac:dyDescent="0.15">
      <c r="A8" s="1" t="str">
        <f ca="1">$A$1&amp;C8</f>
        <v>検算１年生</v>
      </c>
      <c r="B8" s="144" t="s">
        <v>250</v>
      </c>
      <c r="C8" s="146" t="s">
        <v>4</v>
      </c>
      <c r="D8" s="13">
        <f>学年!E74</f>
        <v>1355</v>
      </c>
      <c r="E8" s="40">
        <f>学年!F74</f>
        <v>16</v>
      </c>
      <c r="F8" s="40">
        <f>学年!G74</f>
        <v>644</v>
      </c>
      <c r="G8" s="40">
        <f>学年!H74</f>
        <v>66</v>
      </c>
      <c r="H8" s="40">
        <f>学年!I74</f>
        <v>15</v>
      </c>
      <c r="I8" s="40">
        <f>学年!J74</f>
        <v>173</v>
      </c>
      <c r="J8" s="40">
        <f>学年!K74</f>
        <v>123</v>
      </c>
      <c r="K8" s="40">
        <f>学年!L74</f>
        <v>27</v>
      </c>
      <c r="L8" s="40">
        <f>学年!M74</f>
        <v>111</v>
      </c>
      <c r="M8" s="40">
        <f>学年!N74</f>
        <v>68</v>
      </c>
      <c r="N8" s="40">
        <f>学年!O74</f>
        <v>112</v>
      </c>
      <c r="P8" s="41">
        <f ca="1">D8-'X (6)'!D8</f>
        <v>0</v>
      </c>
      <c r="Q8" s="40">
        <f ca="1">E8-'X (6)'!E8</f>
        <v>0</v>
      </c>
      <c r="R8" s="40">
        <f ca="1">F8-'X (6)'!F8</f>
        <v>0</v>
      </c>
      <c r="S8" s="40">
        <f ca="1">G8-'X (6)'!G8</f>
        <v>0</v>
      </c>
      <c r="T8" s="40">
        <f ca="1">H8-'X (6)'!H8</f>
        <v>0</v>
      </c>
      <c r="U8" s="40">
        <f ca="1">I8-'X (6)'!I8</f>
        <v>0</v>
      </c>
      <c r="V8" s="40">
        <f ca="1">J8-'X (6)'!J8</f>
        <v>0</v>
      </c>
      <c r="W8" s="40">
        <f ca="1">K8-'X (6)'!K8</f>
        <v>0</v>
      </c>
      <c r="X8" s="40">
        <f ca="1">L8-'X (6)'!L8</f>
        <v>0</v>
      </c>
      <c r="Y8" s="40">
        <f ca="1">M8-'X (6)'!M8</f>
        <v>0</v>
      </c>
      <c r="Z8" s="40">
        <f ca="1">N8-'X (6)'!N8</f>
        <v>0</v>
      </c>
    </row>
    <row r="9" spans="1:26" ht="12.95" customHeight="1" x14ac:dyDescent="0.15">
      <c r="B9" s="144"/>
      <c r="C9" s="147"/>
      <c r="D9" s="16">
        <f>D8/$D8*100</f>
        <v>100</v>
      </c>
      <c r="E9" s="15">
        <f>E8/$D8*100</f>
        <v>1.1808118081180812</v>
      </c>
      <c r="F9" s="15">
        <f t="shared" ref="F9:N9" si="1">F8/$D8*100</f>
        <v>47.527675276752767</v>
      </c>
      <c r="G9" s="15">
        <f t="shared" si="1"/>
        <v>4.8708487084870846</v>
      </c>
      <c r="H9" s="15">
        <f t="shared" si="1"/>
        <v>1.107011070110701</v>
      </c>
      <c r="I9" s="15">
        <f t="shared" si="1"/>
        <v>12.767527675276751</v>
      </c>
      <c r="J9" s="15">
        <f t="shared" si="1"/>
        <v>9.0774907749077496</v>
      </c>
      <c r="K9" s="15">
        <f t="shared" si="1"/>
        <v>1.9926199261992621</v>
      </c>
      <c r="L9" s="15">
        <f t="shared" si="1"/>
        <v>8.1918819188191883</v>
      </c>
      <c r="M9" s="15">
        <f t="shared" si="1"/>
        <v>5.0184501845018454</v>
      </c>
      <c r="N9" s="15">
        <f t="shared" si="1"/>
        <v>8.2656826568265682</v>
      </c>
      <c r="P9" s="15">
        <f ca="1">D9-'X (6)'!D9</f>
        <v>0</v>
      </c>
      <c r="Q9" s="15">
        <f ca="1">E9-'X (6)'!E9</f>
        <v>0</v>
      </c>
      <c r="R9" s="15">
        <f ca="1">F9-'X (6)'!F9</f>
        <v>0</v>
      </c>
      <c r="S9" s="15">
        <f ca="1">G9-'X (6)'!G9</f>
        <v>0</v>
      </c>
      <c r="T9" s="15">
        <f ca="1">H9-'X (6)'!H9</f>
        <v>0</v>
      </c>
      <c r="U9" s="15">
        <f ca="1">I9-'X (6)'!I9</f>
        <v>0</v>
      </c>
      <c r="V9" s="15">
        <f ca="1">J9-'X (6)'!J9</f>
        <v>0</v>
      </c>
      <c r="W9" s="15">
        <f ca="1">K9-'X (6)'!K9</f>
        <v>0</v>
      </c>
      <c r="X9" s="15">
        <f ca="1">L9-'X (6)'!L9</f>
        <v>0</v>
      </c>
      <c r="Y9" s="15">
        <f ca="1">M9-'X (6)'!M9</f>
        <v>0</v>
      </c>
      <c r="Z9" s="15">
        <f ca="1">N9-'X (6)'!N9</f>
        <v>0</v>
      </c>
    </row>
    <row r="10" spans="1:26" ht="12" customHeight="1" x14ac:dyDescent="0.15">
      <c r="A10" s="1" t="str">
        <f ca="1">$A$1&amp;C10</f>
        <v>検算２年生</v>
      </c>
      <c r="B10" s="144"/>
      <c r="C10" s="146" t="s">
        <v>5</v>
      </c>
      <c r="D10" s="13">
        <f>学年!E76</f>
        <v>1210</v>
      </c>
      <c r="E10" s="40">
        <f>学年!F76</f>
        <v>7</v>
      </c>
      <c r="F10" s="40">
        <f>学年!G76</f>
        <v>590</v>
      </c>
      <c r="G10" s="40">
        <f>学年!H76</f>
        <v>41</v>
      </c>
      <c r="H10" s="40">
        <f>学年!I76</f>
        <v>24</v>
      </c>
      <c r="I10" s="40">
        <f>学年!J76</f>
        <v>150</v>
      </c>
      <c r="J10" s="40">
        <f>学年!K76</f>
        <v>108</v>
      </c>
      <c r="K10" s="40">
        <f>学年!L76</f>
        <v>24</v>
      </c>
      <c r="L10" s="40">
        <f>学年!M76</f>
        <v>99</v>
      </c>
      <c r="M10" s="40">
        <f>学年!N76</f>
        <v>82</v>
      </c>
      <c r="N10" s="40">
        <f>学年!O76</f>
        <v>85</v>
      </c>
      <c r="P10" s="41">
        <f ca="1">D10-'X (6)'!D10</f>
        <v>0</v>
      </c>
      <c r="Q10" s="40">
        <f ca="1">E10-'X (6)'!E10</f>
        <v>0</v>
      </c>
      <c r="R10" s="40">
        <f ca="1">F10-'X (6)'!F10</f>
        <v>0</v>
      </c>
      <c r="S10" s="40">
        <f ca="1">G10-'X (6)'!G10</f>
        <v>0</v>
      </c>
      <c r="T10" s="40">
        <f ca="1">H10-'X (6)'!H10</f>
        <v>0</v>
      </c>
      <c r="U10" s="40">
        <f ca="1">I10-'X (6)'!I10</f>
        <v>0</v>
      </c>
      <c r="V10" s="40">
        <f ca="1">J10-'X (6)'!J10</f>
        <v>0</v>
      </c>
      <c r="W10" s="40">
        <f ca="1">K10-'X (6)'!K10</f>
        <v>0</v>
      </c>
      <c r="X10" s="40">
        <f ca="1">L10-'X (6)'!L10</f>
        <v>0</v>
      </c>
      <c r="Y10" s="40">
        <f ca="1">M10-'X (6)'!M10</f>
        <v>0</v>
      </c>
      <c r="Z10" s="40">
        <f ca="1">N10-'X (6)'!N10</f>
        <v>0</v>
      </c>
    </row>
    <row r="11" spans="1:26" ht="12.95" customHeight="1" x14ac:dyDescent="0.15">
      <c r="B11" s="144"/>
      <c r="C11" s="147"/>
      <c r="D11" s="16">
        <f>D10/$D10*100</f>
        <v>100</v>
      </c>
      <c r="E11" s="15">
        <f>E10/$D10*100</f>
        <v>0.57851239669421484</v>
      </c>
      <c r="F11" s="15">
        <f t="shared" ref="F11:N11" si="2">F10/$D10*100</f>
        <v>48.760330578512395</v>
      </c>
      <c r="G11" s="15">
        <f t="shared" si="2"/>
        <v>3.3884297520661155</v>
      </c>
      <c r="H11" s="15">
        <f t="shared" si="2"/>
        <v>1.9834710743801653</v>
      </c>
      <c r="I11" s="15">
        <f t="shared" si="2"/>
        <v>12.396694214876034</v>
      </c>
      <c r="J11" s="15">
        <f t="shared" si="2"/>
        <v>8.9256198347107443</v>
      </c>
      <c r="K11" s="15">
        <f t="shared" si="2"/>
        <v>1.9834710743801653</v>
      </c>
      <c r="L11" s="15">
        <f t="shared" si="2"/>
        <v>8.1818181818181817</v>
      </c>
      <c r="M11" s="15">
        <f t="shared" si="2"/>
        <v>6.776859504132231</v>
      </c>
      <c r="N11" s="15">
        <f t="shared" si="2"/>
        <v>7.0247933884297522</v>
      </c>
      <c r="P11" s="15">
        <f ca="1">D11-'X (6)'!D11</f>
        <v>0</v>
      </c>
      <c r="Q11" s="15">
        <f ca="1">E11-'X (6)'!E11</f>
        <v>0</v>
      </c>
      <c r="R11" s="15">
        <f ca="1">F11-'X (6)'!F11</f>
        <v>0</v>
      </c>
      <c r="S11" s="15">
        <f ca="1">G11-'X (6)'!G11</f>
        <v>0</v>
      </c>
      <c r="T11" s="15">
        <f ca="1">H11-'X (6)'!H11</f>
        <v>0</v>
      </c>
      <c r="U11" s="15">
        <f ca="1">I11-'X (6)'!I11</f>
        <v>0</v>
      </c>
      <c r="V11" s="15">
        <f ca="1">J11-'X (6)'!J11</f>
        <v>0</v>
      </c>
      <c r="W11" s="15">
        <f ca="1">K11-'X (6)'!K11</f>
        <v>0</v>
      </c>
      <c r="X11" s="15">
        <f ca="1">L11-'X (6)'!L11</f>
        <v>0</v>
      </c>
      <c r="Y11" s="15">
        <f ca="1">M11-'X (6)'!M11</f>
        <v>0</v>
      </c>
      <c r="Z11" s="15">
        <f ca="1">N11-'X (6)'!N11</f>
        <v>0</v>
      </c>
    </row>
    <row r="12" spans="1:26" ht="12" customHeight="1" x14ac:dyDescent="0.15">
      <c r="A12" s="1" t="str">
        <f ca="1">$A$1&amp;C12</f>
        <v>検算３年生</v>
      </c>
      <c r="B12" s="144"/>
      <c r="C12" s="146" t="s">
        <v>6</v>
      </c>
      <c r="D12" s="13">
        <f>学年!E78</f>
        <v>1306</v>
      </c>
      <c r="E12" s="40">
        <f>学年!F78</f>
        <v>16</v>
      </c>
      <c r="F12" s="40">
        <f>学年!G78</f>
        <v>713</v>
      </c>
      <c r="G12" s="40">
        <f>学年!H78</f>
        <v>39</v>
      </c>
      <c r="H12" s="40">
        <f>学年!I78</f>
        <v>24</v>
      </c>
      <c r="I12" s="40">
        <f>学年!J78</f>
        <v>122</v>
      </c>
      <c r="J12" s="40">
        <f>学年!K78</f>
        <v>111</v>
      </c>
      <c r="K12" s="40">
        <f>学年!L78</f>
        <v>20</v>
      </c>
      <c r="L12" s="40">
        <f>学年!M78</f>
        <v>114</v>
      </c>
      <c r="M12" s="40">
        <f>学年!N78</f>
        <v>93</v>
      </c>
      <c r="N12" s="40">
        <f>学年!O78</f>
        <v>54</v>
      </c>
      <c r="P12" s="41">
        <f ca="1">D12-'X (6)'!D12</f>
        <v>0</v>
      </c>
      <c r="Q12" s="40">
        <f ca="1">E12-'X (6)'!E12</f>
        <v>0</v>
      </c>
      <c r="R12" s="40">
        <f ca="1">F12-'X (6)'!F12</f>
        <v>0</v>
      </c>
      <c r="S12" s="40">
        <f ca="1">G12-'X (6)'!G12</f>
        <v>0</v>
      </c>
      <c r="T12" s="40">
        <f ca="1">H12-'X (6)'!H12</f>
        <v>0</v>
      </c>
      <c r="U12" s="40">
        <f ca="1">I12-'X (6)'!I12</f>
        <v>0</v>
      </c>
      <c r="V12" s="40">
        <f ca="1">J12-'X (6)'!J12</f>
        <v>0</v>
      </c>
      <c r="W12" s="40">
        <f ca="1">K12-'X (6)'!K12</f>
        <v>0</v>
      </c>
      <c r="X12" s="40">
        <f ca="1">L12-'X (6)'!L12</f>
        <v>0</v>
      </c>
      <c r="Y12" s="40">
        <f ca="1">M12-'X (6)'!M12</f>
        <v>0</v>
      </c>
      <c r="Z12" s="40">
        <f ca="1">N12-'X (6)'!N12</f>
        <v>0</v>
      </c>
    </row>
    <row r="13" spans="1:26" ht="12.95" customHeight="1" x14ac:dyDescent="0.15">
      <c r="B13" s="144"/>
      <c r="C13" s="147"/>
      <c r="D13" s="16">
        <f>D12/$D12*100</f>
        <v>100</v>
      </c>
      <c r="E13" s="15">
        <f>E12/$D12*100</f>
        <v>1.2251148545176112</v>
      </c>
      <c r="F13" s="15">
        <f t="shared" ref="F13:N13" si="3">F12/$D12*100</f>
        <v>54.594180704441044</v>
      </c>
      <c r="G13" s="15">
        <f t="shared" si="3"/>
        <v>2.9862174578866769</v>
      </c>
      <c r="H13" s="15">
        <f t="shared" si="3"/>
        <v>1.8376722817764166</v>
      </c>
      <c r="I13" s="15">
        <f t="shared" si="3"/>
        <v>9.3415007656967841</v>
      </c>
      <c r="J13" s="15">
        <f t="shared" si="3"/>
        <v>8.4992343032159265</v>
      </c>
      <c r="K13" s="15">
        <f t="shared" si="3"/>
        <v>1.5313935681470139</v>
      </c>
      <c r="L13" s="15">
        <f t="shared" si="3"/>
        <v>8.7289433384379791</v>
      </c>
      <c r="M13" s="15">
        <f t="shared" si="3"/>
        <v>7.1209800918836139</v>
      </c>
      <c r="N13" s="15">
        <f t="shared" si="3"/>
        <v>4.134762633996937</v>
      </c>
      <c r="P13" s="15">
        <f ca="1">D13-'X (6)'!D13</f>
        <v>0</v>
      </c>
      <c r="Q13" s="15">
        <f ca="1">E13-'X (6)'!E13</f>
        <v>0</v>
      </c>
      <c r="R13" s="15">
        <f ca="1">F13-'X (6)'!F13</f>
        <v>0</v>
      </c>
      <c r="S13" s="15">
        <f ca="1">G13-'X (6)'!G13</f>
        <v>0</v>
      </c>
      <c r="T13" s="15">
        <f ca="1">H13-'X (6)'!H13</f>
        <v>0</v>
      </c>
      <c r="U13" s="15">
        <f ca="1">I13-'X (6)'!I13</f>
        <v>0</v>
      </c>
      <c r="V13" s="15">
        <f ca="1">J13-'X (6)'!J13</f>
        <v>0</v>
      </c>
      <c r="W13" s="15">
        <f ca="1">K13-'X (6)'!K13</f>
        <v>0</v>
      </c>
      <c r="X13" s="15">
        <f ca="1">L13-'X (6)'!L13</f>
        <v>0</v>
      </c>
      <c r="Y13" s="15">
        <f ca="1">M13-'X (6)'!M13</f>
        <v>0</v>
      </c>
      <c r="Z13" s="15">
        <f ca="1">N13-'X (6)'!N13</f>
        <v>0</v>
      </c>
    </row>
    <row r="14" spans="1:26" ht="12.95" customHeight="1" x14ac:dyDescent="0.15">
      <c r="A14" s="1" t="str">
        <f ca="1">$A$1&amp;C14</f>
        <v>検算男性</v>
      </c>
      <c r="B14" s="144" t="s">
        <v>247</v>
      </c>
      <c r="C14" s="134" t="s">
        <v>9</v>
      </c>
      <c r="D14" s="19">
        <f>性別!E74</f>
        <v>1748</v>
      </c>
      <c r="E14" s="19">
        <f>性別!F74</f>
        <v>29</v>
      </c>
      <c r="F14" s="19">
        <f>性別!G74</f>
        <v>734</v>
      </c>
      <c r="G14" s="19">
        <f>性別!H74</f>
        <v>80</v>
      </c>
      <c r="H14" s="19">
        <f>性別!I74</f>
        <v>45</v>
      </c>
      <c r="I14" s="19">
        <f>性別!J74</f>
        <v>204</v>
      </c>
      <c r="J14" s="19">
        <f>性別!K74</f>
        <v>209</v>
      </c>
      <c r="K14" s="19">
        <f>性別!L74</f>
        <v>49</v>
      </c>
      <c r="L14" s="19">
        <f>性別!M74</f>
        <v>165</v>
      </c>
      <c r="M14" s="19">
        <f>性別!N74</f>
        <v>79</v>
      </c>
      <c r="N14" s="19">
        <f>性別!O74</f>
        <v>154</v>
      </c>
      <c r="P14" s="20">
        <f ca="1">D14-'X (6)'!D14</f>
        <v>0</v>
      </c>
      <c r="Q14" s="19">
        <f ca="1">E14-'X (6)'!E14</f>
        <v>0</v>
      </c>
      <c r="R14" s="19">
        <f ca="1">F14-'X (6)'!F14</f>
        <v>0</v>
      </c>
      <c r="S14" s="19">
        <f ca="1">G14-'X (6)'!G14</f>
        <v>0</v>
      </c>
      <c r="T14" s="19">
        <f ca="1">H14-'X (6)'!H14</f>
        <v>0</v>
      </c>
      <c r="U14" s="19">
        <f ca="1">I14-'X (6)'!I14</f>
        <v>0</v>
      </c>
      <c r="V14" s="19">
        <f ca="1">J14-'X (6)'!J14</f>
        <v>0</v>
      </c>
      <c r="W14" s="19">
        <f ca="1">K14-'X (6)'!K14</f>
        <v>0</v>
      </c>
      <c r="X14" s="19">
        <f ca="1">L14-'X (6)'!L14</f>
        <v>0</v>
      </c>
      <c r="Y14" s="19">
        <f ca="1">M14-'X (6)'!M14</f>
        <v>0</v>
      </c>
      <c r="Z14" s="19">
        <f ca="1">N14-'X (6)'!N14</f>
        <v>0</v>
      </c>
    </row>
    <row r="15" spans="1:26" ht="12.95" customHeight="1" x14ac:dyDescent="0.15">
      <c r="B15" s="144"/>
      <c r="C15" s="136"/>
      <c r="D15" s="16">
        <f>D14/$D14*100</f>
        <v>100</v>
      </c>
      <c r="E15" s="15">
        <f>E14/$D14*100</f>
        <v>1.6590389016018305</v>
      </c>
      <c r="F15" s="15">
        <f t="shared" ref="F15:N15" si="4">F14/$D14*100</f>
        <v>41.990846681922193</v>
      </c>
      <c r="G15" s="15">
        <f t="shared" si="4"/>
        <v>4.5766590389016013</v>
      </c>
      <c r="H15" s="15">
        <f t="shared" si="4"/>
        <v>2.5743707093821513</v>
      </c>
      <c r="I15" s="15">
        <f t="shared" si="4"/>
        <v>11.670480549199084</v>
      </c>
      <c r="J15" s="15">
        <f t="shared" si="4"/>
        <v>11.956521739130435</v>
      </c>
      <c r="K15" s="15">
        <f t="shared" si="4"/>
        <v>2.8032036613272311</v>
      </c>
      <c r="L15" s="15">
        <f t="shared" si="4"/>
        <v>9.4393592677345541</v>
      </c>
      <c r="M15" s="15">
        <f t="shared" si="4"/>
        <v>4.5194508009153322</v>
      </c>
      <c r="N15" s="15">
        <f t="shared" si="4"/>
        <v>8.8100686498855829</v>
      </c>
      <c r="P15" s="15">
        <f ca="1">D15-'X (6)'!D15</f>
        <v>0</v>
      </c>
      <c r="Q15" s="15">
        <f ca="1">E15-'X (6)'!E15</f>
        <v>0</v>
      </c>
      <c r="R15" s="15">
        <f ca="1">F15-'X (6)'!F15</f>
        <v>0</v>
      </c>
      <c r="S15" s="15">
        <f ca="1">G15-'X (6)'!G15</f>
        <v>0</v>
      </c>
      <c r="T15" s="15">
        <f ca="1">H15-'X (6)'!H15</f>
        <v>0</v>
      </c>
      <c r="U15" s="15">
        <f ca="1">I15-'X (6)'!I15</f>
        <v>0</v>
      </c>
      <c r="V15" s="15">
        <f ca="1">J15-'X (6)'!J15</f>
        <v>0</v>
      </c>
      <c r="W15" s="15">
        <f ca="1">K15-'X (6)'!K15</f>
        <v>0</v>
      </c>
      <c r="X15" s="15">
        <f ca="1">L15-'X (6)'!L15</f>
        <v>0</v>
      </c>
      <c r="Y15" s="15">
        <f ca="1">M15-'X (6)'!M15</f>
        <v>0</v>
      </c>
      <c r="Z15" s="15">
        <f ca="1">N15-'X (6)'!N15</f>
        <v>0</v>
      </c>
    </row>
    <row r="16" spans="1:26" ht="12.95" customHeight="1" x14ac:dyDescent="0.15">
      <c r="A16" s="1" t="str">
        <f ca="1">$A$1&amp;C16</f>
        <v>検算女性</v>
      </c>
      <c r="B16" s="144"/>
      <c r="C16" s="134" t="s">
        <v>10</v>
      </c>
      <c r="D16" s="19">
        <f>性別!E76</f>
        <v>2011</v>
      </c>
      <c r="E16" s="19">
        <f>性別!F76</f>
        <v>10</v>
      </c>
      <c r="F16" s="19">
        <f>性別!G76</f>
        <v>1160</v>
      </c>
      <c r="G16" s="19">
        <f>性別!H76</f>
        <v>63</v>
      </c>
      <c r="H16" s="19">
        <f>性別!I76</f>
        <v>16</v>
      </c>
      <c r="I16" s="19">
        <f>性別!J76</f>
        <v>234</v>
      </c>
      <c r="J16" s="19">
        <f>性別!K76</f>
        <v>121</v>
      </c>
      <c r="K16" s="19">
        <f>性別!L76</f>
        <v>18</v>
      </c>
      <c r="L16" s="19">
        <f>性別!M76</f>
        <v>150</v>
      </c>
      <c r="M16" s="19">
        <f>性別!N76</f>
        <v>154</v>
      </c>
      <c r="N16" s="19">
        <f>性別!O76</f>
        <v>85</v>
      </c>
      <c r="P16" s="20">
        <f ca="1">D16-'X (6)'!D16</f>
        <v>0</v>
      </c>
      <c r="Q16" s="19">
        <f ca="1">E16-'X (6)'!E16</f>
        <v>0</v>
      </c>
      <c r="R16" s="19">
        <f ca="1">F16-'X (6)'!F16</f>
        <v>0</v>
      </c>
      <c r="S16" s="19">
        <f ca="1">G16-'X (6)'!G16</f>
        <v>0</v>
      </c>
      <c r="T16" s="19">
        <f ca="1">H16-'X (6)'!H16</f>
        <v>0</v>
      </c>
      <c r="U16" s="19">
        <f ca="1">I16-'X (6)'!I16</f>
        <v>0</v>
      </c>
      <c r="V16" s="19">
        <f ca="1">J16-'X (6)'!J16</f>
        <v>0</v>
      </c>
      <c r="W16" s="19">
        <f ca="1">K16-'X (6)'!K16</f>
        <v>0</v>
      </c>
      <c r="X16" s="19">
        <f ca="1">L16-'X (6)'!L16</f>
        <v>0</v>
      </c>
      <c r="Y16" s="19">
        <f ca="1">M16-'X (6)'!M16</f>
        <v>0</v>
      </c>
      <c r="Z16" s="19">
        <f ca="1">N16-'X (6)'!N16</f>
        <v>0</v>
      </c>
    </row>
    <row r="17" spans="1:26" ht="12.95" customHeight="1" x14ac:dyDescent="0.15">
      <c r="B17" s="144"/>
      <c r="C17" s="136"/>
      <c r="D17" s="16">
        <f>D16/$D16*100</f>
        <v>100</v>
      </c>
      <c r="E17" s="15">
        <f>E16/$D16*100</f>
        <v>0.49726504226752855</v>
      </c>
      <c r="F17" s="15">
        <f t="shared" ref="F17:N17" si="5">F16/$D16*100</f>
        <v>57.68274490303331</v>
      </c>
      <c r="G17" s="15">
        <f t="shared" si="5"/>
        <v>3.1327697662854299</v>
      </c>
      <c r="H17" s="15">
        <f t="shared" si="5"/>
        <v>0.79562406762804572</v>
      </c>
      <c r="I17" s="15">
        <f t="shared" si="5"/>
        <v>11.636001989060169</v>
      </c>
      <c r="J17" s="15">
        <f t="shared" si="5"/>
        <v>6.0169070114370964</v>
      </c>
      <c r="K17" s="15">
        <f t="shared" si="5"/>
        <v>0.89507707608155151</v>
      </c>
      <c r="L17" s="15">
        <f t="shared" si="5"/>
        <v>7.458975634012929</v>
      </c>
      <c r="M17" s="15">
        <f t="shared" si="5"/>
        <v>7.6578816509199399</v>
      </c>
      <c r="N17" s="15">
        <f t="shared" si="5"/>
        <v>4.2267528592739936</v>
      </c>
      <c r="P17" s="15">
        <f ca="1">D17-'X (6)'!D17</f>
        <v>0</v>
      </c>
      <c r="Q17" s="15">
        <f ca="1">E17-'X (6)'!E17</f>
        <v>0</v>
      </c>
      <c r="R17" s="15">
        <f ca="1">F17-'X (6)'!F17</f>
        <v>0</v>
      </c>
      <c r="S17" s="15">
        <f ca="1">G17-'X (6)'!G17</f>
        <v>0</v>
      </c>
      <c r="T17" s="15">
        <f ca="1">H17-'X (6)'!H17</f>
        <v>0</v>
      </c>
      <c r="U17" s="15">
        <f ca="1">I17-'X (6)'!I17</f>
        <v>0</v>
      </c>
      <c r="V17" s="15">
        <f ca="1">J17-'X (6)'!J17</f>
        <v>0</v>
      </c>
      <c r="W17" s="15">
        <f ca="1">K17-'X (6)'!K17</f>
        <v>0</v>
      </c>
      <c r="X17" s="15">
        <f ca="1">L17-'X (6)'!L17</f>
        <v>0</v>
      </c>
      <c r="Y17" s="15">
        <f ca="1">M17-'X (6)'!M17</f>
        <v>0</v>
      </c>
      <c r="Z17" s="15">
        <f ca="1">N17-'X (6)'!N17</f>
        <v>0</v>
      </c>
    </row>
    <row r="18" spans="1:26" ht="12.95" customHeight="1" x14ac:dyDescent="0.15">
      <c r="A18" s="1" t="str">
        <f ca="1">$A$1&amp;C18</f>
        <v>検算回答しない</v>
      </c>
      <c r="B18" s="144"/>
      <c r="C18" s="134" t="s">
        <v>11</v>
      </c>
      <c r="D18" s="19">
        <f>性別!E78</f>
        <v>112</v>
      </c>
      <c r="E18" s="19">
        <f>性別!F78</f>
        <v>0</v>
      </c>
      <c r="F18" s="19">
        <f>性別!G78</f>
        <v>53</v>
      </c>
      <c r="G18" s="19">
        <f>性別!H78</f>
        <v>3</v>
      </c>
      <c r="H18" s="19">
        <f>性別!I78</f>
        <v>2</v>
      </c>
      <c r="I18" s="19">
        <f>性別!J78</f>
        <v>7</v>
      </c>
      <c r="J18" s="19">
        <f>性別!K78</f>
        <v>12</v>
      </c>
      <c r="K18" s="19">
        <f>性別!L78</f>
        <v>4</v>
      </c>
      <c r="L18" s="19">
        <f>性別!M78</f>
        <v>9</v>
      </c>
      <c r="M18" s="19">
        <f>性別!N78</f>
        <v>10</v>
      </c>
      <c r="N18" s="19">
        <f>性別!O78</f>
        <v>12</v>
      </c>
      <c r="P18" s="20">
        <f ca="1">D18-'X (6)'!D18</f>
        <v>0</v>
      </c>
      <c r="Q18" s="19">
        <f ca="1">E18-'X (6)'!E18</f>
        <v>0</v>
      </c>
      <c r="R18" s="19">
        <f ca="1">F18-'X (6)'!F18</f>
        <v>0</v>
      </c>
      <c r="S18" s="19">
        <f ca="1">G18-'X (6)'!G18</f>
        <v>0</v>
      </c>
      <c r="T18" s="19">
        <f ca="1">H18-'X (6)'!H18</f>
        <v>0</v>
      </c>
      <c r="U18" s="19">
        <f ca="1">I18-'X (6)'!I18</f>
        <v>0</v>
      </c>
      <c r="V18" s="19">
        <f ca="1">J18-'X (6)'!J18</f>
        <v>0</v>
      </c>
      <c r="W18" s="19">
        <f ca="1">K18-'X (6)'!K18</f>
        <v>0</v>
      </c>
      <c r="X18" s="19">
        <f ca="1">L18-'X (6)'!L18</f>
        <v>0</v>
      </c>
      <c r="Y18" s="19">
        <f ca="1">M18-'X (6)'!M18</f>
        <v>0</v>
      </c>
      <c r="Z18" s="19">
        <f ca="1">N18-'X (6)'!N18</f>
        <v>0</v>
      </c>
    </row>
    <row r="19" spans="1:26" ht="12.95" customHeight="1" x14ac:dyDescent="0.15">
      <c r="B19" s="144"/>
      <c r="C19" s="136"/>
      <c r="D19" s="16">
        <f>D18/$D18*100</f>
        <v>100</v>
      </c>
      <c r="E19" s="15">
        <f>E18/$D18*100</f>
        <v>0</v>
      </c>
      <c r="F19" s="15">
        <f t="shared" ref="F19:N19" si="6">F18/$D18*100</f>
        <v>47.321428571428569</v>
      </c>
      <c r="G19" s="15">
        <f t="shared" si="6"/>
        <v>2.6785714285714284</v>
      </c>
      <c r="H19" s="15">
        <f t="shared" si="6"/>
        <v>1.7857142857142856</v>
      </c>
      <c r="I19" s="15">
        <f t="shared" si="6"/>
        <v>6.25</v>
      </c>
      <c r="J19" s="15">
        <f t="shared" si="6"/>
        <v>10.714285714285714</v>
      </c>
      <c r="K19" s="15">
        <f t="shared" si="6"/>
        <v>3.5714285714285712</v>
      </c>
      <c r="L19" s="15">
        <f t="shared" si="6"/>
        <v>8.0357142857142865</v>
      </c>
      <c r="M19" s="15">
        <f t="shared" si="6"/>
        <v>8.9285714285714288</v>
      </c>
      <c r="N19" s="15">
        <f t="shared" si="6"/>
        <v>10.714285714285714</v>
      </c>
      <c r="P19" s="15">
        <f ca="1">D19-'X (6)'!D19</f>
        <v>0</v>
      </c>
      <c r="Q19" s="15">
        <f ca="1">E19-'X (6)'!E19</f>
        <v>0</v>
      </c>
      <c r="R19" s="15">
        <f ca="1">F19-'X (6)'!F19</f>
        <v>0</v>
      </c>
      <c r="S19" s="15">
        <f ca="1">G19-'X (6)'!G19</f>
        <v>0</v>
      </c>
      <c r="T19" s="15">
        <f ca="1">H19-'X (6)'!H19</f>
        <v>0</v>
      </c>
      <c r="U19" s="15">
        <f ca="1">I19-'X (6)'!I19</f>
        <v>0</v>
      </c>
      <c r="V19" s="15">
        <f ca="1">J19-'X (6)'!J19</f>
        <v>0</v>
      </c>
      <c r="W19" s="15">
        <f ca="1">K19-'X (6)'!K19</f>
        <v>0</v>
      </c>
      <c r="X19" s="15">
        <f ca="1">L19-'X (6)'!L19</f>
        <v>0</v>
      </c>
      <c r="Y19" s="15">
        <f ca="1">M19-'X (6)'!M19</f>
        <v>0</v>
      </c>
      <c r="Z19" s="15">
        <f ca="1">N19-'X (6)'!N19</f>
        <v>0</v>
      </c>
    </row>
    <row r="20" spans="1:26" ht="12" customHeight="1" x14ac:dyDescent="0.15">
      <c r="A20" s="1" t="str">
        <f ca="1">$A$1&amp;C20</f>
        <v>検算門司区</v>
      </c>
      <c r="B20" s="144" t="s">
        <v>249</v>
      </c>
      <c r="C20" s="134" t="s">
        <v>15</v>
      </c>
      <c r="D20" s="19">
        <f>住所!E124</f>
        <v>171</v>
      </c>
      <c r="E20" s="19">
        <f>住所!F124</f>
        <v>8</v>
      </c>
      <c r="F20" s="19">
        <f>住所!G124</f>
        <v>137</v>
      </c>
      <c r="G20" s="19">
        <f>住所!H124</f>
        <v>11</v>
      </c>
      <c r="H20" s="19">
        <f>住所!I124</f>
        <v>0</v>
      </c>
      <c r="I20" s="19">
        <f>住所!J124</f>
        <v>2</v>
      </c>
      <c r="J20" s="19">
        <f>住所!K124</f>
        <v>1</v>
      </c>
      <c r="K20" s="19">
        <f>住所!L124</f>
        <v>2</v>
      </c>
      <c r="L20" s="19">
        <f>住所!M124</f>
        <v>6</v>
      </c>
      <c r="M20" s="19">
        <f>住所!N124</f>
        <v>1</v>
      </c>
      <c r="N20" s="19">
        <f>住所!O124</f>
        <v>3</v>
      </c>
      <c r="P20" s="20">
        <f ca="1">D20-'X (6)'!D20</f>
        <v>0</v>
      </c>
      <c r="Q20" s="19">
        <f ca="1">E20-'X (6)'!E20</f>
        <v>0</v>
      </c>
      <c r="R20" s="19">
        <f ca="1">F20-'X (6)'!F20</f>
        <v>0</v>
      </c>
      <c r="S20" s="19">
        <f ca="1">G20-'X (6)'!G20</f>
        <v>0</v>
      </c>
      <c r="T20" s="19">
        <f ca="1">H20-'X (6)'!H20</f>
        <v>0</v>
      </c>
      <c r="U20" s="19">
        <f ca="1">I20-'X (6)'!I20</f>
        <v>0</v>
      </c>
      <c r="V20" s="19">
        <f ca="1">J20-'X (6)'!J20</f>
        <v>0</v>
      </c>
      <c r="W20" s="19">
        <f ca="1">K20-'X (6)'!K20</f>
        <v>0</v>
      </c>
      <c r="X20" s="19">
        <f ca="1">L20-'X (6)'!L20</f>
        <v>0</v>
      </c>
      <c r="Y20" s="19">
        <f ca="1">M20-'X (6)'!M20</f>
        <v>0</v>
      </c>
      <c r="Z20" s="19">
        <f ca="1">N20-'X (6)'!N20</f>
        <v>0</v>
      </c>
    </row>
    <row r="21" spans="1:26" ht="12.95" customHeight="1" x14ac:dyDescent="0.15">
      <c r="B21" s="144"/>
      <c r="C21" s="136"/>
      <c r="D21" s="16">
        <f>D20/$D20*100</f>
        <v>100</v>
      </c>
      <c r="E21" s="15">
        <f>E20/$D20*100</f>
        <v>4.6783625730994149</v>
      </c>
      <c r="F21" s="15">
        <f t="shared" ref="F21:N21" si="7">F20/$D20*100</f>
        <v>80.116959064327489</v>
      </c>
      <c r="G21" s="15">
        <f t="shared" si="7"/>
        <v>6.4327485380116958</v>
      </c>
      <c r="H21" s="15">
        <f t="shared" si="7"/>
        <v>0</v>
      </c>
      <c r="I21" s="15">
        <f t="shared" si="7"/>
        <v>1.1695906432748537</v>
      </c>
      <c r="J21" s="15">
        <f t="shared" si="7"/>
        <v>0.58479532163742687</v>
      </c>
      <c r="K21" s="15">
        <f t="shared" si="7"/>
        <v>1.1695906432748537</v>
      </c>
      <c r="L21" s="15">
        <f t="shared" si="7"/>
        <v>3.5087719298245612</v>
      </c>
      <c r="M21" s="15">
        <f t="shared" si="7"/>
        <v>0.58479532163742687</v>
      </c>
      <c r="N21" s="15">
        <f t="shared" si="7"/>
        <v>1.7543859649122806</v>
      </c>
      <c r="P21" s="15">
        <f ca="1">D21-'X (6)'!D21</f>
        <v>0</v>
      </c>
      <c r="Q21" s="15">
        <f ca="1">E21-'X (6)'!E21</f>
        <v>0</v>
      </c>
      <c r="R21" s="15">
        <f ca="1">F21-'X (6)'!F21</f>
        <v>0</v>
      </c>
      <c r="S21" s="15">
        <f ca="1">G21-'X (6)'!G21</f>
        <v>0</v>
      </c>
      <c r="T21" s="15">
        <f ca="1">H21-'X (6)'!H21</f>
        <v>0</v>
      </c>
      <c r="U21" s="15">
        <f ca="1">I21-'X (6)'!I21</f>
        <v>0</v>
      </c>
      <c r="V21" s="15">
        <f ca="1">J21-'X (6)'!J21</f>
        <v>0</v>
      </c>
      <c r="W21" s="15">
        <f ca="1">K21-'X (6)'!K21</f>
        <v>0</v>
      </c>
      <c r="X21" s="15">
        <f ca="1">L21-'X (6)'!L21</f>
        <v>0</v>
      </c>
      <c r="Y21" s="15">
        <f ca="1">M21-'X (6)'!M21</f>
        <v>0</v>
      </c>
      <c r="Z21" s="15">
        <f ca="1">N21-'X (6)'!N21</f>
        <v>0</v>
      </c>
    </row>
    <row r="22" spans="1:26" ht="12" customHeight="1" x14ac:dyDescent="0.15">
      <c r="A22" s="1" t="str">
        <f ca="1">$A$1&amp;C22</f>
        <v>検算小倉北区</v>
      </c>
      <c r="B22" s="144"/>
      <c r="C22" s="134" t="s">
        <v>16</v>
      </c>
      <c r="D22" s="19">
        <f>住所!E126</f>
        <v>332</v>
      </c>
      <c r="E22" s="19">
        <f>住所!F126</f>
        <v>4</v>
      </c>
      <c r="F22" s="19">
        <f>住所!G126</f>
        <v>275</v>
      </c>
      <c r="G22" s="19">
        <f>住所!H126</f>
        <v>3</v>
      </c>
      <c r="H22" s="19">
        <f>住所!I126</f>
        <v>0</v>
      </c>
      <c r="I22" s="19">
        <f>住所!J126</f>
        <v>14</v>
      </c>
      <c r="J22" s="19">
        <f>住所!K126</f>
        <v>2</v>
      </c>
      <c r="K22" s="19">
        <f>住所!L126</f>
        <v>3</v>
      </c>
      <c r="L22" s="19">
        <f>住所!M126</f>
        <v>7</v>
      </c>
      <c r="M22" s="19">
        <f>住所!N126</f>
        <v>11</v>
      </c>
      <c r="N22" s="19">
        <f>住所!O126</f>
        <v>13</v>
      </c>
      <c r="P22" s="20">
        <f ca="1">D22-'X (6)'!D22</f>
        <v>0</v>
      </c>
      <c r="Q22" s="19">
        <f ca="1">E22-'X (6)'!E22</f>
        <v>0</v>
      </c>
      <c r="R22" s="19">
        <f ca="1">F22-'X (6)'!F22</f>
        <v>0</v>
      </c>
      <c r="S22" s="19">
        <f ca="1">G22-'X (6)'!G22</f>
        <v>0</v>
      </c>
      <c r="T22" s="19">
        <f ca="1">H22-'X (6)'!H22</f>
        <v>0</v>
      </c>
      <c r="U22" s="19">
        <f ca="1">I22-'X (6)'!I22</f>
        <v>0</v>
      </c>
      <c r="V22" s="19">
        <f ca="1">J22-'X (6)'!J22</f>
        <v>0</v>
      </c>
      <c r="W22" s="19">
        <f ca="1">K22-'X (6)'!K22</f>
        <v>0</v>
      </c>
      <c r="X22" s="19">
        <f ca="1">L22-'X (6)'!L22</f>
        <v>0</v>
      </c>
      <c r="Y22" s="19">
        <f ca="1">M22-'X (6)'!M22</f>
        <v>0</v>
      </c>
      <c r="Z22" s="19">
        <f ca="1">N22-'X (6)'!N22</f>
        <v>0</v>
      </c>
    </row>
    <row r="23" spans="1:26" ht="12.95" customHeight="1" x14ac:dyDescent="0.15">
      <c r="B23" s="144"/>
      <c r="C23" s="136"/>
      <c r="D23" s="16">
        <f>D22/$D22*100</f>
        <v>100</v>
      </c>
      <c r="E23" s="15">
        <f>E22/$D22*100</f>
        <v>1.2048192771084338</v>
      </c>
      <c r="F23" s="15">
        <f t="shared" ref="F23:N23" si="8">F22/$D22*100</f>
        <v>82.831325301204814</v>
      </c>
      <c r="G23" s="15">
        <f t="shared" si="8"/>
        <v>0.90361445783132521</v>
      </c>
      <c r="H23" s="15">
        <f t="shared" si="8"/>
        <v>0</v>
      </c>
      <c r="I23" s="15">
        <f t="shared" si="8"/>
        <v>4.2168674698795181</v>
      </c>
      <c r="J23" s="15">
        <f t="shared" si="8"/>
        <v>0.60240963855421692</v>
      </c>
      <c r="K23" s="15">
        <f t="shared" si="8"/>
        <v>0.90361445783132521</v>
      </c>
      <c r="L23" s="15">
        <f t="shared" si="8"/>
        <v>2.1084337349397591</v>
      </c>
      <c r="M23" s="15">
        <f t="shared" si="8"/>
        <v>3.3132530120481931</v>
      </c>
      <c r="N23" s="15">
        <f t="shared" si="8"/>
        <v>3.9156626506024099</v>
      </c>
      <c r="P23" s="15">
        <f ca="1">D23-'X (6)'!D23</f>
        <v>0</v>
      </c>
      <c r="Q23" s="15">
        <f ca="1">E23-'X (6)'!E23</f>
        <v>0</v>
      </c>
      <c r="R23" s="15">
        <f ca="1">F23-'X (6)'!F23</f>
        <v>0</v>
      </c>
      <c r="S23" s="15">
        <f ca="1">G23-'X (6)'!G23</f>
        <v>0</v>
      </c>
      <c r="T23" s="15">
        <f ca="1">H23-'X (6)'!H23</f>
        <v>0</v>
      </c>
      <c r="U23" s="15">
        <f ca="1">I23-'X (6)'!I23</f>
        <v>0</v>
      </c>
      <c r="V23" s="15">
        <f ca="1">J23-'X (6)'!J23</f>
        <v>0</v>
      </c>
      <c r="W23" s="15">
        <f ca="1">K23-'X (6)'!K23</f>
        <v>0</v>
      </c>
      <c r="X23" s="15">
        <f ca="1">L23-'X (6)'!L23</f>
        <v>0</v>
      </c>
      <c r="Y23" s="15">
        <f ca="1">M23-'X (6)'!M23</f>
        <v>0</v>
      </c>
      <c r="Z23" s="15">
        <f ca="1">N23-'X (6)'!N23</f>
        <v>0</v>
      </c>
    </row>
    <row r="24" spans="1:26" ht="12" customHeight="1" x14ac:dyDescent="0.15">
      <c r="A24" s="1" t="str">
        <f ca="1">$A$1&amp;C24</f>
        <v>検算小倉南区</v>
      </c>
      <c r="B24" s="144"/>
      <c r="C24" s="134" t="s">
        <v>17</v>
      </c>
      <c r="D24" s="19">
        <f>住所!E128</f>
        <v>557</v>
      </c>
      <c r="E24" s="19">
        <f>住所!F128</f>
        <v>5</v>
      </c>
      <c r="F24" s="19">
        <f>住所!G128</f>
        <v>387</v>
      </c>
      <c r="G24" s="19">
        <f>住所!H128</f>
        <v>106</v>
      </c>
      <c r="H24" s="19">
        <f>住所!I128</f>
        <v>0</v>
      </c>
      <c r="I24" s="19">
        <f>住所!J128</f>
        <v>16</v>
      </c>
      <c r="J24" s="19">
        <f>住所!K128</f>
        <v>2</v>
      </c>
      <c r="K24" s="19">
        <f>住所!L128</f>
        <v>2</v>
      </c>
      <c r="L24" s="19">
        <f>住所!M128</f>
        <v>7</v>
      </c>
      <c r="M24" s="19">
        <f>住所!N128</f>
        <v>23</v>
      </c>
      <c r="N24" s="19">
        <f>住所!O128</f>
        <v>9</v>
      </c>
      <c r="P24" s="20">
        <f ca="1">D24-'X (6)'!D24</f>
        <v>0</v>
      </c>
      <c r="Q24" s="19">
        <f ca="1">E24-'X (6)'!E24</f>
        <v>0</v>
      </c>
      <c r="R24" s="19">
        <f ca="1">F24-'X (6)'!F24</f>
        <v>0</v>
      </c>
      <c r="S24" s="19">
        <f ca="1">G24-'X (6)'!G24</f>
        <v>0</v>
      </c>
      <c r="T24" s="19">
        <f ca="1">H24-'X (6)'!H24</f>
        <v>0</v>
      </c>
      <c r="U24" s="19">
        <f ca="1">I24-'X (6)'!I24</f>
        <v>0</v>
      </c>
      <c r="V24" s="19">
        <f ca="1">J24-'X (6)'!J24</f>
        <v>0</v>
      </c>
      <c r="W24" s="19">
        <f ca="1">K24-'X (6)'!K24</f>
        <v>0</v>
      </c>
      <c r="X24" s="19">
        <f ca="1">L24-'X (6)'!L24</f>
        <v>0</v>
      </c>
      <c r="Y24" s="19">
        <f ca="1">M24-'X (6)'!M24</f>
        <v>0</v>
      </c>
      <c r="Z24" s="19">
        <f ca="1">N24-'X (6)'!N24</f>
        <v>0</v>
      </c>
    </row>
    <row r="25" spans="1:26" ht="12.95" customHeight="1" x14ac:dyDescent="0.15">
      <c r="B25" s="144"/>
      <c r="C25" s="136"/>
      <c r="D25" s="16">
        <f>D24/$D24*100</f>
        <v>100</v>
      </c>
      <c r="E25" s="15">
        <f>E24/$D24*100</f>
        <v>0.89766606822262118</v>
      </c>
      <c r="F25" s="15">
        <f t="shared" ref="F25:N25" si="9">F24/$D24*100</f>
        <v>69.479353680430876</v>
      </c>
      <c r="G25" s="15">
        <f t="shared" si="9"/>
        <v>19.03052064631957</v>
      </c>
      <c r="H25" s="15">
        <f t="shared" si="9"/>
        <v>0</v>
      </c>
      <c r="I25" s="15">
        <f t="shared" si="9"/>
        <v>2.8725314183123878</v>
      </c>
      <c r="J25" s="15">
        <f t="shared" si="9"/>
        <v>0.35906642728904847</v>
      </c>
      <c r="K25" s="15">
        <f t="shared" si="9"/>
        <v>0.35906642728904847</v>
      </c>
      <c r="L25" s="15">
        <f t="shared" si="9"/>
        <v>1.2567324955116697</v>
      </c>
      <c r="M25" s="15">
        <f t="shared" si="9"/>
        <v>4.1292639138240581</v>
      </c>
      <c r="N25" s="15">
        <f t="shared" si="9"/>
        <v>1.6157989228007179</v>
      </c>
      <c r="P25" s="15">
        <f ca="1">D25-'X (6)'!D25</f>
        <v>0</v>
      </c>
      <c r="Q25" s="15">
        <f ca="1">E25-'X (6)'!E25</f>
        <v>0</v>
      </c>
      <c r="R25" s="15">
        <f ca="1">F25-'X (6)'!F25</f>
        <v>0</v>
      </c>
      <c r="S25" s="15">
        <f ca="1">G25-'X (6)'!G25</f>
        <v>0</v>
      </c>
      <c r="T25" s="15">
        <f ca="1">H25-'X (6)'!H25</f>
        <v>0</v>
      </c>
      <c r="U25" s="15">
        <f ca="1">I25-'X (6)'!I25</f>
        <v>0</v>
      </c>
      <c r="V25" s="15">
        <f ca="1">J25-'X (6)'!J25</f>
        <v>0</v>
      </c>
      <c r="W25" s="15">
        <f ca="1">K25-'X (6)'!K25</f>
        <v>0</v>
      </c>
      <c r="X25" s="15">
        <f ca="1">L25-'X (6)'!L25</f>
        <v>0</v>
      </c>
      <c r="Y25" s="15">
        <f ca="1">M25-'X (6)'!M25</f>
        <v>0</v>
      </c>
      <c r="Z25" s="15">
        <f ca="1">N25-'X (6)'!N25</f>
        <v>0</v>
      </c>
    </row>
    <row r="26" spans="1:26" ht="12" customHeight="1" x14ac:dyDescent="0.15">
      <c r="A26" s="1" t="str">
        <f ca="1">$A$1&amp;C26</f>
        <v>検算若松区</v>
      </c>
      <c r="B26" s="144"/>
      <c r="C26" s="134" t="s">
        <v>18</v>
      </c>
      <c r="D26" s="19">
        <f>住所!E130</f>
        <v>438</v>
      </c>
      <c r="E26" s="19">
        <f>住所!F130</f>
        <v>4</v>
      </c>
      <c r="F26" s="19">
        <f>住所!G130</f>
        <v>213</v>
      </c>
      <c r="G26" s="19">
        <f>住所!H130</f>
        <v>9</v>
      </c>
      <c r="H26" s="19">
        <f>住所!I130</f>
        <v>38</v>
      </c>
      <c r="I26" s="19">
        <f>住所!J130</f>
        <v>56</v>
      </c>
      <c r="J26" s="19">
        <f>住所!K130</f>
        <v>28</v>
      </c>
      <c r="K26" s="19">
        <f>住所!L130</f>
        <v>15</v>
      </c>
      <c r="L26" s="19">
        <f>住所!M130</f>
        <v>27</v>
      </c>
      <c r="M26" s="19">
        <f>住所!N130</f>
        <v>25</v>
      </c>
      <c r="N26" s="19">
        <f>住所!O130</f>
        <v>23</v>
      </c>
      <c r="P26" s="20">
        <f ca="1">D26-'X (6)'!D26</f>
        <v>0</v>
      </c>
      <c r="Q26" s="19">
        <f ca="1">E26-'X (6)'!E26</f>
        <v>0</v>
      </c>
      <c r="R26" s="19">
        <f ca="1">F26-'X (6)'!F26</f>
        <v>0</v>
      </c>
      <c r="S26" s="19">
        <f ca="1">G26-'X (6)'!G26</f>
        <v>0</v>
      </c>
      <c r="T26" s="19">
        <f ca="1">H26-'X (6)'!H26</f>
        <v>0</v>
      </c>
      <c r="U26" s="19">
        <f ca="1">I26-'X (6)'!I26</f>
        <v>0</v>
      </c>
      <c r="V26" s="19">
        <f ca="1">J26-'X (6)'!J26</f>
        <v>0</v>
      </c>
      <c r="W26" s="19">
        <f ca="1">K26-'X (6)'!K26</f>
        <v>0</v>
      </c>
      <c r="X26" s="19">
        <f ca="1">L26-'X (6)'!L26</f>
        <v>0</v>
      </c>
      <c r="Y26" s="19">
        <f ca="1">M26-'X (6)'!M26</f>
        <v>0</v>
      </c>
      <c r="Z26" s="19">
        <f ca="1">N26-'X (6)'!N26</f>
        <v>0</v>
      </c>
    </row>
    <row r="27" spans="1:26" ht="12.95" customHeight="1" x14ac:dyDescent="0.15">
      <c r="B27" s="144"/>
      <c r="C27" s="136"/>
      <c r="D27" s="16">
        <f>D26/$D26*100</f>
        <v>100</v>
      </c>
      <c r="E27" s="15">
        <f>E26/$D26*100</f>
        <v>0.91324200913242004</v>
      </c>
      <c r="F27" s="15">
        <f t="shared" ref="F27:N27" si="10">F26/$D26*100</f>
        <v>48.630136986301373</v>
      </c>
      <c r="G27" s="15">
        <f t="shared" si="10"/>
        <v>2.054794520547945</v>
      </c>
      <c r="H27" s="15">
        <f t="shared" si="10"/>
        <v>8.6757990867579906</v>
      </c>
      <c r="I27" s="15">
        <f t="shared" si="10"/>
        <v>12.785388127853881</v>
      </c>
      <c r="J27" s="15">
        <f t="shared" si="10"/>
        <v>6.3926940639269407</v>
      </c>
      <c r="K27" s="15">
        <f t="shared" si="10"/>
        <v>3.4246575342465753</v>
      </c>
      <c r="L27" s="15">
        <f t="shared" si="10"/>
        <v>6.1643835616438354</v>
      </c>
      <c r="M27" s="15">
        <f t="shared" si="10"/>
        <v>5.7077625570776256</v>
      </c>
      <c r="N27" s="15">
        <f t="shared" si="10"/>
        <v>5.2511415525114149</v>
      </c>
      <c r="P27" s="15">
        <f ca="1">D27-'X (6)'!D27</f>
        <v>0</v>
      </c>
      <c r="Q27" s="15">
        <f ca="1">E27-'X (6)'!E27</f>
        <v>0</v>
      </c>
      <c r="R27" s="15">
        <f ca="1">F27-'X (6)'!F27</f>
        <v>0</v>
      </c>
      <c r="S27" s="15">
        <f ca="1">G27-'X (6)'!G27</f>
        <v>0</v>
      </c>
      <c r="T27" s="15">
        <f ca="1">H27-'X (6)'!H27</f>
        <v>0</v>
      </c>
      <c r="U27" s="15">
        <f ca="1">I27-'X (6)'!I27</f>
        <v>0</v>
      </c>
      <c r="V27" s="15">
        <f ca="1">J27-'X (6)'!J27</f>
        <v>0</v>
      </c>
      <c r="W27" s="15">
        <f ca="1">K27-'X (6)'!K27</f>
        <v>0</v>
      </c>
      <c r="X27" s="15">
        <f ca="1">L27-'X (6)'!L27</f>
        <v>0</v>
      </c>
      <c r="Y27" s="15">
        <f ca="1">M27-'X (6)'!M27</f>
        <v>0</v>
      </c>
      <c r="Z27" s="15">
        <f ca="1">N27-'X (6)'!N27</f>
        <v>0</v>
      </c>
    </row>
    <row r="28" spans="1:26" ht="12" customHeight="1" x14ac:dyDescent="0.15">
      <c r="A28" s="1" t="str">
        <f ca="1">$A$1&amp;C28</f>
        <v>検算八幡東区</v>
      </c>
      <c r="B28" s="144"/>
      <c r="C28" s="134" t="s">
        <v>19</v>
      </c>
      <c r="D28" s="19">
        <f>住所!E132</f>
        <v>191</v>
      </c>
      <c r="E28" s="19">
        <f>住所!F132</f>
        <v>0</v>
      </c>
      <c r="F28" s="19">
        <f>住所!G132</f>
        <v>75</v>
      </c>
      <c r="G28" s="19">
        <f>住所!H132</f>
        <v>3</v>
      </c>
      <c r="H28" s="19">
        <f>住所!I132</f>
        <v>0</v>
      </c>
      <c r="I28" s="19">
        <f>住所!J132</f>
        <v>88</v>
      </c>
      <c r="J28" s="19">
        <f>住所!K132</f>
        <v>7</v>
      </c>
      <c r="K28" s="19">
        <f>住所!L132</f>
        <v>1</v>
      </c>
      <c r="L28" s="19">
        <f>住所!M132</f>
        <v>7</v>
      </c>
      <c r="M28" s="19">
        <f>住所!N132</f>
        <v>7</v>
      </c>
      <c r="N28" s="19">
        <f>住所!O132</f>
        <v>3</v>
      </c>
      <c r="P28" s="20">
        <f ca="1">D28-'X (6)'!D28</f>
        <v>0</v>
      </c>
      <c r="Q28" s="19">
        <f ca="1">E28-'X (6)'!E28</f>
        <v>0</v>
      </c>
      <c r="R28" s="19">
        <f ca="1">F28-'X (6)'!F28</f>
        <v>0</v>
      </c>
      <c r="S28" s="19">
        <f ca="1">G28-'X (6)'!G28</f>
        <v>0</v>
      </c>
      <c r="T28" s="19">
        <f ca="1">H28-'X (6)'!H28</f>
        <v>0</v>
      </c>
      <c r="U28" s="19">
        <f ca="1">I28-'X (6)'!I28</f>
        <v>0</v>
      </c>
      <c r="V28" s="19">
        <f ca="1">J28-'X (6)'!J28</f>
        <v>0</v>
      </c>
      <c r="W28" s="19">
        <f ca="1">K28-'X (6)'!K28</f>
        <v>0</v>
      </c>
      <c r="X28" s="19">
        <f ca="1">L28-'X (6)'!L28</f>
        <v>0</v>
      </c>
      <c r="Y28" s="19">
        <f ca="1">M28-'X (6)'!M28</f>
        <v>0</v>
      </c>
      <c r="Z28" s="19">
        <f ca="1">N28-'X (6)'!N28</f>
        <v>0</v>
      </c>
    </row>
    <row r="29" spans="1:26" ht="12.95" customHeight="1" x14ac:dyDescent="0.15">
      <c r="B29" s="144"/>
      <c r="C29" s="136"/>
      <c r="D29" s="16">
        <f>D28/$D28*100</f>
        <v>100</v>
      </c>
      <c r="E29" s="15">
        <f>E28/$D28*100</f>
        <v>0</v>
      </c>
      <c r="F29" s="15">
        <f t="shared" ref="F29:N29" si="11">F28/$D28*100</f>
        <v>39.267015706806284</v>
      </c>
      <c r="G29" s="15">
        <f t="shared" si="11"/>
        <v>1.5706806282722512</v>
      </c>
      <c r="H29" s="15">
        <f t="shared" si="11"/>
        <v>0</v>
      </c>
      <c r="I29" s="15">
        <f t="shared" si="11"/>
        <v>46.073298429319372</v>
      </c>
      <c r="J29" s="15">
        <f t="shared" si="11"/>
        <v>3.664921465968586</v>
      </c>
      <c r="K29" s="15">
        <f t="shared" si="11"/>
        <v>0.52356020942408377</v>
      </c>
      <c r="L29" s="15">
        <f t="shared" si="11"/>
        <v>3.664921465968586</v>
      </c>
      <c r="M29" s="15">
        <f t="shared" si="11"/>
        <v>3.664921465968586</v>
      </c>
      <c r="N29" s="15">
        <f t="shared" si="11"/>
        <v>1.5706806282722512</v>
      </c>
      <c r="P29" s="15">
        <f ca="1">D29-'X (6)'!D29</f>
        <v>0</v>
      </c>
      <c r="Q29" s="15">
        <f ca="1">E29-'X (6)'!E29</f>
        <v>0</v>
      </c>
      <c r="R29" s="15">
        <f ca="1">F29-'X (6)'!F29</f>
        <v>0</v>
      </c>
      <c r="S29" s="15">
        <f ca="1">G29-'X (6)'!G29</f>
        <v>0</v>
      </c>
      <c r="T29" s="15">
        <f ca="1">H29-'X (6)'!H29</f>
        <v>0</v>
      </c>
      <c r="U29" s="15">
        <f ca="1">I29-'X (6)'!I29</f>
        <v>0</v>
      </c>
      <c r="V29" s="15">
        <f ca="1">J29-'X (6)'!J29</f>
        <v>0</v>
      </c>
      <c r="W29" s="15">
        <f ca="1">K29-'X (6)'!K29</f>
        <v>0</v>
      </c>
      <c r="X29" s="15">
        <f ca="1">L29-'X (6)'!L29</f>
        <v>0</v>
      </c>
      <c r="Y29" s="15">
        <f ca="1">M29-'X (6)'!M29</f>
        <v>0</v>
      </c>
      <c r="Z29" s="15">
        <f ca="1">N29-'X (6)'!N29</f>
        <v>0</v>
      </c>
    </row>
    <row r="30" spans="1:26" ht="12" customHeight="1" x14ac:dyDescent="0.15">
      <c r="A30" s="1" t="str">
        <f ca="1">$A$1&amp;C30</f>
        <v>検算八幡西区</v>
      </c>
      <c r="B30" s="144"/>
      <c r="C30" s="134" t="s">
        <v>20</v>
      </c>
      <c r="D30" s="19">
        <f>住所!E134</f>
        <v>1103</v>
      </c>
      <c r="E30" s="19">
        <f>住所!F134</f>
        <v>10</v>
      </c>
      <c r="F30" s="19">
        <f>住所!G134</f>
        <v>464</v>
      </c>
      <c r="G30" s="19">
        <f>住所!H134</f>
        <v>3</v>
      </c>
      <c r="H30" s="19">
        <f>住所!I134</f>
        <v>14</v>
      </c>
      <c r="I30" s="19">
        <f>住所!J134</f>
        <v>166</v>
      </c>
      <c r="J30" s="19">
        <f>住所!K134</f>
        <v>234</v>
      </c>
      <c r="K30" s="19">
        <f>住所!L134</f>
        <v>7</v>
      </c>
      <c r="L30" s="19">
        <f>住所!M134</f>
        <v>82</v>
      </c>
      <c r="M30" s="19">
        <f>住所!N134</f>
        <v>69</v>
      </c>
      <c r="N30" s="19">
        <f>住所!O134</f>
        <v>54</v>
      </c>
      <c r="P30" s="20">
        <f ca="1">D30-'X (6)'!D30</f>
        <v>0</v>
      </c>
      <c r="Q30" s="19">
        <f ca="1">E30-'X (6)'!E30</f>
        <v>0</v>
      </c>
      <c r="R30" s="19">
        <f ca="1">F30-'X (6)'!F30</f>
        <v>0</v>
      </c>
      <c r="S30" s="19">
        <f ca="1">G30-'X (6)'!G30</f>
        <v>0</v>
      </c>
      <c r="T30" s="19">
        <f ca="1">H30-'X (6)'!H30</f>
        <v>0</v>
      </c>
      <c r="U30" s="19">
        <f ca="1">I30-'X (6)'!I30</f>
        <v>0</v>
      </c>
      <c r="V30" s="19">
        <f ca="1">J30-'X (6)'!J30</f>
        <v>0</v>
      </c>
      <c r="W30" s="19">
        <f ca="1">K30-'X (6)'!K30</f>
        <v>0</v>
      </c>
      <c r="X30" s="19">
        <f ca="1">L30-'X (6)'!L30</f>
        <v>0</v>
      </c>
      <c r="Y30" s="19">
        <f ca="1">M30-'X (6)'!M30</f>
        <v>0</v>
      </c>
      <c r="Z30" s="19">
        <f ca="1">N30-'X (6)'!N30</f>
        <v>0</v>
      </c>
    </row>
    <row r="31" spans="1:26" ht="12.95" customHeight="1" x14ac:dyDescent="0.15">
      <c r="B31" s="144"/>
      <c r="C31" s="136"/>
      <c r="D31" s="16">
        <f>D30/$D30*100</f>
        <v>100</v>
      </c>
      <c r="E31" s="15">
        <f>E30/$D30*100</f>
        <v>0.90661831368993651</v>
      </c>
      <c r="F31" s="15">
        <f t="shared" ref="F31:N31" si="12">F30/$D30*100</f>
        <v>42.067089755213054</v>
      </c>
      <c r="G31" s="15">
        <f t="shared" si="12"/>
        <v>0.27198549410698097</v>
      </c>
      <c r="H31" s="15">
        <f t="shared" si="12"/>
        <v>1.2692656391659112</v>
      </c>
      <c r="I31" s="15">
        <f t="shared" si="12"/>
        <v>15.049864007252948</v>
      </c>
      <c r="J31" s="15">
        <f t="shared" si="12"/>
        <v>21.214868540344515</v>
      </c>
      <c r="K31" s="15">
        <f t="shared" si="12"/>
        <v>0.63463281958295559</v>
      </c>
      <c r="L31" s="15">
        <f t="shared" si="12"/>
        <v>7.43427017225748</v>
      </c>
      <c r="M31" s="15">
        <f t="shared" si="12"/>
        <v>6.2556663644605619</v>
      </c>
      <c r="N31" s="15">
        <f t="shared" si="12"/>
        <v>4.8957388939256576</v>
      </c>
      <c r="P31" s="15">
        <f ca="1">D31-'X (6)'!D31</f>
        <v>0</v>
      </c>
      <c r="Q31" s="15">
        <f ca="1">E31-'X (6)'!E31</f>
        <v>0</v>
      </c>
      <c r="R31" s="15">
        <f ca="1">F31-'X (6)'!F31</f>
        <v>0</v>
      </c>
      <c r="S31" s="15">
        <f ca="1">G31-'X (6)'!G31</f>
        <v>0</v>
      </c>
      <c r="T31" s="15">
        <f ca="1">H31-'X (6)'!H31</f>
        <v>0</v>
      </c>
      <c r="U31" s="15">
        <f ca="1">I31-'X (6)'!I31</f>
        <v>0</v>
      </c>
      <c r="V31" s="15">
        <f ca="1">J31-'X (6)'!J31</f>
        <v>0</v>
      </c>
      <c r="W31" s="15">
        <f ca="1">K31-'X (6)'!K31</f>
        <v>0</v>
      </c>
      <c r="X31" s="15">
        <f ca="1">L31-'X (6)'!L31</f>
        <v>0</v>
      </c>
      <c r="Y31" s="15">
        <f ca="1">M31-'X (6)'!M31</f>
        <v>0</v>
      </c>
      <c r="Z31" s="15">
        <f ca="1">N31-'X (6)'!N31</f>
        <v>0</v>
      </c>
    </row>
    <row r="32" spans="1:26" ht="12" customHeight="1" x14ac:dyDescent="0.15">
      <c r="A32" s="1" t="str">
        <f ca="1">$A$1&amp;C32</f>
        <v>検算戸畑区</v>
      </c>
      <c r="B32" s="144"/>
      <c r="C32" s="134" t="s">
        <v>21</v>
      </c>
      <c r="D32" s="19">
        <f>住所!E136</f>
        <v>174</v>
      </c>
      <c r="E32" s="19">
        <f>住所!F136</f>
        <v>4</v>
      </c>
      <c r="F32" s="19">
        <f>住所!G136</f>
        <v>94</v>
      </c>
      <c r="G32" s="19">
        <f>住所!H136</f>
        <v>3</v>
      </c>
      <c r="H32" s="19">
        <f>住所!I136</f>
        <v>2</v>
      </c>
      <c r="I32" s="19">
        <f>住所!J136</f>
        <v>23</v>
      </c>
      <c r="J32" s="19">
        <f>住所!K136</f>
        <v>1</v>
      </c>
      <c r="K32" s="19">
        <f>住所!L136</f>
        <v>35</v>
      </c>
      <c r="L32" s="19">
        <f>住所!M136</f>
        <v>5</v>
      </c>
      <c r="M32" s="19">
        <f>住所!N136</f>
        <v>3</v>
      </c>
      <c r="N32" s="19">
        <f>住所!O136</f>
        <v>4</v>
      </c>
      <c r="P32" s="20">
        <f ca="1">D32-'X (6)'!D32</f>
        <v>0</v>
      </c>
      <c r="Q32" s="19">
        <f ca="1">E32-'X (6)'!E32</f>
        <v>0</v>
      </c>
      <c r="R32" s="19">
        <f ca="1">F32-'X (6)'!F32</f>
        <v>0</v>
      </c>
      <c r="S32" s="19">
        <f ca="1">G32-'X (6)'!G32</f>
        <v>0</v>
      </c>
      <c r="T32" s="19">
        <f ca="1">H32-'X (6)'!H32</f>
        <v>0</v>
      </c>
      <c r="U32" s="19">
        <f ca="1">I32-'X (6)'!I32</f>
        <v>0</v>
      </c>
      <c r="V32" s="19">
        <f ca="1">J32-'X (6)'!J32</f>
        <v>0</v>
      </c>
      <c r="W32" s="19">
        <f ca="1">K32-'X (6)'!K32</f>
        <v>0</v>
      </c>
      <c r="X32" s="19">
        <f ca="1">L32-'X (6)'!L32</f>
        <v>0</v>
      </c>
      <c r="Y32" s="19">
        <f ca="1">M32-'X (6)'!M32</f>
        <v>0</v>
      </c>
      <c r="Z32" s="19">
        <f ca="1">N32-'X (6)'!N32</f>
        <v>0</v>
      </c>
    </row>
    <row r="33" spans="1:26" ht="12.95" customHeight="1" x14ac:dyDescent="0.15">
      <c r="B33" s="144"/>
      <c r="C33" s="136"/>
      <c r="D33" s="16">
        <f>D32/$D32*100</f>
        <v>100</v>
      </c>
      <c r="E33" s="15">
        <f>E32/$D32*100</f>
        <v>2.2988505747126435</v>
      </c>
      <c r="F33" s="15">
        <f t="shared" ref="F33:N33" si="13">F32/$D32*100</f>
        <v>54.022988505747129</v>
      </c>
      <c r="G33" s="15">
        <f t="shared" si="13"/>
        <v>1.7241379310344827</v>
      </c>
      <c r="H33" s="15">
        <f t="shared" si="13"/>
        <v>1.1494252873563218</v>
      </c>
      <c r="I33" s="15">
        <f t="shared" si="13"/>
        <v>13.218390804597702</v>
      </c>
      <c r="J33" s="15">
        <f t="shared" si="13"/>
        <v>0.57471264367816088</v>
      </c>
      <c r="K33" s="15">
        <f t="shared" si="13"/>
        <v>20.114942528735632</v>
      </c>
      <c r="L33" s="15">
        <f t="shared" si="13"/>
        <v>2.8735632183908044</v>
      </c>
      <c r="M33" s="15">
        <f t="shared" si="13"/>
        <v>1.7241379310344827</v>
      </c>
      <c r="N33" s="15">
        <f t="shared" si="13"/>
        <v>2.2988505747126435</v>
      </c>
      <c r="P33" s="15">
        <f ca="1">D33-'X (6)'!D33</f>
        <v>0</v>
      </c>
      <c r="Q33" s="15">
        <f ca="1">E33-'X (6)'!E33</f>
        <v>0</v>
      </c>
      <c r="R33" s="15">
        <f ca="1">F33-'X (6)'!F33</f>
        <v>0</v>
      </c>
      <c r="S33" s="15">
        <f ca="1">G33-'X (6)'!G33</f>
        <v>0</v>
      </c>
      <c r="T33" s="15">
        <f ca="1">H33-'X (6)'!H33</f>
        <v>0</v>
      </c>
      <c r="U33" s="15">
        <f ca="1">I33-'X (6)'!I33</f>
        <v>0</v>
      </c>
      <c r="V33" s="15">
        <f ca="1">J33-'X (6)'!J33</f>
        <v>0</v>
      </c>
      <c r="W33" s="15">
        <f ca="1">K33-'X (6)'!K33</f>
        <v>0</v>
      </c>
      <c r="X33" s="15">
        <f ca="1">L33-'X (6)'!L33</f>
        <v>0</v>
      </c>
      <c r="Y33" s="15">
        <f ca="1">M33-'X (6)'!M33</f>
        <v>0</v>
      </c>
      <c r="Z33" s="15">
        <f ca="1">N33-'X (6)'!N33</f>
        <v>0</v>
      </c>
    </row>
    <row r="34" spans="1:26" ht="12" customHeight="1" x14ac:dyDescent="0.15">
      <c r="A34" s="1" t="str">
        <f ca="1">$A$1&amp;C34</f>
        <v>検算その他</v>
      </c>
      <c r="B34" s="144"/>
      <c r="C34" s="134" t="s">
        <v>22</v>
      </c>
      <c r="D34" s="19">
        <f>住所!E138</f>
        <v>905</v>
      </c>
      <c r="E34" s="19">
        <f>住所!F138</f>
        <v>4</v>
      </c>
      <c r="F34" s="19">
        <f>住所!G138</f>
        <v>302</v>
      </c>
      <c r="G34" s="19">
        <f>住所!H138</f>
        <v>8</v>
      </c>
      <c r="H34" s="19">
        <f>住所!I138</f>
        <v>9</v>
      </c>
      <c r="I34" s="19">
        <f>住所!J138</f>
        <v>80</v>
      </c>
      <c r="J34" s="19">
        <f>住所!K138</f>
        <v>67</v>
      </c>
      <c r="K34" s="19">
        <f>住所!L138</f>
        <v>6</v>
      </c>
      <c r="L34" s="19">
        <f>住所!M138</f>
        <v>183</v>
      </c>
      <c r="M34" s="19">
        <f>住所!N138</f>
        <v>104</v>
      </c>
      <c r="N34" s="19">
        <f>住所!O138</f>
        <v>142</v>
      </c>
      <c r="P34" s="20">
        <f ca="1">D34-'X (6)'!D34</f>
        <v>0</v>
      </c>
      <c r="Q34" s="19">
        <f ca="1">E34-'X (6)'!E34</f>
        <v>0</v>
      </c>
      <c r="R34" s="19">
        <f ca="1">F34-'X (6)'!F34</f>
        <v>0</v>
      </c>
      <c r="S34" s="19">
        <f ca="1">G34-'X (6)'!G34</f>
        <v>0</v>
      </c>
      <c r="T34" s="19">
        <f ca="1">H34-'X (6)'!H34</f>
        <v>0</v>
      </c>
      <c r="U34" s="19">
        <f ca="1">I34-'X (6)'!I34</f>
        <v>0</v>
      </c>
      <c r="V34" s="19">
        <f ca="1">J34-'X (6)'!J34</f>
        <v>0</v>
      </c>
      <c r="W34" s="19">
        <f ca="1">K34-'X (6)'!K34</f>
        <v>0</v>
      </c>
      <c r="X34" s="19">
        <f ca="1">L34-'X (6)'!L34</f>
        <v>0</v>
      </c>
      <c r="Y34" s="19">
        <f ca="1">M34-'X (6)'!M34</f>
        <v>0</v>
      </c>
      <c r="Z34" s="19">
        <f ca="1">N34-'X (6)'!N34</f>
        <v>0</v>
      </c>
    </row>
    <row r="35" spans="1:26" ht="12.95" customHeight="1" x14ac:dyDescent="0.15">
      <c r="B35" s="144"/>
      <c r="C35" s="136"/>
      <c r="D35" s="16">
        <f>D34/$D34*100</f>
        <v>100</v>
      </c>
      <c r="E35" s="15">
        <f>E34/$D34*100</f>
        <v>0.44198895027624313</v>
      </c>
      <c r="F35" s="15">
        <f t="shared" ref="F35:N35" si="14">F34/$D34*100</f>
        <v>33.370165745856355</v>
      </c>
      <c r="G35" s="15">
        <f t="shared" si="14"/>
        <v>0.88397790055248626</v>
      </c>
      <c r="H35" s="15">
        <f t="shared" si="14"/>
        <v>0.99447513812154686</v>
      </c>
      <c r="I35" s="15">
        <f t="shared" si="14"/>
        <v>8.8397790055248606</v>
      </c>
      <c r="J35" s="15">
        <f t="shared" si="14"/>
        <v>7.4033149171270711</v>
      </c>
      <c r="K35" s="15">
        <f t="shared" si="14"/>
        <v>0.66298342541436461</v>
      </c>
      <c r="L35" s="15">
        <f t="shared" si="14"/>
        <v>20.22099447513812</v>
      </c>
      <c r="M35" s="15">
        <f t="shared" si="14"/>
        <v>11.491712707182321</v>
      </c>
      <c r="N35" s="15">
        <f t="shared" si="14"/>
        <v>15.69060773480663</v>
      </c>
      <c r="P35" s="15">
        <f ca="1">D35-'X (6)'!D35</f>
        <v>0</v>
      </c>
      <c r="Q35" s="15">
        <f ca="1">E35-'X (6)'!E35</f>
        <v>0</v>
      </c>
      <c r="R35" s="15">
        <f ca="1">F35-'X (6)'!F35</f>
        <v>0</v>
      </c>
      <c r="S35" s="15">
        <f ca="1">G35-'X (6)'!G35</f>
        <v>0</v>
      </c>
      <c r="T35" s="15">
        <f ca="1">H35-'X (6)'!H35</f>
        <v>0</v>
      </c>
      <c r="U35" s="15">
        <f ca="1">I35-'X (6)'!I35</f>
        <v>0</v>
      </c>
      <c r="V35" s="15">
        <f ca="1">J35-'X (6)'!J35</f>
        <v>0</v>
      </c>
      <c r="W35" s="15">
        <f ca="1">K35-'X (6)'!K35</f>
        <v>0</v>
      </c>
      <c r="X35" s="15">
        <f ca="1">L35-'X (6)'!L35</f>
        <v>0</v>
      </c>
      <c r="Y35" s="15">
        <f ca="1">M35-'X (6)'!M35</f>
        <v>0</v>
      </c>
      <c r="Z35" s="15">
        <f ca="1">N35-'X (6)'!N35</f>
        <v>0</v>
      </c>
    </row>
    <row r="36" spans="1:26" ht="12" customHeight="1" x14ac:dyDescent="0.15">
      <c r="A36" s="1" t="str">
        <f ca="1">$A$1&amp;C36</f>
        <v>検算勉強・受験</v>
      </c>
      <c r="B36" s="144" t="s">
        <v>252</v>
      </c>
      <c r="C36" s="139" t="s">
        <v>26</v>
      </c>
      <c r="D36" s="19">
        <f>'Q4'!E9</f>
        <v>1074</v>
      </c>
      <c r="E36" s="19">
        <f>'Q4'!F9</f>
        <v>19</v>
      </c>
      <c r="F36" s="19">
        <f>'Q4'!G9</f>
        <v>532</v>
      </c>
      <c r="G36" s="19">
        <f>'Q4'!H9</f>
        <v>36</v>
      </c>
      <c r="H36" s="19">
        <f>'Q4'!I9</f>
        <v>23</v>
      </c>
      <c r="I36" s="19">
        <f>'Q4'!J9</f>
        <v>126</v>
      </c>
      <c r="J36" s="19">
        <f>'Q4'!K9</f>
        <v>106</v>
      </c>
      <c r="K36" s="19">
        <f>'Q4'!L9</f>
        <v>29</v>
      </c>
      <c r="L36" s="19">
        <f>'Q4'!M9</f>
        <v>66</v>
      </c>
      <c r="M36" s="19">
        <f>'Q4'!N9</f>
        <v>57</v>
      </c>
      <c r="N36" s="19">
        <f>'Q4'!O9</f>
        <v>80</v>
      </c>
      <c r="P36" s="20">
        <f ca="1">D36-'X (6)'!D36</f>
        <v>0</v>
      </c>
      <c r="Q36" s="19">
        <f ca="1">E36-'X (6)'!E36</f>
        <v>0</v>
      </c>
      <c r="R36" s="19">
        <f ca="1">F36-'X (6)'!F36</f>
        <v>0</v>
      </c>
      <c r="S36" s="19">
        <f ca="1">G36-'X (6)'!G36</f>
        <v>0</v>
      </c>
      <c r="T36" s="19">
        <f ca="1">H36-'X (6)'!H36</f>
        <v>0</v>
      </c>
      <c r="U36" s="19">
        <f ca="1">I36-'X (6)'!I36</f>
        <v>0</v>
      </c>
      <c r="V36" s="19">
        <f ca="1">J36-'X (6)'!J36</f>
        <v>0</v>
      </c>
      <c r="W36" s="19">
        <f ca="1">K36-'X (6)'!K36</f>
        <v>0</v>
      </c>
      <c r="X36" s="19">
        <f ca="1">L36-'X (6)'!L36</f>
        <v>0</v>
      </c>
      <c r="Y36" s="19">
        <f ca="1">M36-'X (6)'!M36</f>
        <v>0</v>
      </c>
      <c r="Z36" s="19">
        <f ca="1">N36-'X (6)'!N36</f>
        <v>0</v>
      </c>
    </row>
    <row r="37" spans="1:26" ht="12.95" customHeight="1" x14ac:dyDescent="0.15">
      <c r="B37" s="144"/>
      <c r="C37" s="141"/>
      <c r="D37" s="16">
        <f>D36/$D36*100</f>
        <v>100</v>
      </c>
      <c r="E37" s="15">
        <f>E36/$D36*100</f>
        <v>1.7690875232774672</v>
      </c>
      <c r="F37" s="15">
        <f t="shared" ref="F37:N37" si="15">F36/$D36*100</f>
        <v>49.534450651769085</v>
      </c>
      <c r="G37" s="15">
        <f t="shared" si="15"/>
        <v>3.3519553072625698</v>
      </c>
      <c r="H37" s="15">
        <f t="shared" si="15"/>
        <v>2.1415270018621975</v>
      </c>
      <c r="I37" s="15">
        <f t="shared" si="15"/>
        <v>11.731843575418994</v>
      </c>
      <c r="J37" s="15">
        <f t="shared" si="15"/>
        <v>9.8696461824953445</v>
      </c>
      <c r="K37" s="15">
        <f t="shared" si="15"/>
        <v>2.7001862197392921</v>
      </c>
      <c r="L37" s="15">
        <f t="shared" si="15"/>
        <v>6.1452513966480442</v>
      </c>
      <c r="M37" s="15">
        <f t="shared" si="15"/>
        <v>5.3072625698324023</v>
      </c>
      <c r="N37" s="15">
        <f t="shared" si="15"/>
        <v>7.4487895716945998</v>
      </c>
      <c r="P37" s="15">
        <f ca="1">D37-'X (6)'!D37</f>
        <v>0</v>
      </c>
      <c r="Q37" s="15">
        <f ca="1">E37-'X (6)'!E37</f>
        <v>0</v>
      </c>
      <c r="R37" s="15">
        <f ca="1">F37-'X (6)'!F37</f>
        <v>0</v>
      </c>
      <c r="S37" s="15">
        <f ca="1">G37-'X (6)'!G37</f>
        <v>0</v>
      </c>
      <c r="T37" s="15">
        <f ca="1">H37-'X (6)'!H37</f>
        <v>0</v>
      </c>
      <c r="U37" s="15">
        <f ca="1">I37-'X (6)'!I37</f>
        <v>0</v>
      </c>
      <c r="V37" s="15">
        <f ca="1">J37-'X (6)'!J37</f>
        <v>0</v>
      </c>
      <c r="W37" s="15">
        <f ca="1">K37-'X (6)'!K37</f>
        <v>0</v>
      </c>
      <c r="X37" s="15">
        <f ca="1">L37-'X (6)'!L37</f>
        <v>0</v>
      </c>
      <c r="Y37" s="15">
        <f ca="1">M37-'X (6)'!M37</f>
        <v>0</v>
      </c>
      <c r="Z37" s="15">
        <f ca="1">N37-'X (6)'!N37</f>
        <v>0</v>
      </c>
    </row>
    <row r="38" spans="1:26" ht="12" customHeight="1" x14ac:dyDescent="0.15">
      <c r="A38" s="1" t="str">
        <f ca="1">$A$1&amp;C38</f>
        <v>検算友達との時間</v>
      </c>
      <c r="B38" s="144"/>
      <c r="C38" s="139" t="s">
        <v>27</v>
      </c>
      <c r="D38" s="19">
        <f>'Q4'!E11</f>
        <v>1543</v>
      </c>
      <c r="E38" s="19">
        <f>'Q4'!F11</f>
        <v>17</v>
      </c>
      <c r="F38" s="19">
        <f>'Q4'!G11</f>
        <v>877</v>
      </c>
      <c r="G38" s="19">
        <f>'Q4'!H11</f>
        <v>45</v>
      </c>
      <c r="H38" s="19">
        <f>'Q4'!I11</f>
        <v>18</v>
      </c>
      <c r="I38" s="19">
        <f>'Q4'!J11</f>
        <v>166</v>
      </c>
      <c r="J38" s="19">
        <f>'Q4'!K11</f>
        <v>116</v>
      </c>
      <c r="K38" s="19">
        <f>'Q4'!L11</f>
        <v>18</v>
      </c>
      <c r="L38" s="19">
        <f>'Q4'!M11</f>
        <v>139</v>
      </c>
      <c r="M38" s="19">
        <f>'Q4'!N11</f>
        <v>81</v>
      </c>
      <c r="N38" s="19">
        <f>'Q4'!O11</f>
        <v>66</v>
      </c>
      <c r="P38" s="20">
        <f ca="1">D38-'X (6)'!D38</f>
        <v>0</v>
      </c>
      <c r="Q38" s="19">
        <f ca="1">E38-'X (6)'!E38</f>
        <v>0</v>
      </c>
      <c r="R38" s="19">
        <f ca="1">F38-'X (6)'!F38</f>
        <v>0</v>
      </c>
      <c r="S38" s="19">
        <f ca="1">G38-'X (6)'!G38</f>
        <v>0</v>
      </c>
      <c r="T38" s="19">
        <f ca="1">H38-'X (6)'!H38</f>
        <v>0</v>
      </c>
      <c r="U38" s="19">
        <f ca="1">I38-'X (6)'!I38</f>
        <v>0</v>
      </c>
      <c r="V38" s="19">
        <f ca="1">J38-'X (6)'!J38</f>
        <v>0</v>
      </c>
      <c r="W38" s="19">
        <f ca="1">K38-'X (6)'!K38</f>
        <v>0</v>
      </c>
      <c r="X38" s="19">
        <f ca="1">L38-'X (6)'!L38</f>
        <v>0</v>
      </c>
      <c r="Y38" s="19">
        <f ca="1">M38-'X (6)'!M38</f>
        <v>0</v>
      </c>
      <c r="Z38" s="19">
        <f ca="1">N38-'X (6)'!N38</f>
        <v>0</v>
      </c>
    </row>
    <row r="39" spans="1:26" ht="12.95" customHeight="1" x14ac:dyDescent="0.15">
      <c r="B39" s="144"/>
      <c r="C39" s="141"/>
      <c r="D39" s="16">
        <f>D38/$D38*100</f>
        <v>100</v>
      </c>
      <c r="E39" s="15">
        <f>E38/$D38*100</f>
        <v>1.1017498379779649</v>
      </c>
      <c r="F39" s="15">
        <f t="shared" ref="F39:N39" si="16">F38/$D38*100</f>
        <v>56.837329876863251</v>
      </c>
      <c r="G39" s="15">
        <f t="shared" si="16"/>
        <v>2.9163966299416719</v>
      </c>
      <c r="H39" s="15">
        <f t="shared" si="16"/>
        <v>1.1665586519766689</v>
      </c>
      <c r="I39" s="15">
        <f t="shared" si="16"/>
        <v>10.758263123784834</v>
      </c>
      <c r="J39" s="15">
        <f t="shared" si="16"/>
        <v>7.5178224238496432</v>
      </c>
      <c r="K39" s="15">
        <f t="shared" si="16"/>
        <v>1.1665586519766689</v>
      </c>
      <c r="L39" s="15">
        <f t="shared" si="16"/>
        <v>9.0084251458198317</v>
      </c>
      <c r="M39" s="15">
        <f t="shared" si="16"/>
        <v>5.2495139338950096</v>
      </c>
      <c r="N39" s="15">
        <f t="shared" si="16"/>
        <v>4.277381723914452</v>
      </c>
      <c r="P39" s="15">
        <f ca="1">D39-'X (6)'!D39</f>
        <v>0</v>
      </c>
      <c r="Q39" s="15">
        <f ca="1">E39-'X (6)'!E39</f>
        <v>0</v>
      </c>
      <c r="R39" s="15">
        <f ca="1">F39-'X (6)'!F39</f>
        <v>0</v>
      </c>
      <c r="S39" s="15">
        <f ca="1">G39-'X (6)'!G39</f>
        <v>0</v>
      </c>
      <c r="T39" s="15">
        <f ca="1">H39-'X (6)'!H39</f>
        <v>0</v>
      </c>
      <c r="U39" s="15">
        <f ca="1">I39-'X (6)'!I39</f>
        <v>0</v>
      </c>
      <c r="V39" s="15">
        <f ca="1">J39-'X (6)'!J39</f>
        <v>0</v>
      </c>
      <c r="W39" s="15">
        <f ca="1">K39-'X (6)'!K39</f>
        <v>0</v>
      </c>
      <c r="X39" s="15">
        <f ca="1">L39-'X (6)'!L39</f>
        <v>0</v>
      </c>
      <c r="Y39" s="15">
        <f ca="1">M39-'X (6)'!M39</f>
        <v>0</v>
      </c>
      <c r="Z39" s="15">
        <f ca="1">N39-'X (6)'!N39</f>
        <v>0</v>
      </c>
    </row>
    <row r="40" spans="1:26" ht="12" customHeight="1" x14ac:dyDescent="0.15">
      <c r="A40" s="1" t="str">
        <f ca="1">$A$1&amp;C40</f>
        <v>検算部活動</v>
      </c>
      <c r="B40" s="144"/>
      <c r="C40" s="139" t="s">
        <v>28</v>
      </c>
      <c r="D40" s="19">
        <f>'Q4'!E13</f>
        <v>1063</v>
      </c>
      <c r="E40" s="19">
        <f>'Q4'!F13</f>
        <v>4</v>
      </c>
      <c r="F40" s="19">
        <f>'Q4'!G13</f>
        <v>534</v>
      </c>
      <c r="G40" s="19">
        <f>'Q4'!H13</f>
        <v>39</v>
      </c>
      <c r="H40" s="19">
        <f>'Q4'!I13</f>
        <v>12</v>
      </c>
      <c r="I40" s="19">
        <f>'Q4'!J13</f>
        <v>148</v>
      </c>
      <c r="J40" s="19">
        <f>'Q4'!K13</f>
        <v>98</v>
      </c>
      <c r="K40" s="19">
        <f>'Q4'!L13</f>
        <v>27</v>
      </c>
      <c r="L40" s="19">
        <f>'Q4'!M13</f>
        <v>98</v>
      </c>
      <c r="M40" s="19">
        <f>'Q4'!N13</f>
        <v>40</v>
      </c>
      <c r="N40" s="19">
        <f>'Q4'!O13</f>
        <v>63</v>
      </c>
      <c r="P40" s="20">
        <f ca="1">D40-'X (6)'!D40</f>
        <v>0</v>
      </c>
      <c r="Q40" s="19">
        <f ca="1">E40-'X (6)'!E40</f>
        <v>0</v>
      </c>
      <c r="R40" s="19">
        <f ca="1">F40-'X (6)'!F40</f>
        <v>0</v>
      </c>
      <c r="S40" s="19">
        <f ca="1">G40-'X (6)'!G40</f>
        <v>0</v>
      </c>
      <c r="T40" s="19">
        <f ca="1">H40-'X (6)'!H40</f>
        <v>0</v>
      </c>
      <c r="U40" s="19">
        <f ca="1">I40-'X (6)'!I40</f>
        <v>0</v>
      </c>
      <c r="V40" s="19">
        <f ca="1">J40-'X (6)'!J40</f>
        <v>0</v>
      </c>
      <c r="W40" s="19">
        <f ca="1">K40-'X (6)'!K40</f>
        <v>0</v>
      </c>
      <c r="X40" s="19">
        <f ca="1">L40-'X (6)'!L40</f>
        <v>0</v>
      </c>
      <c r="Y40" s="19">
        <f ca="1">M40-'X (6)'!M40</f>
        <v>0</v>
      </c>
      <c r="Z40" s="19">
        <f ca="1">N40-'X (6)'!N40</f>
        <v>0</v>
      </c>
    </row>
    <row r="41" spans="1:26" ht="12.95" customHeight="1" x14ac:dyDescent="0.15">
      <c r="B41" s="144"/>
      <c r="C41" s="141"/>
      <c r="D41" s="16">
        <f>D40/$D40*100</f>
        <v>100</v>
      </c>
      <c r="E41" s="15">
        <f>E40/$D40*100</f>
        <v>0.37629350893697083</v>
      </c>
      <c r="F41" s="15">
        <f t="shared" ref="F41:N41" si="17">F40/$D40*100</f>
        <v>50.23518344308561</v>
      </c>
      <c r="G41" s="15">
        <f t="shared" si="17"/>
        <v>3.6688617121354654</v>
      </c>
      <c r="H41" s="15">
        <f t="shared" si="17"/>
        <v>1.1288805268109126</v>
      </c>
      <c r="I41" s="15">
        <f t="shared" si="17"/>
        <v>13.922859830667921</v>
      </c>
      <c r="J41" s="15">
        <f t="shared" si="17"/>
        <v>9.219190968955786</v>
      </c>
      <c r="K41" s="15">
        <f t="shared" si="17"/>
        <v>2.5399811853245531</v>
      </c>
      <c r="L41" s="15">
        <f t="shared" si="17"/>
        <v>9.219190968955786</v>
      </c>
      <c r="M41" s="15">
        <f t="shared" si="17"/>
        <v>3.7629350893697082</v>
      </c>
      <c r="N41" s="15">
        <f t="shared" si="17"/>
        <v>5.9266227657572905</v>
      </c>
      <c r="P41" s="15">
        <f ca="1">D41-'X (6)'!D41</f>
        <v>0</v>
      </c>
      <c r="Q41" s="15">
        <f ca="1">E41-'X (6)'!E41</f>
        <v>0</v>
      </c>
      <c r="R41" s="15">
        <f ca="1">F41-'X (6)'!F41</f>
        <v>0</v>
      </c>
      <c r="S41" s="15">
        <f ca="1">G41-'X (6)'!G41</f>
        <v>0</v>
      </c>
      <c r="T41" s="15">
        <f ca="1">H41-'X (6)'!H41</f>
        <v>0</v>
      </c>
      <c r="U41" s="15">
        <f ca="1">I41-'X (6)'!I41</f>
        <v>0</v>
      </c>
      <c r="V41" s="15">
        <f ca="1">J41-'X (6)'!J41</f>
        <v>0</v>
      </c>
      <c r="W41" s="15">
        <f ca="1">K41-'X (6)'!K41</f>
        <v>0</v>
      </c>
      <c r="X41" s="15">
        <f ca="1">L41-'X (6)'!L41</f>
        <v>0</v>
      </c>
      <c r="Y41" s="15">
        <f ca="1">M41-'X (6)'!M41</f>
        <v>0</v>
      </c>
      <c r="Z41" s="15">
        <f ca="1">N41-'X (6)'!N41</f>
        <v>0</v>
      </c>
    </row>
    <row r="42" spans="1:26" ht="12" customHeight="1" x14ac:dyDescent="0.15">
      <c r="A42" s="1" t="str">
        <f ca="1">$A$1&amp;C42</f>
        <v>検算趣味</v>
      </c>
      <c r="B42" s="144"/>
      <c r="C42" s="139" t="s">
        <v>29</v>
      </c>
      <c r="D42" s="19">
        <f>'Q4'!E15</f>
        <v>1278</v>
      </c>
      <c r="E42" s="19">
        <f>'Q4'!F15</f>
        <v>10</v>
      </c>
      <c r="F42" s="19">
        <f>'Q4'!G15</f>
        <v>607</v>
      </c>
      <c r="G42" s="19">
        <f>'Q4'!H15</f>
        <v>66</v>
      </c>
      <c r="H42" s="19">
        <f>'Q4'!I15</f>
        <v>21</v>
      </c>
      <c r="I42" s="19">
        <f>'Q4'!J15</f>
        <v>146</v>
      </c>
      <c r="J42" s="19">
        <f>'Q4'!K15</f>
        <v>114</v>
      </c>
      <c r="K42" s="19">
        <f>'Q4'!L15</f>
        <v>23</v>
      </c>
      <c r="L42" s="19">
        <f>'Q4'!M15</f>
        <v>108</v>
      </c>
      <c r="M42" s="19">
        <f>'Q4'!N15</f>
        <v>90</v>
      </c>
      <c r="N42" s="19">
        <f>'Q4'!O15</f>
        <v>93</v>
      </c>
      <c r="P42" s="20">
        <f ca="1">D42-'X (6)'!D42</f>
        <v>0</v>
      </c>
      <c r="Q42" s="19">
        <f ca="1">E42-'X (6)'!E42</f>
        <v>0</v>
      </c>
      <c r="R42" s="19">
        <f ca="1">F42-'X (6)'!F42</f>
        <v>0</v>
      </c>
      <c r="S42" s="19">
        <f ca="1">G42-'X (6)'!G42</f>
        <v>0</v>
      </c>
      <c r="T42" s="19">
        <f ca="1">H42-'X (6)'!H42</f>
        <v>0</v>
      </c>
      <c r="U42" s="19">
        <f ca="1">I42-'X (6)'!I42</f>
        <v>0</v>
      </c>
      <c r="V42" s="19">
        <f ca="1">J42-'X (6)'!J42</f>
        <v>0</v>
      </c>
      <c r="W42" s="19">
        <f ca="1">K42-'X (6)'!K42</f>
        <v>0</v>
      </c>
      <c r="X42" s="19">
        <f ca="1">L42-'X (6)'!L42</f>
        <v>0</v>
      </c>
      <c r="Y42" s="19">
        <f ca="1">M42-'X (6)'!M42</f>
        <v>0</v>
      </c>
      <c r="Z42" s="19">
        <f ca="1">N42-'X (6)'!N42</f>
        <v>0</v>
      </c>
    </row>
    <row r="43" spans="1:26" ht="12.95" customHeight="1" x14ac:dyDescent="0.15">
      <c r="B43" s="144"/>
      <c r="C43" s="141"/>
      <c r="D43" s="16">
        <f>D42/$D42*100</f>
        <v>100</v>
      </c>
      <c r="E43" s="15">
        <f>E42/$D42*100</f>
        <v>0.78247261345852892</v>
      </c>
      <c r="F43" s="15">
        <f t="shared" ref="F43:N43" si="18">F42/$D42*100</f>
        <v>47.496087636932707</v>
      </c>
      <c r="G43" s="15">
        <f t="shared" si="18"/>
        <v>5.164319248826291</v>
      </c>
      <c r="H43" s="15">
        <f t="shared" si="18"/>
        <v>1.643192488262911</v>
      </c>
      <c r="I43" s="15">
        <f t="shared" si="18"/>
        <v>11.424100156494523</v>
      </c>
      <c r="J43" s="15">
        <f t="shared" si="18"/>
        <v>8.92018779342723</v>
      </c>
      <c r="K43" s="15">
        <f t="shared" si="18"/>
        <v>1.7996870109546166</v>
      </c>
      <c r="L43" s="15">
        <f t="shared" si="18"/>
        <v>8.4507042253521121</v>
      </c>
      <c r="M43" s="15">
        <f t="shared" si="18"/>
        <v>7.042253521126761</v>
      </c>
      <c r="N43" s="15">
        <f t="shared" si="18"/>
        <v>7.276995305164319</v>
      </c>
      <c r="P43" s="15">
        <f ca="1">D43-'X (6)'!D43</f>
        <v>0</v>
      </c>
      <c r="Q43" s="15">
        <f ca="1">E43-'X (6)'!E43</f>
        <v>0</v>
      </c>
      <c r="R43" s="15">
        <f ca="1">F43-'X (6)'!F43</f>
        <v>0</v>
      </c>
      <c r="S43" s="15">
        <f ca="1">G43-'X (6)'!G43</f>
        <v>0</v>
      </c>
      <c r="T43" s="15">
        <f ca="1">H43-'X (6)'!H43</f>
        <v>0</v>
      </c>
      <c r="U43" s="15">
        <f ca="1">I43-'X (6)'!I43</f>
        <v>0</v>
      </c>
      <c r="V43" s="15">
        <f ca="1">J43-'X (6)'!J43</f>
        <v>0</v>
      </c>
      <c r="W43" s="15">
        <f ca="1">K43-'X (6)'!K43</f>
        <v>0</v>
      </c>
      <c r="X43" s="15">
        <f ca="1">L43-'X (6)'!L43</f>
        <v>0</v>
      </c>
      <c r="Y43" s="15">
        <f ca="1">M43-'X (6)'!M43</f>
        <v>0</v>
      </c>
      <c r="Z43" s="15">
        <f ca="1">N43-'X (6)'!N43</f>
        <v>0</v>
      </c>
    </row>
    <row r="44" spans="1:26" ht="12" customHeight="1" x14ac:dyDescent="0.15">
      <c r="A44" s="1" t="str">
        <f ca="1">$A$1&amp;C44</f>
        <v>検算オシャレ（ファッションやコスメなど）</v>
      </c>
      <c r="B44" s="144"/>
      <c r="C44" s="139" t="s">
        <v>30</v>
      </c>
      <c r="D44" s="19">
        <f>'Q4'!E17</f>
        <v>483</v>
      </c>
      <c r="E44" s="19">
        <f>'Q4'!F17</f>
        <v>0</v>
      </c>
      <c r="F44" s="19">
        <f>'Q4'!G17</f>
        <v>283</v>
      </c>
      <c r="G44" s="19">
        <f>'Q4'!H17</f>
        <v>6</v>
      </c>
      <c r="H44" s="19">
        <f>'Q4'!I17</f>
        <v>4</v>
      </c>
      <c r="I44" s="19">
        <f>'Q4'!J17</f>
        <v>42</v>
      </c>
      <c r="J44" s="19">
        <f>'Q4'!K17</f>
        <v>17</v>
      </c>
      <c r="K44" s="19">
        <f>'Q4'!L17</f>
        <v>1</v>
      </c>
      <c r="L44" s="19">
        <f>'Q4'!M17</f>
        <v>48</v>
      </c>
      <c r="M44" s="19">
        <f>'Q4'!N17</f>
        <v>67</v>
      </c>
      <c r="N44" s="19">
        <f>'Q4'!O17</f>
        <v>15</v>
      </c>
      <c r="P44" s="20">
        <f ca="1">D44-'X (6)'!D44</f>
        <v>0</v>
      </c>
      <c r="Q44" s="19">
        <f ca="1">E44-'X (6)'!E44</f>
        <v>0</v>
      </c>
      <c r="R44" s="19">
        <f ca="1">F44-'X (6)'!F44</f>
        <v>0</v>
      </c>
      <c r="S44" s="19">
        <f ca="1">G44-'X (6)'!G44</f>
        <v>0</v>
      </c>
      <c r="T44" s="19">
        <f ca="1">H44-'X (6)'!H44</f>
        <v>0</v>
      </c>
      <c r="U44" s="19">
        <f ca="1">I44-'X (6)'!I44</f>
        <v>0</v>
      </c>
      <c r="V44" s="19">
        <f ca="1">J44-'X (6)'!J44</f>
        <v>0</v>
      </c>
      <c r="W44" s="19">
        <f ca="1">K44-'X (6)'!K44</f>
        <v>0</v>
      </c>
      <c r="X44" s="19">
        <f ca="1">L44-'X (6)'!L44</f>
        <v>0</v>
      </c>
      <c r="Y44" s="19">
        <f ca="1">M44-'X (6)'!M44</f>
        <v>0</v>
      </c>
      <c r="Z44" s="19">
        <f ca="1">N44-'X (6)'!N44</f>
        <v>0</v>
      </c>
    </row>
    <row r="45" spans="1:26" ht="12.95" customHeight="1" x14ac:dyDescent="0.15">
      <c r="B45" s="144"/>
      <c r="C45" s="141"/>
      <c r="D45" s="16">
        <f>D44/$D44*100</f>
        <v>100</v>
      </c>
      <c r="E45" s="15">
        <f>E44/$D44*100</f>
        <v>0</v>
      </c>
      <c r="F45" s="15">
        <f t="shared" ref="F45:N45" si="19">F44/$D44*100</f>
        <v>58.592132505175989</v>
      </c>
      <c r="G45" s="15">
        <f t="shared" si="19"/>
        <v>1.2422360248447204</v>
      </c>
      <c r="H45" s="15">
        <f t="shared" si="19"/>
        <v>0.82815734989648038</v>
      </c>
      <c r="I45" s="15">
        <f t="shared" si="19"/>
        <v>8.695652173913043</v>
      </c>
      <c r="J45" s="15">
        <f t="shared" si="19"/>
        <v>3.5196687370600417</v>
      </c>
      <c r="K45" s="15">
        <f t="shared" si="19"/>
        <v>0.20703933747412009</v>
      </c>
      <c r="L45" s="15">
        <f t="shared" si="19"/>
        <v>9.9378881987577632</v>
      </c>
      <c r="M45" s="15">
        <f t="shared" si="19"/>
        <v>13.871635610766045</v>
      </c>
      <c r="N45" s="15">
        <f t="shared" si="19"/>
        <v>3.1055900621118013</v>
      </c>
      <c r="P45" s="15">
        <f ca="1">D45-'X (6)'!D45</f>
        <v>0</v>
      </c>
      <c r="Q45" s="15">
        <f ca="1">E45-'X (6)'!E45</f>
        <v>0</v>
      </c>
      <c r="R45" s="15">
        <f ca="1">F45-'X (6)'!F45</f>
        <v>0</v>
      </c>
      <c r="S45" s="15">
        <f ca="1">G45-'X (6)'!G45</f>
        <v>0</v>
      </c>
      <c r="T45" s="15">
        <f ca="1">H45-'X (6)'!H45</f>
        <v>0</v>
      </c>
      <c r="U45" s="15">
        <f ca="1">I45-'X (6)'!I45</f>
        <v>0</v>
      </c>
      <c r="V45" s="15">
        <f ca="1">J45-'X (6)'!J45</f>
        <v>0</v>
      </c>
      <c r="W45" s="15">
        <f ca="1">K45-'X (6)'!K45</f>
        <v>0</v>
      </c>
      <c r="X45" s="15">
        <f ca="1">L45-'X (6)'!L45</f>
        <v>0</v>
      </c>
      <c r="Y45" s="15">
        <f ca="1">M45-'X (6)'!M45</f>
        <v>0</v>
      </c>
      <c r="Z45" s="15">
        <f ca="1">N45-'X (6)'!N45</f>
        <v>0</v>
      </c>
    </row>
    <row r="46" spans="1:26" ht="12" customHeight="1" x14ac:dyDescent="0.15">
      <c r="A46" s="1" t="str">
        <f ca="1">$A$1&amp;C46</f>
        <v>検算ゲーム</v>
      </c>
      <c r="B46" s="144"/>
      <c r="C46" s="139" t="s">
        <v>31</v>
      </c>
      <c r="D46" s="19">
        <f>'Q4'!E19</f>
        <v>627</v>
      </c>
      <c r="E46" s="19">
        <f>'Q4'!F19</f>
        <v>2</v>
      </c>
      <c r="F46" s="19">
        <f>'Q4'!G19</f>
        <v>263</v>
      </c>
      <c r="G46" s="19">
        <f>'Q4'!H19</f>
        <v>33</v>
      </c>
      <c r="H46" s="19">
        <f>'Q4'!I19</f>
        <v>19</v>
      </c>
      <c r="I46" s="19">
        <f>'Q4'!J19</f>
        <v>71</v>
      </c>
      <c r="J46" s="19">
        <f>'Q4'!K19</f>
        <v>90</v>
      </c>
      <c r="K46" s="19">
        <f>'Q4'!L19</f>
        <v>13</v>
      </c>
      <c r="L46" s="19">
        <f>'Q4'!M19</f>
        <v>52</v>
      </c>
      <c r="M46" s="19">
        <f>'Q4'!N19</f>
        <v>21</v>
      </c>
      <c r="N46" s="19">
        <f>'Q4'!O19</f>
        <v>63</v>
      </c>
      <c r="P46" s="20">
        <f ca="1">D46-'X (6)'!D46</f>
        <v>0</v>
      </c>
      <c r="Q46" s="19">
        <f ca="1">E46-'X (6)'!E46</f>
        <v>0</v>
      </c>
      <c r="R46" s="19">
        <f ca="1">F46-'X (6)'!F46</f>
        <v>0</v>
      </c>
      <c r="S46" s="19">
        <f ca="1">G46-'X (6)'!G46</f>
        <v>0</v>
      </c>
      <c r="T46" s="19">
        <f ca="1">H46-'X (6)'!H46</f>
        <v>0</v>
      </c>
      <c r="U46" s="19">
        <f ca="1">I46-'X (6)'!I46</f>
        <v>0</v>
      </c>
      <c r="V46" s="19">
        <f ca="1">J46-'X (6)'!J46</f>
        <v>0</v>
      </c>
      <c r="W46" s="19">
        <f ca="1">K46-'X (6)'!K46</f>
        <v>0</v>
      </c>
      <c r="X46" s="19">
        <f ca="1">L46-'X (6)'!L46</f>
        <v>0</v>
      </c>
      <c r="Y46" s="19">
        <f ca="1">M46-'X (6)'!M46</f>
        <v>0</v>
      </c>
      <c r="Z46" s="19">
        <f ca="1">N46-'X (6)'!N46</f>
        <v>0</v>
      </c>
    </row>
    <row r="47" spans="1:26" ht="12.95" customHeight="1" x14ac:dyDescent="0.15">
      <c r="B47" s="144"/>
      <c r="C47" s="141"/>
      <c r="D47" s="16">
        <f>D46/$D46*100</f>
        <v>100</v>
      </c>
      <c r="E47" s="15">
        <f>E46/$D46*100</f>
        <v>0.31897926634768742</v>
      </c>
      <c r="F47" s="15">
        <f t="shared" ref="F47:N47" si="20">F46/$D46*100</f>
        <v>41.945773524720892</v>
      </c>
      <c r="G47" s="15">
        <f t="shared" si="20"/>
        <v>5.2631578947368416</v>
      </c>
      <c r="H47" s="15">
        <f t="shared" si="20"/>
        <v>3.0303030303030303</v>
      </c>
      <c r="I47" s="15">
        <f t="shared" si="20"/>
        <v>11.323763955342903</v>
      </c>
      <c r="J47" s="15">
        <f t="shared" si="20"/>
        <v>14.354066985645932</v>
      </c>
      <c r="K47" s="15">
        <f t="shared" si="20"/>
        <v>2.073365231259968</v>
      </c>
      <c r="L47" s="15">
        <f t="shared" si="20"/>
        <v>8.2934609250398719</v>
      </c>
      <c r="M47" s="15">
        <f t="shared" si="20"/>
        <v>3.3492822966507179</v>
      </c>
      <c r="N47" s="15">
        <f t="shared" si="20"/>
        <v>10.047846889952153</v>
      </c>
      <c r="P47" s="15">
        <f ca="1">D47-'X (6)'!D47</f>
        <v>0</v>
      </c>
      <c r="Q47" s="15">
        <f ca="1">E47-'X (6)'!E47</f>
        <v>0</v>
      </c>
      <c r="R47" s="15">
        <f ca="1">F47-'X (6)'!F47</f>
        <v>0</v>
      </c>
      <c r="S47" s="15">
        <f ca="1">G47-'X (6)'!G47</f>
        <v>0</v>
      </c>
      <c r="T47" s="15">
        <f ca="1">H47-'X (6)'!H47</f>
        <v>0</v>
      </c>
      <c r="U47" s="15">
        <f ca="1">I47-'X (6)'!I47</f>
        <v>0</v>
      </c>
      <c r="V47" s="15">
        <f ca="1">J47-'X (6)'!J47</f>
        <v>0</v>
      </c>
      <c r="W47" s="15">
        <f ca="1">K47-'X (6)'!K47</f>
        <v>0</v>
      </c>
      <c r="X47" s="15">
        <f ca="1">L47-'X (6)'!L47</f>
        <v>0</v>
      </c>
      <c r="Y47" s="15">
        <f ca="1">M47-'X (6)'!M47</f>
        <v>0</v>
      </c>
      <c r="Z47" s="15">
        <f ca="1">N47-'X (6)'!N47</f>
        <v>0</v>
      </c>
    </row>
    <row r="48" spans="1:26" ht="12" customHeight="1" x14ac:dyDescent="0.15">
      <c r="A48" s="1" t="str">
        <f ca="1">$A$1&amp;C48</f>
        <v>検算SNS（YouTubeやTikTokなどの視聴・動画投稿）</v>
      </c>
      <c r="B48" s="144"/>
      <c r="C48" s="139" t="s">
        <v>32</v>
      </c>
      <c r="D48" s="19">
        <f>'Q4'!E21</f>
        <v>669</v>
      </c>
      <c r="E48" s="19">
        <f>'Q4'!F21</f>
        <v>3</v>
      </c>
      <c r="F48" s="19">
        <f>'Q4'!G21</f>
        <v>354</v>
      </c>
      <c r="G48" s="19">
        <f>'Q4'!H21</f>
        <v>26</v>
      </c>
      <c r="H48" s="19">
        <f>'Q4'!I21</f>
        <v>9</v>
      </c>
      <c r="I48" s="19">
        <f>'Q4'!J21</f>
        <v>74</v>
      </c>
      <c r="J48" s="19">
        <f>'Q4'!K21</f>
        <v>58</v>
      </c>
      <c r="K48" s="19">
        <f>'Q4'!L21</f>
        <v>13</v>
      </c>
      <c r="L48" s="19">
        <f>'Q4'!M21</f>
        <v>43</v>
      </c>
      <c r="M48" s="19">
        <f>'Q4'!N21</f>
        <v>51</v>
      </c>
      <c r="N48" s="19">
        <f>'Q4'!O21</f>
        <v>38</v>
      </c>
      <c r="P48" s="20">
        <f ca="1">D48-'X (6)'!D48</f>
        <v>0</v>
      </c>
      <c r="Q48" s="19">
        <f ca="1">E48-'X (6)'!E48</f>
        <v>0</v>
      </c>
      <c r="R48" s="19">
        <f ca="1">F48-'X (6)'!F48</f>
        <v>0</v>
      </c>
      <c r="S48" s="19">
        <f ca="1">G48-'X (6)'!G48</f>
        <v>0</v>
      </c>
      <c r="T48" s="19">
        <f ca="1">H48-'X (6)'!H48</f>
        <v>0</v>
      </c>
      <c r="U48" s="19">
        <f ca="1">I48-'X (6)'!I48</f>
        <v>0</v>
      </c>
      <c r="V48" s="19">
        <f ca="1">J48-'X (6)'!J48</f>
        <v>0</v>
      </c>
      <c r="W48" s="19">
        <f ca="1">K48-'X (6)'!K48</f>
        <v>0</v>
      </c>
      <c r="X48" s="19">
        <f ca="1">L48-'X (6)'!L48</f>
        <v>0</v>
      </c>
      <c r="Y48" s="19">
        <f ca="1">M48-'X (6)'!M48</f>
        <v>0</v>
      </c>
      <c r="Z48" s="19">
        <f ca="1">N48-'X (6)'!N48</f>
        <v>0</v>
      </c>
    </row>
    <row r="49" spans="1:26" ht="12.95" customHeight="1" x14ac:dyDescent="0.15">
      <c r="B49" s="144"/>
      <c r="C49" s="141"/>
      <c r="D49" s="16">
        <f>D48/$D48*100</f>
        <v>100</v>
      </c>
      <c r="E49" s="15">
        <f>E48/$D48*100</f>
        <v>0.44843049327354262</v>
      </c>
      <c r="F49" s="15">
        <f t="shared" ref="F49:N49" si="21">F48/$D48*100</f>
        <v>52.914798206278022</v>
      </c>
      <c r="G49" s="15">
        <f t="shared" si="21"/>
        <v>3.8863976083707024</v>
      </c>
      <c r="H49" s="15">
        <f t="shared" si="21"/>
        <v>1.3452914798206279</v>
      </c>
      <c r="I49" s="15">
        <f t="shared" si="21"/>
        <v>11.061285500747383</v>
      </c>
      <c r="J49" s="15">
        <f t="shared" si="21"/>
        <v>8.6696562032884916</v>
      </c>
      <c r="K49" s="15">
        <f t="shared" si="21"/>
        <v>1.9431988041853512</v>
      </c>
      <c r="L49" s="15">
        <f t="shared" si="21"/>
        <v>6.4275037369207766</v>
      </c>
      <c r="M49" s="15">
        <f t="shared" si="21"/>
        <v>7.623318385650224</v>
      </c>
      <c r="N49" s="15">
        <f t="shared" si="21"/>
        <v>5.6801195814648731</v>
      </c>
      <c r="P49" s="15">
        <f ca="1">D49-'X (6)'!D49</f>
        <v>0</v>
      </c>
      <c r="Q49" s="15">
        <f ca="1">E49-'X (6)'!E49</f>
        <v>0</v>
      </c>
      <c r="R49" s="15">
        <f ca="1">F49-'X (6)'!F49</f>
        <v>0</v>
      </c>
      <c r="S49" s="15">
        <f ca="1">G49-'X (6)'!G49</f>
        <v>0</v>
      </c>
      <c r="T49" s="15">
        <f ca="1">H49-'X (6)'!H49</f>
        <v>0</v>
      </c>
      <c r="U49" s="15">
        <f ca="1">I49-'X (6)'!I49</f>
        <v>0</v>
      </c>
      <c r="V49" s="15">
        <f ca="1">J49-'X (6)'!J49</f>
        <v>0</v>
      </c>
      <c r="W49" s="15">
        <f ca="1">K49-'X (6)'!K49</f>
        <v>0</v>
      </c>
      <c r="X49" s="15">
        <f ca="1">L49-'X (6)'!L49</f>
        <v>0</v>
      </c>
      <c r="Y49" s="15">
        <f ca="1">M49-'X (6)'!M49</f>
        <v>0</v>
      </c>
      <c r="Z49" s="15">
        <f ca="1">N49-'X (6)'!N49</f>
        <v>0</v>
      </c>
    </row>
    <row r="50" spans="1:26" ht="12" customHeight="1" x14ac:dyDescent="0.15">
      <c r="A50" s="1" t="str">
        <f ca="1">$A$1&amp;C50</f>
        <v>検算ボランティア・地域活動</v>
      </c>
      <c r="B50" s="144"/>
      <c r="C50" s="139" t="s">
        <v>33</v>
      </c>
      <c r="D50" s="19">
        <f>'Q4'!E23</f>
        <v>40</v>
      </c>
      <c r="E50" s="19">
        <f>'Q4'!F23</f>
        <v>0</v>
      </c>
      <c r="F50" s="19">
        <f>'Q4'!G23</f>
        <v>16</v>
      </c>
      <c r="G50" s="19">
        <f>'Q4'!H23</f>
        <v>2</v>
      </c>
      <c r="H50" s="19">
        <f>'Q4'!I23</f>
        <v>1</v>
      </c>
      <c r="I50" s="19">
        <f>'Q4'!J23</f>
        <v>3</v>
      </c>
      <c r="J50" s="19">
        <f>'Q4'!K23</f>
        <v>4</v>
      </c>
      <c r="K50" s="19">
        <f>'Q4'!L23</f>
        <v>1</v>
      </c>
      <c r="L50" s="19">
        <f>'Q4'!M23</f>
        <v>2</v>
      </c>
      <c r="M50" s="19">
        <f>'Q4'!N23</f>
        <v>9</v>
      </c>
      <c r="N50" s="19">
        <f>'Q4'!O23</f>
        <v>2</v>
      </c>
      <c r="P50" s="20">
        <f ca="1">D50-'X (6)'!D50</f>
        <v>0</v>
      </c>
      <c r="Q50" s="19">
        <f ca="1">E50-'X (6)'!E50</f>
        <v>0</v>
      </c>
      <c r="R50" s="19">
        <f ca="1">F50-'X (6)'!F50</f>
        <v>0</v>
      </c>
      <c r="S50" s="19">
        <f ca="1">G50-'X (6)'!G50</f>
        <v>0</v>
      </c>
      <c r="T50" s="19">
        <f ca="1">H50-'X (6)'!H50</f>
        <v>0</v>
      </c>
      <c r="U50" s="19">
        <f ca="1">I50-'X (6)'!I50</f>
        <v>0</v>
      </c>
      <c r="V50" s="19">
        <f ca="1">J50-'X (6)'!J50</f>
        <v>0</v>
      </c>
      <c r="W50" s="19">
        <f ca="1">K50-'X (6)'!K50</f>
        <v>0</v>
      </c>
      <c r="X50" s="19">
        <f ca="1">L50-'X (6)'!L50</f>
        <v>0</v>
      </c>
      <c r="Y50" s="19">
        <f ca="1">M50-'X (6)'!M50</f>
        <v>0</v>
      </c>
      <c r="Z50" s="19">
        <f ca="1">N50-'X (6)'!N50</f>
        <v>0</v>
      </c>
    </row>
    <row r="51" spans="1:26" ht="12.95" customHeight="1" x14ac:dyDescent="0.15">
      <c r="B51" s="144"/>
      <c r="C51" s="141"/>
      <c r="D51" s="16">
        <f>D50/$D50*100</f>
        <v>100</v>
      </c>
      <c r="E51" s="15">
        <f>E50/$D50*100</f>
        <v>0</v>
      </c>
      <c r="F51" s="15">
        <f t="shared" ref="F51:N51" si="22">F50/$D50*100</f>
        <v>40</v>
      </c>
      <c r="G51" s="15">
        <f t="shared" si="22"/>
        <v>5</v>
      </c>
      <c r="H51" s="15">
        <f t="shared" si="22"/>
        <v>2.5</v>
      </c>
      <c r="I51" s="15">
        <f t="shared" si="22"/>
        <v>7.5</v>
      </c>
      <c r="J51" s="15">
        <f t="shared" si="22"/>
        <v>10</v>
      </c>
      <c r="K51" s="15">
        <f t="shared" si="22"/>
        <v>2.5</v>
      </c>
      <c r="L51" s="15">
        <f t="shared" si="22"/>
        <v>5</v>
      </c>
      <c r="M51" s="15">
        <f t="shared" si="22"/>
        <v>22.5</v>
      </c>
      <c r="N51" s="15">
        <f t="shared" si="22"/>
        <v>5</v>
      </c>
      <c r="P51" s="15">
        <f ca="1">D51-'X (6)'!D51</f>
        <v>0</v>
      </c>
      <c r="Q51" s="15">
        <f ca="1">E51-'X (6)'!E51</f>
        <v>0</v>
      </c>
      <c r="R51" s="15">
        <f ca="1">F51-'X (6)'!F51</f>
        <v>0</v>
      </c>
      <c r="S51" s="15">
        <f ca="1">G51-'X (6)'!G51</f>
        <v>0</v>
      </c>
      <c r="T51" s="15">
        <f ca="1">H51-'X (6)'!H51</f>
        <v>0</v>
      </c>
      <c r="U51" s="15">
        <f ca="1">I51-'X (6)'!I51</f>
        <v>0</v>
      </c>
      <c r="V51" s="15">
        <f ca="1">J51-'X (6)'!J51</f>
        <v>0</v>
      </c>
      <c r="W51" s="15">
        <f ca="1">K51-'X (6)'!K51</f>
        <v>0</v>
      </c>
      <c r="X51" s="15">
        <f ca="1">L51-'X (6)'!L51</f>
        <v>0</v>
      </c>
      <c r="Y51" s="15">
        <f ca="1">M51-'X (6)'!M51</f>
        <v>0</v>
      </c>
      <c r="Z51" s="15">
        <f ca="1">N51-'X (6)'!N51</f>
        <v>0</v>
      </c>
    </row>
    <row r="52" spans="1:26" ht="12" customHeight="1" x14ac:dyDescent="0.15">
      <c r="A52" s="1" t="str">
        <f ca="1">$A$1&amp;C52</f>
        <v>検算自分磨き</v>
      </c>
      <c r="B52" s="144"/>
      <c r="C52" s="139" t="s">
        <v>34</v>
      </c>
      <c r="D52" s="19">
        <f>'Q4'!E25</f>
        <v>287</v>
      </c>
      <c r="E52" s="19">
        <f>'Q4'!F25</f>
        <v>4</v>
      </c>
      <c r="F52" s="19">
        <f>'Q4'!G25</f>
        <v>144</v>
      </c>
      <c r="G52" s="19">
        <f>'Q4'!H25</f>
        <v>10</v>
      </c>
      <c r="H52" s="19">
        <f>'Q4'!I25</f>
        <v>1</v>
      </c>
      <c r="I52" s="19">
        <f>'Q4'!J25</f>
        <v>35</v>
      </c>
      <c r="J52" s="19">
        <f>'Q4'!K25</f>
        <v>22</v>
      </c>
      <c r="K52" s="19">
        <f>'Q4'!L25</f>
        <v>0</v>
      </c>
      <c r="L52" s="19">
        <f>'Q4'!M25</f>
        <v>26</v>
      </c>
      <c r="M52" s="19">
        <f>'Q4'!N25</f>
        <v>27</v>
      </c>
      <c r="N52" s="19">
        <f>'Q4'!O25</f>
        <v>18</v>
      </c>
      <c r="P52" s="20">
        <f ca="1">D52-'X (6)'!D52</f>
        <v>0</v>
      </c>
      <c r="Q52" s="19">
        <f ca="1">E52-'X (6)'!E52</f>
        <v>0</v>
      </c>
      <c r="R52" s="19">
        <f ca="1">F52-'X (6)'!F52</f>
        <v>0</v>
      </c>
      <c r="S52" s="19">
        <f ca="1">G52-'X (6)'!G52</f>
        <v>0</v>
      </c>
      <c r="T52" s="19">
        <f ca="1">H52-'X (6)'!H52</f>
        <v>0</v>
      </c>
      <c r="U52" s="19">
        <f ca="1">I52-'X (6)'!I52</f>
        <v>0</v>
      </c>
      <c r="V52" s="19">
        <f ca="1">J52-'X (6)'!J52</f>
        <v>0</v>
      </c>
      <c r="W52" s="19">
        <f ca="1">K52-'X (6)'!K52</f>
        <v>0</v>
      </c>
      <c r="X52" s="19">
        <f ca="1">L52-'X (6)'!L52</f>
        <v>0</v>
      </c>
      <c r="Y52" s="19">
        <f ca="1">M52-'X (6)'!M52</f>
        <v>0</v>
      </c>
      <c r="Z52" s="19">
        <f ca="1">N52-'X (6)'!N52</f>
        <v>0</v>
      </c>
    </row>
    <row r="53" spans="1:26" ht="12.95" customHeight="1" x14ac:dyDescent="0.15">
      <c r="B53" s="144"/>
      <c r="C53" s="141"/>
      <c r="D53" s="16">
        <f>D52/$D52*100</f>
        <v>100</v>
      </c>
      <c r="E53" s="15">
        <f>E52/$D52*100</f>
        <v>1.3937282229965158</v>
      </c>
      <c r="F53" s="15">
        <f t="shared" ref="F53:N53" si="23">F52/$D52*100</f>
        <v>50.174216027874564</v>
      </c>
      <c r="G53" s="15">
        <f t="shared" si="23"/>
        <v>3.484320557491289</v>
      </c>
      <c r="H53" s="15">
        <f t="shared" si="23"/>
        <v>0.34843205574912894</v>
      </c>
      <c r="I53" s="15">
        <f t="shared" si="23"/>
        <v>12.195121951219512</v>
      </c>
      <c r="J53" s="15">
        <f t="shared" si="23"/>
        <v>7.6655052264808354</v>
      </c>
      <c r="K53" s="15">
        <f t="shared" si="23"/>
        <v>0</v>
      </c>
      <c r="L53" s="15">
        <f t="shared" si="23"/>
        <v>9.0592334494773521</v>
      </c>
      <c r="M53" s="15">
        <f t="shared" si="23"/>
        <v>9.4076655052264808</v>
      </c>
      <c r="N53" s="15">
        <f t="shared" si="23"/>
        <v>6.2717770034843205</v>
      </c>
      <c r="P53" s="15">
        <f ca="1">D53-'X (6)'!D53</f>
        <v>0</v>
      </c>
      <c r="Q53" s="15">
        <f ca="1">E53-'X (6)'!E53</f>
        <v>0</v>
      </c>
      <c r="R53" s="15">
        <f ca="1">F53-'X (6)'!F53</f>
        <v>0</v>
      </c>
      <c r="S53" s="15">
        <f ca="1">G53-'X (6)'!G53</f>
        <v>0</v>
      </c>
      <c r="T53" s="15">
        <f ca="1">H53-'X (6)'!H53</f>
        <v>0</v>
      </c>
      <c r="U53" s="15">
        <f ca="1">I53-'X (6)'!I53</f>
        <v>0</v>
      </c>
      <c r="V53" s="15">
        <f ca="1">J53-'X (6)'!J53</f>
        <v>0</v>
      </c>
      <c r="W53" s="15">
        <f ca="1">K53-'X (6)'!K53</f>
        <v>0</v>
      </c>
      <c r="X53" s="15">
        <f ca="1">L53-'X (6)'!L53</f>
        <v>0</v>
      </c>
      <c r="Y53" s="15">
        <f ca="1">M53-'X (6)'!M53</f>
        <v>0</v>
      </c>
      <c r="Z53" s="15">
        <f ca="1">N53-'X (6)'!N53</f>
        <v>0</v>
      </c>
    </row>
    <row r="54" spans="1:26" ht="12" customHeight="1" x14ac:dyDescent="0.15">
      <c r="A54" s="1" t="str">
        <f ca="1">$A$1&amp;C54</f>
        <v>検算その他</v>
      </c>
      <c r="B54" s="144"/>
      <c r="C54" s="139" t="s">
        <v>22</v>
      </c>
      <c r="D54" s="19">
        <f>'Q4'!E27</f>
        <v>43</v>
      </c>
      <c r="E54" s="19">
        <f>'Q4'!F27</f>
        <v>0</v>
      </c>
      <c r="F54" s="19">
        <f>'Q4'!G27</f>
        <v>12</v>
      </c>
      <c r="G54" s="19">
        <f>'Q4'!H27</f>
        <v>2</v>
      </c>
      <c r="H54" s="19">
        <f>'Q4'!I27</f>
        <v>1</v>
      </c>
      <c r="I54" s="19">
        <f>'Q4'!J27</f>
        <v>9</v>
      </c>
      <c r="J54" s="19">
        <f>'Q4'!K27</f>
        <v>3</v>
      </c>
      <c r="K54" s="19">
        <f>'Q4'!L27</f>
        <v>0</v>
      </c>
      <c r="L54" s="19">
        <f>'Q4'!M27</f>
        <v>1</v>
      </c>
      <c r="M54" s="19">
        <f>'Q4'!N27</f>
        <v>3</v>
      </c>
      <c r="N54" s="19">
        <f>'Q4'!O27</f>
        <v>12</v>
      </c>
      <c r="P54" s="20">
        <f ca="1">D54-'X (6)'!D54</f>
        <v>0</v>
      </c>
      <c r="Q54" s="19">
        <f ca="1">E54-'X (6)'!E54</f>
        <v>0</v>
      </c>
      <c r="R54" s="19">
        <f ca="1">F54-'X (6)'!F54</f>
        <v>0</v>
      </c>
      <c r="S54" s="19">
        <f ca="1">G54-'X (6)'!G54</f>
        <v>0</v>
      </c>
      <c r="T54" s="19">
        <f ca="1">H54-'X (6)'!H54</f>
        <v>0</v>
      </c>
      <c r="U54" s="19">
        <f ca="1">I54-'X (6)'!I54</f>
        <v>0</v>
      </c>
      <c r="V54" s="19">
        <f ca="1">J54-'X (6)'!J54</f>
        <v>0</v>
      </c>
      <c r="W54" s="19">
        <f ca="1">K54-'X (6)'!K54</f>
        <v>0</v>
      </c>
      <c r="X54" s="19">
        <f ca="1">L54-'X (6)'!L54</f>
        <v>0</v>
      </c>
      <c r="Y54" s="19">
        <f ca="1">M54-'X (6)'!M54</f>
        <v>0</v>
      </c>
      <c r="Z54" s="19">
        <f ca="1">N54-'X (6)'!N54</f>
        <v>0</v>
      </c>
    </row>
    <row r="55" spans="1:26" ht="12.95" customHeight="1" x14ac:dyDescent="0.15">
      <c r="B55" s="144"/>
      <c r="C55" s="141"/>
      <c r="D55" s="16">
        <f>D54/$D54*100</f>
        <v>100</v>
      </c>
      <c r="E55" s="15">
        <f>E54/$D54*100</f>
        <v>0</v>
      </c>
      <c r="F55" s="15">
        <f t="shared" ref="F55:N55" si="24">F54/$D54*100</f>
        <v>27.906976744186046</v>
      </c>
      <c r="G55" s="15">
        <f t="shared" si="24"/>
        <v>4.6511627906976747</v>
      </c>
      <c r="H55" s="15">
        <f t="shared" si="24"/>
        <v>2.3255813953488373</v>
      </c>
      <c r="I55" s="15">
        <f t="shared" si="24"/>
        <v>20.930232558139537</v>
      </c>
      <c r="J55" s="15">
        <f t="shared" si="24"/>
        <v>6.9767441860465116</v>
      </c>
      <c r="K55" s="15">
        <f t="shared" si="24"/>
        <v>0</v>
      </c>
      <c r="L55" s="15">
        <f t="shared" si="24"/>
        <v>2.3255813953488373</v>
      </c>
      <c r="M55" s="15">
        <f t="shared" si="24"/>
        <v>6.9767441860465116</v>
      </c>
      <c r="N55" s="15">
        <f t="shared" si="24"/>
        <v>27.906976744186046</v>
      </c>
      <c r="P55" s="15">
        <f ca="1">D55-'X (6)'!D55</f>
        <v>0</v>
      </c>
      <c r="Q55" s="15">
        <f ca="1">E55-'X (6)'!E55</f>
        <v>0</v>
      </c>
      <c r="R55" s="15">
        <f ca="1">F55-'X (6)'!F55</f>
        <v>0</v>
      </c>
      <c r="S55" s="15">
        <f ca="1">G55-'X (6)'!G55</f>
        <v>0</v>
      </c>
      <c r="T55" s="15">
        <f ca="1">H55-'X (6)'!H55</f>
        <v>0</v>
      </c>
      <c r="U55" s="15">
        <f ca="1">I55-'X (6)'!I55</f>
        <v>0</v>
      </c>
      <c r="V55" s="15">
        <f ca="1">J55-'X (6)'!J55</f>
        <v>0</v>
      </c>
      <c r="W55" s="15">
        <f ca="1">K55-'X (6)'!K55</f>
        <v>0</v>
      </c>
      <c r="X55" s="15">
        <f ca="1">L55-'X (6)'!L55</f>
        <v>0</v>
      </c>
      <c r="Y55" s="15">
        <f ca="1">M55-'X (6)'!M55</f>
        <v>0</v>
      </c>
      <c r="Z55" s="15">
        <f ca="1">N55-'X (6)'!N55</f>
        <v>0</v>
      </c>
    </row>
    <row r="56" spans="1:26" ht="12" customHeight="1" x14ac:dyDescent="0.15">
      <c r="A56" s="1" t="str">
        <f ca="1">$A$1&amp;C56</f>
        <v>検算進学（大学）</v>
      </c>
      <c r="B56" s="144" t="s">
        <v>253</v>
      </c>
      <c r="C56" s="134" t="s">
        <v>57</v>
      </c>
      <c r="D56" s="19">
        <f>'Q9'!E104</f>
        <v>2096</v>
      </c>
      <c r="E56" s="19">
        <f>'Q9'!F104</f>
        <v>16</v>
      </c>
      <c r="F56" s="19">
        <f>'Q9'!G104</f>
        <v>1046</v>
      </c>
      <c r="G56" s="19">
        <f>'Q9'!H104</f>
        <v>71</v>
      </c>
      <c r="H56" s="19">
        <f>'Q9'!I104</f>
        <v>31</v>
      </c>
      <c r="I56" s="19">
        <f>'Q9'!J104</f>
        <v>244</v>
      </c>
      <c r="J56" s="19">
        <f>'Q9'!K104</f>
        <v>213</v>
      </c>
      <c r="K56" s="19">
        <f>'Q9'!L104</f>
        <v>35</v>
      </c>
      <c r="L56" s="19">
        <f>'Q9'!M104</f>
        <v>171</v>
      </c>
      <c r="M56" s="19">
        <f>'Q9'!N104</f>
        <v>130</v>
      </c>
      <c r="N56" s="19">
        <f>'Q9'!O104</f>
        <v>139</v>
      </c>
      <c r="P56" s="20">
        <f ca="1">D56-'X (6)'!D56</f>
        <v>0</v>
      </c>
      <c r="Q56" s="19">
        <f ca="1">E56-'X (6)'!E56</f>
        <v>0</v>
      </c>
      <c r="R56" s="19">
        <f ca="1">F56-'X (6)'!F56</f>
        <v>0</v>
      </c>
      <c r="S56" s="19">
        <f ca="1">G56-'X (6)'!G56</f>
        <v>0</v>
      </c>
      <c r="T56" s="19">
        <f ca="1">H56-'X (6)'!H56</f>
        <v>0</v>
      </c>
      <c r="U56" s="19">
        <f ca="1">I56-'X (6)'!I56</f>
        <v>0</v>
      </c>
      <c r="V56" s="19">
        <f ca="1">J56-'X (6)'!J56</f>
        <v>0</v>
      </c>
      <c r="W56" s="19">
        <f ca="1">K56-'X (6)'!K56</f>
        <v>0</v>
      </c>
      <c r="X56" s="19">
        <f ca="1">L56-'X (6)'!L56</f>
        <v>0</v>
      </c>
      <c r="Y56" s="19">
        <f ca="1">M56-'X (6)'!M56</f>
        <v>0</v>
      </c>
      <c r="Z56" s="19">
        <f ca="1">N56-'X (6)'!N56</f>
        <v>0</v>
      </c>
    </row>
    <row r="57" spans="1:26" ht="12.95" customHeight="1" x14ac:dyDescent="0.15">
      <c r="B57" s="144"/>
      <c r="C57" s="136"/>
      <c r="D57" s="16">
        <f>D56/$D56*100</f>
        <v>100</v>
      </c>
      <c r="E57" s="15">
        <f>E56/$D56*100</f>
        <v>0.76335877862595414</v>
      </c>
      <c r="F57" s="15">
        <f t="shared" ref="F57:N57" si="25">F56/$D56*100</f>
        <v>49.904580152671755</v>
      </c>
      <c r="G57" s="15">
        <f t="shared" si="25"/>
        <v>3.3874045801526718</v>
      </c>
      <c r="H57" s="15">
        <f t="shared" si="25"/>
        <v>1.4790076335877862</v>
      </c>
      <c r="I57" s="15">
        <f t="shared" si="25"/>
        <v>11.641221374045802</v>
      </c>
      <c r="J57" s="15">
        <f t="shared" si="25"/>
        <v>10.162213740458014</v>
      </c>
      <c r="K57" s="15">
        <f t="shared" si="25"/>
        <v>1.6698473282442747</v>
      </c>
      <c r="L57" s="15">
        <f t="shared" si="25"/>
        <v>8.1583969465648867</v>
      </c>
      <c r="M57" s="15">
        <f t="shared" si="25"/>
        <v>6.2022900763358777</v>
      </c>
      <c r="N57" s="15">
        <f t="shared" si="25"/>
        <v>6.6316793893129775</v>
      </c>
      <c r="P57" s="15">
        <f ca="1">D57-'X (6)'!D57</f>
        <v>0</v>
      </c>
      <c r="Q57" s="15">
        <f ca="1">E57-'X (6)'!E57</f>
        <v>0</v>
      </c>
      <c r="R57" s="15">
        <f ca="1">F57-'X (6)'!F57</f>
        <v>0</v>
      </c>
      <c r="S57" s="15">
        <f ca="1">G57-'X (6)'!G57</f>
        <v>0</v>
      </c>
      <c r="T57" s="15">
        <f ca="1">H57-'X (6)'!H57</f>
        <v>0</v>
      </c>
      <c r="U57" s="15">
        <f ca="1">I57-'X (6)'!I57</f>
        <v>0</v>
      </c>
      <c r="V57" s="15">
        <f ca="1">J57-'X (6)'!J57</f>
        <v>0</v>
      </c>
      <c r="W57" s="15">
        <f ca="1">K57-'X (6)'!K57</f>
        <v>0</v>
      </c>
      <c r="X57" s="15">
        <f ca="1">L57-'X (6)'!L57</f>
        <v>0</v>
      </c>
      <c r="Y57" s="15">
        <f ca="1">M57-'X (6)'!M57</f>
        <v>0</v>
      </c>
      <c r="Z57" s="15">
        <f ca="1">N57-'X (6)'!N57</f>
        <v>0</v>
      </c>
    </row>
    <row r="58" spans="1:26" ht="12" customHeight="1" x14ac:dyDescent="0.15">
      <c r="A58" s="1" t="str">
        <f ca="1">$A$1&amp;C58</f>
        <v>検算進学（短大）</v>
      </c>
      <c r="B58" s="144"/>
      <c r="C58" s="134" t="s">
        <v>58</v>
      </c>
      <c r="D58" s="19">
        <f>'Q9'!E106</f>
        <v>141</v>
      </c>
      <c r="E58" s="19">
        <f>'Q9'!F106</f>
        <v>2</v>
      </c>
      <c r="F58" s="19">
        <f>'Q9'!G106</f>
        <v>73</v>
      </c>
      <c r="G58" s="19">
        <f>'Q9'!H106</f>
        <v>9</v>
      </c>
      <c r="H58" s="19">
        <f>'Q9'!I106</f>
        <v>2</v>
      </c>
      <c r="I58" s="19">
        <f>'Q9'!J106</f>
        <v>18</v>
      </c>
      <c r="J58" s="19">
        <f>'Q9'!K106</f>
        <v>8</v>
      </c>
      <c r="K58" s="19">
        <f>'Q9'!L106</f>
        <v>2</v>
      </c>
      <c r="L58" s="19">
        <f>'Q9'!M106</f>
        <v>12</v>
      </c>
      <c r="M58" s="19">
        <f>'Q9'!N106</f>
        <v>8</v>
      </c>
      <c r="N58" s="19">
        <f>'Q9'!O106</f>
        <v>7</v>
      </c>
      <c r="P58" s="20">
        <f ca="1">D58-'X (6)'!D58</f>
        <v>0</v>
      </c>
      <c r="Q58" s="19">
        <f ca="1">E58-'X (6)'!E58</f>
        <v>0</v>
      </c>
      <c r="R58" s="19">
        <f ca="1">F58-'X (6)'!F58</f>
        <v>0</v>
      </c>
      <c r="S58" s="19">
        <f ca="1">G58-'X (6)'!G58</f>
        <v>0</v>
      </c>
      <c r="T58" s="19">
        <f ca="1">H58-'X (6)'!H58</f>
        <v>0</v>
      </c>
      <c r="U58" s="19">
        <f ca="1">I58-'X (6)'!I58</f>
        <v>0</v>
      </c>
      <c r="V58" s="19">
        <f ca="1">J58-'X (6)'!J58</f>
        <v>0</v>
      </c>
      <c r="W58" s="19">
        <f ca="1">K58-'X (6)'!K58</f>
        <v>0</v>
      </c>
      <c r="X58" s="19">
        <f ca="1">L58-'X (6)'!L58</f>
        <v>0</v>
      </c>
      <c r="Y58" s="19">
        <f ca="1">M58-'X (6)'!M58</f>
        <v>0</v>
      </c>
      <c r="Z58" s="19">
        <f ca="1">N58-'X (6)'!N58</f>
        <v>0</v>
      </c>
    </row>
    <row r="59" spans="1:26" ht="12.95" customHeight="1" x14ac:dyDescent="0.15">
      <c r="B59" s="144"/>
      <c r="C59" s="136"/>
      <c r="D59" s="16">
        <f>D58/$D58*100</f>
        <v>100</v>
      </c>
      <c r="E59" s="15">
        <f>E58/$D58*100</f>
        <v>1.4184397163120568</v>
      </c>
      <c r="F59" s="15">
        <f t="shared" ref="F59:N59" si="26">F58/$D58*100</f>
        <v>51.773049645390067</v>
      </c>
      <c r="G59" s="15">
        <f t="shared" si="26"/>
        <v>6.3829787234042552</v>
      </c>
      <c r="H59" s="15">
        <f t="shared" si="26"/>
        <v>1.4184397163120568</v>
      </c>
      <c r="I59" s="15">
        <f t="shared" si="26"/>
        <v>12.76595744680851</v>
      </c>
      <c r="J59" s="15">
        <f t="shared" si="26"/>
        <v>5.6737588652482271</v>
      </c>
      <c r="K59" s="15">
        <f t="shared" si="26"/>
        <v>1.4184397163120568</v>
      </c>
      <c r="L59" s="15">
        <f t="shared" si="26"/>
        <v>8.5106382978723403</v>
      </c>
      <c r="M59" s="15">
        <f t="shared" si="26"/>
        <v>5.6737588652482271</v>
      </c>
      <c r="N59" s="15">
        <f t="shared" si="26"/>
        <v>4.9645390070921991</v>
      </c>
      <c r="P59" s="15">
        <f ca="1">D59-'X (6)'!D59</f>
        <v>0</v>
      </c>
      <c r="Q59" s="15">
        <f ca="1">E59-'X (6)'!E59</f>
        <v>0</v>
      </c>
      <c r="R59" s="15">
        <f ca="1">F59-'X (6)'!F59</f>
        <v>0</v>
      </c>
      <c r="S59" s="15">
        <f ca="1">G59-'X (6)'!G59</f>
        <v>0</v>
      </c>
      <c r="T59" s="15">
        <f ca="1">H59-'X (6)'!H59</f>
        <v>0</v>
      </c>
      <c r="U59" s="15">
        <f ca="1">I59-'X (6)'!I59</f>
        <v>0</v>
      </c>
      <c r="V59" s="15">
        <f ca="1">J59-'X (6)'!J59</f>
        <v>0</v>
      </c>
      <c r="W59" s="15">
        <f ca="1">K59-'X (6)'!K59</f>
        <v>0</v>
      </c>
      <c r="X59" s="15">
        <f ca="1">L59-'X (6)'!L59</f>
        <v>0</v>
      </c>
      <c r="Y59" s="15">
        <f ca="1">M59-'X (6)'!M59</f>
        <v>0</v>
      </c>
      <c r="Z59" s="15">
        <f ca="1">N59-'X (6)'!N59</f>
        <v>0</v>
      </c>
    </row>
    <row r="60" spans="1:26" ht="12" customHeight="1" x14ac:dyDescent="0.15">
      <c r="A60" s="1" t="str">
        <f ca="1">$A$1&amp;C60</f>
        <v>検算進学（専門学校等）</v>
      </c>
      <c r="B60" s="144"/>
      <c r="C60" s="134" t="s">
        <v>59</v>
      </c>
      <c r="D60" s="19">
        <f>'Q9'!E108</f>
        <v>687</v>
      </c>
      <c r="E60" s="19">
        <f>'Q9'!F108</f>
        <v>8</v>
      </c>
      <c r="F60" s="19">
        <f>'Q9'!G108</f>
        <v>373</v>
      </c>
      <c r="G60" s="19">
        <f>'Q9'!H108</f>
        <v>24</v>
      </c>
      <c r="H60" s="19">
        <f>'Q9'!I108</f>
        <v>15</v>
      </c>
      <c r="I60" s="19">
        <f>'Q9'!J108</f>
        <v>63</v>
      </c>
      <c r="J60" s="19">
        <f>'Q9'!K108</f>
        <v>35</v>
      </c>
      <c r="K60" s="19">
        <f>'Q9'!L108</f>
        <v>9</v>
      </c>
      <c r="L60" s="19">
        <f>'Q9'!M108</f>
        <v>59</v>
      </c>
      <c r="M60" s="19">
        <f>'Q9'!N108</f>
        <v>66</v>
      </c>
      <c r="N60" s="19">
        <f>'Q9'!O108</f>
        <v>35</v>
      </c>
      <c r="P60" s="20">
        <f ca="1">D60-'X (6)'!D60</f>
        <v>0</v>
      </c>
      <c r="Q60" s="19">
        <f ca="1">E60-'X (6)'!E60</f>
        <v>0</v>
      </c>
      <c r="R60" s="19">
        <f ca="1">F60-'X (6)'!F60</f>
        <v>0</v>
      </c>
      <c r="S60" s="19">
        <f ca="1">G60-'X (6)'!G60</f>
        <v>0</v>
      </c>
      <c r="T60" s="19">
        <f ca="1">H60-'X (6)'!H60</f>
        <v>0</v>
      </c>
      <c r="U60" s="19">
        <f ca="1">I60-'X (6)'!I60</f>
        <v>0</v>
      </c>
      <c r="V60" s="19">
        <f ca="1">J60-'X (6)'!J60</f>
        <v>0</v>
      </c>
      <c r="W60" s="19">
        <f ca="1">K60-'X (6)'!K60</f>
        <v>0</v>
      </c>
      <c r="X60" s="19">
        <f ca="1">L60-'X (6)'!L60</f>
        <v>0</v>
      </c>
      <c r="Y60" s="19">
        <f ca="1">M60-'X (6)'!M60</f>
        <v>0</v>
      </c>
      <c r="Z60" s="19">
        <f ca="1">N60-'X (6)'!N60</f>
        <v>0</v>
      </c>
    </row>
    <row r="61" spans="1:26" ht="12.95" customHeight="1" x14ac:dyDescent="0.15">
      <c r="B61" s="144"/>
      <c r="C61" s="136"/>
      <c r="D61" s="16">
        <f>D60/$D60*100</f>
        <v>100</v>
      </c>
      <c r="E61" s="15">
        <f>E60/$D60*100</f>
        <v>1.1644832605531297</v>
      </c>
      <c r="F61" s="15">
        <f t="shared" ref="F61:N61" si="27">F60/$D60*100</f>
        <v>54.29403202328966</v>
      </c>
      <c r="G61" s="15">
        <f t="shared" si="27"/>
        <v>3.4934497816593884</v>
      </c>
      <c r="H61" s="15">
        <f t="shared" si="27"/>
        <v>2.1834061135371177</v>
      </c>
      <c r="I61" s="15">
        <f t="shared" si="27"/>
        <v>9.1703056768558966</v>
      </c>
      <c r="J61" s="15">
        <f t="shared" si="27"/>
        <v>5.094614264919942</v>
      </c>
      <c r="K61" s="15">
        <f t="shared" si="27"/>
        <v>1.3100436681222707</v>
      </c>
      <c r="L61" s="15">
        <f t="shared" si="27"/>
        <v>8.5880640465793299</v>
      </c>
      <c r="M61" s="15">
        <f t="shared" si="27"/>
        <v>9.606986899563319</v>
      </c>
      <c r="N61" s="15">
        <f t="shared" si="27"/>
        <v>5.094614264919942</v>
      </c>
      <c r="P61" s="15">
        <f ca="1">D61-'X (6)'!D61</f>
        <v>0</v>
      </c>
      <c r="Q61" s="15">
        <f ca="1">E61-'X (6)'!E61</f>
        <v>0</v>
      </c>
      <c r="R61" s="15">
        <f ca="1">F61-'X (6)'!F61</f>
        <v>0</v>
      </c>
      <c r="S61" s="15">
        <f ca="1">G61-'X (6)'!G61</f>
        <v>0</v>
      </c>
      <c r="T61" s="15">
        <f ca="1">H61-'X (6)'!H61</f>
        <v>0</v>
      </c>
      <c r="U61" s="15">
        <f ca="1">I61-'X (6)'!I61</f>
        <v>0</v>
      </c>
      <c r="V61" s="15">
        <f ca="1">J61-'X (6)'!J61</f>
        <v>0</v>
      </c>
      <c r="W61" s="15">
        <f ca="1">K61-'X (6)'!K61</f>
        <v>0</v>
      </c>
      <c r="X61" s="15">
        <f ca="1">L61-'X (6)'!L61</f>
        <v>0</v>
      </c>
      <c r="Y61" s="15">
        <f ca="1">M61-'X (6)'!M61</f>
        <v>0</v>
      </c>
      <c r="Z61" s="15">
        <f ca="1">N61-'X (6)'!N61</f>
        <v>0</v>
      </c>
    </row>
    <row r="62" spans="1:26" ht="12" customHeight="1" x14ac:dyDescent="0.15">
      <c r="A62" s="1" t="str">
        <f ca="1">$A$1&amp;C62</f>
        <v>検算就職・就業</v>
      </c>
      <c r="B62" s="144"/>
      <c r="C62" s="134" t="s">
        <v>60</v>
      </c>
      <c r="D62" s="19">
        <f>'Q9'!E110</f>
        <v>558</v>
      </c>
      <c r="E62" s="19">
        <f>'Q9'!F110</f>
        <v>10</v>
      </c>
      <c r="F62" s="19">
        <f>'Q9'!G110</f>
        <v>272</v>
      </c>
      <c r="G62" s="19">
        <f>'Q9'!H110</f>
        <v>22</v>
      </c>
      <c r="H62" s="19">
        <f>'Q9'!I110</f>
        <v>10</v>
      </c>
      <c r="I62" s="19">
        <f>'Q9'!J110</f>
        <v>72</v>
      </c>
      <c r="J62" s="19">
        <f>'Q9'!K110</f>
        <v>43</v>
      </c>
      <c r="K62" s="19">
        <f>'Q9'!L110</f>
        <v>21</v>
      </c>
      <c r="L62" s="19">
        <f>'Q9'!M110</f>
        <v>45</v>
      </c>
      <c r="M62" s="19">
        <f>'Q9'!N110</f>
        <v>24</v>
      </c>
      <c r="N62" s="19">
        <f>'Q9'!O110</f>
        <v>39</v>
      </c>
      <c r="P62" s="20">
        <f ca="1">D62-'X (6)'!D62</f>
        <v>0</v>
      </c>
      <c r="Q62" s="19">
        <f ca="1">E62-'X (6)'!E62</f>
        <v>0</v>
      </c>
      <c r="R62" s="19">
        <f ca="1">F62-'X (6)'!F62</f>
        <v>0</v>
      </c>
      <c r="S62" s="19">
        <f ca="1">G62-'X (6)'!G62</f>
        <v>0</v>
      </c>
      <c r="T62" s="19">
        <f ca="1">H62-'X (6)'!H62</f>
        <v>0</v>
      </c>
      <c r="U62" s="19">
        <f ca="1">I62-'X (6)'!I62</f>
        <v>0</v>
      </c>
      <c r="V62" s="19">
        <f ca="1">J62-'X (6)'!J62</f>
        <v>0</v>
      </c>
      <c r="W62" s="19">
        <f ca="1">K62-'X (6)'!K62</f>
        <v>0</v>
      </c>
      <c r="X62" s="19">
        <f ca="1">L62-'X (6)'!L62</f>
        <v>0</v>
      </c>
      <c r="Y62" s="19">
        <f ca="1">M62-'X (6)'!M62</f>
        <v>0</v>
      </c>
      <c r="Z62" s="19">
        <f ca="1">N62-'X (6)'!N62</f>
        <v>0</v>
      </c>
    </row>
    <row r="63" spans="1:26" ht="12.95" customHeight="1" x14ac:dyDescent="0.15">
      <c r="B63" s="144"/>
      <c r="C63" s="136"/>
      <c r="D63" s="16">
        <f>D62/$D62*100</f>
        <v>100</v>
      </c>
      <c r="E63" s="15">
        <f>E62/$D62*100</f>
        <v>1.7921146953405016</v>
      </c>
      <c r="F63" s="15">
        <f t="shared" ref="F63:N63" si="28">F62/$D62*100</f>
        <v>48.74551971326165</v>
      </c>
      <c r="G63" s="15">
        <f t="shared" si="28"/>
        <v>3.9426523297491038</v>
      </c>
      <c r="H63" s="15">
        <f t="shared" si="28"/>
        <v>1.7921146953405016</v>
      </c>
      <c r="I63" s="15">
        <f t="shared" si="28"/>
        <v>12.903225806451612</v>
      </c>
      <c r="J63" s="15">
        <f t="shared" si="28"/>
        <v>7.7060931899641583</v>
      </c>
      <c r="K63" s="15">
        <f t="shared" si="28"/>
        <v>3.763440860215054</v>
      </c>
      <c r="L63" s="15">
        <f t="shared" si="28"/>
        <v>8.064516129032258</v>
      </c>
      <c r="M63" s="15">
        <f t="shared" si="28"/>
        <v>4.3010752688172049</v>
      </c>
      <c r="N63" s="15">
        <f t="shared" si="28"/>
        <v>6.9892473118279561</v>
      </c>
      <c r="P63" s="15">
        <f ca="1">D63-'X (6)'!D63</f>
        <v>0</v>
      </c>
      <c r="Q63" s="15">
        <f ca="1">E63-'X (6)'!E63</f>
        <v>0</v>
      </c>
      <c r="R63" s="15">
        <f ca="1">F63-'X (6)'!F63</f>
        <v>0</v>
      </c>
      <c r="S63" s="15">
        <f ca="1">G63-'X (6)'!G63</f>
        <v>0</v>
      </c>
      <c r="T63" s="15">
        <f ca="1">H63-'X (6)'!H63</f>
        <v>0</v>
      </c>
      <c r="U63" s="15">
        <f ca="1">I63-'X (6)'!I63</f>
        <v>0</v>
      </c>
      <c r="V63" s="15">
        <f ca="1">J63-'X (6)'!J63</f>
        <v>0</v>
      </c>
      <c r="W63" s="15">
        <f ca="1">K63-'X (6)'!K63</f>
        <v>0</v>
      </c>
      <c r="X63" s="15">
        <f ca="1">L63-'X (6)'!L63</f>
        <v>0</v>
      </c>
      <c r="Y63" s="15">
        <f ca="1">M63-'X (6)'!M63</f>
        <v>0</v>
      </c>
      <c r="Z63" s="15">
        <f ca="1">N63-'X (6)'!N63</f>
        <v>0</v>
      </c>
    </row>
    <row r="64" spans="1:26" ht="12" customHeight="1" x14ac:dyDescent="0.15">
      <c r="A64" s="1" t="str">
        <f ca="1">$A$1&amp;C64</f>
        <v>検算その他</v>
      </c>
      <c r="B64" s="144"/>
      <c r="C64" s="134" t="s">
        <v>22</v>
      </c>
      <c r="D64" s="19">
        <f>'Q9'!E112</f>
        <v>34</v>
      </c>
      <c r="E64" s="19">
        <f>'Q9'!F112</f>
        <v>0</v>
      </c>
      <c r="F64" s="19">
        <f>'Q9'!G112</f>
        <v>14</v>
      </c>
      <c r="G64" s="19">
        <f>'Q9'!H112</f>
        <v>2</v>
      </c>
      <c r="H64" s="19">
        <f>'Q9'!I112</f>
        <v>0</v>
      </c>
      <c r="I64" s="19">
        <f>'Q9'!J112</f>
        <v>2</v>
      </c>
      <c r="J64" s="19">
        <f>'Q9'!K112</f>
        <v>4</v>
      </c>
      <c r="K64" s="19">
        <f>'Q9'!L112</f>
        <v>0</v>
      </c>
      <c r="L64" s="19">
        <f>'Q9'!M112</f>
        <v>2</v>
      </c>
      <c r="M64" s="19">
        <f>'Q9'!N112</f>
        <v>5</v>
      </c>
      <c r="N64" s="19">
        <f>'Q9'!O112</f>
        <v>5</v>
      </c>
      <c r="P64" s="20">
        <f ca="1">D64-'X (6)'!D64</f>
        <v>0</v>
      </c>
      <c r="Q64" s="19">
        <f ca="1">E64-'X (6)'!E64</f>
        <v>0</v>
      </c>
      <c r="R64" s="19">
        <f ca="1">F64-'X (6)'!F64</f>
        <v>0</v>
      </c>
      <c r="S64" s="19">
        <f ca="1">G64-'X (6)'!G64</f>
        <v>0</v>
      </c>
      <c r="T64" s="19">
        <f ca="1">H64-'X (6)'!H64</f>
        <v>0</v>
      </c>
      <c r="U64" s="19">
        <f ca="1">I64-'X (6)'!I64</f>
        <v>0</v>
      </c>
      <c r="V64" s="19">
        <f ca="1">J64-'X (6)'!J64</f>
        <v>0</v>
      </c>
      <c r="W64" s="19">
        <f ca="1">K64-'X (6)'!K64</f>
        <v>0</v>
      </c>
      <c r="X64" s="19">
        <f ca="1">L64-'X (6)'!L64</f>
        <v>0</v>
      </c>
      <c r="Y64" s="19">
        <f ca="1">M64-'X (6)'!M64</f>
        <v>0</v>
      </c>
      <c r="Z64" s="19">
        <f ca="1">N64-'X (6)'!N64</f>
        <v>0</v>
      </c>
    </row>
    <row r="65" spans="1:26" ht="12.95" customHeight="1" x14ac:dyDescent="0.15">
      <c r="B65" s="144"/>
      <c r="C65" s="136"/>
      <c r="D65" s="16">
        <f>D64/$D64*100</f>
        <v>100</v>
      </c>
      <c r="E65" s="15">
        <f>E64/$D64*100</f>
        <v>0</v>
      </c>
      <c r="F65" s="15">
        <f t="shared" ref="F65:N65" si="29">F64/$D64*100</f>
        <v>41.17647058823529</v>
      </c>
      <c r="G65" s="15">
        <f t="shared" si="29"/>
        <v>5.8823529411764701</v>
      </c>
      <c r="H65" s="15">
        <f t="shared" si="29"/>
        <v>0</v>
      </c>
      <c r="I65" s="15">
        <f t="shared" si="29"/>
        <v>5.8823529411764701</v>
      </c>
      <c r="J65" s="15">
        <f t="shared" si="29"/>
        <v>11.76470588235294</v>
      </c>
      <c r="K65" s="15">
        <f t="shared" si="29"/>
        <v>0</v>
      </c>
      <c r="L65" s="15">
        <f t="shared" si="29"/>
        <v>5.8823529411764701</v>
      </c>
      <c r="M65" s="15">
        <f t="shared" si="29"/>
        <v>14.705882352941178</v>
      </c>
      <c r="N65" s="15">
        <f t="shared" si="29"/>
        <v>14.705882352941178</v>
      </c>
      <c r="P65" s="15">
        <f ca="1">D65-'X (6)'!D65</f>
        <v>0</v>
      </c>
      <c r="Q65" s="15">
        <f ca="1">E65-'X (6)'!E65</f>
        <v>0</v>
      </c>
      <c r="R65" s="15">
        <f ca="1">F65-'X (6)'!F65</f>
        <v>0</v>
      </c>
      <c r="S65" s="15">
        <f ca="1">G65-'X (6)'!G65</f>
        <v>0</v>
      </c>
      <c r="T65" s="15">
        <f ca="1">H65-'X (6)'!H65</f>
        <v>0</v>
      </c>
      <c r="U65" s="15">
        <f ca="1">I65-'X (6)'!I65</f>
        <v>0</v>
      </c>
      <c r="V65" s="15">
        <f ca="1">J65-'X (6)'!J65</f>
        <v>0</v>
      </c>
      <c r="W65" s="15">
        <f ca="1">K65-'X (6)'!K65</f>
        <v>0</v>
      </c>
      <c r="X65" s="15">
        <f ca="1">L65-'X (6)'!L65</f>
        <v>0</v>
      </c>
      <c r="Y65" s="15">
        <f ca="1">M65-'X (6)'!M65</f>
        <v>0</v>
      </c>
      <c r="Z65" s="15">
        <f ca="1">N65-'X (6)'!N65</f>
        <v>0</v>
      </c>
    </row>
    <row r="66" spans="1:26" ht="12" customHeight="1" x14ac:dyDescent="0.15">
      <c r="A66" s="1" t="str">
        <f ca="1">$A$1&amp;C66</f>
        <v>検算わからない</v>
      </c>
      <c r="B66" s="144"/>
      <c r="C66" s="134" t="s">
        <v>61</v>
      </c>
      <c r="D66" s="19">
        <f>'Q9'!E114</f>
        <v>355</v>
      </c>
      <c r="E66" s="19">
        <f>'Q9'!F114</f>
        <v>3</v>
      </c>
      <c r="F66" s="19">
        <f>'Q9'!G114</f>
        <v>169</v>
      </c>
      <c r="G66" s="19">
        <f>'Q9'!H114</f>
        <v>18</v>
      </c>
      <c r="H66" s="19">
        <f>'Q9'!I114</f>
        <v>5</v>
      </c>
      <c r="I66" s="19">
        <f>'Q9'!J114</f>
        <v>46</v>
      </c>
      <c r="J66" s="19">
        <f>'Q9'!K114</f>
        <v>39</v>
      </c>
      <c r="K66" s="19">
        <f>'Q9'!L114</f>
        <v>4</v>
      </c>
      <c r="L66" s="19">
        <f>'Q9'!M114</f>
        <v>35</v>
      </c>
      <c r="M66" s="19">
        <f>'Q9'!N114</f>
        <v>10</v>
      </c>
      <c r="N66" s="19">
        <f>'Q9'!O114</f>
        <v>26</v>
      </c>
      <c r="P66" s="20">
        <f ca="1">D66-'X (6)'!D66</f>
        <v>0</v>
      </c>
      <c r="Q66" s="19">
        <f ca="1">E66-'X (6)'!E66</f>
        <v>0</v>
      </c>
      <c r="R66" s="19">
        <f ca="1">F66-'X (6)'!F66</f>
        <v>0</v>
      </c>
      <c r="S66" s="19">
        <f ca="1">G66-'X (6)'!G66</f>
        <v>0</v>
      </c>
      <c r="T66" s="19">
        <f ca="1">H66-'X (6)'!H66</f>
        <v>0</v>
      </c>
      <c r="U66" s="19">
        <f ca="1">I66-'X (6)'!I66</f>
        <v>0</v>
      </c>
      <c r="V66" s="19">
        <f ca="1">J66-'X (6)'!J66</f>
        <v>0</v>
      </c>
      <c r="W66" s="19">
        <f ca="1">K66-'X (6)'!K66</f>
        <v>0</v>
      </c>
      <c r="X66" s="19">
        <f ca="1">L66-'X (6)'!L66</f>
        <v>0</v>
      </c>
      <c r="Y66" s="19">
        <f ca="1">M66-'X (6)'!M66</f>
        <v>0</v>
      </c>
      <c r="Z66" s="19">
        <f ca="1">N66-'X (6)'!N66</f>
        <v>0</v>
      </c>
    </row>
    <row r="67" spans="1:26" ht="12.95" customHeight="1" x14ac:dyDescent="0.15">
      <c r="B67" s="144"/>
      <c r="C67" s="136"/>
      <c r="D67" s="16">
        <f>D66/$D66*100</f>
        <v>100</v>
      </c>
      <c r="E67" s="15">
        <f>E66/$D66*100</f>
        <v>0.84507042253521114</v>
      </c>
      <c r="F67" s="15">
        <f t="shared" ref="F67:N67" si="30">F66/$D66*100</f>
        <v>47.605633802816897</v>
      </c>
      <c r="G67" s="15">
        <f t="shared" si="30"/>
        <v>5.070422535211268</v>
      </c>
      <c r="H67" s="15">
        <f t="shared" si="30"/>
        <v>1.4084507042253522</v>
      </c>
      <c r="I67" s="15">
        <f t="shared" si="30"/>
        <v>12.957746478873238</v>
      </c>
      <c r="J67" s="15">
        <f t="shared" si="30"/>
        <v>10.985915492957748</v>
      </c>
      <c r="K67" s="15">
        <f t="shared" si="30"/>
        <v>1.1267605633802817</v>
      </c>
      <c r="L67" s="15">
        <f t="shared" si="30"/>
        <v>9.8591549295774641</v>
      </c>
      <c r="M67" s="15">
        <f t="shared" si="30"/>
        <v>2.8169014084507045</v>
      </c>
      <c r="N67" s="15">
        <f t="shared" si="30"/>
        <v>7.323943661971831</v>
      </c>
      <c r="P67" s="15">
        <f ca="1">D67-'X (6)'!D67</f>
        <v>0</v>
      </c>
      <c r="Q67" s="15">
        <f ca="1">E67-'X (6)'!E67</f>
        <v>0</v>
      </c>
      <c r="R67" s="15">
        <f ca="1">F67-'X (6)'!F67</f>
        <v>0</v>
      </c>
      <c r="S67" s="15">
        <f ca="1">G67-'X (6)'!G67</f>
        <v>0</v>
      </c>
      <c r="T67" s="15">
        <f ca="1">H67-'X (6)'!H67</f>
        <v>0</v>
      </c>
      <c r="U67" s="15">
        <f ca="1">I67-'X (6)'!I67</f>
        <v>0</v>
      </c>
      <c r="V67" s="15">
        <f ca="1">J67-'X (6)'!J67</f>
        <v>0</v>
      </c>
      <c r="W67" s="15">
        <f ca="1">K67-'X (6)'!K67</f>
        <v>0</v>
      </c>
      <c r="X67" s="15">
        <f ca="1">L67-'X (6)'!L67</f>
        <v>0</v>
      </c>
      <c r="Y67" s="15">
        <f ca="1">M67-'X (6)'!M67</f>
        <v>0</v>
      </c>
      <c r="Z67" s="15">
        <f ca="1">N67-'X (6)'!N67</f>
        <v>0</v>
      </c>
    </row>
    <row r="68" spans="1:26" ht="12" customHeight="1" x14ac:dyDescent="0.15">
      <c r="A68" s="1" t="str">
        <f ca="1">$A$1&amp;C68</f>
        <v>検算北九州市</v>
      </c>
      <c r="B68" s="144" t="s">
        <v>337</v>
      </c>
      <c r="C68" s="134" t="s">
        <v>64</v>
      </c>
      <c r="D68" s="19">
        <f>'Q10'!E124</f>
        <v>1554</v>
      </c>
      <c r="E68" s="19">
        <f>'Q10'!F124</f>
        <v>21</v>
      </c>
      <c r="F68" s="19">
        <f>'Q10'!G124</f>
        <v>834</v>
      </c>
      <c r="G68" s="19">
        <f>'Q10'!H124</f>
        <v>82</v>
      </c>
      <c r="H68" s="19">
        <f>'Q10'!I124</f>
        <v>40</v>
      </c>
      <c r="I68" s="19">
        <f>'Q10'!J124</f>
        <v>184</v>
      </c>
      <c r="J68" s="19">
        <f>'Q10'!K124</f>
        <v>159</v>
      </c>
      <c r="K68" s="19">
        <f>'Q10'!L124</f>
        <v>37</v>
      </c>
      <c r="L68" s="19">
        <f>'Q10'!M124</f>
        <v>67</v>
      </c>
      <c r="M68" s="19">
        <f>'Q10'!N124</f>
        <v>60</v>
      </c>
      <c r="N68" s="19">
        <f>'Q10'!O124</f>
        <v>70</v>
      </c>
      <c r="P68" s="20">
        <f ca="1">D68-'X (6)'!D68</f>
        <v>0</v>
      </c>
      <c r="Q68" s="19">
        <f ca="1">E68-'X (6)'!E68</f>
        <v>0</v>
      </c>
      <c r="R68" s="19">
        <f ca="1">F68-'X (6)'!F68</f>
        <v>0</v>
      </c>
      <c r="S68" s="19">
        <f ca="1">G68-'X (6)'!G68</f>
        <v>0</v>
      </c>
      <c r="T68" s="19">
        <f ca="1">H68-'X (6)'!H68</f>
        <v>0</v>
      </c>
      <c r="U68" s="19">
        <f ca="1">I68-'X (6)'!I68</f>
        <v>0</v>
      </c>
      <c r="V68" s="19">
        <f ca="1">J68-'X (6)'!J68</f>
        <v>0</v>
      </c>
      <c r="W68" s="19">
        <f ca="1">K68-'X (6)'!K68</f>
        <v>0</v>
      </c>
      <c r="X68" s="19">
        <f ca="1">L68-'X (6)'!L68</f>
        <v>0</v>
      </c>
      <c r="Y68" s="19">
        <f ca="1">M68-'X (6)'!M68</f>
        <v>0</v>
      </c>
      <c r="Z68" s="19">
        <f ca="1">N68-'X (6)'!N68</f>
        <v>0</v>
      </c>
    </row>
    <row r="69" spans="1:26" ht="12.95" customHeight="1" x14ac:dyDescent="0.15">
      <c r="B69" s="144"/>
      <c r="C69" s="136"/>
      <c r="D69" s="16">
        <f>D68/$D68*100</f>
        <v>100</v>
      </c>
      <c r="E69" s="15">
        <f>E68/$D68*100</f>
        <v>1.3513513513513513</v>
      </c>
      <c r="F69" s="15">
        <f t="shared" ref="F69:N69" si="31">F68/$D68*100</f>
        <v>53.667953667953668</v>
      </c>
      <c r="G69" s="15">
        <f t="shared" si="31"/>
        <v>5.2767052767052771</v>
      </c>
      <c r="H69" s="15">
        <f t="shared" si="31"/>
        <v>2.574002574002574</v>
      </c>
      <c r="I69" s="15">
        <f t="shared" si="31"/>
        <v>11.840411840411841</v>
      </c>
      <c r="J69" s="15">
        <f t="shared" si="31"/>
        <v>10.231660231660232</v>
      </c>
      <c r="K69" s="15">
        <f t="shared" si="31"/>
        <v>2.3809523809523809</v>
      </c>
      <c r="L69" s="15">
        <f t="shared" si="31"/>
        <v>4.3114543114543116</v>
      </c>
      <c r="M69" s="15">
        <f t="shared" si="31"/>
        <v>3.8610038610038608</v>
      </c>
      <c r="N69" s="15">
        <f t="shared" si="31"/>
        <v>4.5045045045045047</v>
      </c>
      <c r="P69" s="15">
        <f ca="1">D69-'X (6)'!D69</f>
        <v>0</v>
      </c>
      <c r="Q69" s="15">
        <f ca="1">E69-'X (6)'!E69</f>
        <v>0</v>
      </c>
      <c r="R69" s="15">
        <f ca="1">F69-'X (6)'!F69</f>
        <v>0</v>
      </c>
      <c r="S69" s="15">
        <f ca="1">G69-'X (6)'!G69</f>
        <v>0</v>
      </c>
      <c r="T69" s="15">
        <f ca="1">H69-'X (6)'!H69</f>
        <v>0</v>
      </c>
      <c r="U69" s="15">
        <f ca="1">I69-'X (6)'!I69</f>
        <v>0</v>
      </c>
      <c r="V69" s="15">
        <f ca="1">J69-'X (6)'!J69</f>
        <v>0</v>
      </c>
      <c r="W69" s="15">
        <f ca="1">K69-'X (6)'!K69</f>
        <v>0</v>
      </c>
      <c r="X69" s="15">
        <f ca="1">L69-'X (6)'!L69</f>
        <v>0</v>
      </c>
      <c r="Y69" s="15">
        <f ca="1">M69-'X (6)'!M69</f>
        <v>0</v>
      </c>
      <c r="Z69" s="15">
        <f ca="1">N69-'X (6)'!N69</f>
        <v>0</v>
      </c>
    </row>
    <row r="70" spans="1:26" ht="12" customHeight="1" x14ac:dyDescent="0.15">
      <c r="A70" s="1" t="str">
        <f ca="1">$A$1&amp;C70</f>
        <v>検算福岡市</v>
      </c>
      <c r="B70" s="144"/>
      <c r="C70" s="134" t="s">
        <v>65</v>
      </c>
      <c r="D70" s="19">
        <f>'Q10'!E126</f>
        <v>626</v>
      </c>
      <c r="E70" s="19">
        <f>'Q10'!F126</f>
        <v>5</v>
      </c>
      <c r="F70" s="19">
        <f>'Q10'!G126</f>
        <v>316</v>
      </c>
      <c r="G70" s="19">
        <f>'Q10'!H126</f>
        <v>10</v>
      </c>
      <c r="H70" s="19">
        <f>'Q10'!I126</f>
        <v>4</v>
      </c>
      <c r="I70" s="19">
        <f>'Q10'!J126</f>
        <v>57</v>
      </c>
      <c r="J70" s="19">
        <f>'Q10'!K126</f>
        <v>38</v>
      </c>
      <c r="K70" s="19">
        <f>'Q10'!L126</f>
        <v>5</v>
      </c>
      <c r="L70" s="19">
        <f>'Q10'!M126</f>
        <v>93</v>
      </c>
      <c r="M70" s="19">
        <f>'Q10'!N126</f>
        <v>77</v>
      </c>
      <c r="N70" s="19">
        <f>'Q10'!O126</f>
        <v>21</v>
      </c>
      <c r="P70" s="20">
        <f ca="1">D70-'X (6)'!D70</f>
        <v>0</v>
      </c>
      <c r="Q70" s="19">
        <f ca="1">E70-'X (6)'!E70</f>
        <v>0</v>
      </c>
      <c r="R70" s="19">
        <f ca="1">F70-'X (6)'!F70</f>
        <v>0</v>
      </c>
      <c r="S70" s="19">
        <f ca="1">G70-'X (6)'!G70</f>
        <v>0</v>
      </c>
      <c r="T70" s="19">
        <f ca="1">H70-'X (6)'!H70</f>
        <v>0</v>
      </c>
      <c r="U70" s="19">
        <f ca="1">I70-'X (6)'!I70</f>
        <v>0</v>
      </c>
      <c r="V70" s="19">
        <f ca="1">J70-'X (6)'!J70</f>
        <v>0</v>
      </c>
      <c r="W70" s="19">
        <f ca="1">K70-'X (6)'!K70</f>
        <v>0</v>
      </c>
      <c r="X70" s="19">
        <f ca="1">L70-'X (6)'!L70</f>
        <v>0</v>
      </c>
      <c r="Y70" s="19">
        <f ca="1">M70-'X (6)'!M70</f>
        <v>0</v>
      </c>
      <c r="Z70" s="19">
        <f ca="1">N70-'X (6)'!N70</f>
        <v>0</v>
      </c>
    </row>
    <row r="71" spans="1:26" ht="12.95" customHeight="1" x14ac:dyDescent="0.15">
      <c r="B71" s="144"/>
      <c r="C71" s="136"/>
      <c r="D71" s="16">
        <f>D70/$D70*100</f>
        <v>100</v>
      </c>
      <c r="E71" s="15">
        <f>E70/$D70*100</f>
        <v>0.79872204472843444</v>
      </c>
      <c r="F71" s="15">
        <f t="shared" ref="F71:N71" si="32">F70/$D70*100</f>
        <v>50.47923322683706</v>
      </c>
      <c r="G71" s="15">
        <f t="shared" si="32"/>
        <v>1.5974440894568689</v>
      </c>
      <c r="H71" s="15">
        <f t="shared" si="32"/>
        <v>0.63897763578274758</v>
      </c>
      <c r="I71" s="15">
        <f t="shared" si="32"/>
        <v>9.1054313099041533</v>
      </c>
      <c r="J71" s="15">
        <f t="shared" si="32"/>
        <v>6.0702875399361016</v>
      </c>
      <c r="K71" s="15">
        <f t="shared" si="32"/>
        <v>0.79872204472843444</v>
      </c>
      <c r="L71" s="15">
        <f t="shared" si="32"/>
        <v>14.856230031948881</v>
      </c>
      <c r="M71" s="15">
        <f t="shared" si="32"/>
        <v>12.300319488817891</v>
      </c>
      <c r="N71" s="15">
        <f t="shared" si="32"/>
        <v>3.3546325878594248</v>
      </c>
      <c r="P71" s="15">
        <f ca="1">D71-'X (6)'!D71</f>
        <v>0</v>
      </c>
      <c r="Q71" s="15">
        <f ca="1">E71-'X (6)'!E71</f>
        <v>0</v>
      </c>
      <c r="R71" s="15">
        <f ca="1">F71-'X (6)'!F71</f>
        <v>0</v>
      </c>
      <c r="S71" s="15">
        <f ca="1">G71-'X (6)'!G71</f>
        <v>0</v>
      </c>
      <c r="T71" s="15">
        <f ca="1">H71-'X (6)'!H71</f>
        <v>0</v>
      </c>
      <c r="U71" s="15">
        <f ca="1">I71-'X (6)'!I71</f>
        <v>0</v>
      </c>
      <c r="V71" s="15">
        <f ca="1">J71-'X (6)'!J71</f>
        <v>0</v>
      </c>
      <c r="W71" s="15">
        <f ca="1">K71-'X (6)'!K71</f>
        <v>0</v>
      </c>
      <c r="X71" s="15">
        <f ca="1">L71-'X (6)'!L71</f>
        <v>0</v>
      </c>
      <c r="Y71" s="15">
        <f ca="1">M71-'X (6)'!M71</f>
        <v>0</v>
      </c>
      <c r="Z71" s="15">
        <f ca="1">N71-'X (6)'!N71</f>
        <v>0</v>
      </c>
    </row>
    <row r="72" spans="1:26" ht="12" customHeight="1" x14ac:dyDescent="0.15">
      <c r="A72" s="1" t="str">
        <f ca="1">$A$1&amp;C72</f>
        <v>検算福岡県内（北九州市・福岡市を除く）</v>
      </c>
      <c r="B72" s="144"/>
      <c r="C72" s="134" t="s">
        <v>288</v>
      </c>
      <c r="D72" s="19">
        <f>'Q10'!E128</f>
        <v>308</v>
      </c>
      <c r="E72" s="19">
        <f>'Q10'!F128</f>
        <v>3</v>
      </c>
      <c r="F72" s="19">
        <f>'Q10'!G128</f>
        <v>140</v>
      </c>
      <c r="G72" s="19">
        <f>'Q10'!H128</f>
        <v>5</v>
      </c>
      <c r="H72" s="19">
        <f>'Q10'!I128</f>
        <v>4</v>
      </c>
      <c r="I72" s="19">
        <f>'Q10'!J128</f>
        <v>36</v>
      </c>
      <c r="J72" s="19">
        <f>'Q10'!K128</f>
        <v>31</v>
      </c>
      <c r="K72" s="19">
        <f>'Q10'!L128</f>
        <v>4</v>
      </c>
      <c r="L72" s="19">
        <f>'Q10'!M128</f>
        <v>42</v>
      </c>
      <c r="M72" s="19">
        <f>'Q10'!N128</f>
        <v>14</v>
      </c>
      <c r="N72" s="19">
        <f>'Q10'!O128</f>
        <v>29</v>
      </c>
      <c r="P72" s="20">
        <f ca="1">D72-'X (6)'!D72</f>
        <v>43</v>
      </c>
      <c r="Q72" s="19">
        <f ca="1">E72-'X (6)'!E72</f>
        <v>0</v>
      </c>
      <c r="R72" s="19">
        <f ca="1">F72-'X (6)'!F72</f>
        <v>3</v>
      </c>
      <c r="S72" s="19">
        <f ca="1">G72-'X (6)'!G72</f>
        <v>-2</v>
      </c>
      <c r="T72" s="19">
        <f ca="1">H72-'X (6)'!H72</f>
        <v>1</v>
      </c>
      <c r="U72" s="19">
        <f ca="1">I72-'X (6)'!I72</f>
        <v>16</v>
      </c>
      <c r="V72" s="19">
        <f ca="1">J72-'X (6)'!J72</f>
        <v>12</v>
      </c>
      <c r="W72" s="19">
        <f ca="1">K72-'X (6)'!K72</f>
        <v>-3</v>
      </c>
      <c r="X72" s="19">
        <f ca="1">L72-'X (6)'!L72</f>
        <v>16</v>
      </c>
      <c r="Y72" s="19">
        <f ca="1">M72-'X (6)'!M72</f>
        <v>-14</v>
      </c>
      <c r="Z72" s="19">
        <f ca="1">N72-'X (6)'!N72</f>
        <v>14</v>
      </c>
    </row>
    <row r="73" spans="1:26" ht="12.95" customHeight="1" x14ac:dyDescent="0.15">
      <c r="B73" s="144"/>
      <c r="C73" s="136"/>
      <c r="D73" s="16">
        <f>D72/$D72*100</f>
        <v>100</v>
      </c>
      <c r="E73" s="15">
        <f>E72/$D72*100</f>
        <v>0.97402597402597402</v>
      </c>
      <c r="F73" s="15">
        <f t="shared" ref="F73:N73" si="33">F72/$D72*100</f>
        <v>45.454545454545453</v>
      </c>
      <c r="G73" s="15">
        <f t="shared" si="33"/>
        <v>1.6233766233766231</v>
      </c>
      <c r="H73" s="15">
        <f t="shared" si="33"/>
        <v>1.2987012987012987</v>
      </c>
      <c r="I73" s="15">
        <f t="shared" si="33"/>
        <v>11.688311688311687</v>
      </c>
      <c r="J73" s="15">
        <f t="shared" si="33"/>
        <v>10.064935064935066</v>
      </c>
      <c r="K73" s="15">
        <f t="shared" si="33"/>
        <v>1.2987012987012987</v>
      </c>
      <c r="L73" s="15">
        <f t="shared" si="33"/>
        <v>13.636363636363635</v>
      </c>
      <c r="M73" s="15">
        <f t="shared" si="33"/>
        <v>4.5454545454545459</v>
      </c>
      <c r="N73" s="15">
        <f t="shared" si="33"/>
        <v>9.4155844155844157</v>
      </c>
      <c r="P73" s="15">
        <f ca="1">D73-'X (6)'!D73</f>
        <v>0</v>
      </c>
      <c r="Q73" s="15">
        <f ca="1">E73-'X (6)'!E73</f>
        <v>-0.15804949767213916</v>
      </c>
      <c r="R73" s="15">
        <f ca="1">F73-'X (6)'!F73</f>
        <v>-6.2435677530017131</v>
      </c>
      <c r="S73" s="15">
        <f ca="1">G73-'X (6)'!G73</f>
        <v>-1.0181328105856413</v>
      </c>
      <c r="T73" s="15">
        <f ca="1">H73-'X (6)'!H73</f>
        <v>0.16662582700318551</v>
      </c>
      <c r="U73" s="15">
        <f ca="1">I73-'X (6)'!I73</f>
        <v>4.1411418769909325</v>
      </c>
      <c r="V73" s="15">
        <f ca="1">J73-'X (6)'!J73</f>
        <v>2.8951237441803483</v>
      </c>
      <c r="W73" s="15">
        <f ca="1">K73-'X (6)'!K73</f>
        <v>-1.3428081352609658</v>
      </c>
      <c r="X73" s="15">
        <f ca="1">L73-'X (6)'!L73</f>
        <v>3.8250428816466524</v>
      </c>
      <c r="Y73" s="15">
        <f ca="1">M73-'X (6)'!M73</f>
        <v>-6.020583190394512</v>
      </c>
      <c r="Z73" s="15">
        <f ca="1">N73-'X (6)'!N73</f>
        <v>3.7552070570938492</v>
      </c>
    </row>
    <row r="74" spans="1:26" ht="12" customHeight="1" x14ac:dyDescent="0.15">
      <c r="A74" s="1" t="str">
        <f ca="1">$A$1&amp;C74</f>
        <v>検算東京圏</v>
      </c>
      <c r="B74" s="144"/>
      <c r="C74" s="134" t="s">
        <v>66</v>
      </c>
      <c r="D74" s="19">
        <f>'Q10'!E130</f>
        <v>265</v>
      </c>
      <c r="E74" s="19">
        <f>'Q10'!F130</f>
        <v>3</v>
      </c>
      <c r="F74" s="19">
        <f>'Q10'!G130</f>
        <v>137</v>
      </c>
      <c r="G74" s="19">
        <f>'Q10'!H130</f>
        <v>7</v>
      </c>
      <c r="H74" s="19">
        <f>'Q10'!I130</f>
        <v>3</v>
      </c>
      <c r="I74" s="19">
        <f>'Q10'!J130</f>
        <v>20</v>
      </c>
      <c r="J74" s="19">
        <f>'Q10'!K130</f>
        <v>19</v>
      </c>
      <c r="K74" s="19">
        <f>'Q10'!L130</f>
        <v>7</v>
      </c>
      <c r="L74" s="19">
        <f>'Q10'!M130</f>
        <v>26</v>
      </c>
      <c r="M74" s="19">
        <f>'Q10'!N130</f>
        <v>28</v>
      </c>
      <c r="N74" s="19">
        <f>'Q10'!O130</f>
        <v>15</v>
      </c>
      <c r="P74" s="20">
        <f ca="1">D74-'X (6)'!D74</f>
        <v>92</v>
      </c>
      <c r="Q74" s="19">
        <f ca="1">E74-'X (6)'!E74</f>
        <v>2</v>
      </c>
      <c r="R74" s="19">
        <f ca="1">F74-'X (6)'!F74</f>
        <v>41</v>
      </c>
      <c r="S74" s="19">
        <f ca="1">G74-'X (6)'!G74</f>
        <v>2</v>
      </c>
      <c r="T74" s="19">
        <f ca="1">H74-'X (6)'!H74</f>
        <v>1</v>
      </c>
      <c r="U74" s="19">
        <f ca="1">I74-'X (6)'!I74</f>
        <v>-2</v>
      </c>
      <c r="V74" s="19">
        <f ca="1">J74-'X (6)'!J74</f>
        <v>10</v>
      </c>
      <c r="W74" s="19">
        <f ca="1">K74-'X (6)'!K74</f>
        <v>4</v>
      </c>
      <c r="X74" s="19">
        <f ca="1">L74-'X (6)'!L74</f>
        <v>10</v>
      </c>
      <c r="Y74" s="19">
        <f ca="1">M74-'X (6)'!M74</f>
        <v>19</v>
      </c>
      <c r="Z74" s="19">
        <f ca="1">N74-'X (6)'!N74</f>
        <v>5</v>
      </c>
    </row>
    <row r="75" spans="1:26" ht="12.95" customHeight="1" x14ac:dyDescent="0.15">
      <c r="B75" s="144"/>
      <c r="C75" s="136"/>
      <c r="D75" s="16">
        <f>D74/$D74*100</f>
        <v>100</v>
      </c>
      <c r="E75" s="15">
        <f>E74/$D74*100</f>
        <v>1.1320754716981132</v>
      </c>
      <c r="F75" s="15">
        <f t="shared" ref="F75:N75" si="34">F74/$D74*100</f>
        <v>51.698113207547166</v>
      </c>
      <c r="G75" s="15">
        <f t="shared" si="34"/>
        <v>2.6415094339622645</v>
      </c>
      <c r="H75" s="15">
        <f t="shared" si="34"/>
        <v>1.1320754716981132</v>
      </c>
      <c r="I75" s="15">
        <f t="shared" si="34"/>
        <v>7.5471698113207548</v>
      </c>
      <c r="J75" s="15">
        <f t="shared" si="34"/>
        <v>7.1698113207547172</v>
      </c>
      <c r="K75" s="15">
        <f t="shared" si="34"/>
        <v>2.6415094339622645</v>
      </c>
      <c r="L75" s="15">
        <f t="shared" si="34"/>
        <v>9.8113207547169825</v>
      </c>
      <c r="M75" s="15">
        <f t="shared" si="34"/>
        <v>10.566037735849058</v>
      </c>
      <c r="N75" s="15">
        <f t="shared" si="34"/>
        <v>5.6603773584905666</v>
      </c>
      <c r="P75" s="15">
        <f ca="1">D75-'X (6)'!D75</f>
        <v>0</v>
      </c>
      <c r="Q75" s="15">
        <f ca="1">E75-'X (6)'!E75</f>
        <v>0.55404078961718839</v>
      </c>
      <c r="R75" s="15">
        <f ca="1">F75-'X (6)'!F75</f>
        <v>-3.7932162722216134</v>
      </c>
      <c r="S75" s="15">
        <f ca="1">G75-'X (6)'!G75</f>
        <v>-0.24866397644235994</v>
      </c>
      <c r="T75" s="15">
        <f ca="1">H75-'X (6)'!H75</f>
        <v>-2.3993892463736399E-2</v>
      </c>
      <c r="U75" s="15">
        <f ca="1">I75-'X (6)'!I75</f>
        <v>-5.1695931944595905</v>
      </c>
      <c r="V75" s="15">
        <f ca="1">J75-'X (6)'!J75</f>
        <v>1.9674991820263932</v>
      </c>
      <c r="W75" s="15">
        <f ca="1">K75-'X (6)'!K75</f>
        <v>0.90740538771949009</v>
      </c>
      <c r="X75" s="15">
        <f ca="1">L75-'X (6)'!L75</f>
        <v>0.56276584142218589</v>
      </c>
      <c r="Y75" s="15">
        <f ca="1">M75-'X (6)'!M75</f>
        <v>5.3637255971207338</v>
      </c>
      <c r="Z75" s="15">
        <f ca="1">N75-'X (6)'!N75</f>
        <v>-0.11996946231868222</v>
      </c>
    </row>
    <row r="76" spans="1:26" ht="12" customHeight="1" x14ac:dyDescent="0.15">
      <c r="A76" s="1" t="str">
        <f ca="1">$A$1&amp;C76</f>
        <v>検算大阪圏</v>
      </c>
      <c r="B76" s="144"/>
      <c r="C76" s="134" t="s">
        <v>67</v>
      </c>
      <c r="D76" s="19">
        <f>'Q10'!E132</f>
        <v>173</v>
      </c>
      <c r="E76" s="19">
        <f>'Q10'!F132</f>
        <v>1</v>
      </c>
      <c r="F76" s="19">
        <f>'Q10'!G132</f>
        <v>96</v>
      </c>
      <c r="G76" s="19">
        <f>'Q10'!H132</f>
        <v>5</v>
      </c>
      <c r="H76" s="19">
        <f>'Q10'!I132</f>
        <v>2</v>
      </c>
      <c r="I76" s="19">
        <f>'Q10'!J132</f>
        <v>22</v>
      </c>
      <c r="J76" s="19">
        <f>'Q10'!K132</f>
        <v>9</v>
      </c>
      <c r="K76" s="19">
        <f>'Q10'!L132</f>
        <v>3</v>
      </c>
      <c r="L76" s="19">
        <f>'Q10'!M132</f>
        <v>16</v>
      </c>
      <c r="M76" s="19">
        <f>'Q10'!N132</f>
        <v>9</v>
      </c>
      <c r="N76" s="19">
        <f>'Q10'!O132</f>
        <v>10</v>
      </c>
      <c r="P76" s="20">
        <f ca="1">D76-'X (6)'!D76</f>
        <v>152</v>
      </c>
      <c r="Q76" s="19">
        <f ca="1">E76-'X (6)'!E76</f>
        <v>0</v>
      </c>
      <c r="R76" s="19">
        <f ca="1">F76-'X (6)'!F76</f>
        <v>85</v>
      </c>
      <c r="S76" s="19">
        <f ca="1">G76-'X (6)'!G76</f>
        <v>5</v>
      </c>
      <c r="T76" s="19">
        <f ca="1">H76-'X (6)'!H76</f>
        <v>2</v>
      </c>
      <c r="U76" s="19">
        <f ca="1">I76-'X (6)'!I76</f>
        <v>18</v>
      </c>
      <c r="V76" s="19">
        <f ca="1">J76-'X (6)'!J76</f>
        <v>7</v>
      </c>
      <c r="W76" s="19">
        <f ca="1">K76-'X (6)'!K76</f>
        <v>3</v>
      </c>
      <c r="X76" s="19">
        <f ca="1">L76-'X (6)'!L76</f>
        <v>14</v>
      </c>
      <c r="Y76" s="19">
        <f ca="1">M76-'X (6)'!M76</f>
        <v>9</v>
      </c>
      <c r="Z76" s="19">
        <f ca="1">N76-'X (6)'!N76</f>
        <v>9</v>
      </c>
    </row>
    <row r="77" spans="1:26" ht="12.95" customHeight="1" x14ac:dyDescent="0.15">
      <c r="B77" s="144"/>
      <c r="C77" s="136"/>
      <c r="D77" s="16">
        <f>D76/$D76*100</f>
        <v>100</v>
      </c>
      <c r="E77" s="15">
        <f>E76/$D76*100</f>
        <v>0.57803468208092479</v>
      </c>
      <c r="F77" s="15">
        <f t="shared" ref="F77:N77" si="35">F76/$D76*100</f>
        <v>55.49132947976878</v>
      </c>
      <c r="G77" s="15">
        <f t="shared" si="35"/>
        <v>2.8901734104046244</v>
      </c>
      <c r="H77" s="15">
        <f t="shared" si="35"/>
        <v>1.1560693641618496</v>
      </c>
      <c r="I77" s="15">
        <f t="shared" si="35"/>
        <v>12.716763005780345</v>
      </c>
      <c r="J77" s="15">
        <f t="shared" si="35"/>
        <v>5.202312138728324</v>
      </c>
      <c r="K77" s="15">
        <f t="shared" si="35"/>
        <v>1.7341040462427744</v>
      </c>
      <c r="L77" s="15">
        <f t="shared" si="35"/>
        <v>9.2485549132947966</v>
      </c>
      <c r="M77" s="15">
        <f t="shared" si="35"/>
        <v>5.202312138728324</v>
      </c>
      <c r="N77" s="15">
        <f t="shared" si="35"/>
        <v>5.7803468208092488</v>
      </c>
      <c r="P77" s="15">
        <f ca="1">D77-'X (6)'!D77</f>
        <v>0</v>
      </c>
      <c r="Q77" s="15">
        <f ca="1">E77-'X (6)'!E77</f>
        <v>-4.1838700798238371</v>
      </c>
      <c r="R77" s="15">
        <f ca="1">F77-'X (6)'!F77</f>
        <v>3.110377098816393</v>
      </c>
      <c r="S77" s="15">
        <f ca="1">G77-'X (6)'!G77</f>
        <v>2.8901734104046244</v>
      </c>
      <c r="T77" s="15">
        <f ca="1">H77-'X (6)'!H77</f>
        <v>1.1560693641618496</v>
      </c>
      <c r="U77" s="15">
        <f ca="1">I77-'X (6)'!I77</f>
        <v>-6.3308560418387021</v>
      </c>
      <c r="V77" s="15">
        <f ca="1">J77-'X (6)'!J77</f>
        <v>-4.3214973850811997</v>
      </c>
      <c r="W77" s="15">
        <f ca="1">K77-'X (6)'!K77</f>
        <v>1.7341040462427744</v>
      </c>
      <c r="X77" s="15">
        <f ca="1">L77-'X (6)'!L77</f>
        <v>-0.2752546105147271</v>
      </c>
      <c r="Y77" s="15">
        <f ca="1">M77-'X (6)'!M77</f>
        <v>5.202312138728324</v>
      </c>
      <c r="Z77" s="15">
        <f ca="1">N77-'X (6)'!N77</f>
        <v>1.0184420589044869</v>
      </c>
    </row>
    <row r="78" spans="1:26" ht="12" customHeight="1" x14ac:dyDescent="0.15">
      <c r="A78" s="1" t="str">
        <f ca="1">$A$1&amp;C78</f>
        <v>検算名古屋圏</v>
      </c>
      <c r="B78" s="144"/>
      <c r="C78" s="134" t="s">
        <v>68</v>
      </c>
      <c r="D78" s="19">
        <f>'Q10'!E134</f>
        <v>21</v>
      </c>
      <c r="E78" s="19">
        <f>'Q10'!F134</f>
        <v>1</v>
      </c>
      <c r="F78" s="19">
        <f>'Q10'!G134</f>
        <v>11</v>
      </c>
      <c r="G78" s="19">
        <f>'Q10'!H134</f>
        <v>0</v>
      </c>
      <c r="H78" s="19">
        <f>'Q10'!I134</f>
        <v>0</v>
      </c>
      <c r="I78" s="19">
        <f>'Q10'!J134</f>
        <v>4</v>
      </c>
      <c r="J78" s="19">
        <f>'Q10'!K134</f>
        <v>2</v>
      </c>
      <c r="K78" s="19">
        <f>'Q10'!L134</f>
        <v>0</v>
      </c>
      <c r="L78" s="19">
        <f>'Q10'!M134</f>
        <v>2</v>
      </c>
      <c r="M78" s="19">
        <f>'Q10'!N134</f>
        <v>0</v>
      </c>
      <c r="N78" s="19">
        <f>'Q10'!O134</f>
        <v>1</v>
      </c>
      <c r="P78" s="20">
        <f ca="1">D78-'X (6)'!D78</f>
        <v>-287</v>
      </c>
      <c r="Q78" s="19">
        <f ca="1">E78-'X (6)'!E78</f>
        <v>-2</v>
      </c>
      <c r="R78" s="19">
        <f ca="1">F78-'X (6)'!F78</f>
        <v>-129</v>
      </c>
      <c r="S78" s="19">
        <f ca="1">G78-'X (6)'!G78</f>
        <v>-5</v>
      </c>
      <c r="T78" s="19">
        <f ca="1">H78-'X (6)'!H78</f>
        <v>-4</v>
      </c>
      <c r="U78" s="19">
        <f ca="1">I78-'X (6)'!I78</f>
        <v>-32</v>
      </c>
      <c r="V78" s="19">
        <f ca="1">J78-'X (6)'!J78</f>
        <v>-29</v>
      </c>
      <c r="W78" s="19">
        <f ca="1">K78-'X (6)'!K78</f>
        <v>-4</v>
      </c>
      <c r="X78" s="19">
        <f ca="1">L78-'X (6)'!L78</f>
        <v>-40</v>
      </c>
      <c r="Y78" s="19">
        <f ca="1">M78-'X (6)'!M78</f>
        <v>-14</v>
      </c>
      <c r="Z78" s="19">
        <f ca="1">N78-'X (6)'!N78</f>
        <v>-28</v>
      </c>
    </row>
    <row r="79" spans="1:26" ht="12.95" customHeight="1" x14ac:dyDescent="0.15">
      <c r="B79" s="144"/>
      <c r="C79" s="136"/>
      <c r="D79" s="16">
        <f>D78/$D78*100</f>
        <v>100</v>
      </c>
      <c r="E79" s="15">
        <f>E78/$D78*100</f>
        <v>4.7619047619047619</v>
      </c>
      <c r="F79" s="15">
        <f t="shared" ref="F79:N79" si="36">F78/$D78*100</f>
        <v>52.380952380952387</v>
      </c>
      <c r="G79" s="15">
        <f t="shared" si="36"/>
        <v>0</v>
      </c>
      <c r="H79" s="15">
        <f t="shared" si="36"/>
        <v>0</v>
      </c>
      <c r="I79" s="15">
        <f t="shared" si="36"/>
        <v>19.047619047619047</v>
      </c>
      <c r="J79" s="15">
        <f t="shared" si="36"/>
        <v>9.5238095238095237</v>
      </c>
      <c r="K79" s="15">
        <f t="shared" si="36"/>
        <v>0</v>
      </c>
      <c r="L79" s="15">
        <f t="shared" si="36"/>
        <v>9.5238095238095237</v>
      </c>
      <c r="M79" s="15">
        <f t="shared" si="36"/>
        <v>0</v>
      </c>
      <c r="N79" s="15">
        <f t="shared" si="36"/>
        <v>4.7619047619047619</v>
      </c>
      <c r="P79" s="15">
        <f ca="1">D79-'X (6)'!D79</f>
        <v>0</v>
      </c>
      <c r="Q79" s="15">
        <f ca="1">E79-'X (6)'!E79</f>
        <v>3.7878787878787881</v>
      </c>
      <c r="R79" s="15">
        <f ca="1">F79-'X (6)'!F79</f>
        <v>6.9264069264069335</v>
      </c>
      <c r="S79" s="15">
        <f ca="1">G79-'X (6)'!G79</f>
        <v>-1.6233766233766231</v>
      </c>
      <c r="T79" s="15">
        <f ca="1">H79-'X (6)'!H79</f>
        <v>-1.2987012987012987</v>
      </c>
      <c r="U79" s="15">
        <f ca="1">I79-'X (6)'!I79</f>
        <v>7.3593073593073601</v>
      </c>
      <c r="V79" s="15">
        <f ca="1">J79-'X (6)'!J79</f>
        <v>-0.54112554112554179</v>
      </c>
      <c r="W79" s="15">
        <f ca="1">K79-'X (6)'!K79</f>
        <v>-1.2987012987012987</v>
      </c>
      <c r="X79" s="15">
        <f ca="1">L79-'X (6)'!L79</f>
        <v>-4.1125541125541112</v>
      </c>
      <c r="Y79" s="15">
        <f ca="1">M79-'X (6)'!M79</f>
        <v>-4.5454545454545459</v>
      </c>
      <c r="Z79" s="15">
        <f ca="1">N79-'X (6)'!N79</f>
        <v>-4.6536796536796539</v>
      </c>
    </row>
    <row r="80" spans="1:26" ht="12" customHeight="1" x14ac:dyDescent="0.15">
      <c r="A80" s="1" t="str">
        <f ca="1">$A$1&amp;C80</f>
        <v>検算その他</v>
      </c>
      <c r="B80" s="144"/>
      <c r="C80" s="134" t="s">
        <v>22</v>
      </c>
      <c r="D80" s="19">
        <f>'Q10'!E136</f>
        <v>227</v>
      </c>
      <c r="E80" s="19">
        <f>'Q10'!F136</f>
        <v>0</v>
      </c>
      <c r="F80" s="19">
        <f>'Q10'!G136</f>
        <v>116</v>
      </c>
      <c r="G80" s="19">
        <f>'Q10'!H136</f>
        <v>8</v>
      </c>
      <c r="H80" s="19">
        <f>'Q10'!I136</f>
        <v>1</v>
      </c>
      <c r="I80" s="19">
        <f>'Q10'!J136</f>
        <v>30</v>
      </c>
      <c r="J80" s="19">
        <f>'Q10'!K136</f>
        <v>20</v>
      </c>
      <c r="K80" s="19">
        <f>'Q10'!L136</f>
        <v>1</v>
      </c>
      <c r="L80" s="19">
        <f>'Q10'!M136</f>
        <v>13</v>
      </c>
      <c r="M80" s="19">
        <f>'Q10'!N136</f>
        <v>10</v>
      </c>
      <c r="N80" s="19">
        <f>'Q10'!O136</f>
        <v>28</v>
      </c>
      <c r="P80" s="20">
        <f ca="1">D80-'X (6)'!D80</f>
        <v>0</v>
      </c>
      <c r="Q80" s="19">
        <f ca="1">E80-'X (6)'!E80</f>
        <v>0</v>
      </c>
      <c r="R80" s="19">
        <f ca="1">F80-'X (6)'!F80</f>
        <v>0</v>
      </c>
      <c r="S80" s="19">
        <f ca="1">G80-'X (6)'!G80</f>
        <v>0</v>
      </c>
      <c r="T80" s="19">
        <f ca="1">H80-'X (6)'!H80</f>
        <v>0</v>
      </c>
      <c r="U80" s="19">
        <f ca="1">I80-'X (6)'!I80</f>
        <v>0</v>
      </c>
      <c r="V80" s="19">
        <f ca="1">J80-'X (6)'!J80</f>
        <v>0</v>
      </c>
      <c r="W80" s="19">
        <f ca="1">K80-'X (6)'!K80</f>
        <v>0</v>
      </c>
      <c r="X80" s="19">
        <f ca="1">L80-'X (6)'!L80</f>
        <v>0</v>
      </c>
      <c r="Y80" s="19">
        <f ca="1">M80-'X (6)'!M80</f>
        <v>0</v>
      </c>
      <c r="Z80" s="19">
        <f ca="1">N80-'X (6)'!N80</f>
        <v>0</v>
      </c>
    </row>
    <row r="81" spans="1:26" ht="12.95" customHeight="1" x14ac:dyDescent="0.15">
      <c r="B81" s="144"/>
      <c r="C81" s="136"/>
      <c r="D81" s="16">
        <f>D80/$D80*100</f>
        <v>100</v>
      </c>
      <c r="E81" s="15">
        <f>E80/$D80*100</f>
        <v>0</v>
      </c>
      <c r="F81" s="15">
        <f t="shared" ref="F81:N81" si="37">F80/$D80*100</f>
        <v>51.101321585903079</v>
      </c>
      <c r="G81" s="15">
        <f t="shared" si="37"/>
        <v>3.5242290748898681</v>
      </c>
      <c r="H81" s="15">
        <f t="shared" si="37"/>
        <v>0.44052863436123352</v>
      </c>
      <c r="I81" s="15">
        <f t="shared" si="37"/>
        <v>13.215859030837004</v>
      </c>
      <c r="J81" s="15">
        <f t="shared" si="37"/>
        <v>8.8105726872246706</v>
      </c>
      <c r="K81" s="15">
        <f t="shared" si="37"/>
        <v>0.44052863436123352</v>
      </c>
      <c r="L81" s="15">
        <f t="shared" si="37"/>
        <v>5.7268722466960353</v>
      </c>
      <c r="M81" s="15">
        <f t="shared" si="37"/>
        <v>4.4052863436123353</v>
      </c>
      <c r="N81" s="15">
        <f t="shared" si="37"/>
        <v>12.334801762114537</v>
      </c>
      <c r="P81" s="15">
        <f ca="1">D81-'X (6)'!D81</f>
        <v>0</v>
      </c>
      <c r="Q81" s="15">
        <f ca="1">E81-'X (6)'!E81</f>
        <v>0</v>
      </c>
      <c r="R81" s="15">
        <f ca="1">F81-'X (6)'!F81</f>
        <v>0</v>
      </c>
      <c r="S81" s="15">
        <f ca="1">G81-'X (6)'!G81</f>
        <v>0</v>
      </c>
      <c r="T81" s="15">
        <f ca="1">H81-'X (6)'!H81</f>
        <v>0</v>
      </c>
      <c r="U81" s="15">
        <f ca="1">I81-'X (6)'!I81</f>
        <v>0</v>
      </c>
      <c r="V81" s="15">
        <f ca="1">J81-'X (6)'!J81</f>
        <v>0</v>
      </c>
      <c r="W81" s="15">
        <f ca="1">K81-'X (6)'!K81</f>
        <v>0</v>
      </c>
      <c r="X81" s="15">
        <f ca="1">L81-'X (6)'!L81</f>
        <v>0</v>
      </c>
      <c r="Y81" s="15">
        <f ca="1">M81-'X (6)'!M81</f>
        <v>0</v>
      </c>
      <c r="Z81" s="15">
        <f ca="1">N81-'X (6)'!N81</f>
        <v>0</v>
      </c>
    </row>
    <row r="82" spans="1:26" ht="12" customHeight="1" x14ac:dyDescent="0.15">
      <c r="A82" s="1" t="str">
        <f ca="1">$A$1&amp;C82</f>
        <v>検算わからない</v>
      </c>
      <c r="B82" s="144"/>
      <c r="C82" s="134" t="s">
        <v>61</v>
      </c>
      <c r="D82" s="19">
        <f>'Q10'!E138</f>
        <v>697</v>
      </c>
      <c r="E82" s="19">
        <f>'Q10'!F138</f>
        <v>5</v>
      </c>
      <c r="F82" s="19">
        <f>'Q10'!G138</f>
        <v>297</v>
      </c>
      <c r="G82" s="19">
        <f>'Q10'!H138</f>
        <v>29</v>
      </c>
      <c r="H82" s="19">
        <f>'Q10'!I138</f>
        <v>9</v>
      </c>
      <c r="I82" s="19">
        <f>'Q10'!J138</f>
        <v>92</v>
      </c>
      <c r="J82" s="19">
        <f>'Q10'!K138</f>
        <v>64</v>
      </c>
      <c r="K82" s="19">
        <f>'Q10'!L138</f>
        <v>14</v>
      </c>
      <c r="L82" s="19">
        <f>'Q10'!M138</f>
        <v>65</v>
      </c>
      <c r="M82" s="19">
        <f>'Q10'!N138</f>
        <v>45</v>
      </c>
      <c r="N82" s="19">
        <f>'Q10'!O138</f>
        <v>77</v>
      </c>
      <c r="P82" s="20">
        <f ca="1">D82-'X (6)'!D82</f>
        <v>0</v>
      </c>
      <c r="Q82" s="19">
        <f ca="1">E82-'X (6)'!E82</f>
        <v>0</v>
      </c>
      <c r="R82" s="19">
        <f ca="1">F82-'X (6)'!F82</f>
        <v>0</v>
      </c>
      <c r="S82" s="19">
        <f ca="1">G82-'X (6)'!G82</f>
        <v>0</v>
      </c>
      <c r="T82" s="19">
        <f ca="1">H82-'X (6)'!H82</f>
        <v>0</v>
      </c>
      <c r="U82" s="19">
        <f ca="1">I82-'X (6)'!I82</f>
        <v>0</v>
      </c>
      <c r="V82" s="19">
        <f ca="1">J82-'X (6)'!J82</f>
        <v>0</v>
      </c>
      <c r="W82" s="19">
        <f ca="1">K82-'X (6)'!K82</f>
        <v>0</v>
      </c>
      <c r="X82" s="19">
        <f ca="1">L82-'X (6)'!L82</f>
        <v>0</v>
      </c>
      <c r="Y82" s="19">
        <f ca="1">M82-'X (6)'!M82</f>
        <v>0</v>
      </c>
      <c r="Z82" s="19">
        <f ca="1">N82-'X (6)'!N82</f>
        <v>0</v>
      </c>
    </row>
    <row r="83" spans="1:26" ht="12.95" customHeight="1" x14ac:dyDescent="0.15">
      <c r="B83" s="144"/>
      <c r="C83" s="136"/>
      <c r="D83" s="16">
        <f>D82/$D82*100</f>
        <v>100</v>
      </c>
      <c r="E83" s="15">
        <f>E82/$D82*100</f>
        <v>0.71736011477761841</v>
      </c>
      <c r="F83" s="15">
        <f t="shared" ref="F83:N83" si="38">F82/$D82*100</f>
        <v>42.611190817790529</v>
      </c>
      <c r="G83" s="15">
        <f t="shared" si="38"/>
        <v>4.160688665710186</v>
      </c>
      <c r="H83" s="15">
        <f t="shared" si="38"/>
        <v>1.2912482065997131</v>
      </c>
      <c r="I83" s="15">
        <f t="shared" si="38"/>
        <v>13.199426111908178</v>
      </c>
      <c r="J83" s="15">
        <f t="shared" si="38"/>
        <v>9.1822094691535163</v>
      </c>
      <c r="K83" s="15">
        <f t="shared" si="38"/>
        <v>2.0086083213773311</v>
      </c>
      <c r="L83" s="15">
        <f t="shared" si="38"/>
        <v>9.3256814921090392</v>
      </c>
      <c r="M83" s="15">
        <f t="shared" si="38"/>
        <v>6.4562410329985651</v>
      </c>
      <c r="N83" s="15">
        <f t="shared" si="38"/>
        <v>11.047345767575322</v>
      </c>
      <c r="P83" s="15">
        <f ca="1">D83-'X (6)'!D83</f>
        <v>0</v>
      </c>
      <c r="Q83" s="15">
        <f ca="1">E83-'X (6)'!E83</f>
        <v>0</v>
      </c>
      <c r="R83" s="15">
        <f ca="1">F83-'X (6)'!F83</f>
        <v>0</v>
      </c>
      <c r="S83" s="15">
        <f ca="1">G83-'X (6)'!G83</f>
        <v>0</v>
      </c>
      <c r="T83" s="15">
        <f ca="1">H83-'X (6)'!H83</f>
        <v>0</v>
      </c>
      <c r="U83" s="15">
        <f ca="1">I83-'X (6)'!I83</f>
        <v>0</v>
      </c>
      <c r="V83" s="15">
        <f ca="1">J83-'X (6)'!J83</f>
        <v>0</v>
      </c>
      <c r="W83" s="15">
        <f ca="1">K83-'X (6)'!K83</f>
        <v>0</v>
      </c>
      <c r="X83" s="15">
        <f ca="1">L83-'X (6)'!L83</f>
        <v>0</v>
      </c>
      <c r="Y83" s="15">
        <f ca="1">M83-'X (6)'!M83</f>
        <v>0</v>
      </c>
      <c r="Z83" s="15">
        <f ca="1">N83-'X (6)'!N83</f>
        <v>0</v>
      </c>
    </row>
    <row r="84" spans="1:26" ht="12" customHeight="1" x14ac:dyDescent="0.15">
      <c r="A84" s="1" t="str">
        <f ca="1">$A$1&amp;C84</f>
        <v>検算農業・漁業・林業</v>
      </c>
      <c r="B84" s="144" t="s">
        <v>255</v>
      </c>
      <c r="C84" s="134" t="s">
        <v>93</v>
      </c>
      <c r="D84" s="19">
        <f>'Q13'!E144</f>
        <v>82</v>
      </c>
      <c r="E84" s="19">
        <f>'Q13'!F144</f>
        <v>9</v>
      </c>
      <c r="F84" s="19">
        <f>'Q13'!G144</f>
        <v>34</v>
      </c>
      <c r="G84" s="19">
        <f>'Q13'!H144</f>
        <v>3</v>
      </c>
      <c r="H84" s="19">
        <f>'Q13'!I144</f>
        <v>0</v>
      </c>
      <c r="I84" s="19">
        <f>'Q13'!J144</f>
        <v>13</v>
      </c>
      <c r="J84" s="19">
        <f>'Q13'!K144</f>
        <v>8</v>
      </c>
      <c r="K84" s="19">
        <f>'Q13'!L144</f>
        <v>1</v>
      </c>
      <c r="L84" s="19">
        <f>'Q13'!M144</f>
        <v>9</v>
      </c>
      <c r="M84" s="19">
        <f>'Q13'!N144</f>
        <v>2</v>
      </c>
      <c r="N84" s="19">
        <f>'Q13'!O144</f>
        <v>3</v>
      </c>
      <c r="P84" s="20">
        <f ca="1">D84-'X (6)'!D84</f>
        <v>0</v>
      </c>
      <c r="Q84" s="19">
        <f ca="1">E84-'X (6)'!E84</f>
        <v>0</v>
      </c>
      <c r="R84" s="19">
        <f ca="1">F84-'X (6)'!F84</f>
        <v>0</v>
      </c>
      <c r="S84" s="19">
        <f ca="1">G84-'X (6)'!G84</f>
        <v>0</v>
      </c>
      <c r="T84" s="19">
        <f ca="1">H84-'X (6)'!H84</f>
        <v>0</v>
      </c>
      <c r="U84" s="19">
        <f ca="1">I84-'X (6)'!I84</f>
        <v>0</v>
      </c>
      <c r="V84" s="19">
        <f ca="1">J84-'X (6)'!J84</f>
        <v>0</v>
      </c>
      <c r="W84" s="19">
        <f ca="1">K84-'X (6)'!K84</f>
        <v>0</v>
      </c>
      <c r="X84" s="19">
        <f ca="1">L84-'X (6)'!L84</f>
        <v>0</v>
      </c>
      <c r="Y84" s="19">
        <f ca="1">M84-'X (6)'!M84</f>
        <v>0</v>
      </c>
      <c r="Z84" s="19">
        <f ca="1">N84-'X (6)'!N84</f>
        <v>0</v>
      </c>
    </row>
    <row r="85" spans="1:26" ht="12.95" customHeight="1" x14ac:dyDescent="0.15">
      <c r="B85" s="144"/>
      <c r="C85" s="136"/>
      <c r="D85" s="16">
        <f>D84/$D84*100</f>
        <v>100</v>
      </c>
      <c r="E85" s="15">
        <f>E84/$D84*100</f>
        <v>10.975609756097562</v>
      </c>
      <c r="F85" s="15">
        <f t="shared" ref="F85:N85" si="39">F84/$D84*100</f>
        <v>41.463414634146339</v>
      </c>
      <c r="G85" s="15">
        <f t="shared" si="39"/>
        <v>3.6585365853658534</v>
      </c>
      <c r="H85" s="15">
        <f t="shared" si="39"/>
        <v>0</v>
      </c>
      <c r="I85" s="15">
        <f t="shared" si="39"/>
        <v>15.853658536585366</v>
      </c>
      <c r="J85" s="15">
        <f t="shared" si="39"/>
        <v>9.7560975609756095</v>
      </c>
      <c r="K85" s="15">
        <f t="shared" si="39"/>
        <v>1.2195121951219512</v>
      </c>
      <c r="L85" s="15">
        <f t="shared" si="39"/>
        <v>10.975609756097562</v>
      </c>
      <c r="M85" s="15">
        <f t="shared" si="39"/>
        <v>2.4390243902439024</v>
      </c>
      <c r="N85" s="15">
        <f t="shared" si="39"/>
        <v>3.6585365853658534</v>
      </c>
      <c r="P85" s="15">
        <f ca="1">D85-'X (6)'!D85</f>
        <v>0</v>
      </c>
      <c r="Q85" s="15">
        <f ca="1">E85-'X (6)'!E85</f>
        <v>0</v>
      </c>
      <c r="R85" s="15">
        <f ca="1">F85-'X (6)'!F85</f>
        <v>0</v>
      </c>
      <c r="S85" s="15">
        <f ca="1">G85-'X (6)'!G85</f>
        <v>0</v>
      </c>
      <c r="T85" s="15">
        <f ca="1">H85-'X (6)'!H85</f>
        <v>0</v>
      </c>
      <c r="U85" s="15">
        <f ca="1">I85-'X (6)'!I85</f>
        <v>0</v>
      </c>
      <c r="V85" s="15">
        <f ca="1">J85-'X (6)'!J85</f>
        <v>0</v>
      </c>
      <c r="W85" s="15">
        <f ca="1">K85-'X (6)'!K85</f>
        <v>0</v>
      </c>
      <c r="X85" s="15">
        <f ca="1">L85-'X (6)'!L85</f>
        <v>0</v>
      </c>
      <c r="Y85" s="15">
        <f ca="1">M85-'X (6)'!M85</f>
        <v>0</v>
      </c>
      <c r="Z85" s="15">
        <f ca="1">N85-'X (6)'!N85</f>
        <v>0</v>
      </c>
    </row>
    <row r="86" spans="1:26" ht="12" customHeight="1" x14ac:dyDescent="0.15">
      <c r="A86" s="1" t="str">
        <f ca="1">$A$1&amp;C86</f>
        <v>検算建設業</v>
      </c>
      <c r="B86" s="144"/>
      <c r="C86" s="134" t="s">
        <v>94</v>
      </c>
      <c r="D86" s="19">
        <f>'Q13'!E146</f>
        <v>155</v>
      </c>
      <c r="E86" s="19">
        <f>'Q13'!F146</f>
        <v>1</v>
      </c>
      <c r="F86" s="19">
        <f>'Q13'!G146</f>
        <v>63</v>
      </c>
      <c r="G86" s="19">
        <f>'Q13'!H146</f>
        <v>8</v>
      </c>
      <c r="H86" s="19">
        <f>'Q13'!I146</f>
        <v>5</v>
      </c>
      <c r="I86" s="19">
        <f>'Q13'!J146</f>
        <v>30</v>
      </c>
      <c r="J86" s="19">
        <f>'Q13'!K146</f>
        <v>15</v>
      </c>
      <c r="K86" s="19">
        <f>'Q13'!L146</f>
        <v>6</v>
      </c>
      <c r="L86" s="19">
        <f>'Q13'!M146</f>
        <v>15</v>
      </c>
      <c r="M86" s="19">
        <f>'Q13'!N146</f>
        <v>3</v>
      </c>
      <c r="N86" s="19">
        <f>'Q13'!O146</f>
        <v>9</v>
      </c>
      <c r="P86" s="20">
        <f ca="1">D86-'X (6)'!D86</f>
        <v>0</v>
      </c>
      <c r="Q86" s="19">
        <f ca="1">E86-'X (6)'!E86</f>
        <v>0</v>
      </c>
      <c r="R86" s="19">
        <f ca="1">F86-'X (6)'!F86</f>
        <v>0</v>
      </c>
      <c r="S86" s="19">
        <f ca="1">G86-'X (6)'!G86</f>
        <v>0</v>
      </c>
      <c r="T86" s="19">
        <f ca="1">H86-'X (6)'!H86</f>
        <v>0</v>
      </c>
      <c r="U86" s="19">
        <f ca="1">I86-'X (6)'!I86</f>
        <v>0</v>
      </c>
      <c r="V86" s="19">
        <f ca="1">J86-'X (6)'!J86</f>
        <v>0</v>
      </c>
      <c r="W86" s="19">
        <f ca="1">K86-'X (6)'!K86</f>
        <v>0</v>
      </c>
      <c r="X86" s="19">
        <f ca="1">L86-'X (6)'!L86</f>
        <v>0</v>
      </c>
      <c r="Y86" s="19">
        <f ca="1">M86-'X (6)'!M86</f>
        <v>0</v>
      </c>
      <c r="Z86" s="19">
        <f ca="1">N86-'X (6)'!N86</f>
        <v>0</v>
      </c>
    </row>
    <row r="87" spans="1:26" ht="12.95" customHeight="1" x14ac:dyDescent="0.15">
      <c r="B87" s="144"/>
      <c r="C87" s="136"/>
      <c r="D87" s="16">
        <f>D86/$D86*100</f>
        <v>100</v>
      </c>
      <c r="E87" s="15">
        <f>E86/$D86*100</f>
        <v>0.64516129032258063</v>
      </c>
      <c r="F87" s="15">
        <f t="shared" ref="F87:N87" si="40">F86/$D86*100</f>
        <v>40.645161290322577</v>
      </c>
      <c r="G87" s="15">
        <f t="shared" si="40"/>
        <v>5.161290322580645</v>
      </c>
      <c r="H87" s="15">
        <f t="shared" si="40"/>
        <v>3.225806451612903</v>
      </c>
      <c r="I87" s="15">
        <f t="shared" si="40"/>
        <v>19.35483870967742</v>
      </c>
      <c r="J87" s="15">
        <f t="shared" si="40"/>
        <v>9.67741935483871</v>
      </c>
      <c r="K87" s="15">
        <f t="shared" si="40"/>
        <v>3.870967741935484</v>
      </c>
      <c r="L87" s="15">
        <f t="shared" si="40"/>
        <v>9.67741935483871</v>
      </c>
      <c r="M87" s="15">
        <f t="shared" si="40"/>
        <v>1.935483870967742</v>
      </c>
      <c r="N87" s="15">
        <f t="shared" si="40"/>
        <v>5.806451612903226</v>
      </c>
      <c r="P87" s="15">
        <f ca="1">D87-'X (6)'!D87</f>
        <v>0</v>
      </c>
      <c r="Q87" s="15">
        <f ca="1">E87-'X (6)'!E87</f>
        <v>0</v>
      </c>
      <c r="R87" s="15">
        <f ca="1">F87-'X (6)'!F87</f>
        <v>0</v>
      </c>
      <c r="S87" s="15">
        <f ca="1">G87-'X (6)'!G87</f>
        <v>0</v>
      </c>
      <c r="T87" s="15">
        <f ca="1">H87-'X (6)'!H87</f>
        <v>0</v>
      </c>
      <c r="U87" s="15">
        <f ca="1">I87-'X (6)'!I87</f>
        <v>0</v>
      </c>
      <c r="V87" s="15">
        <f ca="1">J87-'X (6)'!J87</f>
        <v>0</v>
      </c>
      <c r="W87" s="15">
        <f ca="1">K87-'X (6)'!K87</f>
        <v>0</v>
      </c>
      <c r="X87" s="15">
        <f ca="1">L87-'X (6)'!L87</f>
        <v>0</v>
      </c>
      <c r="Y87" s="15">
        <f ca="1">M87-'X (6)'!M87</f>
        <v>0</v>
      </c>
      <c r="Z87" s="15">
        <f ca="1">N87-'X (6)'!N87</f>
        <v>0</v>
      </c>
    </row>
    <row r="88" spans="1:26" ht="12" customHeight="1" x14ac:dyDescent="0.15">
      <c r="A88" s="1" t="str">
        <f ca="1">$A$1&amp;C88</f>
        <v>検算製造業（技術者等）</v>
      </c>
      <c r="B88" s="144"/>
      <c r="C88" s="134" t="s">
        <v>95</v>
      </c>
      <c r="D88" s="19">
        <f>'Q13'!E148</f>
        <v>264</v>
      </c>
      <c r="E88" s="19">
        <f>'Q13'!F148</f>
        <v>6</v>
      </c>
      <c r="F88" s="19">
        <f>'Q13'!G148</f>
        <v>127</v>
      </c>
      <c r="G88" s="19">
        <f>'Q13'!H148</f>
        <v>14</v>
      </c>
      <c r="H88" s="19">
        <f>'Q13'!I148</f>
        <v>5</v>
      </c>
      <c r="I88" s="19">
        <f>'Q13'!J148</f>
        <v>32</v>
      </c>
      <c r="J88" s="19">
        <f>'Q13'!K148</f>
        <v>23</v>
      </c>
      <c r="K88" s="19">
        <f>'Q13'!L148</f>
        <v>8</v>
      </c>
      <c r="L88" s="19">
        <f>'Q13'!M148</f>
        <v>21</v>
      </c>
      <c r="M88" s="19">
        <f>'Q13'!N148</f>
        <v>12</v>
      </c>
      <c r="N88" s="19">
        <f>'Q13'!O148</f>
        <v>16</v>
      </c>
      <c r="P88" s="20">
        <f ca="1">D88-'X (6)'!D88</f>
        <v>0</v>
      </c>
      <c r="Q88" s="19">
        <f ca="1">E88-'X (6)'!E88</f>
        <v>0</v>
      </c>
      <c r="R88" s="19">
        <f ca="1">F88-'X (6)'!F88</f>
        <v>0</v>
      </c>
      <c r="S88" s="19">
        <f ca="1">G88-'X (6)'!G88</f>
        <v>0</v>
      </c>
      <c r="T88" s="19">
        <f ca="1">H88-'X (6)'!H88</f>
        <v>0</v>
      </c>
      <c r="U88" s="19">
        <f ca="1">I88-'X (6)'!I88</f>
        <v>0</v>
      </c>
      <c r="V88" s="19">
        <f ca="1">J88-'X (6)'!J88</f>
        <v>0</v>
      </c>
      <c r="W88" s="19">
        <f ca="1">K88-'X (6)'!K88</f>
        <v>0</v>
      </c>
      <c r="X88" s="19">
        <f ca="1">L88-'X (6)'!L88</f>
        <v>0</v>
      </c>
      <c r="Y88" s="19">
        <f ca="1">M88-'X (6)'!M88</f>
        <v>0</v>
      </c>
      <c r="Z88" s="19">
        <f ca="1">N88-'X (6)'!N88</f>
        <v>0</v>
      </c>
    </row>
    <row r="89" spans="1:26" ht="12.95" customHeight="1" x14ac:dyDescent="0.15">
      <c r="B89" s="144"/>
      <c r="C89" s="136"/>
      <c r="D89" s="16">
        <f>D88/$D88*100</f>
        <v>100</v>
      </c>
      <c r="E89" s="15">
        <f>E88/$D88*100</f>
        <v>2.2727272727272729</v>
      </c>
      <c r="F89" s="15">
        <f t="shared" ref="F89:N89" si="41">F88/$D88*100</f>
        <v>48.106060606060609</v>
      </c>
      <c r="G89" s="15">
        <f t="shared" si="41"/>
        <v>5.3030303030303028</v>
      </c>
      <c r="H89" s="15">
        <f t="shared" si="41"/>
        <v>1.893939393939394</v>
      </c>
      <c r="I89" s="15">
        <f t="shared" si="41"/>
        <v>12.121212121212121</v>
      </c>
      <c r="J89" s="15">
        <f t="shared" si="41"/>
        <v>8.7121212121212128</v>
      </c>
      <c r="K89" s="15">
        <f t="shared" si="41"/>
        <v>3.0303030303030303</v>
      </c>
      <c r="L89" s="15">
        <f t="shared" si="41"/>
        <v>7.9545454545454541</v>
      </c>
      <c r="M89" s="15">
        <f t="shared" si="41"/>
        <v>4.5454545454545459</v>
      </c>
      <c r="N89" s="15">
        <f t="shared" si="41"/>
        <v>6.0606060606060606</v>
      </c>
      <c r="P89" s="15">
        <f ca="1">D89-'X (6)'!D89</f>
        <v>0</v>
      </c>
      <c r="Q89" s="15">
        <f ca="1">E89-'X (6)'!E89</f>
        <v>0</v>
      </c>
      <c r="R89" s="15">
        <f ca="1">F89-'X (6)'!F89</f>
        <v>0</v>
      </c>
      <c r="S89" s="15">
        <f ca="1">G89-'X (6)'!G89</f>
        <v>0</v>
      </c>
      <c r="T89" s="15">
        <f ca="1">H89-'X (6)'!H89</f>
        <v>0</v>
      </c>
      <c r="U89" s="15">
        <f ca="1">I89-'X (6)'!I89</f>
        <v>0</v>
      </c>
      <c r="V89" s="15">
        <f ca="1">J89-'X (6)'!J89</f>
        <v>0</v>
      </c>
      <c r="W89" s="15">
        <f ca="1">K89-'X (6)'!K89</f>
        <v>0</v>
      </c>
      <c r="X89" s="15">
        <f ca="1">L89-'X (6)'!L89</f>
        <v>0</v>
      </c>
      <c r="Y89" s="15">
        <f ca="1">M89-'X (6)'!M89</f>
        <v>0</v>
      </c>
      <c r="Z89" s="15">
        <f ca="1">N89-'X (6)'!N89</f>
        <v>0</v>
      </c>
    </row>
    <row r="90" spans="1:26" ht="12" customHeight="1" x14ac:dyDescent="0.15">
      <c r="A90" s="1" t="str">
        <f ca="1">$A$1&amp;C90</f>
        <v>検算小売・飲食などのサービス業</v>
      </c>
      <c r="B90" s="144"/>
      <c r="C90" s="134" t="s">
        <v>96</v>
      </c>
      <c r="D90" s="19">
        <f>'Q13'!E150</f>
        <v>293</v>
      </c>
      <c r="E90" s="19">
        <f>'Q13'!F150</f>
        <v>0</v>
      </c>
      <c r="F90" s="19">
        <f>'Q13'!G150</f>
        <v>162</v>
      </c>
      <c r="G90" s="19">
        <f>'Q13'!H150</f>
        <v>18</v>
      </c>
      <c r="H90" s="19">
        <f>'Q13'!I150</f>
        <v>0</v>
      </c>
      <c r="I90" s="19">
        <f>'Q13'!J150</f>
        <v>26</v>
      </c>
      <c r="J90" s="19">
        <f>'Q13'!K150</f>
        <v>19</v>
      </c>
      <c r="K90" s="19">
        <f>'Q13'!L150</f>
        <v>5</v>
      </c>
      <c r="L90" s="19">
        <f>'Q13'!M150</f>
        <v>30</v>
      </c>
      <c r="M90" s="19">
        <f>'Q13'!N150</f>
        <v>22</v>
      </c>
      <c r="N90" s="19">
        <f>'Q13'!O150</f>
        <v>11</v>
      </c>
      <c r="P90" s="20">
        <f ca="1">D90-'X (6)'!D90</f>
        <v>0</v>
      </c>
      <c r="Q90" s="19">
        <f ca="1">E90-'X (6)'!E90</f>
        <v>0</v>
      </c>
      <c r="R90" s="19">
        <f ca="1">F90-'X (6)'!F90</f>
        <v>0</v>
      </c>
      <c r="S90" s="19">
        <f ca="1">G90-'X (6)'!G90</f>
        <v>0</v>
      </c>
      <c r="T90" s="19">
        <f ca="1">H90-'X (6)'!H90</f>
        <v>0</v>
      </c>
      <c r="U90" s="19">
        <f ca="1">I90-'X (6)'!I90</f>
        <v>0</v>
      </c>
      <c r="V90" s="19">
        <f ca="1">J90-'X (6)'!J90</f>
        <v>0</v>
      </c>
      <c r="W90" s="19">
        <f ca="1">K90-'X (6)'!K90</f>
        <v>0</v>
      </c>
      <c r="X90" s="19">
        <f ca="1">L90-'X (6)'!L90</f>
        <v>0</v>
      </c>
      <c r="Y90" s="19">
        <f ca="1">M90-'X (6)'!M90</f>
        <v>0</v>
      </c>
      <c r="Z90" s="19">
        <f ca="1">N90-'X (6)'!N90</f>
        <v>0</v>
      </c>
    </row>
    <row r="91" spans="1:26" ht="12.95" customHeight="1" x14ac:dyDescent="0.15">
      <c r="B91" s="144"/>
      <c r="C91" s="136"/>
      <c r="D91" s="16">
        <f>D90/$D90*100</f>
        <v>100</v>
      </c>
      <c r="E91" s="15">
        <f>E90/$D90*100</f>
        <v>0</v>
      </c>
      <c r="F91" s="15">
        <f t="shared" ref="F91:N91" si="42">F90/$D90*100</f>
        <v>55.290102389078498</v>
      </c>
      <c r="G91" s="15">
        <f t="shared" si="42"/>
        <v>6.1433447098976108</v>
      </c>
      <c r="H91" s="15">
        <f t="shared" si="42"/>
        <v>0</v>
      </c>
      <c r="I91" s="15">
        <f t="shared" si="42"/>
        <v>8.8737201365187719</v>
      </c>
      <c r="J91" s="15">
        <f t="shared" si="42"/>
        <v>6.4846416382252556</v>
      </c>
      <c r="K91" s="15">
        <f t="shared" si="42"/>
        <v>1.7064846416382253</v>
      </c>
      <c r="L91" s="15">
        <f t="shared" si="42"/>
        <v>10.238907849829351</v>
      </c>
      <c r="M91" s="15">
        <f t="shared" si="42"/>
        <v>7.5085324232081918</v>
      </c>
      <c r="N91" s="15">
        <f t="shared" si="42"/>
        <v>3.7542662116040959</v>
      </c>
      <c r="P91" s="15">
        <f ca="1">D91-'X (6)'!D91</f>
        <v>0</v>
      </c>
      <c r="Q91" s="15">
        <f ca="1">E91-'X (6)'!E91</f>
        <v>0</v>
      </c>
      <c r="R91" s="15">
        <f ca="1">F91-'X (6)'!F91</f>
        <v>0</v>
      </c>
      <c r="S91" s="15">
        <f ca="1">G91-'X (6)'!G91</f>
        <v>0</v>
      </c>
      <c r="T91" s="15">
        <f ca="1">H91-'X (6)'!H91</f>
        <v>0</v>
      </c>
      <c r="U91" s="15">
        <f ca="1">I91-'X (6)'!I91</f>
        <v>0</v>
      </c>
      <c r="V91" s="15">
        <f ca="1">J91-'X (6)'!J91</f>
        <v>0</v>
      </c>
      <c r="W91" s="15">
        <f ca="1">K91-'X (6)'!K91</f>
        <v>0</v>
      </c>
      <c r="X91" s="15">
        <f ca="1">L91-'X (6)'!L91</f>
        <v>0</v>
      </c>
      <c r="Y91" s="15">
        <f ca="1">M91-'X (6)'!M91</f>
        <v>0</v>
      </c>
      <c r="Z91" s="15">
        <f ca="1">N91-'X (6)'!N91</f>
        <v>0</v>
      </c>
    </row>
    <row r="92" spans="1:26" ht="12" customHeight="1" x14ac:dyDescent="0.15">
      <c r="A92" s="1" t="str">
        <f ca="1">$A$1&amp;C92</f>
        <v>検算金融・保険・不動産業</v>
      </c>
      <c r="B92" s="144"/>
      <c r="C92" s="134" t="s">
        <v>97</v>
      </c>
      <c r="D92" s="19">
        <f>'Q13'!E152</f>
        <v>156</v>
      </c>
      <c r="E92" s="19">
        <f>'Q13'!F152</f>
        <v>0</v>
      </c>
      <c r="F92" s="19">
        <f>'Q13'!G152</f>
        <v>77</v>
      </c>
      <c r="G92" s="19">
        <f>'Q13'!H152</f>
        <v>1</v>
      </c>
      <c r="H92" s="19">
        <f>'Q13'!I152</f>
        <v>6</v>
      </c>
      <c r="I92" s="19">
        <f>'Q13'!J152</f>
        <v>12</v>
      </c>
      <c r="J92" s="19">
        <f>'Q13'!K152</f>
        <v>18</v>
      </c>
      <c r="K92" s="19">
        <f>'Q13'!L152</f>
        <v>4</v>
      </c>
      <c r="L92" s="19">
        <f>'Q13'!M152</f>
        <v>16</v>
      </c>
      <c r="M92" s="19">
        <f>'Q13'!N152</f>
        <v>14</v>
      </c>
      <c r="N92" s="19">
        <f>'Q13'!O152</f>
        <v>8</v>
      </c>
      <c r="P92" s="20">
        <f ca="1">D92-'X (6)'!D92</f>
        <v>0</v>
      </c>
      <c r="Q92" s="19">
        <f ca="1">E92-'X (6)'!E92</f>
        <v>0</v>
      </c>
      <c r="R92" s="19">
        <f ca="1">F92-'X (6)'!F92</f>
        <v>0</v>
      </c>
      <c r="S92" s="19">
        <f ca="1">G92-'X (6)'!G92</f>
        <v>0</v>
      </c>
      <c r="T92" s="19">
        <f ca="1">H92-'X (6)'!H92</f>
        <v>0</v>
      </c>
      <c r="U92" s="19">
        <f ca="1">I92-'X (6)'!I92</f>
        <v>0</v>
      </c>
      <c r="V92" s="19">
        <f ca="1">J92-'X (6)'!J92</f>
        <v>0</v>
      </c>
      <c r="W92" s="19">
        <f ca="1">K92-'X (6)'!K92</f>
        <v>0</v>
      </c>
      <c r="X92" s="19">
        <f ca="1">L92-'X (6)'!L92</f>
        <v>0</v>
      </c>
      <c r="Y92" s="19">
        <f ca="1">M92-'X (6)'!M92</f>
        <v>0</v>
      </c>
      <c r="Z92" s="19">
        <f ca="1">N92-'X (6)'!N92</f>
        <v>0</v>
      </c>
    </row>
    <row r="93" spans="1:26" ht="12.95" customHeight="1" x14ac:dyDescent="0.15">
      <c r="B93" s="144"/>
      <c r="C93" s="136"/>
      <c r="D93" s="16">
        <f>D92/$D92*100</f>
        <v>100</v>
      </c>
      <c r="E93" s="15">
        <f>E92/$D92*100</f>
        <v>0</v>
      </c>
      <c r="F93" s="15">
        <f t="shared" ref="F93:N93" si="43">F92/$D92*100</f>
        <v>49.358974358974365</v>
      </c>
      <c r="G93" s="15">
        <f t="shared" si="43"/>
        <v>0.64102564102564097</v>
      </c>
      <c r="H93" s="15">
        <f t="shared" si="43"/>
        <v>3.8461538461538463</v>
      </c>
      <c r="I93" s="15">
        <f t="shared" si="43"/>
        <v>7.6923076923076925</v>
      </c>
      <c r="J93" s="15">
        <f t="shared" si="43"/>
        <v>11.538461538461538</v>
      </c>
      <c r="K93" s="15">
        <f t="shared" si="43"/>
        <v>2.5641025641025639</v>
      </c>
      <c r="L93" s="15">
        <f t="shared" si="43"/>
        <v>10.256410256410255</v>
      </c>
      <c r="M93" s="15">
        <f t="shared" si="43"/>
        <v>8.9743589743589745</v>
      </c>
      <c r="N93" s="15">
        <f t="shared" si="43"/>
        <v>5.1282051282051277</v>
      </c>
      <c r="P93" s="15">
        <f ca="1">D93-'X (6)'!D93</f>
        <v>0</v>
      </c>
      <c r="Q93" s="15">
        <f ca="1">E93-'X (6)'!E93</f>
        <v>0</v>
      </c>
      <c r="R93" s="15">
        <f ca="1">F93-'X (6)'!F93</f>
        <v>0</v>
      </c>
      <c r="S93" s="15">
        <f ca="1">G93-'X (6)'!G93</f>
        <v>0</v>
      </c>
      <c r="T93" s="15">
        <f ca="1">H93-'X (6)'!H93</f>
        <v>0</v>
      </c>
      <c r="U93" s="15">
        <f ca="1">I93-'X (6)'!I93</f>
        <v>0</v>
      </c>
      <c r="V93" s="15">
        <f ca="1">J93-'X (6)'!J93</f>
        <v>0</v>
      </c>
      <c r="W93" s="15">
        <f ca="1">K93-'X (6)'!K93</f>
        <v>0</v>
      </c>
      <c r="X93" s="15">
        <f ca="1">L93-'X (6)'!L93</f>
        <v>0</v>
      </c>
      <c r="Y93" s="15">
        <f ca="1">M93-'X (6)'!M93</f>
        <v>0</v>
      </c>
      <c r="Z93" s="15">
        <f ca="1">N93-'X (6)'!N93</f>
        <v>0</v>
      </c>
    </row>
    <row r="94" spans="1:26" ht="12" customHeight="1" x14ac:dyDescent="0.15">
      <c r="A94" s="1" t="str">
        <f ca="1">$A$1&amp;C94</f>
        <v>検算医療・福祉・介護</v>
      </c>
      <c r="B94" s="144"/>
      <c r="C94" s="134" t="s">
        <v>98</v>
      </c>
      <c r="D94" s="19">
        <f>'Q13'!E154</f>
        <v>890</v>
      </c>
      <c r="E94" s="19">
        <f>'Q13'!F154</f>
        <v>5</v>
      </c>
      <c r="F94" s="19">
        <f>'Q13'!G154</f>
        <v>474</v>
      </c>
      <c r="G94" s="19">
        <f>'Q13'!H154</f>
        <v>32</v>
      </c>
      <c r="H94" s="19">
        <f>'Q13'!I154</f>
        <v>12</v>
      </c>
      <c r="I94" s="19">
        <f>'Q13'!J154</f>
        <v>104</v>
      </c>
      <c r="J94" s="19">
        <f>'Q13'!K154</f>
        <v>65</v>
      </c>
      <c r="K94" s="19">
        <f>'Q13'!L154</f>
        <v>4</v>
      </c>
      <c r="L94" s="19">
        <f>'Q13'!M154</f>
        <v>79</v>
      </c>
      <c r="M94" s="19">
        <f>'Q13'!N154</f>
        <v>70</v>
      </c>
      <c r="N94" s="19">
        <f>'Q13'!O154</f>
        <v>45</v>
      </c>
      <c r="P94" s="20">
        <f ca="1">D94-'X (6)'!D94</f>
        <v>0</v>
      </c>
      <c r="Q94" s="19">
        <f ca="1">E94-'X (6)'!E94</f>
        <v>0</v>
      </c>
      <c r="R94" s="19">
        <f ca="1">F94-'X (6)'!F94</f>
        <v>0</v>
      </c>
      <c r="S94" s="19">
        <f ca="1">G94-'X (6)'!G94</f>
        <v>0</v>
      </c>
      <c r="T94" s="19">
        <f ca="1">H94-'X (6)'!H94</f>
        <v>0</v>
      </c>
      <c r="U94" s="19">
        <f ca="1">I94-'X (6)'!I94</f>
        <v>0</v>
      </c>
      <c r="V94" s="19">
        <f ca="1">J94-'X (6)'!J94</f>
        <v>0</v>
      </c>
      <c r="W94" s="19">
        <f ca="1">K94-'X (6)'!K94</f>
        <v>0</v>
      </c>
      <c r="X94" s="19">
        <f ca="1">L94-'X (6)'!L94</f>
        <v>0</v>
      </c>
      <c r="Y94" s="19">
        <f ca="1">M94-'X (6)'!M94</f>
        <v>0</v>
      </c>
      <c r="Z94" s="19">
        <f ca="1">N94-'X (6)'!N94</f>
        <v>0</v>
      </c>
    </row>
    <row r="95" spans="1:26" ht="12.95" customHeight="1" x14ac:dyDescent="0.15">
      <c r="B95" s="144"/>
      <c r="C95" s="136"/>
      <c r="D95" s="16">
        <f>D94/$D94*100</f>
        <v>100</v>
      </c>
      <c r="E95" s="15">
        <f>E94/$D94*100</f>
        <v>0.5617977528089888</v>
      </c>
      <c r="F95" s="15">
        <f t="shared" ref="F95:N95" si="44">F94/$D94*100</f>
        <v>53.258426966292141</v>
      </c>
      <c r="G95" s="15">
        <f t="shared" si="44"/>
        <v>3.5955056179775284</v>
      </c>
      <c r="H95" s="15">
        <f t="shared" si="44"/>
        <v>1.348314606741573</v>
      </c>
      <c r="I95" s="15">
        <f t="shared" si="44"/>
        <v>11.685393258426966</v>
      </c>
      <c r="J95" s="15">
        <f t="shared" si="44"/>
        <v>7.3033707865168536</v>
      </c>
      <c r="K95" s="15">
        <f t="shared" si="44"/>
        <v>0.44943820224719105</v>
      </c>
      <c r="L95" s="15">
        <f t="shared" si="44"/>
        <v>8.8764044943820224</v>
      </c>
      <c r="M95" s="15">
        <f t="shared" si="44"/>
        <v>7.8651685393258424</v>
      </c>
      <c r="N95" s="15">
        <f t="shared" si="44"/>
        <v>5.0561797752808983</v>
      </c>
      <c r="P95" s="15">
        <f ca="1">D95-'X (6)'!D95</f>
        <v>0</v>
      </c>
      <c r="Q95" s="15">
        <f ca="1">E95-'X (6)'!E95</f>
        <v>0</v>
      </c>
      <c r="R95" s="15">
        <f ca="1">F95-'X (6)'!F95</f>
        <v>0</v>
      </c>
      <c r="S95" s="15">
        <f ca="1">G95-'X (6)'!G95</f>
        <v>0</v>
      </c>
      <c r="T95" s="15">
        <f ca="1">H95-'X (6)'!H95</f>
        <v>0</v>
      </c>
      <c r="U95" s="15">
        <f ca="1">I95-'X (6)'!I95</f>
        <v>0</v>
      </c>
      <c r="V95" s="15">
        <f ca="1">J95-'X (6)'!J95</f>
        <v>0</v>
      </c>
      <c r="W95" s="15">
        <f ca="1">K95-'X (6)'!K95</f>
        <v>0</v>
      </c>
      <c r="X95" s="15">
        <f ca="1">L95-'X (6)'!L95</f>
        <v>0</v>
      </c>
      <c r="Y95" s="15">
        <f ca="1">M95-'X (6)'!M95</f>
        <v>0</v>
      </c>
      <c r="Z95" s="15">
        <f ca="1">N95-'X (6)'!N95</f>
        <v>0</v>
      </c>
    </row>
    <row r="96" spans="1:26" ht="12" customHeight="1" x14ac:dyDescent="0.15">
      <c r="A96" s="1" t="str">
        <f ca="1">$A$1&amp;C96</f>
        <v>検算ITエンジニア・プログラマー（ゲームクリエイターを含む）</v>
      </c>
      <c r="B96" s="144"/>
      <c r="C96" s="134" t="s">
        <v>99</v>
      </c>
      <c r="D96" s="19">
        <f>'Q13'!E156</f>
        <v>349</v>
      </c>
      <c r="E96" s="19">
        <f>'Q13'!F156</f>
        <v>4</v>
      </c>
      <c r="F96" s="19">
        <f>'Q13'!G156</f>
        <v>164</v>
      </c>
      <c r="G96" s="19">
        <f>'Q13'!H156</f>
        <v>11</v>
      </c>
      <c r="H96" s="19">
        <f>'Q13'!I156</f>
        <v>9</v>
      </c>
      <c r="I96" s="19">
        <f>'Q13'!J156</f>
        <v>33</v>
      </c>
      <c r="J96" s="19">
        <f>'Q13'!K156</f>
        <v>42</v>
      </c>
      <c r="K96" s="19">
        <f>'Q13'!L156</f>
        <v>12</v>
      </c>
      <c r="L96" s="19">
        <f>'Q13'!M156</f>
        <v>28</v>
      </c>
      <c r="M96" s="19">
        <f>'Q13'!N156</f>
        <v>13</v>
      </c>
      <c r="N96" s="19">
        <f>'Q13'!O156</f>
        <v>33</v>
      </c>
      <c r="P96" s="20">
        <f ca="1">D96-'X (6)'!D96</f>
        <v>0</v>
      </c>
      <c r="Q96" s="19">
        <f ca="1">E96-'X (6)'!E96</f>
        <v>0</v>
      </c>
      <c r="R96" s="19">
        <f ca="1">F96-'X (6)'!F96</f>
        <v>0</v>
      </c>
      <c r="S96" s="19">
        <f ca="1">G96-'X (6)'!G96</f>
        <v>0</v>
      </c>
      <c r="T96" s="19">
        <f ca="1">H96-'X (6)'!H96</f>
        <v>0</v>
      </c>
      <c r="U96" s="19">
        <f ca="1">I96-'X (6)'!I96</f>
        <v>0</v>
      </c>
      <c r="V96" s="19">
        <f ca="1">J96-'X (6)'!J96</f>
        <v>0</v>
      </c>
      <c r="W96" s="19">
        <f ca="1">K96-'X (6)'!K96</f>
        <v>0</v>
      </c>
      <c r="X96" s="19">
        <f ca="1">L96-'X (6)'!L96</f>
        <v>0</v>
      </c>
      <c r="Y96" s="19">
        <f ca="1">M96-'X (6)'!M96</f>
        <v>0</v>
      </c>
      <c r="Z96" s="19">
        <f ca="1">N96-'X (6)'!N96</f>
        <v>0</v>
      </c>
    </row>
    <row r="97" spans="1:26" ht="12.95" customHeight="1" x14ac:dyDescent="0.15">
      <c r="B97" s="144"/>
      <c r="C97" s="136"/>
      <c r="D97" s="16">
        <f>D96/$D96*100</f>
        <v>100</v>
      </c>
      <c r="E97" s="15">
        <f>E96/$D96*100</f>
        <v>1.1461318051575931</v>
      </c>
      <c r="F97" s="15">
        <f t="shared" ref="F97:N97" si="45">F96/$D96*100</f>
        <v>46.99140401146132</v>
      </c>
      <c r="G97" s="15">
        <f t="shared" si="45"/>
        <v>3.151862464183381</v>
      </c>
      <c r="H97" s="15">
        <f t="shared" si="45"/>
        <v>2.5787965616045847</v>
      </c>
      <c r="I97" s="15">
        <f t="shared" si="45"/>
        <v>9.455587392550143</v>
      </c>
      <c r="J97" s="15">
        <f t="shared" si="45"/>
        <v>12.034383954154727</v>
      </c>
      <c r="K97" s="15">
        <f t="shared" si="45"/>
        <v>3.4383954154727796</v>
      </c>
      <c r="L97" s="15">
        <f t="shared" si="45"/>
        <v>8.0229226361031518</v>
      </c>
      <c r="M97" s="15">
        <f t="shared" si="45"/>
        <v>3.7249283667621778</v>
      </c>
      <c r="N97" s="15">
        <f t="shared" si="45"/>
        <v>9.455587392550143</v>
      </c>
      <c r="P97" s="15">
        <f ca="1">D97-'X (6)'!D97</f>
        <v>0</v>
      </c>
      <c r="Q97" s="15">
        <f ca="1">E97-'X (6)'!E97</f>
        <v>0</v>
      </c>
      <c r="R97" s="15">
        <f ca="1">F97-'X (6)'!F97</f>
        <v>0</v>
      </c>
      <c r="S97" s="15">
        <f ca="1">G97-'X (6)'!G97</f>
        <v>0</v>
      </c>
      <c r="T97" s="15">
        <f ca="1">H97-'X (6)'!H97</f>
        <v>0</v>
      </c>
      <c r="U97" s="15">
        <f ca="1">I97-'X (6)'!I97</f>
        <v>0</v>
      </c>
      <c r="V97" s="15">
        <f ca="1">J97-'X (6)'!J97</f>
        <v>0</v>
      </c>
      <c r="W97" s="15">
        <f ca="1">K97-'X (6)'!K97</f>
        <v>0</v>
      </c>
      <c r="X97" s="15">
        <f ca="1">L97-'X (6)'!L97</f>
        <v>0</v>
      </c>
      <c r="Y97" s="15">
        <f ca="1">M97-'X (6)'!M97</f>
        <v>0</v>
      </c>
      <c r="Z97" s="15">
        <f ca="1">N97-'X (6)'!N97</f>
        <v>0</v>
      </c>
    </row>
    <row r="98" spans="1:26" ht="12" customHeight="1" x14ac:dyDescent="0.15">
      <c r="A98" s="1" t="str">
        <f ca="1">$A$1&amp;C98</f>
        <v>検算情報通信系（メディア・マスコミ）</v>
      </c>
      <c r="B98" s="144"/>
      <c r="C98" s="134" t="s">
        <v>100</v>
      </c>
      <c r="D98" s="19">
        <f>'Q13'!E158</f>
        <v>101</v>
      </c>
      <c r="E98" s="19">
        <f>'Q13'!F158</f>
        <v>1</v>
      </c>
      <c r="F98" s="19">
        <f>'Q13'!G158</f>
        <v>50</v>
      </c>
      <c r="G98" s="19">
        <f>'Q13'!H158</f>
        <v>3</v>
      </c>
      <c r="H98" s="19">
        <f>'Q13'!I158</f>
        <v>5</v>
      </c>
      <c r="I98" s="19">
        <f>'Q13'!J158</f>
        <v>15</v>
      </c>
      <c r="J98" s="19">
        <f>'Q13'!K158</f>
        <v>9</v>
      </c>
      <c r="K98" s="19">
        <f>'Q13'!L158</f>
        <v>2</v>
      </c>
      <c r="L98" s="19">
        <f>'Q13'!M158</f>
        <v>5</v>
      </c>
      <c r="M98" s="19">
        <f>'Q13'!N158</f>
        <v>5</v>
      </c>
      <c r="N98" s="19">
        <f>'Q13'!O158</f>
        <v>6</v>
      </c>
      <c r="P98" s="20">
        <f ca="1">D98-'X (6)'!D98</f>
        <v>0</v>
      </c>
      <c r="Q98" s="19">
        <f ca="1">E98-'X (6)'!E98</f>
        <v>0</v>
      </c>
      <c r="R98" s="19">
        <f ca="1">F98-'X (6)'!F98</f>
        <v>0</v>
      </c>
      <c r="S98" s="19">
        <f ca="1">G98-'X (6)'!G98</f>
        <v>0</v>
      </c>
      <c r="T98" s="19">
        <f ca="1">H98-'X (6)'!H98</f>
        <v>0</v>
      </c>
      <c r="U98" s="19">
        <f ca="1">I98-'X (6)'!I98</f>
        <v>0</v>
      </c>
      <c r="V98" s="19">
        <f ca="1">J98-'X (6)'!J98</f>
        <v>0</v>
      </c>
      <c r="W98" s="19">
        <f ca="1">K98-'X (6)'!K98</f>
        <v>0</v>
      </c>
      <c r="X98" s="19">
        <f ca="1">L98-'X (6)'!L98</f>
        <v>0</v>
      </c>
      <c r="Y98" s="19">
        <f ca="1">M98-'X (6)'!M98</f>
        <v>0</v>
      </c>
      <c r="Z98" s="19">
        <f ca="1">N98-'X (6)'!N98</f>
        <v>0</v>
      </c>
    </row>
    <row r="99" spans="1:26" ht="12.95" customHeight="1" x14ac:dyDescent="0.15">
      <c r="B99" s="144"/>
      <c r="C99" s="136"/>
      <c r="D99" s="16">
        <f>D98/$D98*100</f>
        <v>100</v>
      </c>
      <c r="E99" s="15">
        <f>E98/$D98*100</f>
        <v>0.99009900990099009</v>
      </c>
      <c r="F99" s="15">
        <f t="shared" ref="F99:N99" si="46">F98/$D98*100</f>
        <v>49.504950495049506</v>
      </c>
      <c r="G99" s="15">
        <f t="shared" si="46"/>
        <v>2.9702970297029703</v>
      </c>
      <c r="H99" s="15">
        <f t="shared" si="46"/>
        <v>4.9504950495049505</v>
      </c>
      <c r="I99" s="15">
        <f t="shared" si="46"/>
        <v>14.85148514851485</v>
      </c>
      <c r="J99" s="15">
        <f t="shared" si="46"/>
        <v>8.9108910891089099</v>
      </c>
      <c r="K99" s="15">
        <f t="shared" si="46"/>
        <v>1.9801980198019802</v>
      </c>
      <c r="L99" s="15">
        <f t="shared" si="46"/>
        <v>4.9504950495049505</v>
      </c>
      <c r="M99" s="15">
        <f t="shared" si="46"/>
        <v>4.9504950495049505</v>
      </c>
      <c r="N99" s="15">
        <f t="shared" si="46"/>
        <v>5.9405940594059405</v>
      </c>
      <c r="P99" s="15">
        <f ca="1">D99-'X (6)'!D99</f>
        <v>0</v>
      </c>
      <c r="Q99" s="15">
        <f ca="1">E99-'X (6)'!E99</f>
        <v>0</v>
      </c>
      <c r="R99" s="15">
        <f ca="1">F99-'X (6)'!F99</f>
        <v>0</v>
      </c>
      <c r="S99" s="15">
        <f ca="1">G99-'X (6)'!G99</f>
        <v>0</v>
      </c>
      <c r="T99" s="15">
        <f ca="1">H99-'X (6)'!H99</f>
        <v>0</v>
      </c>
      <c r="U99" s="15">
        <f ca="1">I99-'X (6)'!I99</f>
        <v>0</v>
      </c>
      <c r="V99" s="15">
        <f ca="1">J99-'X (6)'!J99</f>
        <v>0</v>
      </c>
      <c r="W99" s="15">
        <f ca="1">K99-'X (6)'!K99</f>
        <v>0</v>
      </c>
      <c r="X99" s="15">
        <f ca="1">L99-'X (6)'!L99</f>
        <v>0</v>
      </c>
      <c r="Y99" s="15">
        <f ca="1">M99-'X (6)'!M99</f>
        <v>0</v>
      </c>
      <c r="Z99" s="15">
        <f ca="1">N99-'X (6)'!N99</f>
        <v>0</v>
      </c>
    </row>
    <row r="100" spans="1:26" ht="12" customHeight="1" x14ac:dyDescent="0.15">
      <c r="A100" s="1" t="str">
        <f ca="1">$A$1&amp;C100</f>
        <v>検算公務員</v>
      </c>
      <c r="B100" s="144"/>
      <c r="C100" s="134" t="s">
        <v>101</v>
      </c>
      <c r="D100" s="19">
        <f>'Q13'!E160</f>
        <v>770</v>
      </c>
      <c r="E100" s="19">
        <f>'Q13'!F160</f>
        <v>10</v>
      </c>
      <c r="F100" s="19">
        <f>'Q13'!G160</f>
        <v>370</v>
      </c>
      <c r="G100" s="19">
        <f>'Q13'!H160</f>
        <v>23</v>
      </c>
      <c r="H100" s="19">
        <f>'Q13'!I160</f>
        <v>9</v>
      </c>
      <c r="I100" s="19">
        <f>'Q13'!J160</f>
        <v>92</v>
      </c>
      <c r="J100" s="19">
        <f>'Q13'!K160</f>
        <v>93</v>
      </c>
      <c r="K100" s="19">
        <f>'Q13'!L160</f>
        <v>20</v>
      </c>
      <c r="L100" s="19">
        <f>'Q13'!M160</f>
        <v>68</v>
      </c>
      <c r="M100" s="19">
        <f>'Q13'!N160</f>
        <v>39</v>
      </c>
      <c r="N100" s="19">
        <f>'Q13'!O160</f>
        <v>46</v>
      </c>
      <c r="P100" s="20">
        <f ca="1">D100-'X (6)'!D100</f>
        <v>0</v>
      </c>
      <c r="Q100" s="19">
        <f ca="1">E100-'X (6)'!E100</f>
        <v>0</v>
      </c>
      <c r="R100" s="19">
        <f ca="1">F100-'X (6)'!F100</f>
        <v>0</v>
      </c>
      <c r="S100" s="19">
        <f ca="1">G100-'X (6)'!G100</f>
        <v>0</v>
      </c>
      <c r="T100" s="19">
        <f ca="1">H100-'X (6)'!H100</f>
        <v>0</v>
      </c>
      <c r="U100" s="19">
        <f ca="1">I100-'X (6)'!I100</f>
        <v>0</v>
      </c>
      <c r="V100" s="19">
        <f ca="1">J100-'X (6)'!J100</f>
        <v>0</v>
      </c>
      <c r="W100" s="19">
        <f ca="1">K100-'X (6)'!K100</f>
        <v>0</v>
      </c>
      <c r="X100" s="19">
        <f ca="1">L100-'X (6)'!L100</f>
        <v>0</v>
      </c>
      <c r="Y100" s="19">
        <f ca="1">M100-'X (6)'!M100</f>
        <v>0</v>
      </c>
      <c r="Z100" s="19">
        <f ca="1">N100-'X (6)'!N100</f>
        <v>0</v>
      </c>
    </row>
    <row r="101" spans="1:26" ht="12.95" customHeight="1" x14ac:dyDescent="0.15">
      <c r="B101" s="144"/>
      <c r="C101" s="136"/>
      <c r="D101" s="16">
        <f>D100/$D100*100</f>
        <v>100</v>
      </c>
      <c r="E101" s="15">
        <f>E100/$D100*100</f>
        <v>1.2987012987012987</v>
      </c>
      <c r="F101" s="15">
        <f t="shared" ref="F101:N101" si="47">F100/$D100*100</f>
        <v>48.051948051948052</v>
      </c>
      <c r="G101" s="15">
        <f t="shared" si="47"/>
        <v>2.9870129870129869</v>
      </c>
      <c r="H101" s="15">
        <f t="shared" si="47"/>
        <v>1.1688311688311688</v>
      </c>
      <c r="I101" s="15">
        <f t="shared" si="47"/>
        <v>11.948051948051948</v>
      </c>
      <c r="J101" s="15">
        <f t="shared" si="47"/>
        <v>12.077922077922079</v>
      </c>
      <c r="K101" s="15">
        <f t="shared" si="47"/>
        <v>2.5974025974025974</v>
      </c>
      <c r="L101" s="15">
        <f t="shared" si="47"/>
        <v>8.8311688311688314</v>
      </c>
      <c r="M101" s="15">
        <f t="shared" si="47"/>
        <v>5.0649350649350655</v>
      </c>
      <c r="N101" s="15">
        <f t="shared" si="47"/>
        <v>5.9740259740259738</v>
      </c>
      <c r="P101" s="15">
        <f ca="1">D101-'X (6)'!D101</f>
        <v>0</v>
      </c>
      <c r="Q101" s="15">
        <f ca="1">E101-'X (6)'!E101</f>
        <v>0</v>
      </c>
      <c r="R101" s="15">
        <f ca="1">F101-'X (6)'!F101</f>
        <v>0</v>
      </c>
      <c r="S101" s="15">
        <f ca="1">G101-'X (6)'!G101</f>
        <v>0</v>
      </c>
      <c r="T101" s="15">
        <f ca="1">H101-'X (6)'!H101</f>
        <v>0</v>
      </c>
      <c r="U101" s="15">
        <f ca="1">I101-'X (6)'!I101</f>
        <v>0</v>
      </c>
      <c r="V101" s="15">
        <f ca="1">J101-'X (6)'!J101</f>
        <v>0</v>
      </c>
      <c r="W101" s="15">
        <f ca="1">K101-'X (6)'!K101</f>
        <v>0</v>
      </c>
      <c r="X101" s="15">
        <f ca="1">L101-'X (6)'!L101</f>
        <v>0</v>
      </c>
      <c r="Y101" s="15">
        <f ca="1">M101-'X (6)'!M101</f>
        <v>0</v>
      </c>
      <c r="Z101" s="15">
        <f ca="1">N101-'X (6)'!N101</f>
        <v>0</v>
      </c>
    </row>
    <row r="102" spans="1:26" ht="12" customHeight="1" x14ac:dyDescent="0.15">
      <c r="A102" s="1" t="str">
        <f ca="1">$A$1&amp;C102</f>
        <v>検算その他</v>
      </c>
      <c r="B102" s="144"/>
      <c r="C102" s="134" t="s">
        <v>22</v>
      </c>
      <c r="D102" s="19">
        <f>'Q13'!E162</f>
        <v>811</v>
      </c>
      <c r="E102" s="19">
        <f>'Q13'!F162</f>
        <v>3</v>
      </c>
      <c r="F102" s="19">
        <f>'Q13'!G162</f>
        <v>426</v>
      </c>
      <c r="G102" s="19">
        <f>'Q13'!H162</f>
        <v>33</v>
      </c>
      <c r="H102" s="19">
        <f>'Q13'!I162</f>
        <v>12</v>
      </c>
      <c r="I102" s="19">
        <f>'Q13'!J162</f>
        <v>88</v>
      </c>
      <c r="J102" s="19">
        <f>'Q13'!K162</f>
        <v>50</v>
      </c>
      <c r="K102" s="19">
        <f>'Q13'!L162</f>
        <v>9</v>
      </c>
      <c r="L102" s="19">
        <f>'Q13'!M162</f>
        <v>53</v>
      </c>
      <c r="M102" s="19">
        <f>'Q13'!N162</f>
        <v>63</v>
      </c>
      <c r="N102" s="19">
        <f>'Q13'!O162</f>
        <v>74</v>
      </c>
      <c r="P102" s="20">
        <f ca="1">D102-'X (6)'!D102</f>
        <v>0</v>
      </c>
      <c r="Q102" s="19">
        <f ca="1">E102-'X (6)'!E102</f>
        <v>0</v>
      </c>
      <c r="R102" s="19">
        <f ca="1">F102-'X (6)'!F102</f>
        <v>0</v>
      </c>
      <c r="S102" s="19">
        <f ca="1">G102-'X (6)'!G102</f>
        <v>0</v>
      </c>
      <c r="T102" s="19">
        <f ca="1">H102-'X (6)'!H102</f>
        <v>0</v>
      </c>
      <c r="U102" s="19">
        <f ca="1">I102-'X (6)'!I102</f>
        <v>0</v>
      </c>
      <c r="V102" s="19">
        <f ca="1">J102-'X (6)'!J102</f>
        <v>0</v>
      </c>
      <c r="W102" s="19">
        <f ca="1">K102-'X (6)'!K102</f>
        <v>0</v>
      </c>
      <c r="X102" s="19">
        <f ca="1">L102-'X (6)'!L102</f>
        <v>0</v>
      </c>
      <c r="Y102" s="19">
        <f ca="1">M102-'X (6)'!M102</f>
        <v>0</v>
      </c>
      <c r="Z102" s="19">
        <f ca="1">N102-'X (6)'!N102</f>
        <v>0</v>
      </c>
    </row>
    <row r="103" spans="1:26" ht="12.95" customHeight="1" x14ac:dyDescent="0.15">
      <c r="B103" s="144"/>
      <c r="C103" s="136"/>
      <c r="D103" s="16">
        <f>D102/$D102*100</f>
        <v>100</v>
      </c>
      <c r="E103" s="15">
        <f>E102/$D102*100</f>
        <v>0.36991368680641185</v>
      </c>
      <c r="F103" s="15">
        <f t="shared" ref="F103:N103" si="48">F102/$D102*100</f>
        <v>52.527743526510484</v>
      </c>
      <c r="G103" s="15">
        <f t="shared" si="48"/>
        <v>4.0690505548705307</v>
      </c>
      <c r="H103" s="15">
        <f t="shared" si="48"/>
        <v>1.4796547472256474</v>
      </c>
      <c r="I103" s="15">
        <f t="shared" si="48"/>
        <v>10.850801479654747</v>
      </c>
      <c r="J103" s="15">
        <f t="shared" si="48"/>
        <v>6.1652281134401976</v>
      </c>
      <c r="K103" s="15">
        <f t="shared" si="48"/>
        <v>1.1097410604192355</v>
      </c>
      <c r="L103" s="15">
        <f t="shared" si="48"/>
        <v>6.5351418002466088</v>
      </c>
      <c r="M103" s="15">
        <f t="shared" si="48"/>
        <v>7.7681874229346484</v>
      </c>
      <c r="N103" s="15">
        <f t="shared" si="48"/>
        <v>9.1245376078914919</v>
      </c>
      <c r="P103" s="15">
        <f ca="1">D103-'X (6)'!D103</f>
        <v>0</v>
      </c>
      <c r="Q103" s="15">
        <f ca="1">E103-'X (6)'!E103</f>
        <v>0</v>
      </c>
      <c r="R103" s="15">
        <f ca="1">F103-'X (6)'!F103</f>
        <v>0</v>
      </c>
      <c r="S103" s="15">
        <f ca="1">G103-'X (6)'!G103</f>
        <v>0</v>
      </c>
      <c r="T103" s="15">
        <f ca="1">H103-'X (6)'!H103</f>
        <v>0</v>
      </c>
      <c r="U103" s="15">
        <f ca="1">I103-'X (6)'!I103</f>
        <v>0</v>
      </c>
      <c r="V103" s="15">
        <f ca="1">J103-'X (6)'!J103</f>
        <v>0</v>
      </c>
      <c r="W103" s="15">
        <f ca="1">K103-'X (6)'!K103</f>
        <v>0</v>
      </c>
      <c r="X103" s="15">
        <f ca="1">L103-'X (6)'!L103</f>
        <v>0</v>
      </c>
      <c r="Y103" s="15">
        <f ca="1">M103-'X (6)'!M103</f>
        <v>0</v>
      </c>
      <c r="Z103" s="15">
        <f ca="1">N103-'X (6)'!N103</f>
        <v>0</v>
      </c>
    </row>
    <row r="104" spans="1:26" ht="12" customHeight="1" x14ac:dyDescent="0.15">
      <c r="A104" s="1" t="str">
        <f ca="1">$A$1&amp;C104</f>
        <v>検算ずっと北九州市内がいい（北九州市の近郊を含む）</v>
      </c>
      <c r="B104" s="144" t="s">
        <v>256</v>
      </c>
      <c r="C104" s="134" t="s">
        <v>113</v>
      </c>
      <c r="D104" s="19">
        <f>'Q15'!E104</f>
        <v>1064</v>
      </c>
      <c r="E104" s="19">
        <f>'Q15'!F104</f>
        <v>22</v>
      </c>
      <c r="F104" s="19">
        <f>'Q15'!G104</f>
        <v>556</v>
      </c>
      <c r="G104" s="19">
        <f>'Q15'!H104</f>
        <v>61</v>
      </c>
      <c r="H104" s="19">
        <f>'Q15'!I104</f>
        <v>29</v>
      </c>
      <c r="I104" s="19">
        <f>'Q15'!J104</f>
        <v>129</v>
      </c>
      <c r="J104" s="19">
        <f>'Q15'!K104</f>
        <v>106</v>
      </c>
      <c r="K104" s="19">
        <f>'Q15'!L104</f>
        <v>28</v>
      </c>
      <c r="L104" s="19">
        <f>'Q15'!M104</f>
        <v>46</v>
      </c>
      <c r="M104" s="19">
        <f>'Q15'!N104</f>
        <v>40</v>
      </c>
      <c r="N104" s="19">
        <f>'Q15'!O104</f>
        <v>47</v>
      </c>
      <c r="P104" s="20">
        <f ca="1">D104-'X (6)'!D104</f>
        <v>0</v>
      </c>
      <c r="Q104" s="19">
        <f ca="1">E104-'X (6)'!E104</f>
        <v>0</v>
      </c>
      <c r="R104" s="19">
        <f ca="1">F104-'X (6)'!F104</f>
        <v>0</v>
      </c>
      <c r="S104" s="19">
        <f ca="1">G104-'X (6)'!G104</f>
        <v>0</v>
      </c>
      <c r="T104" s="19">
        <f ca="1">H104-'X (6)'!H104</f>
        <v>0</v>
      </c>
      <c r="U104" s="19">
        <f ca="1">I104-'X (6)'!I104</f>
        <v>0</v>
      </c>
      <c r="V104" s="19">
        <f ca="1">J104-'X (6)'!J104</f>
        <v>0</v>
      </c>
      <c r="W104" s="19">
        <f ca="1">K104-'X (6)'!K104</f>
        <v>0</v>
      </c>
      <c r="X104" s="19">
        <f ca="1">L104-'X (6)'!L104</f>
        <v>0</v>
      </c>
      <c r="Y104" s="19">
        <f ca="1">M104-'X (6)'!M104</f>
        <v>0</v>
      </c>
      <c r="Z104" s="19">
        <f ca="1">N104-'X (6)'!N104</f>
        <v>0</v>
      </c>
    </row>
    <row r="105" spans="1:26" ht="12.95" customHeight="1" x14ac:dyDescent="0.15">
      <c r="B105" s="144"/>
      <c r="C105" s="136"/>
      <c r="D105" s="16">
        <f>D104/$D104*100</f>
        <v>100</v>
      </c>
      <c r="E105" s="15">
        <f>E104/$D104*100</f>
        <v>2.0676691729323307</v>
      </c>
      <c r="F105" s="15">
        <f t="shared" ref="F105:N105" si="49">F104/$D104*100</f>
        <v>52.255639097744364</v>
      </c>
      <c r="G105" s="15">
        <f t="shared" si="49"/>
        <v>5.7330827067669166</v>
      </c>
      <c r="H105" s="15">
        <f t="shared" si="49"/>
        <v>2.725563909774436</v>
      </c>
      <c r="I105" s="15">
        <f t="shared" si="49"/>
        <v>12.124060150375939</v>
      </c>
      <c r="J105" s="15">
        <f t="shared" si="49"/>
        <v>9.9624060150375939</v>
      </c>
      <c r="K105" s="15">
        <f t="shared" si="49"/>
        <v>2.6315789473684208</v>
      </c>
      <c r="L105" s="15">
        <f t="shared" si="49"/>
        <v>4.3233082706766917</v>
      </c>
      <c r="M105" s="15">
        <f t="shared" si="49"/>
        <v>3.7593984962406015</v>
      </c>
      <c r="N105" s="15">
        <f t="shared" si="49"/>
        <v>4.4172932330827068</v>
      </c>
      <c r="P105" s="15">
        <f ca="1">D105-'X (6)'!D105</f>
        <v>0</v>
      </c>
      <c r="Q105" s="15">
        <f ca="1">E105-'X (6)'!E105</f>
        <v>0</v>
      </c>
      <c r="R105" s="15">
        <f ca="1">F105-'X (6)'!F105</f>
        <v>0</v>
      </c>
      <c r="S105" s="15">
        <f ca="1">G105-'X (6)'!G105</f>
        <v>0</v>
      </c>
      <c r="T105" s="15">
        <f ca="1">H105-'X (6)'!H105</f>
        <v>0</v>
      </c>
      <c r="U105" s="15">
        <f ca="1">I105-'X (6)'!I105</f>
        <v>0</v>
      </c>
      <c r="V105" s="15">
        <f ca="1">J105-'X (6)'!J105</f>
        <v>0</v>
      </c>
      <c r="W105" s="15">
        <f ca="1">K105-'X (6)'!K105</f>
        <v>0</v>
      </c>
      <c r="X105" s="15">
        <f ca="1">L105-'X (6)'!L105</f>
        <v>0</v>
      </c>
      <c r="Y105" s="15">
        <f ca="1">M105-'X (6)'!M105</f>
        <v>0</v>
      </c>
      <c r="Z105" s="15">
        <f ca="1">N105-'X (6)'!N105</f>
        <v>0</v>
      </c>
    </row>
    <row r="106" spans="1:26" ht="12" customHeight="1" x14ac:dyDescent="0.15">
      <c r="A106" s="1" t="str">
        <f ca="1">$A$1&amp;C106</f>
        <v>検算一度は市外に出て経験を積んだ後、市内に戻りたい</v>
      </c>
      <c r="B106" s="144"/>
      <c r="C106" s="134" t="s">
        <v>114</v>
      </c>
      <c r="D106" s="19">
        <f>'Q15'!E106</f>
        <v>508</v>
      </c>
      <c r="E106" s="19">
        <f>'Q15'!F106</f>
        <v>3</v>
      </c>
      <c r="F106" s="19">
        <f>'Q15'!G106</f>
        <v>290</v>
      </c>
      <c r="G106" s="19">
        <f>'Q15'!H106</f>
        <v>16</v>
      </c>
      <c r="H106" s="19">
        <f>'Q15'!I106</f>
        <v>9</v>
      </c>
      <c r="I106" s="19">
        <f>'Q15'!J106</f>
        <v>63</v>
      </c>
      <c r="J106" s="19">
        <f>'Q15'!K106</f>
        <v>43</v>
      </c>
      <c r="K106" s="19">
        <f>'Q15'!L106</f>
        <v>9</v>
      </c>
      <c r="L106" s="19">
        <f>'Q15'!M106</f>
        <v>33</v>
      </c>
      <c r="M106" s="19">
        <f>'Q15'!N106</f>
        <v>20</v>
      </c>
      <c r="N106" s="19">
        <f>'Q15'!O106</f>
        <v>22</v>
      </c>
      <c r="P106" s="20">
        <f ca="1">D106-'X (6)'!D106</f>
        <v>0</v>
      </c>
      <c r="Q106" s="19">
        <f ca="1">E106-'X (6)'!E106</f>
        <v>0</v>
      </c>
      <c r="R106" s="19">
        <f ca="1">F106-'X (6)'!F106</f>
        <v>0</v>
      </c>
      <c r="S106" s="19">
        <f ca="1">G106-'X (6)'!G106</f>
        <v>0</v>
      </c>
      <c r="T106" s="19">
        <f ca="1">H106-'X (6)'!H106</f>
        <v>0</v>
      </c>
      <c r="U106" s="19">
        <f ca="1">I106-'X (6)'!I106</f>
        <v>0</v>
      </c>
      <c r="V106" s="19">
        <f ca="1">J106-'X (6)'!J106</f>
        <v>0</v>
      </c>
      <c r="W106" s="19">
        <f ca="1">K106-'X (6)'!K106</f>
        <v>0</v>
      </c>
      <c r="X106" s="19">
        <f ca="1">L106-'X (6)'!L106</f>
        <v>0</v>
      </c>
      <c r="Y106" s="19">
        <f ca="1">M106-'X (6)'!M106</f>
        <v>0</v>
      </c>
      <c r="Z106" s="19">
        <f ca="1">N106-'X (6)'!N106</f>
        <v>0</v>
      </c>
    </row>
    <row r="107" spans="1:26" ht="12.95" customHeight="1" x14ac:dyDescent="0.15">
      <c r="B107" s="144"/>
      <c r="C107" s="136"/>
      <c r="D107" s="16">
        <f>D106/$D106*100</f>
        <v>100</v>
      </c>
      <c r="E107" s="15">
        <f>E106/$D106*100</f>
        <v>0.59055118110236215</v>
      </c>
      <c r="F107" s="15">
        <f t="shared" ref="F107:N107" si="50">F106/$D106*100</f>
        <v>57.086614173228348</v>
      </c>
      <c r="G107" s="15">
        <f t="shared" si="50"/>
        <v>3.1496062992125982</v>
      </c>
      <c r="H107" s="15">
        <f t="shared" si="50"/>
        <v>1.7716535433070866</v>
      </c>
      <c r="I107" s="15">
        <f t="shared" si="50"/>
        <v>12.401574803149607</v>
      </c>
      <c r="J107" s="15">
        <f t="shared" si="50"/>
        <v>8.4645669291338592</v>
      </c>
      <c r="K107" s="15">
        <f t="shared" si="50"/>
        <v>1.7716535433070866</v>
      </c>
      <c r="L107" s="15">
        <f t="shared" si="50"/>
        <v>6.4960629921259834</v>
      </c>
      <c r="M107" s="15">
        <f t="shared" si="50"/>
        <v>3.9370078740157481</v>
      </c>
      <c r="N107" s="15">
        <f t="shared" si="50"/>
        <v>4.3307086614173231</v>
      </c>
      <c r="P107" s="15">
        <f ca="1">D107-'X (6)'!D107</f>
        <v>0</v>
      </c>
      <c r="Q107" s="15">
        <f ca="1">E107-'X (6)'!E107</f>
        <v>0</v>
      </c>
      <c r="R107" s="15">
        <f ca="1">F107-'X (6)'!F107</f>
        <v>0</v>
      </c>
      <c r="S107" s="15">
        <f ca="1">G107-'X (6)'!G107</f>
        <v>0</v>
      </c>
      <c r="T107" s="15">
        <f ca="1">H107-'X (6)'!H107</f>
        <v>0</v>
      </c>
      <c r="U107" s="15">
        <f ca="1">I107-'X (6)'!I107</f>
        <v>0</v>
      </c>
      <c r="V107" s="15">
        <f ca="1">J107-'X (6)'!J107</f>
        <v>0</v>
      </c>
      <c r="W107" s="15">
        <f ca="1">K107-'X (6)'!K107</f>
        <v>0</v>
      </c>
      <c r="X107" s="15">
        <f ca="1">L107-'X (6)'!L107</f>
        <v>0</v>
      </c>
      <c r="Y107" s="15">
        <f ca="1">M107-'X (6)'!M107</f>
        <v>0</v>
      </c>
      <c r="Z107" s="15">
        <f ca="1">N107-'X (6)'!N107</f>
        <v>0</v>
      </c>
    </row>
    <row r="108" spans="1:26" ht="12" customHeight="1" x14ac:dyDescent="0.15">
      <c r="A108" s="1" t="str">
        <f ca="1">$A$1&amp;C108</f>
        <v>検算市外に住むが、時々北九州市で過ごしたい</v>
      </c>
      <c r="B108" s="144"/>
      <c r="C108" s="134" t="s">
        <v>115</v>
      </c>
      <c r="D108" s="19">
        <f>'Q15'!E108</f>
        <v>667</v>
      </c>
      <c r="E108" s="19">
        <f>'Q15'!F108</f>
        <v>7</v>
      </c>
      <c r="F108" s="19">
        <f>'Q15'!G108</f>
        <v>389</v>
      </c>
      <c r="G108" s="19">
        <f>'Q15'!H108</f>
        <v>23</v>
      </c>
      <c r="H108" s="19">
        <f>'Q15'!I108</f>
        <v>8</v>
      </c>
      <c r="I108" s="19">
        <f>'Q15'!J108</f>
        <v>70</v>
      </c>
      <c r="J108" s="19">
        <f>'Q15'!K108</f>
        <v>50</v>
      </c>
      <c r="K108" s="19">
        <f>'Q15'!L108</f>
        <v>11</v>
      </c>
      <c r="L108" s="19">
        <f>'Q15'!M108</f>
        <v>49</v>
      </c>
      <c r="M108" s="19">
        <f>'Q15'!N108</f>
        <v>41</v>
      </c>
      <c r="N108" s="19">
        <f>'Q15'!O108</f>
        <v>19</v>
      </c>
      <c r="P108" s="20">
        <f ca="1">D108-'X (6)'!D108</f>
        <v>0</v>
      </c>
      <c r="Q108" s="19">
        <f ca="1">E108-'X (6)'!E108</f>
        <v>0</v>
      </c>
      <c r="R108" s="19">
        <f ca="1">F108-'X (6)'!F108</f>
        <v>0</v>
      </c>
      <c r="S108" s="19">
        <f ca="1">G108-'X (6)'!G108</f>
        <v>0</v>
      </c>
      <c r="T108" s="19">
        <f ca="1">H108-'X (6)'!H108</f>
        <v>0</v>
      </c>
      <c r="U108" s="19">
        <f ca="1">I108-'X (6)'!I108</f>
        <v>0</v>
      </c>
      <c r="V108" s="19">
        <f ca="1">J108-'X (6)'!J108</f>
        <v>0</v>
      </c>
      <c r="W108" s="19">
        <f ca="1">K108-'X (6)'!K108</f>
        <v>0</v>
      </c>
      <c r="X108" s="19">
        <f ca="1">L108-'X (6)'!L108</f>
        <v>0</v>
      </c>
      <c r="Y108" s="19">
        <f ca="1">M108-'X (6)'!M108</f>
        <v>0</v>
      </c>
      <c r="Z108" s="19">
        <f ca="1">N108-'X (6)'!N108</f>
        <v>0</v>
      </c>
    </row>
    <row r="109" spans="1:26" ht="12.95" customHeight="1" x14ac:dyDescent="0.15">
      <c r="B109" s="144"/>
      <c r="C109" s="136"/>
      <c r="D109" s="16">
        <f>D108/$D108*100</f>
        <v>100</v>
      </c>
      <c r="E109" s="15">
        <f>E108/$D108*100</f>
        <v>1.0494752623688157</v>
      </c>
      <c r="F109" s="15">
        <f t="shared" ref="F109:N109" si="51">F108/$D108*100</f>
        <v>58.320839580209892</v>
      </c>
      <c r="G109" s="15">
        <f t="shared" si="51"/>
        <v>3.4482758620689653</v>
      </c>
      <c r="H109" s="15">
        <f t="shared" si="51"/>
        <v>1.199400299850075</v>
      </c>
      <c r="I109" s="15">
        <f t="shared" si="51"/>
        <v>10.494752623688155</v>
      </c>
      <c r="J109" s="15">
        <f t="shared" si="51"/>
        <v>7.4962518740629687</v>
      </c>
      <c r="K109" s="15">
        <f t="shared" si="51"/>
        <v>1.6491754122938531</v>
      </c>
      <c r="L109" s="15">
        <f t="shared" si="51"/>
        <v>7.34632683658171</v>
      </c>
      <c r="M109" s="15">
        <f t="shared" si="51"/>
        <v>6.1469265367316339</v>
      </c>
      <c r="N109" s="15">
        <f t="shared" si="51"/>
        <v>2.8485757121439281</v>
      </c>
      <c r="P109" s="15">
        <f ca="1">D109-'X (6)'!D109</f>
        <v>0</v>
      </c>
      <c r="Q109" s="15">
        <f ca="1">E109-'X (6)'!E109</f>
        <v>0</v>
      </c>
      <c r="R109" s="15">
        <f ca="1">F109-'X (6)'!F109</f>
        <v>0</v>
      </c>
      <c r="S109" s="15">
        <f ca="1">G109-'X (6)'!G109</f>
        <v>0</v>
      </c>
      <c r="T109" s="15">
        <f ca="1">H109-'X (6)'!H109</f>
        <v>0</v>
      </c>
      <c r="U109" s="15">
        <f ca="1">I109-'X (6)'!I109</f>
        <v>0</v>
      </c>
      <c r="V109" s="15">
        <f ca="1">J109-'X (6)'!J109</f>
        <v>0</v>
      </c>
      <c r="W109" s="15">
        <f ca="1">K109-'X (6)'!K109</f>
        <v>0</v>
      </c>
      <c r="X109" s="15">
        <f ca="1">L109-'X (6)'!L109</f>
        <v>0</v>
      </c>
      <c r="Y109" s="15">
        <f ca="1">M109-'X (6)'!M109</f>
        <v>0</v>
      </c>
      <c r="Z109" s="15">
        <f ca="1">N109-'X (6)'!N109</f>
        <v>0</v>
      </c>
    </row>
    <row r="110" spans="1:26" ht="12" customHeight="1" x14ac:dyDescent="0.15">
      <c r="A110" s="1" t="str">
        <f ca="1">$A$1&amp;C110</f>
        <v>検算北九州市から出て行って戻らない</v>
      </c>
      <c r="B110" s="144"/>
      <c r="C110" s="134" t="s">
        <v>116</v>
      </c>
      <c r="D110" s="19">
        <f>'Q15'!E110</f>
        <v>296</v>
      </c>
      <c r="E110" s="19">
        <f>'Q15'!F110</f>
        <v>1</v>
      </c>
      <c r="F110" s="19">
        <f>'Q15'!G110</f>
        <v>132</v>
      </c>
      <c r="G110" s="19">
        <f>'Q15'!H110</f>
        <v>6</v>
      </c>
      <c r="H110" s="19">
        <f>'Q15'!I110</f>
        <v>3</v>
      </c>
      <c r="I110" s="19">
        <f>'Q15'!J110</f>
        <v>23</v>
      </c>
      <c r="J110" s="19">
        <f>'Q15'!K110</f>
        <v>21</v>
      </c>
      <c r="K110" s="19">
        <f>'Q15'!L110</f>
        <v>2</v>
      </c>
      <c r="L110" s="19">
        <f>'Q15'!M110</f>
        <v>44</v>
      </c>
      <c r="M110" s="19">
        <f>'Q15'!N110</f>
        <v>43</v>
      </c>
      <c r="N110" s="19">
        <f>'Q15'!O110</f>
        <v>21</v>
      </c>
      <c r="P110" s="20">
        <f ca="1">D110-'X (6)'!D110</f>
        <v>0</v>
      </c>
      <c r="Q110" s="19">
        <f ca="1">E110-'X (6)'!E110</f>
        <v>0</v>
      </c>
      <c r="R110" s="19">
        <f ca="1">F110-'X (6)'!F110</f>
        <v>0</v>
      </c>
      <c r="S110" s="19">
        <f ca="1">G110-'X (6)'!G110</f>
        <v>0</v>
      </c>
      <c r="T110" s="19">
        <f ca="1">H110-'X (6)'!H110</f>
        <v>0</v>
      </c>
      <c r="U110" s="19">
        <f ca="1">I110-'X (6)'!I110</f>
        <v>0</v>
      </c>
      <c r="V110" s="19">
        <f ca="1">J110-'X (6)'!J110</f>
        <v>0</v>
      </c>
      <c r="W110" s="19">
        <f ca="1">K110-'X (6)'!K110</f>
        <v>0</v>
      </c>
      <c r="X110" s="19">
        <f ca="1">L110-'X (6)'!L110</f>
        <v>0</v>
      </c>
      <c r="Y110" s="19">
        <f ca="1">M110-'X (6)'!M110</f>
        <v>0</v>
      </c>
      <c r="Z110" s="19">
        <f ca="1">N110-'X (6)'!N110</f>
        <v>0</v>
      </c>
    </row>
    <row r="111" spans="1:26" ht="12.95" customHeight="1" x14ac:dyDescent="0.15">
      <c r="B111" s="144"/>
      <c r="C111" s="136"/>
      <c r="D111" s="16">
        <f>D110/$D110*100</f>
        <v>100</v>
      </c>
      <c r="E111" s="15">
        <f>E110/$D110*100</f>
        <v>0.33783783783783783</v>
      </c>
      <c r="F111" s="15">
        <f t="shared" ref="F111:N111" si="52">F110/$D110*100</f>
        <v>44.594594594594597</v>
      </c>
      <c r="G111" s="15">
        <f t="shared" si="52"/>
        <v>2.0270270270270272</v>
      </c>
      <c r="H111" s="15">
        <f t="shared" si="52"/>
        <v>1.0135135135135136</v>
      </c>
      <c r="I111" s="15">
        <f t="shared" si="52"/>
        <v>7.7702702702702702</v>
      </c>
      <c r="J111" s="15">
        <f t="shared" si="52"/>
        <v>7.0945945945945947</v>
      </c>
      <c r="K111" s="15">
        <f t="shared" si="52"/>
        <v>0.67567567567567566</v>
      </c>
      <c r="L111" s="15">
        <f t="shared" si="52"/>
        <v>14.864864864864865</v>
      </c>
      <c r="M111" s="15">
        <f t="shared" si="52"/>
        <v>14.527027027027026</v>
      </c>
      <c r="N111" s="15">
        <f t="shared" si="52"/>
        <v>7.0945945945945947</v>
      </c>
      <c r="P111" s="15">
        <f ca="1">D111-'X (6)'!D111</f>
        <v>0</v>
      </c>
      <c r="Q111" s="15">
        <f ca="1">E111-'X (6)'!E111</f>
        <v>0</v>
      </c>
      <c r="R111" s="15">
        <f ca="1">F111-'X (6)'!F111</f>
        <v>0</v>
      </c>
      <c r="S111" s="15">
        <f ca="1">G111-'X (6)'!G111</f>
        <v>0</v>
      </c>
      <c r="T111" s="15">
        <f ca="1">H111-'X (6)'!H111</f>
        <v>0</v>
      </c>
      <c r="U111" s="15">
        <f ca="1">I111-'X (6)'!I111</f>
        <v>0</v>
      </c>
      <c r="V111" s="15">
        <f ca="1">J111-'X (6)'!J111</f>
        <v>0</v>
      </c>
      <c r="W111" s="15">
        <f ca="1">K111-'X (6)'!K111</f>
        <v>0</v>
      </c>
      <c r="X111" s="15">
        <f ca="1">L111-'X (6)'!L111</f>
        <v>0</v>
      </c>
      <c r="Y111" s="15">
        <f ca="1">M111-'X (6)'!M111</f>
        <v>0</v>
      </c>
      <c r="Z111" s="15">
        <f ca="1">N111-'X (6)'!N111</f>
        <v>0</v>
      </c>
    </row>
    <row r="112" spans="1:26" ht="12" customHeight="1" x14ac:dyDescent="0.15">
      <c r="A112" s="1" t="str">
        <f ca="1">$A$1&amp;C112</f>
        <v>検算その他</v>
      </c>
      <c r="B112" s="144"/>
      <c r="C112" s="134" t="s">
        <v>22</v>
      </c>
      <c r="D112" s="19">
        <f>'Q15'!E112</f>
        <v>106</v>
      </c>
      <c r="E112" s="19">
        <f>'Q15'!F112</f>
        <v>0</v>
      </c>
      <c r="F112" s="19">
        <f>'Q15'!G112</f>
        <v>32</v>
      </c>
      <c r="G112" s="19">
        <f>'Q15'!H112</f>
        <v>1</v>
      </c>
      <c r="H112" s="19">
        <f>'Q15'!I112</f>
        <v>1</v>
      </c>
      <c r="I112" s="19">
        <f>'Q15'!J112</f>
        <v>9</v>
      </c>
      <c r="J112" s="19">
        <f>'Q15'!K112</f>
        <v>6</v>
      </c>
      <c r="K112" s="19">
        <f>'Q15'!L112</f>
        <v>2</v>
      </c>
      <c r="L112" s="19">
        <f>'Q15'!M112</f>
        <v>22</v>
      </c>
      <c r="M112" s="19">
        <f>'Q15'!N112</f>
        <v>12</v>
      </c>
      <c r="N112" s="19">
        <f>'Q15'!O112</f>
        <v>21</v>
      </c>
      <c r="P112" s="20">
        <f ca="1">D112-'X (6)'!D112</f>
        <v>0</v>
      </c>
      <c r="Q112" s="19">
        <f ca="1">E112-'X (6)'!E112</f>
        <v>0</v>
      </c>
      <c r="R112" s="19">
        <f ca="1">F112-'X (6)'!F112</f>
        <v>0</v>
      </c>
      <c r="S112" s="19">
        <f ca="1">G112-'X (6)'!G112</f>
        <v>0</v>
      </c>
      <c r="T112" s="19">
        <f ca="1">H112-'X (6)'!H112</f>
        <v>0</v>
      </c>
      <c r="U112" s="19">
        <f ca="1">I112-'X (6)'!I112</f>
        <v>0</v>
      </c>
      <c r="V112" s="19">
        <f ca="1">J112-'X (6)'!J112</f>
        <v>0</v>
      </c>
      <c r="W112" s="19">
        <f ca="1">K112-'X (6)'!K112</f>
        <v>0</v>
      </c>
      <c r="X112" s="19">
        <f ca="1">L112-'X (6)'!L112</f>
        <v>0</v>
      </c>
      <c r="Y112" s="19">
        <f ca="1">M112-'X (6)'!M112</f>
        <v>0</v>
      </c>
      <c r="Z112" s="19">
        <f ca="1">N112-'X (6)'!N112</f>
        <v>0</v>
      </c>
    </row>
    <row r="113" spans="1:26" ht="12.95" customHeight="1" x14ac:dyDescent="0.15">
      <c r="B113" s="144"/>
      <c r="C113" s="136"/>
      <c r="D113" s="16">
        <f>D112/$D112*100</f>
        <v>100</v>
      </c>
      <c r="E113" s="15">
        <f>E112/$D112*100</f>
        <v>0</v>
      </c>
      <c r="F113" s="15">
        <f t="shared" ref="F113:N113" si="53">F112/$D112*100</f>
        <v>30.188679245283019</v>
      </c>
      <c r="G113" s="15">
        <f t="shared" si="53"/>
        <v>0.94339622641509435</v>
      </c>
      <c r="H113" s="15">
        <f t="shared" si="53"/>
        <v>0.94339622641509435</v>
      </c>
      <c r="I113" s="15">
        <f t="shared" si="53"/>
        <v>8.4905660377358494</v>
      </c>
      <c r="J113" s="15">
        <f t="shared" si="53"/>
        <v>5.6603773584905666</v>
      </c>
      <c r="K113" s="15">
        <f t="shared" si="53"/>
        <v>1.8867924528301887</v>
      </c>
      <c r="L113" s="15">
        <f t="shared" si="53"/>
        <v>20.754716981132077</v>
      </c>
      <c r="M113" s="15">
        <f t="shared" si="53"/>
        <v>11.320754716981133</v>
      </c>
      <c r="N113" s="15">
        <f t="shared" si="53"/>
        <v>19.811320754716981</v>
      </c>
      <c r="P113" s="15">
        <f ca="1">D113-'X (6)'!D113</f>
        <v>0</v>
      </c>
      <c r="Q113" s="15">
        <f ca="1">E113-'X (6)'!E113</f>
        <v>0</v>
      </c>
      <c r="R113" s="15">
        <f ca="1">F113-'X (6)'!F113</f>
        <v>0</v>
      </c>
      <c r="S113" s="15">
        <f ca="1">G113-'X (6)'!G113</f>
        <v>0</v>
      </c>
      <c r="T113" s="15">
        <f ca="1">H113-'X (6)'!H113</f>
        <v>0</v>
      </c>
      <c r="U113" s="15">
        <f ca="1">I113-'X (6)'!I113</f>
        <v>0</v>
      </c>
      <c r="V113" s="15">
        <f ca="1">J113-'X (6)'!J113</f>
        <v>0</v>
      </c>
      <c r="W113" s="15">
        <f ca="1">K113-'X (6)'!K113</f>
        <v>0</v>
      </c>
      <c r="X113" s="15">
        <f ca="1">L113-'X (6)'!L113</f>
        <v>0</v>
      </c>
      <c r="Y113" s="15">
        <f ca="1">M113-'X (6)'!M113</f>
        <v>0</v>
      </c>
      <c r="Z113" s="15">
        <f ca="1">N113-'X (6)'!N113</f>
        <v>0</v>
      </c>
    </row>
    <row r="114" spans="1:26" ht="12" customHeight="1" x14ac:dyDescent="0.15">
      <c r="A114" s="1" t="str">
        <f ca="1">$A$1&amp;C114</f>
        <v>検算わからない</v>
      </c>
      <c r="B114" s="144"/>
      <c r="C114" s="134" t="s">
        <v>61</v>
      </c>
      <c r="D114" s="19">
        <f>'Q15'!E114</f>
        <v>1230</v>
      </c>
      <c r="E114" s="19">
        <f>'Q15'!F114</f>
        <v>6</v>
      </c>
      <c r="F114" s="19">
        <f>'Q15'!G114</f>
        <v>548</v>
      </c>
      <c r="G114" s="19">
        <f>'Q15'!H114</f>
        <v>39</v>
      </c>
      <c r="H114" s="19">
        <f>'Q15'!I114</f>
        <v>13</v>
      </c>
      <c r="I114" s="19">
        <f>'Q15'!J114</f>
        <v>151</v>
      </c>
      <c r="J114" s="19">
        <f>'Q15'!K114</f>
        <v>116</v>
      </c>
      <c r="K114" s="19">
        <f>'Q15'!L114</f>
        <v>19</v>
      </c>
      <c r="L114" s="19">
        <f>'Q15'!M114</f>
        <v>130</v>
      </c>
      <c r="M114" s="19">
        <f>'Q15'!N114</f>
        <v>87</v>
      </c>
      <c r="N114" s="19">
        <f>'Q15'!O114</f>
        <v>121</v>
      </c>
      <c r="P114" s="20">
        <f ca="1">D114-'X (6)'!D114</f>
        <v>0</v>
      </c>
      <c r="Q114" s="19">
        <f ca="1">E114-'X (6)'!E114</f>
        <v>0</v>
      </c>
      <c r="R114" s="19">
        <f ca="1">F114-'X (6)'!F114</f>
        <v>0</v>
      </c>
      <c r="S114" s="19">
        <f ca="1">G114-'X (6)'!G114</f>
        <v>0</v>
      </c>
      <c r="T114" s="19">
        <f ca="1">H114-'X (6)'!H114</f>
        <v>0</v>
      </c>
      <c r="U114" s="19">
        <f ca="1">I114-'X (6)'!I114</f>
        <v>0</v>
      </c>
      <c r="V114" s="19">
        <f ca="1">J114-'X (6)'!J114</f>
        <v>0</v>
      </c>
      <c r="W114" s="19">
        <f ca="1">K114-'X (6)'!K114</f>
        <v>0</v>
      </c>
      <c r="X114" s="19">
        <f ca="1">L114-'X (6)'!L114</f>
        <v>0</v>
      </c>
      <c r="Y114" s="19">
        <f ca="1">M114-'X (6)'!M114</f>
        <v>0</v>
      </c>
      <c r="Z114" s="19">
        <f ca="1">N114-'X (6)'!N114</f>
        <v>0</v>
      </c>
    </row>
    <row r="115" spans="1:26" ht="12.95" customHeight="1" x14ac:dyDescent="0.15">
      <c r="B115" s="144"/>
      <c r="C115" s="136"/>
      <c r="D115" s="16">
        <f>D114/$D114*100</f>
        <v>100</v>
      </c>
      <c r="E115" s="15">
        <f>E114/$D114*100</f>
        <v>0.48780487804878048</v>
      </c>
      <c r="F115" s="15">
        <f t="shared" ref="F115:N115" si="54">F114/$D114*100</f>
        <v>44.552845528455286</v>
      </c>
      <c r="G115" s="15">
        <f t="shared" si="54"/>
        <v>3.1707317073170733</v>
      </c>
      <c r="H115" s="15">
        <f t="shared" si="54"/>
        <v>1.056910569105691</v>
      </c>
      <c r="I115" s="15">
        <f t="shared" si="54"/>
        <v>12.276422764227641</v>
      </c>
      <c r="J115" s="15">
        <f t="shared" si="54"/>
        <v>9.4308943089430901</v>
      </c>
      <c r="K115" s="15">
        <f t="shared" si="54"/>
        <v>1.5447154471544715</v>
      </c>
      <c r="L115" s="15">
        <f t="shared" si="54"/>
        <v>10.569105691056912</v>
      </c>
      <c r="M115" s="15">
        <f t="shared" si="54"/>
        <v>7.0731707317073162</v>
      </c>
      <c r="N115" s="15">
        <f t="shared" si="54"/>
        <v>9.8373983739837403</v>
      </c>
      <c r="P115" s="15">
        <f ca="1">D115-'X (6)'!D115</f>
        <v>0</v>
      </c>
      <c r="Q115" s="15">
        <f ca="1">E115-'X (6)'!E115</f>
        <v>0</v>
      </c>
      <c r="R115" s="15">
        <f ca="1">F115-'X (6)'!F115</f>
        <v>0</v>
      </c>
      <c r="S115" s="15">
        <f ca="1">G115-'X (6)'!G115</f>
        <v>0</v>
      </c>
      <c r="T115" s="15">
        <f ca="1">H115-'X (6)'!H115</f>
        <v>0</v>
      </c>
      <c r="U115" s="15">
        <f ca="1">I115-'X (6)'!I115</f>
        <v>0</v>
      </c>
      <c r="V115" s="15">
        <f ca="1">J115-'X (6)'!J115</f>
        <v>0</v>
      </c>
      <c r="W115" s="15">
        <f ca="1">K115-'X (6)'!K115</f>
        <v>0</v>
      </c>
      <c r="X115" s="15">
        <f ca="1">L115-'X (6)'!L115</f>
        <v>0</v>
      </c>
      <c r="Y115" s="15">
        <f ca="1">M115-'X (6)'!M115</f>
        <v>0</v>
      </c>
      <c r="Z115" s="15">
        <f ca="1">N115-'X (6)'!N115</f>
        <v>0</v>
      </c>
    </row>
    <row r="116" spans="1:26" ht="12" customHeight="1" x14ac:dyDescent="0.15">
      <c r="A116" s="1" t="str">
        <f ca="1">$A$1&amp;C116</f>
        <v>検算とても感じている</v>
      </c>
      <c r="B116" s="144" t="s">
        <v>258</v>
      </c>
      <c r="C116" s="134" t="s">
        <v>119</v>
      </c>
      <c r="D116" s="19">
        <f>'Q17'!E84</f>
        <v>1495</v>
      </c>
      <c r="E116" s="19">
        <f>'Q17'!F84</f>
        <v>25</v>
      </c>
      <c r="F116" s="19">
        <f>'Q17'!G84</f>
        <v>817</v>
      </c>
      <c r="G116" s="19">
        <f>'Q17'!H84</f>
        <v>68</v>
      </c>
      <c r="H116" s="19">
        <f>'Q17'!I84</f>
        <v>28</v>
      </c>
      <c r="I116" s="19">
        <f>'Q17'!J84</f>
        <v>175</v>
      </c>
      <c r="J116" s="19">
        <f>'Q17'!K84</f>
        <v>133</v>
      </c>
      <c r="K116" s="19">
        <f>'Q17'!L84</f>
        <v>37</v>
      </c>
      <c r="L116" s="19">
        <f>'Q17'!M84</f>
        <v>80</v>
      </c>
      <c r="M116" s="19">
        <f>'Q17'!N84</f>
        <v>67</v>
      </c>
      <c r="N116" s="19">
        <f>'Q17'!O84</f>
        <v>65</v>
      </c>
      <c r="P116" s="20">
        <f ca="1">D116-'X (6)'!D116</f>
        <v>0</v>
      </c>
      <c r="Q116" s="19">
        <f ca="1">E116-'X (6)'!E116</f>
        <v>0</v>
      </c>
      <c r="R116" s="19">
        <f ca="1">F116-'X (6)'!F116</f>
        <v>0</v>
      </c>
      <c r="S116" s="19">
        <f ca="1">G116-'X (6)'!G116</f>
        <v>0</v>
      </c>
      <c r="T116" s="19">
        <f ca="1">H116-'X (6)'!H116</f>
        <v>0</v>
      </c>
      <c r="U116" s="19">
        <f ca="1">I116-'X (6)'!I116</f>
        <v>0</v>
      </c>
      <c r="V116" s="19">
        <f ca="1">J116-'X (6)'!J116</f>
        <v>0</v>
      </c>
      <c r="W116" s="19">
        <f ca="1">K116-'X (6)'!K116</f>
        <v>0</v>
      </c>
      <c r="X116" s="19">
        <f ca="1">L116-'X (6)'!L116</f>
        <v>0</v>
      </c>
      <c r="Y116" s="19">
        <f ca="1">M116-'X (6)'!M116</f>
        <v>0</v>
      </c>
      <c r="Z116" s="19">
        <f ca="1">N116-'X (6)'!N116</f>
        <v>0</v>
      </c>
    </row>
    <row r="117" spans="1:26" ht="12.95" customHeight="1" x14ac:dyDescent="0.15">
      <c r="B117" s="144"/>
      <c r="C117" s="136"/>
      <c r="D117" s="16">
        <f>D116/$D116*100</f>
        <v>100</v>
      </c>
      <c r="E117" s="15">
        <f>E116/$D116*100</f>
        <v>1.6722408026755853</v>
      </c>
      <c r="F117" s="15">
        <f t="shared" ref="F117:N117" si="55">F116/$D116*100</f>
        <v>54.648829431438131</v>
      </c>
      <c r="G117" s="15">
        <f t="shared" si="55"/>
        <v>4.5484949832775925</v>
      </c>
      <c r="H117" s="15">
        <f t="shared" si="55"/>
        <v>1.8729096989966554</v>
      </c>
      <c r="I117" s="15">
        <f t="shared" si="55"/>
        <v>11.705685618729097</v>
      </c>
      <c r="J117" s="15">
        <f t="shared" si="55"/>
        <v>8.8963210702341122</v>
      </c>
      <c r="K117" s="15">
        <f t="shared" si="55"/>
        <v>2.4749163879598663</v>
      </c>
      <c r="L117" s="15">
        <f t="shared" si="55"/>
        <v>5.3511705685618729</v>
      </c>
      <c r="M117" s="15">
        <f t="shared" si="55"/>
        <v>4.4816053511705682</v>
      </c>
      <c r="N117" s="15">
        <f t="shared" si="55"/>
        <v>4.3478260869565215</v>
      </c>
      <c r="P117" s="15">
        <f ca="1">D117-'X (6)'!D117</f>
        <v>0</v>
      </c>
      <c r="Q117" s="15">
        <f ca="1">E117-'X (6)'!E117</f>
        <v>0</v>
      </c>
      <c r="R117" s="15">
        <f ca="1">F117-'X (6)'!F117</f>
        <v>0</v>
      </c>
      <c r="S117" s="15">
        <f ca="1">G117-'X (6)'!G117</f>
        <v>0</v>
      </c>
      <c r="T117" s="15">
        <f ca="1">H117-'X (6)'!H117</f>
        <v>0</v>
      </c>
      <c r="U117" s="15">
        <f ca="1">I117-'X (6)'!I117</f>
        <v>0</v>
      </c>
      <c r="V117" s="15">
        <f ca="1">J117-'X (6)'!J117</f>
        <v>0</v>
      </c>
      <c r="W117" s="15">
        <f ca="1">K117-'X (6)'!K117</f>
        <v>0</v>
      </c>
      <c r="X117" s="15">
        <f ca="1">L117-'X (6)'!L117</f>
        <v>0</v>
      </c>
      <c r="Y117" s="15">
        <f ca="1">M117-'X (6)'!M117</f>
        <v>0</v>
      </c>
      <c r="Z117" s="15">
        <f ca="1">N117-'X (6)'!N117</f>
        <v>0</v>
      </c>
    </row>
    <row r="118" spans="1:26" ht="12" customHeight="1" x14ac:dyDescent="0.15">
      <c r="A118" s="1" t="str">
        <f ca="1">$A$1&amp;C118</f>
        <v>検算ある程度感じている</v>
      </c>
      <c r="B118" s="144"/>
      <c r="C118" s="134" t="s">
        <v>120</v>
      </c>
      <c r="D118" s="19">
        <f>'Q17'!E86</f>
        <v>1777</v>
      </c>
      <c r="E118" s="19">
        <f>'Q17'!F86</f>
        <v>6</v>
      </c>
      <c r="F118" s="19">
        <f>'Q17'!G86</f>
        <v>913</v>
      </c>
      <c r="G118" s="19">
        <f>'Q17'!H86</f>
        <v>67</v>
      </c>
      <c r="H118" s="19">
        <f>'Q17'!I86</f>
        <v>31</v>
      </c>
      <c r="I118" s="19">
        <f>'Q17'!J86</f>
        <v>219</v>
      </c>
      <c r="J118" s="19">
        <f>'Q17'!K86</f>
        <v>169</v>
      </c>
      <c r="K118" s="19">
        <f>'Q17'!L86</f>
        <v>31</v>
      </c>
      <c r="L118" s="19">
        <f>'Q17'!M86</f>
        <v>133</v>
      </c>
      <c r="M118" s="19">
        <f>'Q17'!N86</f>
        <v>103</v>
      </c>
      <c r="N118" s="19">
        <f>'Q17'!O86</f>
        <v>105</v>
      </c>
      <c r="P118" s="20">
        <f ca="1">D118-'X (6)'!D118</f>
        <v>0</v>
      </c>
      <c r="Q118" s="19">
        <f ca="1">E118-'X (6)'!E118</f>
        <v>0</v>
      </c>
      <c r="R118" s="19">
        <f ca="1">F118-'X (6)'!F118</f>
        <v>0</v>
      </c>
      <c r="S118" s="19">
        <f ca="1">G118-'X (6)'!G118</f>
        <v>0</v>
      </c>
      <c r="T118" s="19">
        <f ca="1">H118-'X (6)'!H118</f>
        <v>0</v>
      </c>
      <c r="U118" s="19">
        <f ca="1">I118-'X (6)'!I118</f>
        <v>0</v>
      </c>
      <c r="V118" s="19">
        <f ca="1">J118-'X (6)'!J118</f>
        <v>0</v>
      </c>
      <c r="W118" s="19">
        <f ca="1">K118-'X (6)'!K118</f>
        <v>0</v>
      </c>
      <c r="X118" s="19">
        <f ca="1">L118-'X (6)'!L118</f>
        <v>0</v>
      </c>
      <c r="Y118" s="19">
        <f ca="1">M118-'X (6)'!M118</f>
        <v>0</v>
      </c>
      <c r="Z118" s="19">
        <f ca="1">N118-'X (6)'!N118</f>
        <v>0</v>
      </c>
    </row>
    <row r="119" spans="1:26" ht="12.95" customHeight="1" x14ac:dyDescent="0.15">
      <c r="B119" s="144"/>
      <c r="C119" s="136"/>
      <c r="D119" s="16">
        <f>D118/$D118*100</f>
        <v>100</v>
      </c>
      <c r="E119" s="15">
        <f>E118/$D118*100</f>
        <v>0.33764772087788408</v>
      </c>
      <c r="F119" s="15">
        <f t="shared" ref="F119:N119" si="56">F118/$D118*100</f>
        <v>51.378728193584692</v>
      </c>
      <c r="G119" s="15">
        <f t="shared" si="56"/>
        <v>3.7703995498030385</v>
      </c>
      <c r="H119" s="15">
        <f t="shared" si="56"/>
        <v>1.7445132245357344</v>
      </c>
      <c r="I119" s="15">
        <f t="shared" si="56"/>
        <v>12.324141812042768</v>
      </c>
      <c r="J119" s="15">
        <f t="shared" si="56"/>
        <v>9.5104108047270675</v>
      </c>
      <c r="K119" s="15">
        <f t="shared" si="56"/>
        <v>1.7445132245357344</v>
      </c>
      <c r="L119" s="15">
        <f t="shared" si="56"/>
        <v>7.4845244794597647</v>
      </c>
      <c r="M119" s="15">
        <f t="shared" si="56"/>
        <v>5.7962858750703434</v>
      </c>
      <c r="N119" s="15">
        <f t="shared" si="56"/>
        <v>5.9088351153629715</v>
      </c>
      <c r="P119" s="15">
        <f ca="1">D119-'X (6)'!D119</f>
        <v>0</v>
      </c>
      <c r="Q119" s="15">
        <f ca="1">E119-'X (6)'!E119</f>
        <v>0</v>
      </c>
      <c r="R119" s="15">
        <f ca="1">F119-'X (6)'!F119</f>
        <v>0</v>
      </c>
      <c r="S119" s="15">
        <f ca="1">G119-'X (6)'!G119</f>
        <v>0</v>
      </c>
      <c r="T119" s="15">
        <f ca="1">H119-'X (6)'!H119</f>
        <v>0</v>
      </c>
      <c r="U119" s="15">
        <f ca="1">I119-'X (6)'!I119</f>
        <v>0</v>
      </c>
      <c r="V119" s="15">
        <f ca="1">J119-'X (6)'!J119</f>
        <v>0</v>
      </c>
      <c r="W119" s="15">
        <f ca="1">K119-'X (6)'!K119</f>
        <v>0</v>
      </c>
      <c r="X119" s="15">
        <f ca="1">L119-'X (6)'!L119</f>
        <v>0</v>
      </c>
      <c r="Y119" s="15">
        <f ca="1">M119-'X (6)'!M119</f>
        <v>0</v>
      </c>
      <c r="Z119" s="15">
        <f ca="1">N119-'X (6)'!N119</f>
        <v>0</v>
      </c>
    </row>
    <row r="120" spans="1:26" ht="12" customHeight="1" x14ac:dyDescent="0.15">
      <c r="A120" s="1" t="str">
        <f ca="1">$A$1&amp;C120</f>
        <v>検算あまり感じていない</v>
      </c>
      <c r="B120" s="144"/>
      <c r="C120" s="134" t="s">
        <v>121</v>
      </c>
      <c r="D120" s="19">
        <f>'Q17'!E88</f>
        <v>430</v>
      </c>
      <c r="E120" s="19">
        <f>'Q17'!F88</f>
        <v>6</v>
      </c>
      <c r="F120" s="19">
        <f>'Q17'!G88</f>
        <v>168</v>
      </c>
      <c r="G120" s="19">
        <f>'Q17'!H88</f>
        <v>10</v>
      </c>
      <c r="H120" s="19">
        <f>'Q17'!I88</f>
        <v>2</v>
      </c>
      <c r="I120" s="19">
        <f>'Q17'!J88</f>
        <v>39</v>
      </c>
      <c r="J120" s="19">
        <f>'Q17'!K88</f>
        <v>28</v>
      </c>
      <c r="K120" s="19">
        <f>'Q17'!L88</f>
        <v>3</v>
      </c>
      <c r="L120" s="19">
        <f>'Q17'!M88</f>
        <v>69</v>
      </c>
      <c r="M120" s="19">
        <f>'Q17'!N88</f>
        <v>53</v>
      </c>
      <c r="N120" s="19">
        <f>'Q17'!O88</f>
        <v>52</v>
      </c>
      <c r="P120" s="20">
        <f ca="1">D120-'X (6)'!D120</f>
        <v>0</v>
      </c>
      <c r="Q120" s="19">
        <f ca="1">E120-'X (6)'!E120</f>
        <v>0</v>
      </c>
      <c r="R120" s="19">
        <f ca="1">F120-'X (6)'!F120</f>
        <v>0</v>
      </c>
      <c r="S120" s="19">
        <f ca="1">G120-'X (6)'!G120</f>
        <v>0</v>
      </c>
      <c r="T120" s="19">
        <f ca="1">H120-'X (6)'!H120</f>
        <v>0</v>
      </c>
      <c r="U120" s="19">
        <f ca="1">I120-'X (6)'!I120</f>
        <v>0</v>
      </c>
      <c r="V120" s="19">
        <f ca="1">J120-'X (6)'!J120</f>
        <v>0</v>
      </c>
      <c r="W120" s="19">
        <f ca="1">K120-'X (6)'!K120</f>
        <v>0</v>
      </c>
      <c r="X120" s="19">
        <f ca="1">L120-'X (6)'!L120</f>
        <v>0</v>
      </c>
      <c r="Y120" s="19">
        <f ca="1">M120-'X (6)'!M120</f>
        <v>0</v>
      </c>
      <c r="Z120" s="19">
        <f ca="1">N120-'X (6)'!N120</f>
        <v>0</v>
      </c>
    </row>
    <row r="121" spans="1:26" ht="12.95" customHeight="1" x14ac:dyDescent="0.15">
      <c r="B121" s="144"/>
      <c r="C121" s="136"/>
      <c r="D121" s="16">
        <f>D120/$D120*100</f>
        <v>100</v>
      </c>
      <c r="E121" s="15">
        <f>E120/$D120*100</f>
        <v>1.3953488372093024</v>
      </c>
      <c r="F121" s="15">
        <f t="shared" ref="F121:N121" si="57">F120/$D120*100</f>
        <v>39.069767441860463</v>
      </c>
      <c r="G121" s="15">
        <f t="shared" si="57"/>
        <v>2.3255813953488373</v>
      </c>
      <c r="H121" s="15">
        <f t="shared" si="57"/>
        <v>0.46511627906976744</v>
      </c>
      <c r="I121" s="15">
        <f t="shared" si="57"/>
        <v>9.0697674418604652</v>
      </c>
      <c r="J121" s="15">
        <f t="shared" si="57"/>
        <v>6.5116279069767442</v>
      </c>
      <c r="K121" s="15">
        <f t="shared" si="57"/>
        <v>0.69767441860465118</v>
      </c>
      <c r="L121" s="15">
        <f t="shared" si="57"/>
        <v>16.046511627906977</v>
      </c>
      <c r="M121" s="15">
        <f t="shared" si="57"/>
        <v>12.325581395348838</v>
      </c>
      <c r="N121" s="15">
        <f t="shared" si="57"/>
        <v>12.093023255813954</v>
      </c>
      <c r="P121" s="15">
        <f ca="1">D121-'X (6)'!D121</f>
        <v>0</v>
      </c>
      <c r="Q121" s="15">
        <f ca="1">E121-'X (6)'!E121</f>
        <v>0</v>
      </c>
      <c r="R121" s="15">
        <f ca="1">F121-'X (6)'!F121</f>
        <v>0</v>
      </c>
      <c r="S121" s="15">
        <f ca="1">G121-'X (6)'!G121</f>
        <v>0</v>
      </c>
      <c r="T121" s="15">
        <f ca="1">H121-'X (6)'!H121</f>
        <v>0</v>
      </c>
      <c r="U121" s="15">
        <f ca="1">I121-'X (6)'!I121</f>
        <v>0</v>
      </c>
      <c r="V121" s="15">
        <f ca="1">J121-'X (6)'!J121</f>
        <v>0</v>
      </c>
      <c r="W121" s="15">
        <f ca="1">K121-'X (6)'!K121</f>
        <v>0</v>
      </c>
      <c r="X121" s="15">
        <f ca="1">L121-'X (6)'!L121</f>
        <v>0</v>
      </c>
      <c r="Y121" s="15">
        <f ca="1">M121-'X (6)'!M121</f>
        <v>0</v>
      </c>
      <c r="Z121" s="15">
        <f ca="1">N121-'X (6)'!N121</f>
        <v>0</v>
      </c>
    </row>
    <row r="122" spans="1:26" ht="12" customHeight="1" x14ac:dyDescent="0.15">
      <c r="A122" s="1" t="str">
        <f ca="1">$A$1&amp;C122</f>
        <v>検算全く感じていない</v>
      </c>
      <c r="B122" s="144"/>
      <c r="C122" s="134" t="s">
        <v>122</v>
      </c>
      <c r="D122" s="19">
        <f>'Q17'!E90</f>
        <v>169</v>
      </c>
      <c r="E122" s="19">
        <f>'Q17'!F90</f>
        <v>2</v>
      </c>
      <c r="F122" s="19">
        <f>'Q17'!G90</f>
        <v>49</v>
      </c>
      <c r="G122" s="19">
        <f>'Q17'!H90</f>
        <v>1</v>
      </c>
      <c r="H122" s="19">
        <f>'Q17'!I90</f>
        <v>2</v>
      </c>
      <c r="I122" s="19">
        <f>'Q17'!J90</f>
        <v>12</v>
      </c>
      <c r="J122" s="19">
        <f>'Q17'!K90</f>
        <v>12</v>
      </c>
      <c r="K122" s="19">
        <f>'Q17'!L90</f>
        <v>0</v>
      </c>
      <c r="L122" s="19">
        <f>'Q17'!M90</f>
        <v>42</v>
      </c>
      <c r="M122" s="19">
        <f>'Q17'!N90</f>
        <v>20</v>
      </c>
      <c r="N122" s="19">
        <f>'Q17'!O90</f>
        <v>29</v>
      </c>
      <c r="P122" s="20">
        <f ca="1">D122-'X (6)'!D122</f>
        <v>0</v>
      </c>
      <c r="Q122" s="19">
        <f ca="1">E122-'X (6)'!E122</f>
        <v>0</v>
      </c>
      <c r="R122" s="19">
        <f ca="1">F122-'X (6)'!F122</f>
        <v>0</v>
      </c>
      <c r="S122" s="19">
        <f ca="1">G122-'X (6)'!G122</f>
        <v>0</v>
      </c>
      <c r="T122" s="19">
        <f ca="1">H122-'X (6)'!H122</f>
        <v>0</v>
      </c>
      <c r="U122" s="19">
        <f ca="1">I122-'X (6)'!I122</f>
        <v>0</v>
      </c>
      <c r="V122" s="19">
        <f ca="1">J122-'X (6)'!J122</f>
        <v>0</v>
      </c>
      <c r="W122" s="19">
        <f ca="1">K122-'X (6)'!K122</f>
        <v>0</v>
      </c>
      <c r="X122" s="19">
        <f ca="1">L122-'X (6)'!L122</f>
        <v>0</v>
      </c>
      <c r="Y122" s="19">
        <f ca="1">M122-'X (6)'!M122</f>
        <v>0</v>
      </c>
      <c r="Z122" s="19">
        <f ca="1">N122-'X (6)'!N122</f>
        <v>0</v>
      </c>
    </row>
    <row r="123" spans="1:26" ht="12.95" customHeight="1" x14ac:dyDescent="0.15">
      <c r="B123" s="144"/>
      <c r="C123" s="136"/>
      <c r="D123" s="16">
        <f>D122/$D122*100</f>
        <v>100</v>
      </c>
      <c r="E123" s="15">
        <f>E122/$D122*100</f>
        <v>1.1834319526627219</v>
      </c>
      <c r="F123" s="15">
        <f t="shared" ref="F123:N123" si="58">F122/$D122*100</f>
        <v>28.994082840236686</v>
      </c>
      <c r="G123" s="15">
        <f t="shared" si="58"/>
        <v>0.59171597633136097</v>
      </c>
      <c r="H123" s="15">
        <f t="shared" si="58"/>
        <v>1.1834319526627219</v>
      </c>
      <c r="I123" s="15">
        <f t="shared" si="58"/>
        <v>7.1005917159763312</v>
      </c>
      <c r="J123" s="15">
        <f t="shared" si="58"/>
        <v>7.1005917159763312</v>
      </c>
      <c r="K123" s="15">
        <f t="shared" si="58"/>
        <v>0</v>
      </c>
      <c r="L123" s="15">
        <f t="shared" si="58"/>
        <v>24.852071005917161</v>
      </c>
      <c r="M123" s="15">
        <f t="shared" si="58"/>
        <v>11.834319526627219</v>
      </c>
      <c r="N123" s="15">
        <f t="shared" si="58"/>
        <v>17.159763313609467</v>
      </c>
      <c r="P123" s="15">
        <f ca="1">D123-'X (6)'!D123</f>
        <v>0</v>
      </c>
      <c r="Q123" s="15">
        <f ca="1">E123-'X (6)'!E123</f>
        <v>0</v>
      </c>
      <c r="R123" s="15">
        <f ca="1">F123-'X (6)'!F123</f>
        <v>0</v>
      </c>
      <c r="S123" s="15">
        <f ca="1">G123-'X (6)'!G123</f>
        <v>0</v>
      </c>
      <c r="T123" s="15">
        <f ca="1">H123-'X (6)'!H123</f>
        <v>0</v>
      </c>
      <c r="U123" s="15">
        <f ca="1">I123-'X (6)'!I123</f>
        <v>0</v>
      </c>
      <c r="V123" s="15">
        <f ca="1">J123-'X (6)'!J123</f>
        <v>0</v>
      </c>
      <c r="W123" s="15">
        <f ca="1">K123-'X (6)'!K123</f>
        <v>0</v>
      </c>
      <c r="X123" s="15">
        <f ca="1">L123-'X (6)'!L123</f>
        <v>0</v>
      </c>
      <c r="Y123" s="15">
        <f ca="1">M123-'X (6)'!M123</f>
        <v>0</v>
      </c>
      <c r="Z123" s="15">
        <f ca="1">N123-'X (6)'!N123</f>
        <v>0</v>
      </c>
    </row>
    <row r="124" spans="1:26" ht="12" customHeight="1" x14ac:dyDescent="0.15">
      <c r="A124" s="1" t="str">
        <f ca="1">$A$1&amp;C124</f>
        <v>検算１年生／男性</v>
      </c>
      <c r="B124" s="148" t="s">
        <v>259</v>
      </c>
      <c r="C124" s="134" t="s">
        <v>228</v>
      </c>
      <c r="D124" s="19">
        <f>学年×性別!E134</f>
        <v>565</v>
      </c>
      <c r="E124" s="19">
        <f>学年×性別!F134</f>
        <v>10</v>
      </c>
      <c r="F124" s="19">
        <f>学年×性別!G134</f>
        <v>200</v>
      </c>
      <c r="G124" s="19">
        <f>学年×性別!H134</f>
        <v>34</v>
      </c>
      <c r="H124" s="19">
        <f>学年×性別!I134</f>
        <v>13</v>
      </c>
      <c r="I124" s="19">
        <f>学年×性別!J134</f>
        <v>75</v>
      </c>
      <c r="J124" s="19">
        <f>学年×性別!K134</f>
        <v>75</v>
      </c>
      <c r="K124" s="19">
        <f>学年×性別!L134</f>
        <v>19</v>
      </c>
      <c r="L124" s="19">
        <f>学年×性別!M134</f>
        <v>58</v>
      </c>
      <c r="M124" s="19">
        <f>学年×性別!N134</f>
        <v>19</v>
      </c>
      <c r="N124" s="19">
        <f>学年×性別!O134</f>
        <v>62</v>
      </c>
      <c r="P124" s="20">
        <f ca="1">D124-'X (6)'!D124</f>
        <v>0</v>
      </c>
      <c r="Q124" s="19">
        <f ca="1">E124-'X (6)'!E124</f>
        <v>0</v>
      </c>
      <c r="R124" s="19">
        <f ca="1">F124-'X (6)'!F124</f>
        <v>0</v>
      </c>
      <c r="S124" s="19">
        <f ca="1">G124-'X (6)'!G124</f>
        <v>0</v>
      </c>
      <c r="T124" s="19">
        <f ca="1">H124-'X (6)'!H124</f>
        <v>0</v>
      </c>
      <c r="U124" s="19">
        <f ca="1">I124-'X (6)'!I124</f>
        <v>0</v>
      </c>
      <c r="V124" s="19">
        <f ca="1">J124-'X (6)'!J124</f>
        <v>0</v>
      </c>
      <c r="W124" s="19">
        <f ca="1">K124-'X (6)'!K124</f>
        <v>0</v>
      </c>
      <c r="X124" s="19">
        <f ca="1">L124-'X (6)'!L124</f>
        <v>0</v>
      </c>
      <c r="Y124" s="19">
        <f ca="1">M124-'X (6)'!M124</f>
        <v>0</v>
      </c>
      <c r="Z124" s="19">
        <f ca="1">N124-'X (6)'!N124</f>
        <v>0</v>
      </c>
    </row>
    <row r="125" spans="1:26" ht="12.95" customHeight="1" x14ac:dyDescent="0.15">
      <c r="B125" s="149"/>
      <c r="C125" s="136"/>
      <c r="D125" s="16">
        <f>D124/$D124*100</f>
        <v>100</v>
      </c>
      <c r="E125" s="15">
        <f>E124/$D124*100</f>
        <v>1.7699115044247788</v>
      </c>
      <c r="F125" s="15">
        <f t="shared" ref="F125:N125" si="59">F124/$D124*100</f>
        <v>35.398230088495573</v>
      </c>
      <c r="G125" s="15">
        <f t="shared" si="59"/>
        <v>6.0176991150442474</v>
      </c>
      <c r="H125" s="15">
        <f t="shared" si="59"/>
        <v>2.3008849557522124</v>
      </c>
      <c r="I125" s="15">
        <f t="shared" si="59"/>
        <v>13.274336283185843</v>
      </c>
      <c r="J125" s="15">
        <f t="shared" si="59"/>
        <v>13.274336283185843</v>
      </c>
      <c r="K125" s="15">
        <f t="shared" si="59"/>
        <v>3.3628318584070795</v>
      </c>
      <c r="L125" s="15">
        <f t="shared" si="59"/>
        <v>10.265486725663717</v>
      </c>
      <c r="M125" s="15">
        <f t="shared" si="59"/>
        <v>3.3628318584070795</v>
      </c>
      <c r="N125" s="15">
        <f t="shared" si="59"/>
        <v>10.973451327433628</v>
      </c>
      <c r="P125" s="15">
        <f ca="1">D125-'X (6)'!D125</f>
        <v>0</v>
      </c>
      <c r="Q125" s="15">
        <f ca="1">E125-'X (6)'!E125</f>
        <v>0</v>
      </c>
      <c r="R125" s="15">
        <f ca="1">F125-'X (6)'!F125</f>
        <v>0</v>
      </c>
      <c r="S125" s="15">
        <f ca="1">G125-'X (6)'!G125</f>
        <v>0</v>
      </c>
      <c r="T125" s="15">
        <f ca="1">H125-'X (6)'!H125</f>
        <v>0</v>
      </c>
      <c r="U125" s="15">
        <f ca="1">I125-'X (6)'!I125</f>
        <v>0</v>
      </c>
      <c r="V125" s="15">
        <f ca="1">J125-'X (6)'!J125</f>
        <v>0</v>
      </c>
      <c r="W125" s="15">
        <f ca="1">K125-'X (6)'!K125</f>
        <v>0</v>
      </c>
      <c r="X125" s="15">
        <f ca="1">L125-'X (6)'!L125</f>
        <v>0</v>
      </c>
      <c r="Y125" s="15">
        <f ca="1">M125-'X (6)'!M125</f>
        <v>0</v>
      </c>
      <c r="Z125" s="15">
        <f ca="1">N125-'X (6)'!N125</f>
        <v>0</v>
      </c>
    </row>
    <row r="126" spans="1:26" ht="12" customHeight="1" x14ac:dyDescent="0.15">
      <c r="A126" s="1" t="str">
        <f ca="1">$A$1&amp;C126</f>
        <v>検算１年生／女性</v>
      </c>
      <c r="B126" s="149"/>
      <c r="C126" s="134" t="s">
        <v>229</v>
      </c>
      <c r="D126" s="19">
        <f>学年×性別!E136</f>
        <v>765</v>
      </c>
      <c r="E126" s="19">
        <f>学年×性別!F136</f>
        <v>6</v>
      </c>
      <c r="F126" s="19">
        <f>学年×性別!G136</f>
        <v>430</v>
      </c>
      <c r="G126" s="19">
        <f>学年×性別!H136</f>
        <v>30</v>
      </c>
      <c r="H126" s="19">
        <f>学年×性別!I136</f>
        <v>2</v>
      </c>
      <c r="I126" s="19">
        <f>学年×性別!J136</f>
        <v>97</v>
      </c>
      <c r="J126" s="19">
        <f>学年×性別!K136</f>
        <v>47</v>
      </c>
      <c r="K126" s="19">
        <f>学年×性別!L136</f>
        <v>8</v>
      </c>
      <c r="L126" s="19">
        <f>学年×性別!M136</f>
        <v>52</v>
      </c>
      <c r="M126" s="19">
        <f>学年×性別!N136</f>
        <v>47</v>
      </c>
      <c r="N126" s="19">
        <f>学年×性別!O136</f>
        <v>46</v>
      </c>
      <c r="P126" s="20">
        <f ca="1">D126-'X (6)'!D126</f>
        <v>0</v>
      </c>
      <c r="Q126" s="19">
        <f ca="1">E126-'X (6)'!E126</f>
        <v>0</v>
      </c>
      <c r="R126" s="19">
        <f ca="1">F126-'X (6)'!F126</f>
        <v>0</v>
      </c>
      <c r="S126" s="19">
        <f ca="1">G126-'X (6)'!G126</f>
        <v>0</v>
      </c>
      <c r="T126" s="19">
        <f ca="1">H126-'X (6)'!H126</f>
        <v>0</v>
      </c>
      <c r="U126" s="19">
        <f ca="1">I126-'X (6)'!I126</f>
        <v>0</v>
      </c>
      <c r="V126" s="19">
        <f ca="1">J126-'X (6)'!J126</f>
        <v>0</v>
      </c>
      <c r="W126" s="19">
        <f ca="1">K126-'X (6)'!K126</f>
        <v>0</v>
      </c>
      <c r="X126" s="19">
        <f ca="1">L126-'X (6)'!L126</f>
        <v>0</v>
      </c>
      <c r="Y126" s="19">
        <f ca="1">M126-'X (6)'!M126</f>
        <v>0</v>
      </c>
      <c r="Z126" s="19">
        <f ca="1">N126-'X (6)'!N126</f>
        <v>0</v>
      </c>
    </row>
    <row r="127" spans="1:26" ht="12.95" customHeight="1" x14ac:dyDescent="0.15">
      <c r="B127" s="149"/>
      <c r="C127" s="136"/>
      <c r="D127" s="16">
        <f>D126/$D126*100</f>
        <v>100</v>
      </c>
      <c r="E127" s="15">
        <f>E126/$D126*100</f>
        <v>0.78431372549019607</v>
      </c>
      <c r="F127" s="15">
        <f t="shared" ref="F127:N127" si="60">F126/$D126*100</f>
        <v>56.209150326797385</v>
      </c>
      <c r="G127" s="15">
        <f t="shared" si="60"/>
        <v>3.9215686274509802</v>
      </c>
      <c r="H127" s="15">
        <f t="shared" si="60"/>
        <v>0.26143790849673199</v>
      </c>
      <c r="I127" s="15">
        <f t="shared" si="60"/>
        <v>12.679738562091503</v>
      </c>
      <c r="J127" s="15">
        <f t="shared" si="60"/>
        <v>6.1437908496732021</v>
      </c>
      <c r="K127" s="15">
        <f t="shared" si="60"/>
        <v>1.0457516339869279</v>
      </c>
      <c r="L127" s="15">
        <f t="shared" si="60"/>
        <v>6.7973856209150325</v>
      </c>
      <c r="M127" s="15">
        <f t="shared" si="60"/>
        <v>6.1437908496732021</v>
      </c>
      <c r="N127" s="15">
        <f t="shared" si="60"/>
        <v>6.0130718954248366</v>
      </c>
      <c r="P127" s="15">
        <f ca="1">D127-'X (6)'!D127</f>
        <v>0</v>
      </c>
      <c r="Q127" s="15">
        <f ca="1">E127-'X (6)'!E127</f>
        <v>0</v>
      </c>
      <c r="R127" s="15">
        <f ca="1">F127-'X (6)'!F127</f>
        <v>0</v>
      </c>
      <c r="S127" s="15">
        <f ca="1">G127-'X (6)'!G127</f>
        <v>0</v>
      </c>
      <c r="T127" s="15">
        <f ca="1">H127-'X (6)'!H127</f>
        <v>0</v>
      </c>
      <c r="U127" s="15">
        <f ca="1">I127-'X (6)'!I127</f>
        <v>0</v>
      </c>
      <c r="V127" s="15">
        <f ca="1">J127-'X (6)'!J127</f>
        <v>0</v>
      </c>
      <c r="W127" s="15">
        <f ca="1">K127-'X (6)'!K127</f>
        <v>0</v>
      </c>
      <c r="X127" s="15">
        <f ca="1">L127-'X (6)'!L127</f>
        <v>0</v>
      </c>
      <c r="Y127" s="15">
        <f ca="1">M127-'X (6)'!M127</f>
        <v>0</v>
      </c>
      <c r="Z127" s="15">
        <f ca="1">N127-'X (6)'!N127</f>
        <v>0</v>
      </c>
    </row>
    <row r="128" spans="1:26" ht="12" customHeight="1" x14ac:dyDescent="0.15">
      <c r="A128" s="1" t="str">
        <f ca="1">$A$1&amp;C128</f>
        <v>検算１年生／回答しない</v>
      </c>
      <c r="B128" s="149"/>
      <c r="C128" s="134" t="s">
        <v>230</v>
      </c>
      <c r="D128" s="19">
        <f>学年×性別!E138</f>
        <v>25</v>
      </c>
      <c r="E128" s="19">
        <f>学年×性別!F138</f>
        <v>0</v>
      </c>
      <c r="F128" s="19">
        <f>学年×性別!G138</f>
        <v>14</v>
      </c>
      <c r="G128" s="19">
        <f>学年×性別!H138</f>
        <v>2</v>
      </c>
      <c r="H128" s="19">
        <f>学年×性別!I138</f>
        <v>0</v>
      </c>
      <c r="I128" s="19">
        <f>学年×性別!J138</f>
        <v>1</v>
      </c>
      <c r="J128" s="19">
        <f>学年×性別!K138</f>
        <v>1</v>
      </c>
      <c r="K128" s="19">
        <f>学年×性別!L138</f>
        <v>0</v>
      </c>
      <c r="L128" s="19">
        <f>学年×性別!M138</f>
        <v>1</v>
      </c>
      <c r="M128" s="19">
        <f>学年×性別!N138</f>
        <v>2</v>
      </c>
      <c r="N128" s="19">
        <f>学年×性別!O138</f>
        <v>4</v>
      </c>
      <c r="P128" s="20">
        <f ca="1">D128-'X (6)'!D128</f>
        <v>0</v>
      </c>
      <c r="Q128" s="19">
        <f ca="1">E128-'X (6)'!E128</f>
        <v>0</v>
      </c>
      <c r="R128" s="19">
        <f ca="1">F128-'X (6)'!F128</f>
        <v>0</v>
      </c>
      <c r="S128" s="19">
        <f ca="1">G128-'X (6)'!G128</f>
        <v>0</v>
      </c>
      <c r="T128" s="19">
        <f ca="1">H128-'X (6)'!H128</f>
        <v>0</v>
      </c>
      <c r="U128" s="19">
        <f ca="1">I128-'X (6)'!I128</f>
        <v>0</v>
      </c>
      <c r="V128" s="19">
        <f ca="1">J128-'X (6)'!J128</f>
        <v>0</v>
      </c>
      <c r="W128" s="19">
        <f ca="1">K128-'X (6)'!K128</f>
        <v>0</v>
      </c>
      <c r="X128" s="19">
        <f ca="1">L128-'X (6)'!L128</f>
        <v>0</v>
      </c>
      <c r="Y128" s="19">
        <f ca="1">M128-'X (6)'!M128</f>
        <v>0</v>
      </c>
      <c r="Z128" s="19">
        <f ca="1">N128-'X (6)'!N128</f>
        <v>0</v>
      </c>
    </row>
    <row r="129" spans="1:26" ht="12.95" customHeight="1" x14ac:dyDescent="0.15">
      <c r="B129" s="149"/>
      <c r="C129" s="136"/>
      <c r="D129" s="16">
        <f>D128/$D128*100</f>
        <v>100</v>
      </c>
      <c r="E129" s="15">
        <f>E128/$D128*100</f>
        <v>0</v>
      </c>
      <c r="F129" s="15">
        <f t="shared" ref="F129:N129" si="61">F128/$D128*100</f>
        <v>56.000000000000007</v>
      </c>
      <c r="G129" s="15">
        <f t="shared" si="61"/>
        <v>8</v>
      </c>
      <c r="H129" s="15">
        <f t="shared" si="61"/>
        <v>0</v>
      </c>
      <c r="I129" s="15">
        <f t="shared" si="61"/>
        <v>4</v>
      </c>
      <c r="J129" s="15">
        <f t="shared" si="61"/>
        <v>4</v>
      </c>
      <c r="K129" s="15">
        <f t="shared" si="61"/>
        <v>0</v>
      </c>
      <c r="L129" s="15">
        <f t="shared" si="61"/>
        <v>4</v>
      </c>
      <c r="M129" s="15">
        <f t="shared" si="61"/>
        <v>8</v>
      </c>
      <c r="N129" s="15">
        <f t="shared" si="61"/>
        <v>16</v>
      </c>
      <c r="P129" s="15">
        <f ca="1">D129-'X (6)'!D129</f>
        <v>0</v>
      </c>
      <c r="Q129" s="15">
        <f ca="1">E129-'X (6)'!E129</f>
        <v>0</v>
      </c>
      <c r="R129" s="15">
        <f ca="1">F129-'X (6)'!F129</f>
        <v>0</v>
      </c>
      <c r="S129" s="15">
        <f ca="1">G129-'X (6)'!G129</f>
        <v>0</v>
      </c>
      <c r="T129" s="15">
        <f ca="1">H129-'X (6)'!H129</f>
        <v>0</v>
      </c>
      <c r="U129" s="15">
        <f ca="1">I129-'X (6)'!I129</f>
        <v>0</v>
      </c>
      <c r="V129" s="15">
        <f ca="1">J129-'X (6)'!J129</f>
        <v>0</v>
      </c>
      <c r="W129" s="15">
        <f ca="1">K129-'X (6)'!K129</f>
        <v>0</v>
      </c>
      <c r="X129" s="15">
        <f ca="1">L129-'X (6)'!L129</f>
        <v>0</v>
      </c>
      <c r="Y129" s="15">
        <f ca="1">M129-'X (6)'!M129</f>
        <v>0</v>
      </c>
      <c r="Z129" s="15">
        <f ca="1">N129-'X (6)'!N129</f>
        <v>0</v>
      </c>
    </row>
    <row r="130" spans="1:26" ht="12" customHeight="1" x14ac:dyDescent="0.15">
      <c r="A130" s="1" t="str">
        <f ca="1">$A$1&amp;C130</f>
        <v>検算２年生／男性</v>
      </c>
      <c r="B130" s="149"/>
      <c r="C130" s="134" t="s">
        <v>231</v>
      </c>
      <c r="D130" s="19">
        <f>学年×性別!E140</f>
        <v>548</v>
      </c>
      <c r="E130" s="19">
        <f>学年×性別!F140</f>
        <v>6</v>
      </c>
      <c r="F130" s="19">
        <f>学年×性別!G140</f>
        <v>220</v>
      </c>
      <c r="G130" s="19">
        <f>学年×性別!H140</f>
        <v>19</v>
      </c>
      <c r="H130" s="19">
        <f>学年×性別!I140</f>
        <v>18</v>
      </c>
      <c r="I130" s="19">
        <f>学年×性別!J140</f>
        <v>71</v>
      </c>
      <c r="J130" s="19">
        <f>学年×性別!K140</f>
        <v>69</v>
      </c>
      <c r="K130" s="19">
        <f>学年×性別!L140</f>
        <v>16</v>
      </c>
      <c r="L130" s="19">
        <f>学年×性別!M140</f>
        <v>43</v>
      </c>
      <c r="M130" s="19">
        <f>学年×性別!N140</f>
        <v>27</v>
      </c>
      <c r="N130" s="19">
        <f>学年×性別!O140</f>
        <v>59</v>
      </c>
      <c r="P130" s="20">
        <f ca="1">D130-'X (6)'!D130</f>
        <v>0</v>
      </c>
      <c r="Q130" s="19">
        <f ca="1">E130-'X (6)'!E130</f>
        <v>0</v>
      </c>
      <c r="R130" s="19">
        <f ca="1">F130-'X (6)'!F130</f>
        <v>0</v>
      </c>
      <c r="S130" s="19">
        <f ca="1">G130-'X (6)'!G130</f>
        <v>0</v>
      </c>
      <c r="T130" s="19">
        <f ca="1">H130-'X (6)'!H130</f>
        <v>0</v>
      </c>
      <c r="U130" s="19">
        <f ca="1">I130-'X (6)'!I130</f>
        <v>0</v>
      </c>
      <c r="V130" s="19">
        <f ca="1">J130-'X (6)'!J130</f>
        <v>0</v>
      </c>
      <c r="W130" s="19">
        <f ca="1">K130-'X (6)'!K130</f>
        <v>0</v>
      </c>
      <c r="X130" s="19">
        <f ca="1">L130-'X (6)'!L130</f>
        <v>0</v>
      </c>
      <c r="Y130" s="19">
        <f ca="1">M130-'X (6)'!M130</f>
        <v>0</v>
      </c>
      <c r="Z130" s="19">
        <f ca="1">N130-'X (6)'!N130</f>
        <v>0</v>
      </c>
    </row>
    <row r="131" spans="1:26" ht="12.95" customHeight="1" x14ac:dyDescent="0.15">
      <c r="B131" s="149"/>
      <c r="C131" s="136"/>
      <c r="D131" s="16">
        <f>D130/$D130*100</f>
        <v>100</v>
      </c>
      <c r="E131" s="15">
        <f>E130/$D130*100</f>
        <v>1.0948905109489051</v>
      </c>
      <c r="F131" s="15">
        <f t="shared" ref="F131:N131" si="62">F130/$D130*100</f>
        <v>40.145985401459853</v>
      </c>
      <c r="G131" s="15">
        <f t="shared" si="62"/>
        <v>3.4671532846715327</v>
      </c>
      <c r="H131" s="15">
        <f t="shared" si="62"/>
        <v>3.2846715328467155</v>
      </c>
      <c r="I131" s="15">
        <f t="shared" si="62"/>
        <v>12.956204379562045</v>
      </c>
      <c r="J131" s="15">
        <f t="shared" si="62"/>
        <v>12.59124087591241</v>
      </c>
      <c r="K131" s="15">
        <f t="shared" si="62"/>
        <v>2.9197080291970803</v>
      </c>
      <c r="L131" s="15">
        <f t="shared" si="62"/>
        <v>7.8467153284671536</v>
      </c>
      <c r="M131" s="15">
        <f t="shared" si="62"/>
        <v>4.9270072992700733</v>
      </c>
      <c r="N131" s="15">
        <f t="shared" si="62"/>
        <v>10.766423357664232</v>
      </c>
      <c r="P131" s="15">
        <f ca="1">D131-'X (6)'!D131</f>
        <v>0</v>
      </c>
      <c r="Q131" s="15">
        <f ca="1">E131-'X (6)'!E131</f>
        <v>0</v>
      </c>
      <c r="R131" s="15">
        <f ca="1">F131-'X (6)'!F131</f>
        <v>0</v>
      </c>
      <c r="S131" s="15">
        <f ca="1">G131-'X (6)'!G131</f>
        <v>0</v>
      </c>
      <c r="T131" s="15">
        <f ca="1">H131-'X (6)'!H131</f>
        <v>0</v>
      </c>
      <c r="U131" s="15">
        <f ca="1">I131-'X (6)'!I131</f>
        <v>0</v>
      </c>
      <c r="V131" s="15">
        <f ca="1">J131-'X (6)'!J131</f>
        <v>0</v>
      </c>
      <c r="W131" s="15">
        <f ca="1">K131-'X (6)'!K131</f>
        <v>0</v>
      </c>
      <c r="X131" s="15">
        <f ca="1">L131-'X (6)'!L131</f>
        <v>0</v>
      </c>
      <c r="Y131" s="15">
        <f ca="1">M131-'X (6)'!M131</f>
        <v>0</v>
      </c>
      <c r="Z131" s="15">
        <f ca="1">N131-'X (6)'!N131</f>
        <v>0</v>
      </c>
    </row>
    <row r="132" spans="1:26" ht="12" customHeight="1" x14ac:dyDescent="0.15">
      <c r="A132" s="1" t="str">
        <f ca="1">$A$1&amp;C132</f>
        <v>検算２年生／女性</v>
      </c>
      <c r="B132" s="149"/>
      <c r="C132" s="134" t="s">
        <v>232</v>
      </c>
      <c r="D132" s="19">
        <f>学年×性別!E142</f>
        <v>624</v>
      </c>
      <c r="E132" s="19">
        <f>学年×性別!F142</f>
        <v>1</v>
      </c>
      <c r="F132" s="19">
        <f>学年×性別!G142</f>
        <v>351</v>
      </c>
      <c r="G132" s="19">
        <f>学年×性別!H142</f>
        <v>21</v>
      </c>
      <c r="H132" s="19">
        <f>学年×性別!I142</f>
        <v>5</v>
      </c>
      <c r="I132" s="19">
        <f>学年×性別!J142</f>
        <v>78</v>
      </c>
      <c r="J132" s="19">
        <f>学年×性別!K142</f>
        <v>36</v>
      </c>
      <c r="K132" s="19">
        <f>学年×性別!L142</f>
        <v>6</v>
      </c>
      <c r="L132" s="19">
        <f>学年×性別!M142</f>
        <v>51</v>
      </c>
      <c r="M132" s="19">
        <f>学年×性別!N142</f>
        <v>52</v>
      </c>
      <c r="N132" s="19">
        <f>学年×性別!O142</f>
        <v>23</v>
      </c>
      <c r="P132" s="20">
        <f ca="1">D132-'X (6)'!D132</f>
        <v>0</v>
      </c>
      <c r="Q132" s="19">
        <f ca="1">E132-'X (6)'!E132</f>
        <v>0</v>
      </c>
      <c r="R132" s="19">
        <f ca="1">F132-'X (6)'!F132</f>
        <v>0</v>
      </c>
      <c r="S132" s="19">
        <f ca="1">G132-'X (6)'!G132</f>
        <v>0</v>
      </c>
      <c r="T132" s="19">
        <f ca="1">H132-'X (6)'!H132</f>
        <v>0</v>
      </c>
      <c r="U132" s="19">
        <f ca="1">I132-'X (6)'!I132</f>
        <v>0</v>
      </c>
      <c r="V132" s="19">
        <f ca="1">J132-'X (6)'!J132</f>
        <v>0</v>
      </c>
      <c r="W132" s="19">
        <f ca="1">K132-'X (6)'!K132</f>
        <v>0</v>
      </c>
      <c r="X132" s="19">
        <f ca="1">L132-'X (6)'!L132</f>
        <v>0</v>
      </c>
      <c r="Y132" s="19">
        <f ca="1">M132-'X (6)'!M132</f>
        <v>0</v>
      </c>
      <c r="Z132" s="19">
        <f ca="1">N132-'X (6)'!N132</f>
        <v>0</v>
      </c>
    </row>
    <row r="133" spans="1:26" ht="12.95" customHeight="1" x14ac:dyDescent="0.15">
      <c r="B133" s="149"/>
      <c r="C133" s="136"/>
      <c r="D133" s="16">
        <f>D132/$D132*100</f>
        <v>100</v>
      </c>
      <c r="E133" s="15">
        <f>E132/$D132*100</f>
        <v>0.16025641025641024</v>
      </c>
      <c r="F133" s="15">
        <f t="shared" ref="F133:N133" si="63">F132/$D132*100</f>
        <v>56.25</v>
      </c>
      <c r="G133" s="15">
        <f t="shared" si="63"/>
        <v>3.3653846153846154</v>
      </c>
      <c r="H133" s="15">
        <f t="shared" si="63"/>
        <v>0.80128205128205121</v>
      </c>
      <c r="I133" s="15">
        <f t="shared" si="63"/>
        <v>12.5</v>
      </c>
      <c r="J133" s="15">
        <f t="shared" si="63"/>
        <v>5.7692307692307692</v>
      </c>
      <c r="K133" s="15">
        <f t="shared" si="63"/>
        <v>0.96153846153846156</v>
      </c>
      <c r="L133" s="15">
        <f t="shared" si="63"/>
        <v>8.1730769230769234</v>
      </c>
      <c r="M133" s="15">
        <f t="shared" si="63"/>
        <v>8.3333333333333321</v>
      </c>
      <c r="N133" s="15">
        <f t="shared" si="63"/>
        <v>3.6858974358974361</v>
      </c>
      <c r="P133" s="15">
        <f ca="1">D133-'X (6)'!D133</f>
        <v>0</v>
      </c>
      <c r="Q133" s="15">
        <f ca="1">E133-'X (6)'!E133</f>
        <v>0</v>
      </c>
      <c r="R133" s="15">
        <f ca="1">F133-'X (6)'!F133</f>
        <v>0</v>
      </c>
      <c r="S133" s="15">
        <f ca="1">G133-'X (6)'!G133</f>
        <v>0</v>
      </c>
      <c r="T133" s="15">
        <f ca="1">H133-'X (6)'!H133</f>
        <v>0</v>
      </c>
      <c r="U133" s="15">
        <f ca="1">I133-'X (6)'!I133</f>
        <v>0</v>
      </c>
      <c r="V133" s="15">
        <f ca="1">J133-'X (6)'!J133</f>
        <v>0</v>
      </c>
      <c r="W133" s="15">
        <f ca="1">K133-'X (6)'!K133</f>
        <v>0</v>
      </c>
      <c r="X133" s="15">
        <f ca="1">L133-'X (6)'!L133</f>
        <v>0</v>
      </c>
      <c r="Y133" s="15">
        <f ca="1">M133-'X (6)'!M133</f>
        <v>0</v>
      </c>
      <c r="Z133" s="15">
        <f ca="1">N133-'X (6)'!N133</f>
        <v>0</v>
      </c>
    </row>
    <row r="134" spans="1:26" ht="12" customHeight="1" x14ac:dyDescent="0.15">
      <c r="A134" s="1" t="str">
        <f ca="1">$A$1&amp;C134</f>
        <v>検算２年生／回答しない</v>
      </c>
      <c r="B134" s="149"/>
      <c r="C134" s="134" t="s">
        <v>233</v>
      </c>
      <c r="D134" s="19">
        <f>学年×性別!E144</f>
        <v>38</v>
      </c>
      <c r="E134" s="19">
        <f>学年×性別!F144</f>
        <v>0</v>
      </c>
      <c r="F134" s="19">
        <f>学年×性別!G144</f>
        <v>19</v>
      </c>
      <c r="G134" s="19">
        <f>学年×性別!H144</f>
        <v>1</v>
      </c>
      <c r="H134" s="19">
        <f>学年×性別!I144</f>
        <v>1</v>
      </c>
      <c r="I134" s="19">
        <f>学年×性別!J144</f>
        <v>1</v>
      </c>
      <c r="J134" s="19">
        <f>学年×性別!K144</f>
        <v>3</v>
      </c>
      <c r="K134" s="19">
        <f>学年×性別!L144</f>
        <v>2</v>
      </c>
      <c r="L134" s="19">
        <f>学年×性別!M144</f>
        <v>5</v>
      </c>
      <c r="M134" s="19">
        <f>学年×性別!N144</f>
        <v>3</v>
      </c>
      <c r="N134" s="19">
        <f>学年×性別!O144</f>
        <v>3</v>
      </c>
      <c r="P134" s="20">
        <f ca="1">D134-'X (6)'!D134</f>
        <v>0</v>
      </c>
      <c r="Q134" s="19">
        <f ca="1">E134-'X (6)'!E134</f>
        <v>0</v>
      </c>
      <c r="R134" s="19">
        <f ca="1">F134-'X (6)'!F134</f>
        <v>0</v>
      </c>
      <c r="S134" s="19">
        <f ca="1">G134-'X (6)'!G134</f>
        <v>0</v>
      </c>
      <c r="T134" s="19">
        <f ca="1">H134-'X (6)'!H134</f>
        <v>0</v>
      </c>
      <c r="U134" s="19">
        <f ca="1">I134-'X (6)'!I134</f>
        <v>0</v>
      </c>
      <c r="V134" s="19">
        <f ca="1">J134-'X (6)'!J134</f>
        <v>0</v>
      </c>
      <c r="W134" s="19">
        <f ca="1">K134-'X (6)'!K134</f>
        <v>0</v>
      </c>
      <c r="X134" s="19">
        <f ca="1">L134-'X (6)'!L134</f>
        <v>0</v>
      </c>
      <c r="Y134" s="19">
        <f ca="1">M134-'X (6)'!M134</f>
        <v>0</v>
      </c>
      <c r="Z134" s="19">
        <f ca="1">N134-'X (6)'!N134</f>
        <v>0</v>
      </c>
    </row>
    <row r="135" spans="1:26" ht="12" customHeight="1" x14ac:dyDescent="0.15">
      <c r="B135" s="149"/>
      <c r="C135" s="136"/>
      <c r="D135" s="16">
        <f>D134/$D134*100</f>
        <v>100</v>
      </c>
      <c r="E135" s="15">
        <f>E134/$D134*100</f>
        <v>0</v>
      </c>
      <c r="F135" s="15">
        <f t="shared" ref="F135:N135" si="64">F134/$D134*100</f>
        <v>50</v>
      </c>
      <c r="G135" s="15">
        <f t="shared" si="64"/>
        <v>2.6315789473684208</v>
      </c>
      <c r="H135" s="15">
        <f t="shared" si="64"/>
        <v>2.6315789473684208</v>
      </c>
      <c r="I135" s="15">
        <f t="shared" si="64"/>
        <v>2.6315789473684208</v>
      </c>
      <c r="J135" s="15">
        <f t="shared" si="64"/>
        <v>7.8947368421052628</v>
      </c>
      <c r="K135" s="15">
        <f t="shared" si="64"/>
        <v>5.2631578947368416</v>
      </c>
      <c r="L135" s="15">
        <f t="shared" si="64"/>
        <v>13.157894736842104</v>
      </c>
      <c r="M135" s="15">
        <f t="shared" si="64"/>
        <v>7.8947368421052628</v>
      </c>
      <c r="N135" s="15">
        <f t="shared" si="64"/>
        <v>7.8947368421052628</v>
      </c>
      <c r="P135" s="15">
        <f ca="1">D135-'X (6)'!D135</f>
        <v>0</v>
      </c>
      <c r="Q135" s="15">
        <f ca="1">E135-'X (6)'!E135</f>
        <v>0</v>
      </c>
      <c r="R135" s="15">
        <f ca="1">F135-'X (6)'!F135</f>
        <v>0</v>
      </c>
      <c r="S135" s="15">
        <f ca="1">G135-'X (6)'!G135</f>
        <v>0</v>
      </c>
      <c r="T135" s="15">
        <f ca="1">H135-'X (6)'!H135</f>
        <v>0</v>
      </c>
      <c r="U135" s="15">
        <f ca="1">I135-'X (6)'!I135</f>
        <v>0</v>
      </c>
      <c r="V135" s="15">
        <f ca="1">J135-'X (6)'!J135</f>
        <v>0</v>
      </c>
      <c r="W135" s="15">
        <f ca="1">K135-'X (6)'!K135</f>
        <v>0</v>
      </c>
      <c r="X135" s="15">
        <f ca="1">L135-'X (6)'!L135</f>
        <v>0</v>
      </c>
      <c r="Y135" s="15">
        <f ca="1">M135-'X (6)'!M135</f>
        <v>0</v>
      </c>
      <c r="Z135" s="15">
        <f ca="1">N135-'X (6)'!N135</f>
        <v>0</v>
      </c>
    </row>
    <row r="136" spans="1:26" x14ac:dyDescent="0.15">
      <c r="A136" s="1" t="str">
        <f ca="1">$A$1&amp;C136</f>
        <v>検算３年生／男性</v>
      </c>
      <c r="B136" s="149"/>
      <c r="C136" s="134" t="s">
        <v>234</v>
      </c>
      <c r="D136" s="19">
        <f>学年×性別!E146</f>
        <v>635</v>
      </c>
      <c r="E136" s="19">
        <f>学年×性別!F146</f>
        <v>13</v>
      </c>
      <c r="F136" s="19">
        <f>学年×性別!G146</f>
        <v>314</v>
      </c>
      <c r="G136" s="19">
        <f>学年×性別!H146</f>
        <v>27</v>
      </c>
      <c r="H136" s="19">
        <f>学年×性別!I146</f>
        <v>14</v>
      </c>
      <c r="I136" s="19">
        <f>学年×性別!J146</f>
        <v>58</v>
      </c>
      <c r="J136" s="19">
        <f>学年×性別!K146</f>
        <v>65</v>
      </c>
      <c r="K136" s="19">
        <f>学年×性別!L146</f>
        <v>14</v>
      </c>
      <c r="L136" s="19">
        <f>学年×性別!M146</f>
        <v>64</v>
      </c>
      <c r="M136" s="19">
        <f>学年×性別!N146</f>
        <v>33</v>
      </c>
      <c r="N136" s="19">
        <f>学年×性別!O146</f>
        <v>33</v>
      </c>
      <c r="P136" s="20">
        <f ca="1">D136-'X (6)'!D136</f>
        <v>0</v>
      </c>
      <c r="Q136" s="19">
        <f ca="1">E136-'X (6)'!E136</f>
        <v>0</v>
      </c>
      <c r="R136" s="19">
        <f ca="1">F136-'X (6)'!F136</f>
        <v>0</v>
      </c>
      <c r="S136" s="19">
        <f ca="1">G136-'X (6)'!G136</f>
        <v>0</v>
      </c>
      <c r="T136" s="19">
        <f ca="1">H136-'X (6)'!H136</f>
        <v>0</v>
      </c>
      <c r="U136" s="19">
        <f ca="1">I136-'X (6)'!I136</f>
        <v>0</v>
      </c>
      <c r="V136" s="19">
        <f ca="1">J136-'X (6)'!J136</f>
        <v>0</v>
      </c>
      <c r="W136" s="19">
        <f ca="1">K136-'X (6)'!K136</f>
        <v>0</v>
      </c>
      <c r="X136" s="19">
        <f ca="1">L136-'X (6)'!L136</f>
        <v>0</v>
      </c>
      <c r="Y136" s="19">
        <f ca="1">M136-'X (6)'!M136</f>
        <v>0</v>
      </c>
      <c r="Z136" s="19">
        <f ca="1">N136-'X (6)'!N136</f>
        <v>0</v>
      </c>
    </row>
    <row r="137" spans="1:26" ht="12.95" customHeight="1" x14ac:dyDescent="0.15">
      <c r="B137" s="149"/>
      <c r="C137" s="136"/>
      <c r="D137" s="16">
        <f>D136/$D136*100</f>
        <v>100</v>
      </c>
      <c r="E137" s="15">
        <f>E136/$D136*100</f>
        <v>2.0472440944881889</v>
      </c>
      <c r="F137" s="15">
        <f t="shared" ref="F137:N137" si="65">F136/$D136*100</f>
        <v>49.4488188976378</v>
      </c>
      <c r="G137" s="15">
        <f t="shared" si="65"/>
        <v>4.2519685039370074</v>
      </c>
      <c r="H137" s="15">
        <f t="shared" si="65"/>
        <v>2.204724409448819</v>
      </c>
      <c r="I137" s="15">
        <f t="shared" si="65"/>
        <v>9.1338582677165352</v>
      </c>
      <c r="J137" s="15">
        <f t="shared" si="65"/>
        <v>10.236220472440944</v>
      </c>
      <c r="K137" s="15">
        <f t="shared" si="65"/>
        <v>2.204724409448819</v>
      </c>
      <c r="L137" s="15">
        <f t="shared" si="65"/>
        <v>10.078740157480315</v>
      </c>
      <c r="M137" s="15">
        <f t="shared" si="65"/>
        <v>5.1968503937007871</v>
      </c>
      <c r="N137" s="15">
        <f t="shared" si="65"/>
        <v>5.1968503937007871</v>
      </c>
      <c r="P137" s="15">
        <f ca="1">D137-'X (6)'!D137</f>
        <v>0</v>
      </c>
      <c r="Q137" s="15">
        <f ca="1">E137-'X (6)'!E137</f>
        <v>0</v>
      </c>
      <c r="R137" s="15">
        <f ca="1">F137-'X (6)'!F137</f>
        <v>0</v>
      </c>
      <c r="S137" s="15">
        <f ca="1">G137-'X (6)'!G137</f>
        <v>0</v>
      </c>
      <c r="T137" s="15">
        <f ca="1">H137-'X (6)'!H137</f>
        <v>0</v>
      </c>
      <c r="U137" s="15">
        <f ca="1">I137-'X (6)'!I137</f>
        <v>0</v>
      </c>
      <c r="V137" s="15">
        <f ca="1">J137-'X (6)'!J137</f>
        <v>0</v>
      </c>
      <c r="W137" s="15">
        <f ca="1">K137-'X (6)'!K137</f>
        <v>0</v>
      </c>
      <c r="X137" s="15">
        <f ca="1">L137-'X (6)'!L137</f>
        <v>0</v>
      </c>
      <c r="Y137" s="15">
        <f ca="1">M137-'X (6)'!M137</f>
        <v>0</v>
      </c>
      <c r="Z137" s="15">
        <f ca="1">N137-'X (6)'!N137</f>
        <v>0</v>
      </c>
    </row>
    <row r="138" spans="1:26" ht="12" customHeight="1" x14ac:dyDescent="0.15">
      <c r="A138" s="1" t="str">
        <f ca="1">$A$1&amp;C138</f>
        <v>検算３年生／女性</v>
      </c>
      <c r="B138" s="150"/>
      <c r="C138" s="134" t="s">
        <v>235</v>
      </c>
      <c r="D138" s="19">
        <f>学年×性別!E148</f>
        <v>622</v>
      </c>
      <c r="E138" s="19">
        <f>学年×性別!F148</f>
        <v>3</v>
      </c>
      <c r="F138" s="19">
        <f>学年×性別!G148</f>
        <v>379</v>
      </c>
      <c r="G138" s="19">
        <f>学年×性別!H148</f>
        <v>12</v>
      </c>
      <c r="H138" s="19">
        <f>学年×性別!I148</f>
        <v>9</v>
      </c>
      <c r="I138" s="19">
        <f>学年×性別!J148</f>
        <v>59</v>
      </c>
      <c r="J138" s="19">
        <f>学年×性別!K148</f>
        <v>38</v>
      </c>
      <c r="K138" s="19">
        <f>学年×性別!L148</f>
        <v>4</v>
      </c>
      <c r="L138" s="19">
        <f>学年×性別!M148</f>
        <v>47</v>
      </c>
      <c r="M138" s="19">
        <f>学年×性別!N148</f>
        <v>55</v>
      </c>
      <c r="N138" s="19">
        <f>学年×性別!O148</f>
        <v>16</v>
      </c>
      <c r="P138" s="20">
        <f ca="1">D138-'X (6)'!D138</f>
        <v>0</v>
      </c>
      <c r="Q138" s="19">
        <f ca="1">E138-'X (6)'!E138</f>
        <v>0</v>
      </c>
      <c r="R138" s="19">
        <f ca="1">F138-'X (6)'!F138</f>
        <v>0</v>
      </c>
      <c r="S138" s="19">
        <f ca="1">G138-'X (6)'!G138</f>
        <v>0</v>
      </c>
      <c r="T138" s="19">
        <f ca="1">H138-'X (6)'!H138</f>
        <v>0</v>
      </c>
      <c r="U138" s="19">
        <f ca="1">I138-'X (6)'!I138</f>
        <v>0</v>
      </c>
      <c r="V138" s="19">
        <f ca="1">J138-'X (6)'!J138</f>
        <v>0</v>
      </c>
      <c r="W138" s="19">
        <f ca="1">K138-'X (6)'!K138</f>
        <v>0</v>
      </c>
      <c r="X138" s="19">
        <f ca="1">L138-'X (6)'!L138</f>
        <v>0</v>
      </c>
      <c r="Y138" s="19">
        <f ca="1">M138-'X (6)'!M138</f>
        <v>0</v>
      </c>
      <c r="Z138" s="19">
        <f ca="1">N138-'X (6)'!N138</f>
        <v>0</v>
      </c>
    </row>
    <row r="139" spans="1:26" ht="12.95" customHeight="1" x14ac:dyDescent="0.15">
      <c r="B139" s="150"/>
      <c r="C139" s="136"/>
      <c r="D139" s="16">
        <f>D138/$D138*100</f>
        <v>100</v>
      </c>
      <c r="E139" s="15">
        <f>E138/$D138*100</f>
        <v>0.48231511254019299</v>
      </c>
      <c r="F139" s="15">
        <f t="shared" ref="F139:N139" si="66">F138/$D138*100</f>
        <v>60.932475884244376</v>
      </c>
      <c r="G139" s="15">
        <f t="shared" si="66"/>
        <v>1.929260450160772</v>
      </c>
      <c r="H139" s="15">
        <f t="shared" si="66"/>
        <v>1.4469453376205788</v>
      </c>
      <c r="I139" s="15">
        <f t="shared" si="66"/>
        <v>9.485530546623794</v>
      </c>
      <c r="J139" s="15">
        <f t="shared" si="66"/>
        <v>6.109324758842444</v>
      </c>
      <c r="K139" s="15">
        <f t="shared" si="66"/>
        <v>0.64308681672025725</v>
      </c>
      <c r="L139" s="15">
        <f t="shared" si="66"/>
        <v>7.5562700964630221</v>
      </c>
      <c r="M139" s="15">
        <f t="shared" si="66"/>
        <v>8.8424437299035379</v>
      </c>
      <c r="N139" s="15">
        <f t="shared" si="66"/>
        <v>2.572347266881029</v>
      </c>
      <c r="P139" s="15">
        <f ca="1">D139-'X (6)'!D139</f>
        <v>0</v>
      </c>
      <c r="Q139" s="15">
        <f ca="1">E139-'X (6)'!E139</f>
        <v>0</v>
      </c>
      <c r="R139" s="15">
        <f ca="1">F139-'X (6)'!F139</f>
        <v>0</v>
      </c>
      <c r="S139" s="15">
        <f ca="1">G139-'X (6)'!G139</f>
        <v>0</v>
      </c>
      <c r="T139" s="15">
        <f ca="1">H139-'X (6)'!H139</f>
        <v>0</v>
      </c>
      <c r="U139" s="15">
        <f ca="1">I139-'X (6)'!I139</f>
        <v>0</v>
      </c>
      <c r="V139" s="15">
        <f ca="1">J139-'X (6)'!J139</f>
        <v>0</v>
      </c>
      <c r="W139" s="15">
        <f ca="1">K139-'X (6)'!K139</f>
        <v>0</v>
      </c>
      <c r="X139" s="15">
        <f ca="1">L139-'X (6)'!L139</f>
        <v>0</v>
      </c>
      <c r="Y139" s="15">
        <f ca="1">M139-'X (6)'!M139</f>
        <v>0</v>
      </c>
      <c r="Z139" s="15">
        <f ca="1">N139-'X (6)'!N139</f>
        <v>0</v>
      </c>
    </row>
    <row r="140" spans="1:26" x14ac:dyDescent="0.15">
      <c r="A140" s="1" t="str">
        <f ca="1">$A$1&amp;C140</f>
        <v>検算３年生／回答しない</v>
      </c>
      <c r="B140" s="150"/>
      <c r="C140" s="134" t="s">
        <v>236</v>
      </c>
      <c r="D140" s="19">
        <f>学年×性別!E150</f>
        <v>49</v>
      </c>
      <c r="E140" s="19">
        <f>学年×性別!F150</f>
        <v>0</v>
      </c>
      <c r="F140" s="19">
        <f>学年×性別!G150</f>
        <v>20</v>
      </c>
      <c r="G140" s="19">
        <f>学年×性別!H150</f>
        <v>0</v>
      </c>
      <c r="H140" s="19">
        <f>学年×性別!I150</f>
        <v>1</v>
      </c>
      <c r="I140" s="19">
        <f>学年×性別!J150</f>
        <v>5</v>
      </c>
      <c r="J140" s="19">
        <f>学年×性別!K150</f>
        <v>8</v>
      </c>
      <c r="K140" s="19">
        <f>学年×性別!L150</f>
        <v>2</v>
      </c>
      <c r="L140" s="19">
        <f>学年×性別!M150</f>
        <v>3</v>
      </c>
      <c r="M140" s="19">
        <f>学年×性別!N150</f>
        <v>5</v>
      </c>
      <c r="N140" s="19">
        <f>学年×性別!O150</f>
        <v>5</v>
      </c>
      <c r="P140" s="20">
        <f ca="1">D140-'X (6)'!D140</f>
        <v>0</v>
      </c>
      <c r="Q140" s="19">
        <f ca="1">E140-'X (6)'!E140</f>
        <v>0</v>
      </c>
      <c r="R140" s="19">
        <f ca="1">F140-'X (6)'!F140</f>
        <v>0</v>
      </c>
      <c r="S140" s="19">
        <f ca="1">G140-'X (6)'!G140</f>
        <v>0</v>
      </c>
      <c r="T140" s="19">
        <f ca="1">H140-'X (6)'!H140</f>
        <v>0</v>
      </c>
      <c r="U140" s="19">
        <f ca="1">I140-'X (6)'!I140</f>
        <v>0</v>
      </c>
      <c r="V140" s="19">
        <f ca="1">J140-'X (6)'!J140</f>
        <v>0</v>
      </c>
      <c r="W140" s="19">
        <f ca="1">K140-'X (6)'!K140</f>
        <v>0</v>
      </c>
      <c r="X140" s="19">
        <f ca="1">L140-'X (6)'!L140</f>
        <v>0</v>
      </c>
      <c r="Y140" s="19">
        <f ca="1">M140-'X (6)'!M140</f>
        <v>0</v>
      </c>
      <c r="Z140" s="19">
        <f ca="1">N140-'X (6)'!N140</f>
        <v>0</v>
      </c>
    </row>
    <row r="141" spans="1:26" ht="12.95" customHeight="1" x14ac:dyDescent="0.15">
      <c r="B141" s="151"/>
      <c r="C141" s="136"/>
      <c r="D141" s="16">
        <f>D140/$D140*100</f>
        <v>100</v>
      </c>
      <c r="E141" s="15">
        <f>E140/$D140*100</f>
        <v>0</v>
      </c>
      <c r="F141" s="15">
        <f t="shared" ref="F141:N141" si="67">F140/$D140*100</f>
        <v>40.816326530612244</v>
      </c>
      <c r="G141" s="15">
        <f t="shared" si="67"/>
        <v>0</v>
      </c>
      <c r="H141" s="15">
        <f t="shared" si="67"/>
        <v>2.0408163265306123</v>
      </c>
      <c r="I141" s="15">
        <f t="shared" si="67"/>
        <v>10.204081632653061</v>
      </c>
      <c r="J141" s="15">
        <f t="shared" si="67"/>
        <v>16.326530612244898</v>
      </c>
      <c r="K141" s="15">
        <f t="shared" si="67"/>
        <v>4.0816326530612246</v>
      </c>
      <c r="L141" s="15">
        <f t="shared" si="67"/>
        <v>6.1224489795918364</v>
      </c>
      <c r="M141" s="15">
        <f t="shared" si="67"/>
        <v>10.204081632653061</v>
      </c>
      <c r="N141" s="15">
        <f t="shared" si="67"/>
        <v>10.204081632653061</v>
      </c>
      <c r="P141" s="15">
        <f ca="1">D141-'X (6)'!D141</f>
        <v>0</v>
      </c>
      <c r="Q141" s="15">
        <f ca="1">E141-'X (6)'!E141</f>
        <v>0</v>
      </c>
      <c r="R141" s="15">
        <f ca="1">F141-'X (6)'!F141</f>
        <v>0</v>
      </c>
      <c r="S141" s="15">
        <f ca="1">G141-'X (6)'!G141</f>
        <v>0</v>
      </c>
      <c r="T141" s="15">
        <f ca="1">H141-'X (6)'!H141</f>
        <v>0</v>
      </c>
      <c r="U141" s="15">
        <f ca="1">I141-'X (6)'!I141</f>
        <v>0</v>
      </c>
      <c r="V141" s="15">
        <f ca="1">J141-'X (6)'!J141</f>
        <v>0</v>
      </c>
      <c r="W141" s="15">
        <f ca="1">K141-'X (6)'!K141</f>
        <v>0</v>
      </c>
      <c r="X141" s="15">
        <f ca="1">L141-'X (6)'!L141</f>
        <v>0</v>
      </c>
      <c r="Y141" s="15">
        <f ca="1">M141-'X (6)'!M141</f>
        <v>0</v>
      </c>
      <c r="Z141" s="15">
        <f ca="1">N141-'X (6)'!N141</f>
        <v>0</v>
      </c>
    </row>
    <row r="144" spans="1:26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6" spans="5:2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8" spans="5:2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50" spans="5:2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2" spans="5:2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4" spans="5:2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6" spans="5:2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8" spans="5:2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60" spans="5:2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2" spans="5:26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4" spans="5:26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6" spans="5:26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8" spans="5:26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70" spans="5:26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2" spans="5:26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4" spans="5:26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6" spans="5:26" x14ac:dyDescent="0.15">
      <c r="F176" s="2"/>
      <c r="G176" s="2"/>
      <c r="H176" s="2"/>
      <c r="I176" s="2"/>
      <c r="J176" s="2"/>
      <c r="K176" s="2"/>
      <c r="L176" s="2"/>
      <c r="M176" s="2"/>
      <c r="N176" s="2"/>
      <c r="R176" s="2"/>
      <c r="S176" s="2"/>
      <c r="T176" s="2"/>
      <c r="U176" s="2"/>
      <c r="V176" s="2"/>
      <c r="W176" s="2"/>
      <c r="X176" s="2"/>
      <c r="Y176" s="2"/>
      <c r="Z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5296" priority="406" stopIfTrue="1" operator="greaterThanOrEqual">
      <formula>E$7+10</formula>
    </cfRule>
    <cfRule type="cellIs" dxfId="5295" priority="407" stopIfTrue="1" operator="greaterThanOrEqual">
      <formula>E$7+5</formula>
    </cfRule>
    <cfRule type="cellIs" dxfId="5294" priority="408" stopIfTrue="1" operator="lessThanOrEqual">
      <formula>E$7-10</formula>
    </cfRule>
    <cfRule type="cellIs" dxfId="5293" priority="409" operator="lessThanOrEqual">
      <formula>E$7-5</formula>
    </cfRule>
  </conditionalFormatting>
  <conditionalFormatting sqref="E15:N15 E17:N17 E19:N19">
    <cfRule type="cellIs" dxfId="5292" priority="402" stopIfTrue="1" operator="greaterThanOrEqual">
      <formula>E$7+10</formula>
    </cfRule>
    <cfRule type="cellIs" dxfId="5291" priority="403" stopIfTrue="1" operator="greaterThanOrEqual">
      <formula>E$7+5</formula>
    </cfRule>
    <cfRule type="cellIs" dxfId="5290" priority="404" stopIfTrue="1" operator="lessThanOrEqual">
      <formula>E$7-10</formula>
    </cfRule>
    <cfRule type="cellIs" dxfId="5289" priority="405" operator="lessThanOrEqual">
      <formula>E$7-5</formula>
    </cfRule>
  </conditionalFormatting>
  <conditionalFormatting sqref="E21:N21">
    <cfRule type="cellIs" dxfId="5288" priority="398" stopIfTrue="1" operator="greaterThanOrEqual">
      <formula>E$7+10</formula>
    </cfRule>
    <cfRule type="cellIs" dxfId="5287" priority="399" stopIfTrue="1" operator="greaterThanOrEqual">
      <formula>E$7+5</formula>
    </cfRule>
    <cfRule type="cellIs" dxfId="5286" priority="400" stopIfTrue="1" operator="lessThanOrEqual">
      <formula>E$7-10</formula>
    </cfRule>
    <cfRule type="cellIs" dxfId="5285" priority="401" operator="lessThanOrEqual">
      <formula>E$7-5</formula>
    </cfRule>
  </conditionalFormatting>
  <conditionalFormatting sqref="E23:N23">
    <cfRule type="cellIs" dxfId="5284" priority="394" stopIfTrue="1" operator="greaterThanOrEqual">
      <formula>E$7+10</formula>
    </cfRule>
    <cfRule type="cellIs" dxfId="5283" priority="395" stopIfTrue="1" operator="greaterThanOrEqual">
      <formula>E$7+5</formula>
    </cfRule>
    <cfRule type="cellIs" dxfId="5282" priority="396" stopIfTrue="1" operator="lessThanOrEqual">
      <formula>E$7-10</formula>
    </cfRule>
    <cfRule type="cellIs" dxfId="5281" priority="397" operator="lessThanOrEqual">
      <formula>E$7-5</formula>
    </cfRule>
  </conditionalFormatting>
  <conditionalFormatting sqref="E25:N25">
    <cfRule type="cellIs" dxfId="5280" priority="390" stopIfTrue="1" operator="greaterThanOrEqual">
      <formula>E$7+10</formula>
    </cfRule>
    <cfRule type="cellIs" dxfId="5279" priority="391" stopIfTrue="1" operator="greaterThanOrEqual">
      <formula>E$7+5</formula>
    </cfRule>
    <cfRule type="cellIs" dxfId="5278" priority="392" stopIfTrue="1" operator="lessThanOrEqual">
      <formula>E$7-10</formula>
    </cfRule>
    <cfRule type="cellIs" dxfId="5277" priority="393" operator="lessThanOrEqual">
      <formula>E$7-5</formula>
    </cfRule>
  </conditionalFormatting>
  <conditionalFormatting sqref="E27:N27">
    <cfRule type="cellIs" dxfId="5276" priority="386" stopIfTrue="1" operator="greaterThanOrEqual">
      <formula>E$7+10</formula>
    </cfRule>
    <cfRule type="cellIs" dxfId="5275" priority="387" stopIfTrue="1" operator="greaterThanOrEqual">
      <formula>E$7+5</formula>
    </cfRule>
    <cfRule type="cellIs" dxfId="5274" priority="388" stopIfTrue="1" operator="lessThanOrEqual">
      <formula>E$7-10</formula>
    </cfRule>
    <cfRule type="cellIs" dxfId="5273" priority="389" operator="lessThanOrEqual">
      <formula>E$7-5</formula>
    </cfRule>
  </conditionalFormatting>
  <conditionalFormatting sqref="E29:N29">
    <cfRule type="cellIs" dxfId="5272" priority="382" stopIfTrue="1" operator="greaterThanOrEqual">
      <formula>E$7+10</formula>
    </cfRule>
    <cfRule type="cellIs" dxfId="5271" priority="383" stopIfTrue="1" operator="greaterThanOrEqual">
      <formula>E$7+5</formula>
    </cfRule>
    <cfRule type="cellIs" dxfId="5270" priority="384" stopIfTrue="1" operator="lessThanOrEqual">
      <formula>E$7-10</formula>
    </cfRule>
    <cfRule type="cellIs" dxfId="5269" priority="385" operator="lessThanOrEqual">
      <formula>E$7-5</formula>
    </cfRule>
  </conditionalFormatting>
  <conditionalFormatting sqref="E31:N31">
    <cfRule type="cellIs" dxfId="5268" priority="378" stopIfTrue="1" operator="greaterThanOrEqual">
      <formula>E$7+10</formula>
    </cfRule>
    <cfRule type="cellIs" dxfId="5267" priority="379" stopIfTrue="1" operator="greaterThanOrEqual">
      <formula>E$7+5</formula>
    </cfRule>
    <cfRule type="cellIs" dxfId="5266" priority="380" stopIfTrue="1" operator="lessThanOrEqual">
      <formula>E$7-10</formula>
    </cfRule>
    <cfRule type="cellIs" dxfId="5265" priority="381" operator="lessThanOrEqual">
      <formula>E$7-5</formula>
    </cfRule>
  </conditionalFormatting>
  <conditionalFormatting sqref="E33:N33">
    <cfRule type="cellIs" dxfId="5264" priority="374" stopIfTrue="1" operator="greaterThanOrEqual">
      <formula>E$7+10</formula>
    </cfRule>
    <cfRule type="cellIs" dxfId="5263" priority="375" stopIfTrue="1" operator="greaterThanOrEqual">
      <formula>E$7+5</formula>
    </cfRule>
    <cfRule type="cellIs" dxfId="5262" priority="376" stopIfTrue="1" operator="lessThanOrEqual">
      <formula>E$7-10</formula>
    </cfRule>
    <cfRule type="cellIs" dxfId="5261" priority="377" operator="lessThanOrEqual">
      <formula>E$7-5</formula>
    </cfRule>
  </conditionalFormatting>
  <conditionalFormatting sqref="E35:N35 E37:N37 E39:N39">
    <cfRule type="cellIs" dxfId="5260" priority="370" stopIfTrue="1" operator="greaterThanOrEqual">
      <formula>E$7+10</formula>
    </cfRule>
    <cfRule type="cellIs" dxfId="5259" priority="371" stopIfTrue="1" operator="greaterThanOrEqual">
      <formula>E$7+5</formula>
    </cfRule>
    <cfRule type="cellIs" dxfId="5258" priority="372" stopIfTrue="1" operator="lessThanOrEqual">
      <formula>E$7-10</formula>
    </cfRule>
    <cfRule type="cellIs" dxfId="5257" priority="373" operator="lessThanOrEqual">
      <formula>E$7-5</formula>
    </cfRule>
  </conditionalFormatting>
  <conditionalFormatting sqref="E41:N41">
    <cfRule type="cellIs" dxfId="5256" priority="366" stopIfTrue="1" operator="greaterThanOrEqual">
      <formula>E$7+10</formula>
    </cfRule>
    <cfRule type="cellIs" dxfId="5255" priority="367" stopIfTrue="1" operator="greaterThanOrEqual">
      <formula>E$7+5</formula>
    </cfRule>
    <cfRule type="cellIs" dxfId="5254" priority="368" stopIfTrue="1" operator="lessThanOrEqual">
      <formula>E$7-10</formula>
    </cfRule>
    <cfRule type="cellIs" dxfId="5253" priority="369" operator="lessThanOrEqual">
      <formula>E$7-5</formula>
    </cfRule>
  </conditionalFormatting>
  <conditionalFormatting sqref="E43:N43">
    <cfRule type="cellIs" dxfId="5252" priority="362" stopIfTrue="1" operator="greaterThanOrEqual">
      <formula>E$7+10</formula>
    </cfRule>
    <cfRule type="cellIs" dxfId="5251" priority="363" stopIfTrue="1" operator="greaterThanOrEqual">
      <formula>E$7+5</formula>
    </cfRule>
    <cfRule type="cellIs" dxfId="5250" priority="364" stopIfTrue="1" operator="lessThanOrEqual">
      <formula>E$7-10</formula>
    </cfRule>
    <cfRule type="cellIs" dxfId="5249" priority="365" operator="lessThanOrEqual">
      <formula>E$7-5</formula>
    </cfRule>
  </conditionalFormatting>
  <conditionalFormatting sqref="E45:N45">
    <cfRule type="cellIs" dxfId="5248" priority="358" stopIfTrue="1" operator="greaterThanOrEqual">
      <formula>E$7+10</formula>
    </cfRule>
    <cfRule type="cellIs" dxfId="5247" priority="359" stopIfTrue="1" operator="greaterThanOrEqual">
      <formula>E$7+5</formula>
    </cfRule>
    <cfRule type="cellIs" dxfId="5246" priority="360" stopIfTrue="1" operator="lessThanOrEqual">
      <formula>E$7-10</formula>
    </cfRule>
    <cfRule type="cellIs" dxfId="5245" priority="361" operator="lessThanOrEqual">
      <formula>E$7-5</formula>
    </cfRule>
  </conditionalFormatting>
  <conditionalFormatting sqref="E47:N47">
    <cfRule type="cellIs" dxfId="5244" priority="354" stopIfTrue="1" operator="greaterThanOrEqual">
      <formula>E$7+10</formula>
    </cfRule>
    <cfRule type="cellIs" dxfId="5243" priority="355" stopIfTrue="1" operator="greaterThanOrEqual">
      <formula>E$7+5</formula>
    </cfRule>
    <cfRule type="cellIs" dxfId="5242" priority="356" stopIfTrue="1" operator="lessThanOrEqual">
      <formula>E$7-10</formula>
    </cfRule>
    <cfRule type="cellIs" dxfId="5241" priority="357" operator="lessThanOrEqual">
      <formula>E$7-5</formula>
    </cfRule>
  </conditionalFormatting>
  <conditionalFormatting sqref="E49:N49">
    <cfRule type="cellIs" dxfId="5240" priority="350" stopIfTrue="1" operator="greaterThanOrEqual">
      <formula>E$7+10</formula>
    </cfRule>
    <cfRule type="cellIs" dxfId="5239" priority="351" stopIfTrue="1" operator="greaterThanOrEqual">
      <formula>E$7+5</formula>
    </cfRule>
    <cfRule type="cellIs" dxfId="5238" priority="352" stopIfTrue="1" operator="lessThanOrEqual">
      <formula>E$7-10</formula>
    </cfRule>
    <cfRule type="cellIs" dxfId="5237" priority="353" operator="lessThanOrEqual">
      <formula>E$7-5</formula>
    </cfRule>
  </conditionalFormatting>
  <conditionalFormatting sqref="E51:N51">
    <cfRule type="cellIs" dxfId="5236" priority="346" stopIfTrue="1" operator="greaterThanOrEqual">
      <formula>E$7+10</formula>
    </cfRule>
    <cfRule type="cellIs" dxfId="5235" priority="347" stopIfTrue="1" operator="greaterThanOrEqual">
      <formula>E$7+5</formula>
    </cfRule>
    <cfRule type="cellIs" dxfId="5234" priority="348" stopIfTrue="1" operator="lessThanOrEqual">
      <formula>E$7-10</formula>
    </cfRule>
    <cfRule type="cellIs" dxfId="5233" priority="349" operator="lessThanOrEqual">
      <formula>E$7-5</formula>
    </cfRule>
  </conditionalFormatting>
  <conditionalFormatting sqref="E53:N53">
    <cfRule type="cellIs" dxfId="5232" priority="342" stopIfTrue="1" operator="greaterThanOrEqual">
      <formula>E$7+10</formula>
    </cfRule>
    <cfRule type="cellIs" dxfId="5231" priority="343" stopIfTrue="1" operator="greaterThanOrEqual">
      <formula>E$7+5</formula>
    </cfRule>
    <cfRule type="cellIs" dxfId="5230" priority="344" stopIfTrue="1" operator="lessThanOrEqual">
      <formula>E$7-10</formula>
    </cfRule>
    <cfRule type="cellIs" dxfId="5229" priority="345" operator="lessThanOrEqual">
      <formula>E$7-5</formula>
    </cfRule>
  </conditionalFormatting>
  <conditionalFormatting sqref="E55:N55 E57:N57 E59:N59">
    <cfRule type="cellIs" dxfId="5228" priority="338" stopIfTrue="1" operator="greaterThanOrEqual">
      <formula>E$7+10</formula>
    </cfRule>
    <cfRule type="cellIs" dxfId="5227" priority="339" stopIfTrue="1" operator="greaterThanOrEqual">
      <formula>E$7+5</formula>
    </cfRule>
    <cfRule type="cellIs" dxfId="5226" priority="340" stopIfTrue="1" operator="lessThanOrEqual">
      <formula>E$7-10</formula>
    </cfRule>
    <cfRule type="cellIs" dxfId="5225" priority="341" operator="lessThanOrEqual">
      <formula>E$7-5</formula>
    </cfRule>
  </conditionalFormatting>
  <conditionalFormatting sqref="E61:N61">
    <cfRule type="cellIs" dxfId="5224" priority="334" stopIfTrue="1" operator="greaterThanOrEqual">
      <formula>E$7+10</formula>
    </cfRule>
    <cfRule type="cellIs" dxfId="5223" priority="335" stopIfTrue="1" operator="greaterThanOrEqual">
      <formula>E$7+5</formula>
    </cfRule>
    <cfRule type="cellIs" dxfId="5222" priority="336" stopIfTrue="1" operator="lessThanOrEqual">
      <formula>E$7-10</formula>
    </cfRule>
    <cfRule type="cellIs" dxfId="5221" priority="337" operator="lessThanOrEqual">
      <formula>E$7-5</formula>
    </cfRule>
  </conditionalFormatting>
  <conditionalFormatting sqref="E63:N63">
    <cfRule type="cellIs" dxfId="5220" priority="330" stopIfTrue="1" operator="greaterThanOrEqual">
      <formula>E$7+10</formula>
    </cfRule>
    <cfRule type="cellIs" dxfId="5219" priority="331" stopIfTrue="1" operator="greaterThanOrEqual">
      <formula>E$7+5</formula>
    </cfRule>
    <cfRule type="cellIs" dxfId="5218" priority="332" stopIfTrue="1" operator="lessThanOrEqual">
      <formula>E$7-10</formula>
    </cfRule>
    <cfRule type="cellIs" dxfId="5217" priority="333" operator="lessThanOrEqual">
      <formula>E$7-5</formula>
    </cfRule>
  </conditionalFormatting>
  <conditionalFormatting sqref="E65:N65">
    <cfRule type="cellIs" dxfId="5216" priority="326" stopIfTrue="1" operator="greaterThanOrEqual">
      <formula>E$7+10</formula>
    </cfRule>
    <cfRule type="cellIs" dxfId="5215" priority="327" stopIfTrue="1" operator="greaterThanOrEqual">
      <formula>E$7+5</formula>
    </cfRule>
    <cfRule type="cellIs" dxfId="5214" priority="328" stopIfTrue="1" operator="lessThanOrEqual">
      <formula>E$7-10</formula>
    </cfRule>
    <cfRule type="cellIs" dxfId="5213" priority="329" operator="lessThanOrEqual">
      <formula>E$7-5</formula>
    </cfRule>
  </conditionalFormatting>
  <conditionalFormatting sqref="E67:N67">
    <cfRule type="cellIs" dxfId="5212" priority="322" stopIfTrue="1" operator="greaterThanOrEqual">
      <formula>E$7+10</formula>
    </cfRule>
    <cfRule type="cellIs" dxfId="5211" priority="323" stopIfTrue="1" operator="greaterThanOrEqual">
      <formula>E$7+5</formula>
    </cfRule>
    <cfRule type="cellIs" dxfId="5210" priority="324" stopIfTrue="1" operator="lessThanOrEqual">
      <formula>E$7-10</formula>
    </cfRule>
    <cfRule type="cellIs" dxfId="5209" priority="325" operator="lessThanOrEqual">
      <formula>E$7-5</formula>
    </cfRule>
  </conditionalFormatting>
  <conditionalFormatting sqref="E117:N117">
    <cfRule type="cellIs" dxfId="5208" priority="318" stopIfTrue="1" operator="greaterThanOrEqual">
      <formula>E$7+10</formula>
    </cfRule>
    <cfRule type="cellIs" dxfId="5207" priority="319" stopIfTrue="1" operator="greaterThanOrEqual">
      <formula>E$7+5</formula>
    </cfRule>
    <cfRule type="cellIs" dxfId="5206" priority="320" stopIfTrue="1" operator="lessThanOrEqual">
      <formula>E$7-10</formula>
    </cfRule>
    <cfRule type="cellIs" dxfId="5205" priority="321" operator="lessThanOrEqual">
      <formula>E$7-5</formula>
    </cfRule>
  </conditionalFormatting>
  <conditionalFormatting sqref="E119:N119">
    <cfRule type="cellIs" dxfId="5204" priority="314" stopIfTrue="1" operator="greaterThanOrEqual">
      <formula>E$7+10</formula>
    </cfRule>
    <cfRule type="cellIs" dxfId="5203" priority="315" stopIfTrue="1" operator="greaterThanOrEqual">
      <formula>E$7+5</formula>
    </cfRule>
    <cfRule type="cellIs" dxfId="5202" priority="316" stopIfTrue="1" operator="lessThanOrEqual">
      <formula>E$7-10</formula>
    </cfRule>
    <cfRule type="cellIs" dxfId="5201" priority="317" operator="lessThanOrEqual">
      <formula>E$7-5</formula>
    </cfRule>
  </conditionalFormatting>
  <conditionalFormatting sqref="E121:N121">
    <cfRule type="cellIs" dxfId="5200" priority="310" stopIfTrue="1" operator="greaterThanOrEqual">
      <formula>E$7+10</formula>
    </cfRule>
    <cfRule type="cellIs" dxfId="5199" priority="311" stopIfTrue="1" operator="greaterThanOrEqual">
      <formula>E$7+5</formula>
    </cfRule>
    <cfRule type="cellIs" dxfId="5198" priority="312" stopIfTrue="1" operator="lessThanOrEqual">
      <formula>E$7-10</formula>
    </cfRule>
    <cfRule type="cellIs" dxfId="5197" priority="313" operator="lessThanOrEqual">
      <formula>E$7-5</formula>
    </cfRule>
  </conditionalFormatting>
  <conditionalFormatting sqref="E139:N139">
    <cfRule type="cellIs" dxfId="5196" priority="306" stopIfTrue="1" operator="greaterThanOrEqual">
      <formula>E$7+10</formula>
    </cfRule>
    <cfRule type="cellIs" dxfId="5195" priority="307" stopIfTrue="1" operator="greaterThanOrEqual">
      <formula>E$7+5</formula>
    </cfRule>
    <cfRule type="cellIs" dxfId="5194" priority="308" stopIfTrue="1" operator="lessThanOrEqual">
      <formula>E$7-10</formula>
    </cfRule>
    <cfRule type="cellIs" dxfId="5193" priority="309" operator="lessThanOrEqual">
      <formula>E$7-5</formula>
    </cfRule>
  </conditionalFormatting>
  <conditionalFormatting sqref="E141:N141">
    <cfRule type="cellIs" dxfId="5192" priority="302" stopIfTrue="1" operator="greaterThanOrEqual">
      <formula>E$7+10</formula>
    </cfRule>
    <cfRule type="cellIs" dxfId="5191" priority="303" stopIfTrue="1" operator="greaterThanOrEqual">
      <formula>E$7+5</formula>
    </cfRule>
    <cfRule type="cellIs" dxfId="5190" priority="304" stopIfTrue="1" operator="lessThanOrEqual">
      <formula>E$7-10</formula>
    </cfRule>
    <cfRule type="cellIs" dxfId="5189" priority="305" operator="lessThanOrEqual">
      <formula>E$7-5</formula>
    </cfRule>
  </conditionalFormatting>
  <conditionalFormatting sqref="E123:N123">
    <cfRule type="cellIs" dxfId="5188" priority="298" stopIfTrue="1" operator="greaterThanOrEqual">
      <formula>E$7+10</formula>
    </cfRule>
    <cfRule type="cellIs" dxfId="5187" priority="299" stopIfTrue="1" operator="greaterThanOrEqual">
      <formula>E$7+5</formula>
    </cfRule>
    <cfRule type="cellIs" dxfId="5186" priority="300" stopIfTrue="1" operator="lessThanOrEqual">
      <formula>E$7-10</formula>
    </cfRule>
    <cfRule type="cellIs" dxfId="5185" priority="301" operator="lessThanOrEqual">
      <formula>E$7-5</formula>
    </cfRule>
  </conditionalFormatting>
  <conditionalFormatting sqref="E105:N105">
    <cfRule type="cellIs" dxfId="5184" priority="294" stopIfTrue="1" operator="greaterThanOrEqual">
      <formula>E$7+10</formula>
    </cfRule>
    <cfRule type="cellIs" dxfId="5183" priority="295" stopIfTrue="1" operator="greaterThanOrEqual">
      <formula>E$7+5</formula>
    </cfRule>
    <cfRule type="cellIs" dxfId="5182" priority="296" stopIfTrue="1" operator="lessThanOrEqual">
      <formula>E$7-10</formula>
    </cfRule>
    <cfRule type="cellIs" dxfId="5181" priority="297" operator="lessThanOrEqual">
      <formula>E$7-5</formula>
    </cfRule>
  </conditionalFormatting>
  <conditionalFormatting sqref="E107:N107">
    <cfRule type="cellIs" dxfId="5180" priority="290" stopIfTrue="1" operator="greaterThanOrEqual">
      <formula>E$7+10</formula>
    </cfRule>
    <cfRule type="cellIs" dxfId="5179" priority="291" stopIfTrue="1" operator="greaterThanOrEqual">
      <formula>E$7+5</formula>
    </cfRule>
    <cfRule type="cellIs" dxfId="5178" priority="292" stopIfTrue="1" operator="lessThanOrEqual">
      <formula>E$7-10</formula>
    </cfRule>
    <cfRule type="cellIs" dxfId="5177" priority="293" operator="lessThanOrEqual">
      <formula>E$7-5</formula>
    </cfRule>
  </conditionalFormatting>
  <conditionalFormatting sqref="E109:N109">
    <cfRule type="cellIs" dxfId="5176" priority="286" stopIfTrue="1" operator="greaterThanOrEqual">
      <formula>E$7+10</formula>
    </cfRule>
    <cfRule type="cellIs" dxfId="5175" priority="287" stopIfTrue="1" operator="greaterThanOrEqual">
      <formula>E$7+5</formula>
    </cfRule>
    <cfRule type="cellIs" dxfId="5174" priority="288" stopIfTrue="1" operator="lessThanOrEqual">
      <formula>E$7-10</formula>
    </cfRule>
    <cfRule type="cellIs" dxfId="5173" priority="289" operator="lessThanOrEqual">
      <formula>E$7-5</formula>
    </cfRule>
  </conditionalFormatting>
  <conditionalFormatting sqref="E115:N115">
    <cfRule type="cellIs" dxfId="5172" priority="282" stopIfTrue="1" operator="greaterThanOrEqual">
      <formula>E$7+10</formula>
    </cfRule>
    <cfRule type="cellIs" dxfId="5171" priority="283" stopIfTrue="1" operator="greaterThanOrEqual">
      <formula>E$7+5</formula>
    </cfRule>
    <cfRule type="cellIs" dxfId="5170" priority="284" stopIfTrue="1" operator="lessThanOrEqual">
      <formula>E$7-10</formula>
    </cfRule>
    <cfRule type="cellIs" dxfId="5169" priority="285" operator="lessThanOrEqual">
      <formula>E$7-5</formula>
    </cfRule>
  </conditionalFormatting>
  <conditionalFormatting sqref="E111:N111 E113:N113">
    <cfRule type="cellIs" dxfId="5168" priority="278" stopIfTrue="1" operator="greaterThanOrEqual">
      <formula>E$7+10</formula>
    </cfRule>
    <cfRule type="cellIs" dxfId="5167" priority="279" stopIfTrue="1" operator="greaterThanOrEqual">
      <formula>E$7+5</formula>
    </cfRule>
    <cfRule type="cellIs" dxfId="5166" priority="280" stopIfTrue="1" operator="lessThanOrEqual">
      <formula>E$7-10</formula>
    </cfRule>
    <cfRule type="cellIs" dxfId="5165" priority="281" operator="lessThanOrEqual">
      <formula>E$7-5</formula>
    </cfRule>
  </conditionalFormatting>
  <conditionalFormatting sqref="E85:N85">
    <cfRule type="cellIs" dxfId="5164" priority="274" stopIfTrue="1" operator="greaterThanOrEqual">
      <formula>E$7+10</formula>
    </cfRule>
    <cfRule type="cellIs" dxfId="5163" priority="275" stopIfTrue="1" operator="greaterThanOrEqual">
      <formula>E$7+5</formula>
    </cfRule>
    <cfRule type="cellIs" dxfId="5162" priority="276" stopIfTrue="1" operator="lessThanOrEqual">
      <formula>E$7-10</formula>
    </cfRule>
    <cfRule type="cellIs" dxfId="5161" priority="277" operator="lessThanOrEqual">
      <formula>E$7-5</formula>
    </cfRule>
  </conditionalFormatting>
  <conditionalFormatting sqref="E87:N87">
    <cfRule type="cellIs" dxfId="5160" priority="270" stopIfTrue="1" operator="greaterThanOrEqual">
      <formula>E$7+10</formula>
    </cfRule>
    <cfRule type="cellIs" dxfId="5159" priority="271" stopIfTrue="1" operator="greaterThanOrEqual">
      <formula>E$7+5</formula>
    </cfRule>
    <cfRule type="cellIs" dxfId="5158" priority="272" stopIfTrue="1" operator="lessThanOrEqual">
      <formula>E$7-10</formula>
    </cfRule>
    <cfRule type="cellIs" dxfId="5157" priority="273" operator="lessThanOrEqual">
      <formula>E$7-5</formula>
    </cfRule>
  </conditionalFormatting>
  <conditionalFormatting sqref="E89:N89">
    <cfRule type="cellIs" dxfId="5156" priority="266" stopIfTrue="1" operator="greaterThanOrEqual">
      <formula>E$7+10</formula>
    </cfRule>
    <cfRule type="cellIs" dxfId="5155" priority="267" stopIfTrue="1" operator="greaterThanOrEqual">
      <formula>E$7+5</formula>
    </cfRule>
    <cfRule type="cellIs" dxfId="5154" priority="268" stopIfTrue="1" operator="lessThanOrEqual">
      <formula>E$7-10</formula>
    </cfRule>
    <cfRule type="cellIs" dxfId="5153" priority="269" operator="lessThanOrEqual">
      <formula>E$7-5</formula>
    </cfRule>
  </conditionalFormatting>
  <conditionalFormatting sqref="E99:N99 E101:N101 E103:N103">
    <cfRule type="cellIs" dxfId="5152" priority="262" stopIfTrue="1" operator="greaterThanOrEqual">
      <formula>E$7+10</formula>
    </cfRule>
    <cfRule type="cellIs" dxfId="5151" priority="263" stopIfTrue="1" operator="greaterThanOrEqual">
      <formula>E$7+5</formula>
    </cfRule>
    <cfRule type="cellIs" dxfId="5150" priority="264" stopIfTrue="1" operator="lessThanOrEqual">
      <formula>E$7-10</formula>
    </cfRule>
    <cfRule type="cellIs" dxfId="5149" priority="265" operator="lessThanOrEqual">
      <formula>E$7-5</formula>
    </cfRule>
  </conditionalFormatting>
  <conditionalFormatting sqref="E91:N91 E93:N93">
    <cfRule type="cellIs" dxfId="5148" priority="258" stopIfTrue="1" operator="greaterThanOrEqual">
      <formula>E$7+10</formula>
    </cfRule>
    <cfRule type="cellIs" dxfId="5147" priority="259" stopIfTrue="1" operator="greaterThanOrEqual">
      <formula>E$7+5</formula>
    </cfRule>
    <cfRule type="cellIs" dxfId="5146" priority="260" stopIfTrue="1" operator="lessThanOrEqual">
      <formula>E$7-10</formula>
    </cfRule>
    <cfRule type="cellIs" dxfId="5145" priority="261" operator="lessThanOrEqual">
      <formula>E$7-5</formula>
    </cfRule>
  </conditionalFormatting>
  <conditionalFormatting sqref="E69:N69">
    <cfRule type="cellIs" dxfId="5144" priority="254" stopIfTrue="1" operator="greaterThanOrEqual">
      <formula>E$7+10</formula>
    </cfRule>
    <cfRule type="cellIs" dxfId="5143" priority="255" stopIfTrue="1" operator="greaterThanOrEqual">
      <formula>E$7+5</formula>
    </cfRule>
    <cfRule type="cellIs" dxfId="5142" priority="256" stopIfTrue="1" operator="lessThanOrEqual">
      <formula>E$7-10</formula>
    </cfRule>
    <cfRule type="cellIs" dxfId="5141" priority="257" operator="lessThanOrEqual">
      <formula>E$7-5</formula>
    </cfRule>
  </conditionalFormatting>
  <conditionalFormatting sqref="E71:N71">
    <cfRule type="cellIs" dxfId="5140" priority="250" stopIfTrue="1" operator="greaterThanOrEqual">
      <formula>E$7+10</formula>
    </cfRule>
    <cfRule type="cellIs" dxfId="5139" priority="251" stopIfTrue="1" operator="greaterThanOrEqual">
      <formula>E$7+5</formula>
    </cfRule>
    <cfRule type="cellIs" dxfId="5138" priority="252" stopIfTrue="1" operator="lessThanOrEqual">
      <formula>E$7-10</formula>
    </cfRule>
    <cfRule type="cellIs" dxfId="5137" priority="253" operator="lessThanOrEqual">
      <formula>E$7-5</formula>
    </cfRule>
  </conditionalFormatting>
  <conditionalFormatting sqref="E73:N73">
    <cfRule type="cellIs" dxfId="5136" priority="246" stopIfTrue="1" operator="greaterThanOrEqual">
      <formula>E$7+10</formula>
    </cfRule>
    <cfRule type="cellIs" dxfId="5135" priority="247" stopIfTrue="1" operator="greaterThanOrEqual">
      <formula>E$7+5</formula>
    </cfRule>
    <cfRule type="cellIs" dxfId="5134" priority="248" stopIfTrue="1" operator="lessThanOrEqual">
      <formula>E$7-10</formula>
    </cfRule>
    <cfRule type="cellIs" dxfId="5133" priority="249" operator="lessThanOrEqual">
      <formula>E$7-5</formula>
    </cfRule>
  </conditionalFormatting>
  <conditionalFormatting sqref="E79:N79 E81:N81 E83:N83">
    <cfRule type="cellIs" dxfId="5132" priority="242" stopIfTrue="1" operator="greaterThanOrEqual">
      <formula>E$7+10</formula>
    </cfRule>
    <cfRule type="cellIs" dxfId="5131" priority="243" stopIfTrue="1" operator="greaterThanOrEqual">
      <formula>E$7+5</formula>
    </cfRule>
    <cfRule type="cellIs" dxfId="5130" priority="244" stopIfTrue="1" operator="lessThanOrEqual">
      <formula>E$7-10</formula>
    </cfRule>
    <cfRule type="cellIs" dxfId="5129" priority="245" operator="lessThanOrEqual">
      <formula>E$7-5</formula>
    </cfRule>
  </conditionalFormatting>
  <conditionalFormatting sqref="E75:N75 E77:N77">
    <cfRule type="cellIs" dxfId="5128" priority="238" stopIfTrue="1" operator="greaterThanOrEqual">
      <formula>E$7+10</formula>
    </cfRule>
    <cfRule type="cellIs" dxfId="5127" priority="239" stopIfTrue="1" operator="greaterThanOrEqual">
      <formula>E$7+5</formula>
    </cfRule>
    <cfRule type="cellIs" dxfId="5126" priority="240" stopIfTrue="1" operator="lessThanOrEqual">
      <formula>E$7-10</formula>
    </cfRule>
    <cfRule type="cellIs" dxfId="5125" priority="241" operator="lessThanOrEqual">
      <formula>E$7-5</formula>
    </cfRule>
  </conditionalFormatting>
  <conditionalFormatting sqref="E95:N95 E97:N97">
    <cfRule type="cellIs" dxfId="5124" priority="234" stopIfTrue="1" operator="greaterThanOrEqual">
      <formula>E$7+10</formula>
    </cfRule>
    <cfRule type="cellIs" dxfId="5123" priority="235" stopIfTrue="1" operator="greaterThanOrEqual">
      <formula>E$7+5</formula>
    </cfRule>
    <cfRule type="cellIs" dxfId="5122" priority="236" stopIfTrue="1" operator="lessThanOrEqual">
      <formula>E$7-10</formula>
    </cfRule>
    <cfRule type="cellIs" dxfId="5121" priority="237" operator="lessThanOrEqual">
      <formula>E$7-5</formula>
    </cfRule>
  </conditionalFormatting>
  <conditionalFormatting sqref="E125:N125">
    <cfRule type="cellIs" dxfId="5120" priority="230" stopIfTrue="1" operator="greaterThanOrEqual">
      <formula>E$7+10</formula>
    </cfRule>
    <cfRule type="cellIs" dxfId="5119" priority="231" stopIfTrue="1" operator="greaterThanOrEqual">
      <formula>E$7+5</formula>
    </cfRule>
    <cfRule type="cellIs" dxfId="5118" priority="232" stopIfTrue="1" operator="lessThanOrEqual">
      <formula>E$7-10</formula>
    </cfRule>
    <cfRule type="cellIs" dxfId="5117" priority="233" operator="lessThanOrEqual">
      <formula>E$7-5</formula>
    </cfRule>
  </conditionalFormatting>
  <conditionalFormatting sqref="E127:N127">
    <cfRule type="cellIs" dxfId="5116" priority="226" stopIfTrue="1" operator="greaterThanOrEqual">
      <formula>E$7+10</formula>
    </cfRule>
    <cfRule type="cellIs" dxfId="5115" priority="227" stopIfTrue="1" operator="greaterThanOrEqual">
      <formula>E$7+5</formula>
    </cfRule>
    <cfRule type="cellIs" dxfId="5114" priority="228" stopIfTrue="1" operator="lessThanOrEqual">
      <formula>E$7-10</formula>
    </cfRule>
    <cfRule type="cellIs" dxfId="5113" priority="229" operator="lessThanOrEqual">
      <formula>E$7-5</formula>
    </cfRule>
  </conditionalFormatting>
  <conditionalFormatting sqref="E129:N129">
    <cfRule type="cellIs" dxfId="5112" priority="222" stopIfTrue="1" operator="greaterThanOrEqual">
      <formula>E$7+10</formula>
    </cfRule>
    <cfRule type="cellIs" dxfId="5111" priority="223" stopIfTrue="1" operator="greaterThanOrEqual">
      <formula>E$7+5</formula>
    </cfRule>
    <cfRule type="cellIs" dxfId="5110" priority="224" stopIfTrue="1" operator="lessThanOrEqual">
      <formula>E$7-10</formula>
    </cfRule>
    <cfRule type="cellIs" dxfId="5109" priority="225" operator="lessThanOrEqual">
      <formula>E$7-5</formula>
    </cfRule>
  </conditionalFormatting>
  <conditionalFormatting sqref="E131:N131">
    <cfRule type="cellIs" dxfId="5108" priority="218" stopIfTrue="1" operator="greaterThanOrEqual">
      <formula>E$7+10</formula>
    </cfRule>
    <cfRule type="cellIs" dxfId="5107" priority="219" stopIfTrue="1" operator="greaterThanOrEqual">
      <formula>E$7+5</formula>
    </cfRule>
    <cfRule type="cellIs" dxfId="5106" priority="220" stopIfTrue="1" operator="lessThanOrEqual">
      <formula>E$7-10</formula>
    </cfRule>
    <cfRule type="cellIs" dxfId="5105" priority="221" operator="lessThanOrEqual">
      <formula>E$7-5</formula>
    </cfRule>
  </conditionalFormatting>
  <conditionalFormatting sqref="E133:N133">
    <cfRule type="cellIs" dxfId="5104" priority="214" stopIfTrue="1" operator="greaterThanOrEqual">
      <formula>E$7+10</formula>
    </cfRule>
    <cfRule type="cellIs" dxfId="5103" priority="215" stopIfTrue="1" operator="greaterThanOrEqual">
      <formula>E$7+5</formula>
    </cfRule>
    <cfRule type="cellIs" dxfId="5102" priority="216" stopIfTrue="1" operator="lessThanOrEqual">
      <formula>E$7-10</formula>
    </cfRule>
    <cfRule type="cellIs" dxfId="5101" priority="217" operator="lessThanOrEqual">
      <formula>E$7-5</formula>
    </cfRule>
  </conditionalFormatting>
  <conditionalFormatting sqref="E135:N135">
    <cfRule type="cellIs" dxfId="5100" priority="210" stopIfTrue="1" operator="greaterThanOrEqual">
      <formula>E$7+10</formula>
    </cfRule>
    <cfRule type="cellIs" dxfId="5099" priority="211" stopIfTrue="1" operator="greaterThanOrEqual">
      <formula>E$7+5</formula>
    </cfRule>
    <cfRule type="cellIs" dxfId="5098" priority="212" stopIfTrue="1" operator="lessThanOrEqual">
      <formula>E$7-10</formula>
    </cfRule>
    <cfRule type="cellIs" dxfId="5097" priority="213" operator="lessThanOrEqual">
      <formula>E$7-5</formula>
    </cfRule>
  </conditionalFormatting>
  <conditionalFormatting sqref="E137:N137">
    <cfRule type="cellIs" dxfId="5096" priority="206" stopIfTrue="1" operator="greaterThanOrEqual">
      <formula>E$7+10</formula>
    </cfRule>
    <cfRule type="cellIs" dxfId="5095" priority="207" stopIfTrue="1" operator="greaterThanOrEqual">
      <formula>E$7+5</formula>
    </cfRule>
    <cfRule type="cellIs" dxfId="5094" priority="208" stopIfTrue="1" operator="lessThanOrEqual">
      <formula>E$7-10</formula>
    </cfRule>
    <cfRule type="cellIs" dxfId="5093" priority="209" operator="lessThanOrEqual">
      <formula>E$7-5</formula>
    </cfRule>
  </conditionalFormatting>
  <conditionalFormatting sqref="P6:Z141">
    <cfRule type="cellIs" dxfId="5092" priority="1" operator="notEqual">
      <formula>0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86189-6C21-4C7E-B784-A51B8FC9979E}">
  <dimension ref="A1:P176"/>
  <sheetViews>
    <sheetView showGridLines="0" workbookViewId="0">
      <selection activeCell="A5" sqref="A5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">
        <v>336</v>
      </c>
      <c r="B1" s="1" t="str">
        <f>VLOOKUP(A1,学年!A:E,5,0)</f>
        <v>Q3住所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</row>
    <row r="3" spans="1:16" x14ac:dyDescent="0.15">
      <c r="E3" s="3"/>
      <c r="I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59.45" customHeight="1" x14ac:dyDescent="0.15">
      <c r="A5" s="1" t="str">
        <f>$A$1&amp;"表頭"</f>
        <v>X (3)表頭</v>
      </c>
      <c r="B5" s="9"/>
      <c r="C5" s="10"/>
      <c r="D5" s="11" t="s">
        <v>248</v>
      </c>
      <c r="E5" s="12" t="str">
        <f>VLOOKUP($A$5,学年!$A:$O,E2,0)</f>
        <v>門司区</v>
      </c>
      <c r="F5" s="12" t="str">
        <f>VLOOKUP($A$5,学年!$A:$O,F2,0)</f>
        <v>小倉北区</v>
      </c>
      <c r="G5" s="12" t="str">
        <f>VLOOKUP($A$5,学年!$A:$O,G2,0)</f>
        <v>小倉南区</v>
      </c>
      <c r="H5" s="12" t="str">
        <f>VLOOKUP($A$5,学年!$A:$O,H2,0)</f>
        <v>若松区</v>
      </c>
      <c r="I5" s="12" t="str">
        <f>VLOOKUP($A$5,学年!$A:$O,I2,0)</f>
        <v>八幡東区</v>
      </c>
      <c r="J5" s="12" t="str">
        <f>VLOOKUP($A$5,学年!$A:$O,J2,0)</f>
        <v>八幡西区</v>
      </c>
      <c r="K5" s="12" t="str">
        <f>VLOOKUP($A$5,学年!$A:$O,K2,0)</f>
        <v>戸畑区</v>
      </c>
      <c r="L5" s="12" t="str">
        <f>VLOOKUP($A$5,学年!$A:$O,L2,0)</f>
        <v>その他</v>
      </c>
      <c r="M5" s="12"/>
      <c r="N5" s="12"/>
    </row>
    <row r="6" spans="1:16" ht="14.25" x14ac:dyDescent="0.15">
      <c r="A6" s="1" t="str">
        <f>$A$1&amp;B6</f>
        <v>X (3)全体</v>
      </c>
      <c r="B6" s="145" t="s">
        <v>8</v>
      </c>
      <c r="C6" s="145"/>
      <c r="D6" s="78">
        <f>VLOOKUP($A6,学年!$A:$O,D$2,0)</f>
        <v>3871</v>
      </c>
      <c r="E6" s="78">
        <f>VLOOKUP($A6,学年!$A:$O,E$2,0)</f>
        <v>171</v>
      </c>
      <c r="F6" s="78">
        <f>VLOOKUP($A6,学年!$A:$O,F$2,0)</f>
        <v>332</v>
      </c>
      <c r="G6" s="78">
        <f>VLOOKUP($A6,学年!$A:$O,G$2,0)</f>
        <v>557</v>
      </c>
      <c r="H6" s="78">
        <f>VLOOKUP($A6,学年!$A:$O,H$2,0)</f>
        <v>438</v>
      </c>
      <c r="I6" s="78">
        <f>VLOOKUP($A6,学年!$A:$O,I$2,0)</f>
        <v>191</v>
      </c>
      <c r="J6" s="78">
        <f>VLOOKUP($A6,学年!$A:$O,J$2,0)</f>
        <v>1103</v>
      </c>
      <c r="K6" s="78">
        <f>VLOOKUP($A6,学年!$A:$O,K$2,0)</f>
        <v>174</v>
      </c>
      <c r="L6" s="78">
        <f>VLOOKUP($A6,学年!$A:$O,L$2,0)</f>
        <v>905</v>
      </c>
      <c r="M6" s="78"/>
      <c r="N6" s="78"/>
      <c r="O6" s="79"/>
      <c r="P6" s="80">
        <f>MAX(E6:N6)</f>
        <v>1103</v>
      </c>
    </row>
    <row r="7" spans="1:16" x14ac:dyDescent="0.15">
      <c r="B7" s="145"/>
      <c r="C7" s="145"/>
      <c r="D7" s="82">
        <f>D6/$D6*100</f>
        <v>100</v>
      </c>
      <c r="E7" s="83">
        <f>E6/$D6*100</f>
        <v>4.4174631878067681</v>
      </c>
      <c r="F7" s="83">
        <f t="shared" ref="F7:L7" si="0">F6/$D6*100</f>
        <v>8.5765951950400421</v>
      </c>
      <c r="G7" s="83">
        <f t="shared" si="0"/>
        <v>14.389046757943683</v>
      </c>
      <c r="H7" s="83">
        <f t="shared" si="0"/>
        <v>11.314905709119092</v>
      </c>
      <c r="I7" s="83">
        <f t="shared" si="0"/>
        <v>4.9341255489537588</v>
      </c>
      <c r="J7" s="83">
        <f t="shared" si="0"/>
        <v>28.493929217256525</v>
      </c>
      <c r="K7" s="83">
        <f t="shared" si="0"/>
        <v>4.4949625419788166</v>
      </c>
      <c r="L7" s="83">
        <f t="shared" si="0"/>
        <v>23.378971841901315</v>
      </c>
      <c r="M7" s="83"/>
      <c r="N7" s="83"/>
      <c r="O7" s="84"/>
      <c r="P7" s="84"/>
    </row>
    <row r="8" spans="1:16" ht="14.25" hidden="1" outlineLevel="1" x14ac:dyDescent="0.15">
      <c r="A8" s="1" t="str">
        <f>$A$1&amp;C8</f>
        <v>X (3)１年生</v>
      </c>
      <c r="B8" s="152" t="s">
        <v>250</v>
      </c>
      <c r="C8" s="155" t="s">
        <v>4</v>
      </c>
      <c r="D8" s="78">
        <f>VLOOKUP($A8,学年!$A:$O,D$2,0)</f>
        <v>1355</v>
      </c>
      <c r="E8" s="78">
        <f>VLOOKUP($A8,学年!$A:$O,E$2,0)</f>
        <v>59</v>
      </c>
      <c r="F8" s="78">
        <f>VLOOKUP($A8,学年!$A:$O,F$2,0)</f>
        <v>113</v>
      </c>
      <c r="G8" s="78">
        <f>VLOOKUP($A8,学年!$A:$O,G$2,0)</f>
        <v>214</v>
      </c>
      <c r="H8" s="78">
        <f>VLOOKUP($A8,学年!$A:$O,H$2,0)</f>
        <v>155</v>
      </c>
      <c r="I8" s="78">
        <f>VLOOKUP($A8,学年!$A:$O,I$2,0)</f>
        <v>69</v>
      </c>
      <c r="J8" s="78">
        <f>VLOOKUP($A8,学年!$A:$O,J$2,0)</f>
        <v>354</v>
      </c>
      <c r="K8" s="78">
        <f>VLOOKUP($A8,学年!$A:$O,K$2,0)</f>
        <v>55</v>
      </c>
      <c r="L8" s="78">
        <f>VLOOKUP($A8,学年!$A:$O,L$2,0)</f>
        <v>336</v>
      </c>
      <c r="M8" s="78"/>
      <c r="N8" s="78"/>
      <c r="O8" s="81"/>
      <c r="P8" s="80">
        <f>MAX(E8:N8)</f>
        <v>354</v>
      </c>
    </row>
    <row r="9" spans="1:16" hidden="1" outlineLevel="1" x14ac:dyDescent="0.15">
      <c r="B9" s="152"/>
      <c r="C9" s="156"/>
      <c r="D9" s="85">
        <f>D8/$D8*100</f>
        <v>100</v>
      </c>
      <c r="E9" s="83">
        <f>E8/$D8*100</f>
        <v>4.354243542435424</v>
      </c>
      <c r="F9" s="83">
        <f t="shared" ref="F9:L9" si="1">F8/$D8*100</f>
        <v>8.3394833948339482</v>
      </c>
      <c r="G9" s="83">
        <f t="shared" si="1"/>
        <v>15.793357933579335</v>
      </c>
      <c r="H9" s="83">
        <f t="shared" si="1"/>
        <v>11.439114391143912</v>
      </c>
      <c r="I9" s="83">
        <f t="shared" si="1"/>
        <v>5.0922509225092245</v>
      </c>
      <c r="J9" s="83">
        <f t="shared" si="1"/>
        <v>26.125461254612546</v>
      </c>
      <c r="K9" s="83">
        <f t="shared" si="1"/>
        <v>4.0590405904059041</v>
      </c>
      <c r="L9" s="83">
        <f t="shared" si="1"/>
        <v>24.797047970479706</v>
      </c>
      <c r="M9" s="83"/>
      <c r="N9" s="83"/>
      <c r="O9" s="84"/>
      <c r="P9" s="84"/>
    </row>
    <row r="10" spans="1:16" ht="14.25" hidden="1" outlineLevel="1" x14ac:dyDescent="0.15">
      <c r="A10" s="1" t="str">
        <f>$A$1&amp;C10</f>
        <v>X (3)２年生</v>
      </c>
      <c r="B10" s="152"/>
      <c r="C10" s="155" t="s">
        <v>5</v>
      </c>
      <c r="D10" s="78">
        <f>VLOOKUP($A10,学年!$A:$O,D$2,0)</f>
        <v>1210</v>
      </c>
      <c r="E10" s="78">
        <f>VLOOKUP($A10,学年!$A:$O,E$2,0)</f>
        <v>45</v>
      </c>
      <c r="F10" s="78">
        <f>VLOOKUP($A10,学年!$A:$O,F$2,0)</f>
        <v>73</v>
      </c>
      <c r="G10" s="78">
        <f>VLOOKUP($A10,学年!$A:$O,G$2,0)</f>
        <v>138</v>
      </c>
      <c r="H10" s="78">
        <f>VLOOKUP($A10,学年!$A:$O,H$2,0)</f>
        <v>135</v>
      </c>
      <c r="I10" s="78">
        <f>VLOOKUP($A10,学年!$A:$O,I$2,0)</f>
        <v>58</v>
      </c>
      <c r="J10" s="78">
        <f>VLOOKUP($A10,学年!$A:$O,J$2,0)</f>
        <v>380</v>
      </c>
      <c r="K10" s="78">
        <f>VLOOKUP($A10,学年!$A:$O,K$2,0)</f>
        <v>37</v>
      </c>
      <c r="L10" s="78">
        <f>VLOOKUP($A10,学年!$A:$O,L$2,0)</f>
        <v>344</v>
      </c>
      <c r="M10" s="78"/>
      <c r="N10" s="78"/>
      <c r="O10" s="81"/>
      <c r="P10" s="80">
        <f>MAX(E10:N10)</f>
        <v>380</v>
      </c>
    </row>
    <row r="11" spans="1:16" hidden="1" outlineLevel="1" x14ac:dyDescent="0.15">
      <c r="B11" s="152"/>
      <c r="C11" s="156"/>
      <c r="D11" s="85">
        <f>D10/$D10*100</f>
        <v>100</v>
      </c>
      <c r="E11" s="83">
        <f>E10/$D10*100</f>
        <v>3.71900826446281</v>
      </c>
      <c r="F11" s="83">
        <f t="shared" ref="F11:L11" si="2">F10/$D10*100</f>
        <v>6.0330578512396693</v>
      </c>
      <c r="G11" s="83">
        <f t="shared" si="2"/>
        <v>11.404958677685951</v>
      </c>
      <c r="H11" s="83">
        <f t="shared" si="2"/>
        <v>11.15702479338843</v>
      </c>
      <c r="I11" s="83">
        <f t="shared" si="2"/>
        <v>4.7933884297520661</v>
      </c>
      <c r="J11" s="83">
        <f t="shared" si="2"/>
        <v>31.404958677685951</v>
      </c>
      <c r="K11" s="83">
        <f t="shared" si="2"/>
        <v>3.0578512396694215</v>
      </c>
      <c r="L11" s="83">
        <f t="shared" si="2"/>
        <v>28.429752066115704</v>
      </c>
      <c r="M11" s="83"/>
      <c r="N11" s="83"/>
      <c r="O11" s="84"/>
      <c r="P11" s="84"/>
    </row>
    <row r="12" spans="1:16" ht="14.25" hidden="1" outlineLevel="1" x14ac:dyDescent="0.15">
      <c r="A12" s="1" t="str">
        <f>$A$1&amp;C12</f>
        <v>X (3)３年生</v>
      </c>
      <c r="B12" s="152"/>
      <c r="C12" s="155" t="s">
        <v>6</v>
      </c>
      <c r="D12" s="78">
        <f>VLOOKUP($A12,学年!$A:$O,D$2,0)</f>
        <v>1306</v>
      </c>
      <c r="E12" s="78">
        <f>VLOOKUP($A12,学年!$A:$O,E$2,0)</f>
        <v>67</v>
      </c>
      <c r="F12" s="78">
        <f>VLOOKUP($A12,学年!$A:$O,F$2,0)</f>
        <v>146</v>
      </c>
      <c r="G12" s="78">
        <f>VLOOKUP($A12,学年!$A:$O,G$2,0)</f>
        <v>205</v>
      </c>
      <c r="H12" s="78">
        <f>VLOOKUP($A12,学年!$A:$O,H$2,0)</f>
        <v>148</v>
      </c>
      <c r="I12" s="78">
        <f>VLOOKUP($A12,学年!$A:$O,I$2,0)</f>
        <v>64</v>
      </c>
      <c r="J12" s="78">
        <f>VLOOKUP($A12,学年!$A:$O,J$2,0)</f>
        <v>369</v>
      </c>
      <c r="K12" s="78">
        <f>VLOOKUP($A12,学年!$A:$O,K$2,0)</f>
        <v>82</v>
      </c>
      <c r="L12" s="78">
        <f>VLOOKUP($A12,学年!$A:$O,L$2,0)</f>
        <v>225</v>
      </c>
      <c r="M12" s="78"/>
      <c r="N12" s="78"/>
      <c r="O12" s="81"/>
      <c r="P12" s="80">
        <f>MAX(E12:N12)</f>
        <v>369</v>
      </c>
    </row>
    <row r="13" spans="1:16" hidden="1" outlineLevel="1" x14ac:dyDescent="0.15">
      <c r="B13" s="152"/>
      <c r="C13" s="156"/>
      <c r="D13" s="85">
        <f>D12/$D12*100</f>
        <v>100</v>
      </c>
      <c r="E13" s="83">
        <f>E12/$D12*100</f>
        <v>5.1301684532924963</v>
      </c>
      <c r="F13" s="83">
        <f t="shared" ref="F13:L13" si="3">F12/$D12*100</f>
        <v>11.179173047473201</v>
      </c>
      <c r="G13" s="83">
        <f t="shared" si="3"/>
        <v>15.696784073506892</v>
      </c>
      <c r="H13" s="83">
        <f t="shared" si="3"/>
        <v>11.332312404287901</v>
      </c>
      <c r="I13" s="83">
        <f t="shared" si="3"/>
        <v>4.9004594180704446</v>
      </c>
      <c r="J13" s="83">
        <f t="shared" si="3"/>
        <v>28.254211332312408</v>
      </c>
      <c r="K13" s="83">
        <f t="shared" si="3"/>
        <v>6.2787136294027563</v>
      </c>
      <c r="L13" s="83">
        <f t="shared" si="3"/>
        <v>17.228177641653904</v>
      </c>
      <c r="M13" s="83"/>
      <c r="N13" s="83"/>
      <c r="O13" s="84"/>
      <c r="P13" s="84"/>
    </row>
    <row r="14" spans="1:16" ht="14.25" hidden="1" outlineLevel="1" x14ac:dyDescent="0.15">
      <c r="A14" s="1" t="str">
        <f>$A$1&amp;C14</f>
        <v>X (3)男性</v>
      </c>
      <c r="B14" s="152" t="s">
        <v>247</v>
      </c>
      <c r="C14" s="153" t="s">
        <v>9</v>
      </c>
      <c r="D14" s="78">
        <f>VLOOKUP($A14,性別!$A:$O,D$2,0)</f>
        <v>1748</v>
      </c>
      <c r="E14" s="78">
        <f>VLOOKUP($A14,性別!$A:$O,E$2,0)</f>
        <v>79</v>
      </c>
      <c r="F14" s="78">
        <f>VLOOKUP($A14,性別!$A:$O,F$2,0)</f>
        <v>149</v>
      </c>
      <c r="G14" s="78">
        <f>VLOOKUP($A14,性別!$A:$O,G$2,0)</f>
        <v>228</v>
      </c>
      <c r="H14" s="78">
        <f>VLOOKUP($A14,性別!$A:$O,H$2,0)</f>
        <v>209</v>
      </c>
      <c r="I14" s="78">
        <f>VLOOKUP($A14,性別!$A:$O,I$2,0)</f>
        <v>98</v>
      </c>
      <c r="J14" s="78">
        <f>VLOOKUP($A14,性別!$A:$O,J$2,0)</f>
        <v>476</v>
      </c>
      <c r="K14" s="78">
        <f>VLOOKUP($A14,性別!$A:$O,K$2,0)</f>
        <v>91</v>
      </c>
      <c r="L14" s="78">
        <f>VLOOKUP($A14,性別!$A:$O,L$2,0)</f>
        <v>418</v>
      </c>
      <c r="M14" s="78"/>
      <c r="N14" s="78"/>
      <c r="O14" s="81"/>
      <c r="P14" s="80">
        <f t="shared" ref="P14" si="4">MAX(E14:N14)</f>
        <v>476</v>
      </c>
    </row>
    <row r="15" spans="1:16" hidden="1" outlineLevel="1" x14ac:dyDescent="0.15">
      <c r="B15" s="152"/>
      <c r="C15" s="154"/>
      <c r="D15" s="85">
        <f>D14/$D14*100</f>
        <v>100</v>
      </c>
      <c r="E15" s="83">
        <f>E14/$D14*100</f>
        <v>4.5194508009153322</v>
      </c>
      <c r="F15" s="83">
        <f t="shared" ref="F15:L15" si="5">F14/$D14*100</f>
        <v>8.5240274599542332</v>
      </c>
      <c r="G15" s="83">
        <f t="shared" si="5"/>
        <v>13.043478260869565</v>
      </c>
      <c r="H15" s="83">
        <f t="shared" si="5"/>
        <v>11.956521739130435</v>
      </c>
      <c r="I15" s="83">
        <f t="shared" si="5"/>
        <v>5.6064073226544622</v>
      </c>
      <c r="J15" s="83">
        <f t="shared" si="5"/>
        <v>27.231121281464532</v>
      </c>
      <c r="K15" s="83">
        <f t="shared" si="5"/>
        <v>5.2059496567505716</v>
      </c>
      <c r="L15" s="83">
        <f t="shared" si="5"/>
        <v>23.913043478260871</v>
      </c>
      <c r="M15" s="83"/>
      <c r="N15" s="83"/>
      <c r="O15" s="84"/>
      <c r="P15" s="84"/>
    </row>
    <row r="16" spans="1:16" ht="14.25" hidden="1" outlineLevel="1" x14ac:dyDescent="0.15">
      <c r="A16" s="1" t="str">
        <f>$A$1&amp;C16</f>
        <v>X (3)女性</v>
      </c>
      <c r="B16" s="152"/>
      <c r="C16" s="153" t="s">
        <v>10</v>
      </c>
      <c r="D16" s="78">
        <f>VLOOKUP($A16,性別!$A:$O,D$2,0)</f>
        <v>2011</v>
      </c>
      <c r="E16" s="78">
        <f>VLOOKUP($A16,性別!$A:$O,E$2,0)</f>
        <v>88</v>
      </c>
      <c r="F16" s="78">
        <f>VLOOKUP($A16,性別!$A:$O,F$2,0)</f>
        <v>172</v>
      </c>
      <c r="G16" s="78">
        <f>VLOOKUP($A16,性別!$A:$O,G$2,0)</f>
        <v>315</v>
      </c>
      <c r="H16" s="78">
        <f>VLOOKUP($A16,性別!$A:$O,H$2,0)</f>
        <v>219</v>
      </c>
      <c r="I16" s="78">
        <f>VLOOKUP($A16,性別!$A:$O,I$2,0)</f>
        <v>83</v>
      </c>
      <c r="J16" s="78">
        <f>VLOOKUP($A16,性別!$A:$O,J$2,0)</f>
        <v>590</v>
      </c>
      <c r="K16" s="78">
        <f>VLOOKUP($A16,性別!$A:$O,K$2,0)</f>
        <v>80</v>
      </c>
      <c r="L16" s="78">
        <f>VLOOKUP($A16,性別!$A:$O,L$2,0)</f>
        <v>464</v>
      </c>
      <c r="M16" s="78"/>
      <c r="N16" s="78"/>
      <c r="O16" s="81"/>
      <c r="P16" s="80">
        <f t="shared" ref="P16" si="6">MAX(E16:N16)</f>
        <v>590</v>
      </c>
    </row>
    <row r="17" spans="1:16" hidden="1" outlineLevel="1" x14ac:dyDescent="0.15">
      <c r="B17" s="152"/>
      <c r="C17" s="154"/>
      <c r="D17" s="85">
        <f>D16/$D16*100</f>
        <v>100</v>
      </c>
      <c r="E17" s="83">
        <f>E16/$D16*100</f>
        <v>4.375932371954252</v>
      </c>
      <c r="F17" s="83">
        <f t="shared" ref="F17:L17" si="7">F16/$D16*100</f>
        <v>8.5529587270014922</v>
      </c>
      <c r="G17" s="83">
        <f t="shared" si="7"/>
        <v>15.663848831427153</v>
      </c>
      <c r="H17" s="83">
        <f t="shared" si="7"/>
        <v>10.890104425658876</v>
      </c>
      <c r="I17" s="83">
        <f t="shared" si="7"/>
        <v>4.1272998508204868</v>
      </c>
      <c r="J17" s="83">
        <f t="shared" si="7"/>
        <v>29.338637493784187</v>
      </c>
      <c r="K17" s="83">
        <f t="shared" si="7"/>
        <v>3.9781203381402284</v>
      </c>
      <c r="L17" s="83">
        <f t="shared" si="7"/>
        <v>23.073097961213325</v>
      </c>
      <c r="M17" s="83"/>
      <c r="N17" s="83"/>
      <c r="O17" s="84"/>
      <c r="P17" s="84"/>
    </row>
    <row r="18" spans="1:16" ht="14.25" hidden="1" outlineLevel="1" x14ac:dyDescent="0.15">
      <c r="A18" s="1" t="str">
        <f>$A$1&amp;C18</f>
        <v>X (3)回答しない</v>
      </c>
      <c r="B18" s="152"/>
      <c r="C18" s="153" t="s">
        <v>11</v>
      </c>
      <c r="D18" s="78">
        <f>VLOOKUP($A18,性別!$A:$O,D$2,0)</f>
        <v>112</v>
      </c>
      <c r="E18" s="78">
        <f>VLOOKUP($A18,性別!$A:$O,E$2,0)</f>
        <v>4</v>
      </c>
      <c r="F18" s="78">
        <f>VLOOKUP($A18,性別!$A:$O,F$2,0)</f>
        <v>11</v>
      </c>
      <c r="G18" s="78">
        <f>VLOOKUP($A18,性別!$A:$O,G$2,0)</f>
        <v>14</v>
      </c>
      <c r="H18" s="78">
        <f>VLOOKUP($A18,性別!$A:$O,H$2,0)</f>
        <v>10</v>
      </c>
      <c r="I18" s="78">
        <f>VLOOKUP($A18,性別!$A:$O,I$2,0)</f>
        <v>10</v>
      </c>
      <c r="J18" s="78">
        <f>VLOOKUP($A18,性別!$A:$O,J$2,0)</f>
        <v>37</v>
      </c>
      <c r="K18" s="78">
        <f>VLOOKUP($A18,性別!$A:$O,K$2,0)</f>
        <v>3</v>
      </c>
      <c r="L18" s="78">
        <f>VLOOKUP($A18,性別!$A:$O,L$2,0)</f>
        <v>23</v>
      </c>
      <c r="M18" s="78"/>
      <c r="N18" s="78"/>
      <c r="O18" s="81"/>
      <c r="P18" s="80">
        <f t="shared" ref="P18" si="8">MAX(E18:N18)</f>
        <v>37</v>
      </c>
    </row>
    <row r="19" spans="1:16" hidden="1" outlineLevel="1" x14ac:dyDescent="0.15">
      <c r="B19" s="152"/>
      <c r="C19" s="154"/>
      <c r="D19" s="85">
        <f>D18/$D18*100</f>
        <v>100</v>
      </c>
      <c r="E19" s="83">
        <f>E18/$D18*100</f>
        <v>3.5714285714285712</v>
      </c>
      <c r="F19" s="83">
        <f t="shared" ref="F19:L19" si="9">F18/$D18*100</f>
        <v>9.8214285714285712</v>
      </c>
      <c r="G19" s="83">
        <f t="shared" si="9"/>
        <v>12.5</v>
      </c>
      <c r="H19" s="83">
        <f t="shared" si="9"/>
        <v>8.9285714285714288</v>
      </c>
      <c r="I19" s="83">
        <f t="shared" si="9"/>
        <v>8.9285714285714288</v>
      </c>
      <c r="J19" s="83">
        <f t="shared" si="9"/>
        <v>33.035714285714285</v>
      </c>
      <c r="K19" s="83">
        <f t="shared" si="9"/>
        <v>2.6785714285714284</v>
      </c>
      <c r="L19" s="83">
        <f t="shared" si="9"/>
        <v>20.535714285714285</v>
      </c>
      <c r="M19" s="83"/>
      <c r="N19" s="83"/>
      <c r="O19" s="84"/>
      <c r="P19" s="84"/>
    </row>
    <row r="20" spans="1:16" ht="14.25" hidden="1" outlineLevel="1" x14ac:dyDescent="0.15">
      <c r="A20" s="1" t="str">
        <f>$A$1&amp;C20</f>
        <v>X (3)門司区</v>
      </c>
      <c r="B20" s="152" t="s">
        <v>249</v>
      </c>
      <c r="C20" s="153" t="s">
        <v>15</v>
      </c>
      <c r="D20" s="78">
        <f>VLOOKUP($A20,住所!$A:$O,D$2,0)</f>
        <v>171</v>
      </c>
      <c r="E20" s="78">
        <f>VLOOKUP($A20,住所!$A:$O,E$2,0)</f>
        <v>171</v>
      </c>
      <c r="F20" s="78">
        <f>VLOOKUP($A20,住所!$A:$O,F$2,0)</f>
        <v>0</v>
      </c>
      <c r="G20" s="78">
        <f>VLOOKUP($A20,住所!$A:$O,G$2,0)</f>
        <v>0</v>
      </c>
      <c r="H20" s="78">
        <f>VLOOKUP($A20,住所!$A:$O,H$2,0)</f>
        <v>0</v>
      </c>
      <c r="I20" s="78">
        <f>VLOOKUP($A20,住所!$A:$O,I$2,0)</f>
        <v>0</v>
      </c>
      <c r="J20" s="78">
        <f>VLOOKUP($A20,住所!$A:$O,J$2,0)</f>
        <v>0</v>
      </c>
      <c r="K20" s="78">
        <f>VLOOKUP($A20,住所!$A:$O,K$2,0)</f>
        <v>0</v>
      </c>
      <c r="L20" s="78">
        <f>VLOOKUP($A20,住所!$A:$O,L$2,0)</f>
        <v>0</v>
      </c>
      <c r="M20" s="78"/>
      <c r="N20" s="78"/>
      <c r="O20" s="81"/>
      <c r="P20" s="80">
        <f t="shared" ref="P20" si="10">MAX(E20:N20)</f>
        <v>171</v>
      </c>
    </row>
    <row r="21" spans="1:16" hidden="1" outlineLevel="1" x14ac:dyDescent="0.15">
      <c r="B21" s="152"/>
      <c r="C21" s="154"/>
      <c r="D21" s="85">
        <f>D20/$D20*100</f>
        <v>100</v>
      </c>
      <c r="E21" s="83">
        <f>E20/$D20*100</f>
        <v>100</v>
      </c>
      <c r="F21" s="83">
        <f t="shared" ref="F21:L21" si="11">F20/$D20*100</f>
        <v>0</v>
      </c>
      <c r="G21" s="83">
        <f t="shared" si="11"/>
        <v>0</v>
      </c>
      <c r="H21" s="83">
        <f t="shared" si="11"/>
        <v>0</v>
      </c>
      <c r="I21" s="83">
        <f t="shared" si="11"/>
        <v>0</v>
      </c>
      <c r="J21" s="83">
        <f t="shared" si="11"/>
        <v>0</v>
      </c>
      <c r="K21" s="83">
        <f t="shared" si="11"/>
        <v>0</v>
      </c>
      <c r="L21" s="83">
        <f t="shared" si="11"/>
        <v>0</v>
      </c>
      <c r="M21" s="83"/>
      <c r="N21" s="83"/>
      <c r="O21" s="84"/>
      <c r="P21" s="84"/>
    </row>
    <row r="22" spans="1:16" ht="14.25" hidden="1" outlineLevel="1" x14ac:dyDescent="0.15">
      <c r="A22" s="1" t="str">
        <f>$A$1&amp;C22</f>
        <v>X (3)小倉北区</v>
      </c>
      <c r="B22" s="152"/>
      <c r="C22" s="153" t="s">
        <v>16</v>
      </c>
      <c r="D22" s="78">
        <f>VLOOKUP($A22,住所!$A:$O,D$2,0)</f>
        <v>332</v>
      </c>
      <c r="E22" s="78">
        <f>VLOOKUP($A22,住所!$A:$O,E$2,0)</f>
        <v>0</v>
      </c>
      <c r="F22" s="78">
        <f>VLOOKUP($A22,住所!$A:$O,F$2,0)</f>
        <v>332</v>
      </c>
      <c r="G22" s="78">
        <f>VLOOKUP($A22,住所!$A:$O,G$2,0)</f>
        <v>0</v>
      </c>
      <c r="H22" s="78">
        <f>VLOOKUP($A22,住所!$A:$O,H$2,0)</f>
        <v>0</v>
      </c>
      <c r="I22" s="78">
        <f>VLOOKUP($A22,住所!$A:$O,I$2,0)</f>
        <v>0</v>
      </c>
      <c r="J22" s="78">
        <f>VLOOKUP($A22,住所!$A:$O,J$2,0)</f>
        <v>0</v>
      </c>
      <c r="K22" s="78">
        <f>VLOOKUP($A22,住所!$A:$O,K$2,0)</f>
        <v>0</v>
      </c>
      <c r="L22" s="78">
        <f>VLOOKUP($A22,住所!$A:$O,L$2,0)</f>
        <v>0</v>
      </c>
      <c r="M22" s="78"/>
      <c r="N22" s="78"/>
      <c r="O22" s="81"/>
      <c r="P22" s="80">
        <f t="shared" ref="P22" si="12">MAX(E22:N22)</f>
        <v>332</v>
      </c>
    </row>
    <row r="23" spans="1:16" hidden="1" outlineLevel="1" x14ac:dyDescent="0.15">
      <c r="B23" s="152"/>
      <c r="C23" s="154"/>
      <c r="D23" s="85">
        <f>D22/$D22*100</f>
        <v>100</v>
      </c>
      <c r="E23" s="83">
        <f>E22/$D22*100</f>
        <v>0</v>
      </c>
      <c r="F23" s="83">
        <f t="shared" ref="F23:L23" si="13">F22/$D22*100</f>
        <v>100</v>
      </c>
      <c r="G23" s="83">
        <f t="shared" si="13"/>
        <v>0</v>
      </c>
      <c r="H23" s="83">
        <f t="shared" si="13"/>
        <v>0</v>
      </c>
      <c r="I23" s="83">
        <f t="shared" si="13"/>
        <v>0</v>
      </c>
      <c r="J23" s="83">
        <f t="shared" si="13"/>
        <v>0</v>
      </c>
      <c r="K23" s="83">
        <f t="shared" si="13"/>
        <v>0</v>
      </c>
      <c r="L23" s="83">
        <f t="shared" si="13"/>
        <v>0</v>
      </c>
      <c r="M23" s="83"/>
      <c r="N23" s="83"/>
      <c r="O23" s="84"/>
      <c r="P23" s="84"/>
    </row>
    <row r="24" spans="1:16" ht="14.25" hidden="1" outlineLevel="1" x14ac:dyDescent="0.15">
      <c r="A24" s="1" t="str">
        <f>$A$1&amp;C24</f>
        <v>X (3)小倉南区</v>
      </c>
      <c r="B24" s="152"/>
      <c r="C24" s="153" t="s">
        <v>17</v>
      </c>
      <c r="D24" s="78">
        <f>VLOOKUP($A24,住所!$A:$O,D$2,0)</f>
        <v>557</v>
      </c>
      <c r="E24" s="78">
        <f>VLOOKUP($A24,住所!$A:$O,E$2,0)</f>
        <v>0</v>
      </c>
      <c r="F24" s="78">
        <f>VLOOKUP($A24,住所!$A:$O,F$2,0)</f>
        <v>0</v>
      </c>
      <c r="G24" s="78">
        <f>VLOOKUP($A24,住所!$A:$O,G$2,0)</f>
        <v>557</v>
      </c>
      <c r="H24" s="78">
        <f>VLOOKUP($A24,住所!$A:$O,H$2,0)</f>
        <v>0</v>
      </c>
      <c r="I24" s="78">
        <f>VLOOKUP($A24,住所!$A:$O,I$2,0)</f>
        <v>0</v>
      </c>
      <c r="J24" s="78">
        <f>VLOOKUP($A24,住所!$A:$O,J$2,0)</f>
        <v>0</v>
      </c>
      <c r="K24" s="78">
        <f>VLOOKUP($A24,住所!$A:$O,K$2,0)</f>
        <v>0</v>
      </c>
      <c r="L24" s="78">
        <f>VLOOKUP($A24,住所!$A:$O,L$2,0)</f>
        <v>0</v>
      </c>
      <c r="M24" s="78"/>
      <c r="N24" s="78"/>
      <c r="O24" s="81"/>
      <c r="P24" s="80">
        <f t="shared" ref="P24" si="14">MAX(E24:N24)</f>
        <v>557</v>
      </c>
    </row>
    <row r="25" spans="1:16" hidden="1" outlineLevel="1" x14ac:dyDescent="0.15">
      <c r="B25" s="152"/>
      <c r="C25" s="154"/>
      <c r="D25" s="85">
        <f>D24/$D24*100</f>
        <v>100</v>
      </c>
      <c r="E25" s="83">
        <f>E24/$D24*100</f>
        <v>0</v>
      </c>
      <c r="F25" s="83">
        <f t="shared" ref="F25:L25" si="15">F24/$D24*100</f>
        <v>0</v>
      </c>
      <c r="G25" s="83">
        <f t="shared" si="15"/>
        <v>100</v>
      </c>
      <c r="H25" s="83">
        <f t="shared" si="15"/>
        <v>0</v>
      </c>
      <c r="I25" s="83">
        <f t="shared" si="15"/>
        <v>0</v>
      </c>
      <c r="J25" s="83">
        <f t="shared" si="15"/>
        <v>0</v>
      </c>
      <c r="K25" s="83">
        <f t="shared" si="15"/>
        <v>0</v>
      </c>
      <c r="L25" s="83">
        <f t="shared" si="15"/>
        <v>0</v>
      </c>
      <c r="M25" s="83"/>
      <c r="N25" s="83"/>
      <c r="O25" s="84"/>
      <c r="P25" s="84"/>
    </row>
    <row r="26" spans="1:16" ht="14.25" hidden="1" outlineLevel="1" x14ac:dyDescent="0.15">
      <c r="A26" s="1" t="str">
        <f>$A$1&amp;C26</f>
        <v>X (3)若松区</v>
      </c>
      <c r="B26" s="152"/>
      <c r="C26" s="153" t="s">
        <v>18</v>
      </c>
      <c r="D26" s="78">
        <f>VLOOKUP($A26,住所!$A:$O,D$2,0)</f>
        <v>438</v>
      </c>
      <c r="E26" s="78">
        <f>VLOOKUP($A26,住所!$A:$O,E$2,0)</f>
        <v>0</v>
      </c>
      <c r="F26" s="78">
        <f>VLOOKUP($A26,住所!$A:$O,F$2,0)</f>
        <v>0</v>
      </c>
      <c r="G26" s="78">
        <f>VLOOKUP($A26,住所!$A:$O,G$2,0)</f>
        <v>0</v>
      </c>
      <c r="H26" s="78">
        <f>VLOOKUP($A26,住所!$A:$O,H$2,0)</f>
        <v>438</v>
      </c>
      <c r="I26" s="78">
        <f>VLOOKUP($A26,住所!$A:$O,I$2,0)</f>
        <v>0</v>
      </c>
      <c r="J26" s="78">
        <f>VLOOKUP($A26,住所!$A:$O,J$2,0)</f>
        <v>0</v>
      </c>
      <c r="K26" s="78">
        <f>VLOOKUP($A26,住所!$A:$O,K$2,0)</f>
        <v>0</v>
      </c>
      <c r="L26" s="78">
        <f>VLOOKUP($A26,住所!$A:$O,L$2,0)</f>
        <v>0</v>
      </c>
      <c r="M26" s="78"/>
      <c r="N26" s="78"/>
      <c r="O26" s="81"/>
      <c r="P26" s="80">
        <f t="shared" ref="P26" si="16">MAX(E26:N26)</f>
        <v>438</v>
      </c>
    </row>
    <row r="27" spans="1:16" hidden="1" outlineLevel="1" x14ac:dyDescent="0.15">
      <c r="B27" s="152"/>
      <c r="C27" s="154"/>
      <c r="D27" s="85">
        <f>D26/$D26*100</f>
        <v>100</v>
      </c>
      <c r="E27" s="83">
        <f>E26/$D26*100</f>
        <v>0</v>
      </c>
      <c r="F27" s="83">
        <f t="shared" ref="F27:L27" si="17">F26/$D26*100</f>
        <v>0</v>
      </c>
      <c r="G27" s="83">
        <f t="shared" si="17"/>
        <v>0</v>
      </c>
      <c r="H27" s="83">
        <f t="shared" si="17"/>
        <v>100</v>
      </c>
      <c r="I27" s="83">
        <f t="shared" si="17"/>
        <v>0</v>
      </c>
      <c r="J27" s="83">
        <f t="shared" si="17"/>
        <v>0</v>
      </c>
      <c r="K27" s="83">
        <f t="shared" si="17"/>
        <v>0</v>
      </c>
      <c r="L27" s="83">
        <f t="shared" si="17"/>
        <v>0</v>
      </c>
      <c r="M27" s="83"/>
      <c r="N27" s="83"/>
      <c r="O27" s="84"/>
      <c r="P27" s="84"/>
    </row>
    <row r="28" spans="1:16" ht="14.25" hidden="1" outlineLevel="1" x14ac:dyDescent="0.15">
      <c r="A28" s="1" t="str">
        <f>$A$1&amp;C28</f>
        <v>X (3)八幡東区</v>
      </c>
      <c r="B28" s="152"/>
      <c r="C28" s="153" t="s">
        <v>19</v>
      </c>
      <c r="D28" s="78">
        <f>VLOOKUP($A28,住所!$A:$O,D$2,0)</f>
        <v>191</v>
      </c>
      <c r="E28" s="78">
        <f>VLOOKUP($A28,住所!$A:$O,E$2,0)</f>
        <v>0</v>
      </c>
      <c r="F28" s="78">
        <f>VLOOKUP($A28,住所!$A:$O,F$2,0)</f>
        <v>0</v>
      </c>
      <c r="G28" s="78">
        <f>VLOOKUP($A28,住所!$A:$O,G$2,0)</f>
        <v>0</v>
      </c>
      <c r="H28" s="78">
        <f>VLOOKUP($A28,住所!$A:$O,H$2,0)</f>
        <v>0</v>
      </c>
      <c r="I28" s="78">
        <f>VLOOKUP($A28,住所!$A:$O,I$2,0)</f>
        <v>191</v>
      </c>
      <c r="J28" s="78">
        <f>VLOOKUP($A28,住所!$A:$O,J$2,0)</f>
        <v>0</v>
      </c>
      <c r="K28" s="78">
        <f>VLOOKUP($A28,住所!$A:$O,K$2,0)</f>
        <v>0</v>
      </c>
      <c r="L28" s="78">
        <f>VLOOKUP($A28,住所!$A:$O,L$2,0)</f>
        <v>0</v>
      </c>
      <c r="M28" s="78"/>
      <c r="N28" s="78"/>
      <c r="O28" s="81"/>
      <c r="P28" s="80">
        <f t="shared" ref="P28" si="18">MAX(E28:N28)</f>
        <v>191</v>
      </c>
    </row>
    <row r="29" spans="1:16" hidden="1" outlineLevel="1" x14ac:dyDescent="0.15">
      <c r="B29" s="152"/>
      <c r="C29" s="154"/>
      <c r="D29" s="85">
        <f>D28/$D28*100</f>
        <v>100</v>
      </c>
      <c r="E29" s="83">
        <f>E28/$D28*100</f>
        <v>0</v>
      </c>
      <c r="F29" s="83">
        <f t="shared" ref="F29:L29" si="19">F28/$D28*100</f>
        <v>0</v>
      </c>
      <c r="G29" s="83">
        <f t="shared" si="19"/>
        <v>0</v>
      </c>
      <c r="H29" s="83">
        <f t="shared" si="19"/>
        <v>0</v>
      </c>
      <c r="I29" s="83">
        <f t="shared" si="19"/>
        <v>100</v>
      </c>
      <c r="J29" s="83">
        <f t="shared" si="19"/>
        <v>0</v>
      </c>
      <c r="K29" s="83">
        <f t="shared" si="19"/>
        <v>0</v>
      </c>
      <c r="L29" s="83">
        <f t="shared" si="19"/>
        <v>0</v>
      </c>
      <c r="M29" s="83"/>
      <c r="N29" s="83"/>
      <c r="O29" s="84"/>
      <c r="P29" s="84"/>
    </row>
    <row r="30" spans="1:16" ht="14.25" hidden="1" outlineLevel="1" x14ac:dyDescent="0.15">
      <c r="A30" s="1" t="str">
        <f>$A$1&amp;C30</f>
        <v>X (3)八幡西区</v>
      </c>
      <c r="B30" s="152"/>
      <c r="C30" s="153" t="s">
        <v>20</v>
      </c>
      <c r="D30" s="78">
        <f>VLOOKUP($A30,住所!$A:$O,D$2,0)</f>
        <v>1103</v>
      </c>
      <c r="E30" s="78">
        <f>VLOOKUP($A30,住所!$A:$O,E$2,0)</f>
        <v>0</v>
      </c>
      <c r="F30" s="78">
        <f>VLOOKUP($A30,住所!$A:$O,F$2,0)</f>
        <v>0</v>
      </c>
      <c r="G30" s="78">
        <f>VLOOKUP($A30,住所!$A:$O,G$2,0)</f>
        <v>0</v>
      </c>
      <c r="H30" s="78">
        <f>VLOOKUP($A30,住所!$A:$O,H$2,0)</f>
        <v>0</v>
      </c>
      <c r="I30" s="78">
        <f>VLOOKUP($A30,住所!$A:$O,I$2,0)</f>
        <v>0</v>
      </c>
      <c r="J30" s="78">
        <f>VLOOKUP($A30,住所!$A:$O,J$2,0)</f>
        <v>1103</v>
      </c>
      <c r="K30" s="78">
        <f>VLOOKUP($A30,住所!$A:$O,K$2,0)</f>
        <v>0</v>
      </c>
      <c r="L30" s="78">
        <f>VLOOKUP($A30,住所!$A:$O,L$2,0)</f>
        <v>0</v>
      </c>
      <c r="M30" s="78"/>
      <c r="N30" s="78"/>
      <c r="O30" s="81"/>
      <c r="P30" s="80">
        <f t="shared" ref="P30" si="20">MAX(E30:N30)</f>
        <v>1103</v>
      </c>
    </row>
    <row r="31" spans="1:16" hidden="1" outlineLevel="1" x14ac:dyDescent="0.15">
      <c r="B31" s="152"/>
      <c r="C31" s="154"/>
      <c r="D31" s="85">
        <f>D30/$D30*100</f>
        <v>100</v>
      </c>
      <c r="E31" s="83">
        <f>E30/$D30*100</f>
        <v>0</v>
      </c>
      <c r="F31" s="83">
        <f t="shared" ref="F31:L31" si="21">F30/$D30*100</f>
        <v>0</v>
      </c>
      <c r="G31" s="83">
        <f t="shared" si="21"/>
        <v>0</v>
      </c>
      <c r="H31" s="83">
        <f t="shared" si="21"/>
        <v>0</v>
      </c>
      <c r="I31" s="83">
        <f t="shared" si="21"/>
        <v>0</v>
      </c>
      <c r="J31" s="83">
        <f t="shared" si="21"/>
        <v>100</v>
      </c>
      <c r="K31" s="83">
        <f t="shared" si="21"/>
        <v>0</v>
      </c>
      <c r="L31" s="83">
        <f t="shared" si="21"/>
        <v>0</v>
      </c>
      <c r="M31" s="83"/>
      <c r="N31" s="83"/>
      <c r="O31" s="84"/>
      <c r="P31" s="84"/>
    </row>
    <row r="32" spans="1:16" ht="14.25" hidden="1" outlineLevel="1" x14ac:dyDescent="0.15">
      <c r="A32" s="1" t="str">
        <f>$A$1&amp;C32</f>
        <v>X (3)戸畑区</v>
      </c>
      <c r="B32" s="152"/>
      <c r="C32" s="153" t="s">
        <v>21</v>
      </c>
      <c r="D32" s="78">
        <f>VLOOKUP($A32,住所!$A:$O,D$2,0)</f>
        <v>174</v>
      </c>
      <c r="E32" s="78">
        <f>VLOOKUP($A32,住所!$A:$O,E$2,0)</f>
        <v>0</v>
      </c>
      <c r="F32" s="78">
        <f>VLOOKUP($A32,住所!$A:$O,F$2,0)</f>
        <v>0</v>
      </c>
      <c r="G32" s="78">
        <f>VLOOKUP($A32,住所!$A:$O,G$2,0)</f>
        <v>0</v>
      </c>
      <c r="H32" s="78">
        <f>VLOOKUP($A32,住所!$A:$O,H$2,0)</f>
        <v>0</v>
      </c>
      <c r="I32" s="78">
        <f>VLOOKUP($A32,住所!$A:$O,I$2,0)</f>
        <v>0</v>
      </c>
      <c r="J32" s="78">
        <f>VLOOKUP($A32,住所!$A:$O,J$2,0)</f>
        <v>0</v>
      </c>
      <c r="K32" s="78">
        <f>VLOOKUP($A32,住所!$A:$O,K$2,0)</f>
        <v>174</v>
      </c>
      <c r="L32" s="78">
        <f>VLOOKUP($A32,住所!$A:$O,L$2,0)</f>
        <v>0</v>
      </c>
      <c r="M32" s="78"/>
      <c r="N32" s="78"/>
      <c r="O32" s="81"/>
      <c r="P32" s="80">
        <f t="shared" ref="P32" si="22">MAX(E32:N32)</f>
        <v>174</v>
      </c>
    </row>
    <row r="33" spans="1:16" hidden="1" outlineLevel="1" x14ac:dyDescent="0.15">
      <c r="B33" s="152"/>
      <c r="C33" s="154"/>
      <c r="D33" s="85">
        <f>D32/$D32*100</f>
        <v>100</v>
      </c>
      <c r="E33" s="83">
        <f>E32/$D32*100</f>
        <v>0</v>
      </c>
      <c r="F33" s="83">
        <f t="shared" ref="F33:L33" si="23">F32/$D32*100</f>
        <v>0</v>
      </c>
      <c r="G33" s="83">
        <f t="shared" si="23"/>
        <v>0</v>
      </c>
      <c r="H33" s="83">
        <f t="shared" si="23"/>
        <v>0</v>
      </c>
      <c r="I33" s="83">
        <f t="shared" si="23"/>
        <v>0</v>
      </c>
      <c r="J33" s="83">
        <f t="shared" si="23"/>
        <v>0</v>
      </c>
      <c r="K33" s="83">
        <f t="shared" si="23"/>
        <v>100</v>
      </c>
      <c r="L33" s="83">
        <f t="shared" si="23"/>
        <v>0</v>
      </c>
      <c r="M33" s="83"/>
      <c r="N33" s="83"/>
      <c r="O33" s="84"/>
      <c r="P33" s="84"/>
    </row>
    <row r="34" spans="1:16" ht="14.25" hidden="1" outlineLevel="1" x14ac:dyDescent="0.15">
      <c r="A34" s="1" t="str">
        <f>$A$1&amp;C34</f>
        <v>X (3)その他</v>
      </c>
      <c r="B34" s="152"/>
      <c r="C34" s="153" t="s">
        <v>22</v>
      </c>
      <c r="D34" s="78">
        <f>VLOOKUP($A34,住所!$A:$O,D$2,0)</f>
        <v>905</v>
      </c>
      <c r="E34" s="78">
        <f>VLOOKUP($A34,住所!$A:$O,E$2,0)</f>
        <v>0</v>
      </c>
      <c r="F34" s="78">
        <f>VLOOKUP($A34,住所!$A:$O,F$2,0)</f>
        <v>0</v>
      </c>
      <c r="G34" s="78">
        <f>VLOOKUP($A34,住所!$A:$O,G$2,0)</f>
        <v>0</v>
      </c>
      <c r="H34" s="78">
        <f>VLOOKUP($A34,住所!$A:$O,H$2,0)</f>
        <v>0</v>
      </c>
      <c r="I34" s="78">
        <f>VLOOKUP($A34,住所!$A:$O,I$2,0)</f>
        <v>0</v>
      </c>
      <c r="J34" s="78">
        <f>VLOOKUP($A34,住所!$A:$O,J$2,0)</f>
        <v>0</v>
      </c>
      <c r="K34" s="78">
        <f>VLOOKUP($A34,住所!$A:$O,K$2,0)</f>
        <v>0</v>
      </c>
      <c r="L34" s="78">
        <f>VLOOKUP($A34,住所!$A:$O,L$2,0)</f>
        <v>905</v>
      </c>
      <c r="M34" s="78"/>
      <c r="N34" s="78"/>
      <c r="O34" s="81"/>
      <c r="P34" s="80">
        <f t="shared" ref="P34" si="24">MAX(E34:N34)</f>
        <v>905</v>
      </c>
    </row>
    <row r="35" spans="1:16" hidden="1" outlineLevel="1" x14ac:dyDescent="0.15">
      <c r="B35" s="152"/>
      <c r="C35" s="154"/>
      <c r="D35" s="85">
        <f>D34/$D34*100</f>
        <v>100</v>
      </c>
      <c r="E35" s="83">
        <f>E34/$D34*100</f>
        <v>0</v>
      </c>
      <c r="F35" s="83">
        <f t="shared" ref="F35:L35" si="25">F34/$D34*100</f>
        <v>0</v>
      </c>
      <c r="G35" s="83">
        <f t="shared" si="25"/>
        <v>0</v>
      </c>
      <c r="H35" s="83">
        <f t="shared" si="25"/>
        <v>0</v>
      </c>
      <c r="I35" s="83">
        <f t="shared" si="25"/>
        <v>0</v>
      </c>
      <c r="J35" s="83">
        <f t="shared" si="25"/>
        <v>0</v>
      </c>
      <c r="K35" s="83">
        <f t="shared" si="25"/>
        <v>0</v>
      </c>
      <c r="L35" s="83">
        <f t="shared" si="25"/>
        <v>100</v>
      </c>
      <c r="M35" s="83"/>
      <c r="N35" s="83"/>
      <c r="O35" s="84"/>
      <c r="P35" s="84"/>
    </row>
    <row r="36" spans="1:16" ht="14.25" hidden="1" outlineLevel="1" x14ac:dyDescent="0.15">
      <c r="A36" s="1" t="str">
        <f>$A$1&amp;C36</f>
        <v>X (3)勉強・受験</v>
      </c>
      <c r="B36" s="152" t="s">
        <v>252</v>
      </c>
      <c r="C36" s="157" t="s">
        <v>26</v>
      </c>
      <c r="D36" s="78" t="e">
        <f>VLOOKUP($A36,'Q4'!$A:$O,D$2,0)</f>
        <v>#N/A</v>
      </c>
      <c r="E36" s="78" t="e">
        <f>VLOOKUP($A36,'Q4'!$A:$O,E$2,0)</f>
        <v>#N/A</v>
      </c>
      <c r="F36" s="78" t="e">
        <f>VLOOKUP($A36,'Q4'!$A:$O,F$2,0)</f>
        <v>#N/A</v>
      </c>
      <c r="G36" s="78" t="e">
        <f>VLOOKUP($A36,'Q4'!$A:$O,G$2,0)</f>
        <v>#N/A</v>
      </c>
      <c r="H36" s="78" t="e">
        <f>VLOOKUP($A36,'Q4'!$A:$O,H$2,0)</f>
        <v>#N/A</v>
      </c>
      <c r="I36" s="78" t="e">
        <f>VLOOKUP($A36,'Q4'!$A:$O,I$2,0)</f>
        <v>#N/A</v>
      </c>
      <c r="J36" s="78" t="e">
        <f>VLOOKUP($A36,'Q4'!$A:$O,J$2,0)</f>
        <v>#N/A</v>
      </c>
      <c r="K36" s="78" t="e">
        <f>VLOOKUP($A36,'Q4'!$A:$O,K$2,0)</f>
        <v>#N/A</v>
      </c>
      <c r="L36" s="78" t="e">
        <f>VLOOKUP($A36,'Q4'!$A:$O,L$2,0)</f>
        <v>#N/A</v>
      </c>
      <c r="M36" s="78"/>
      <c r="N36" s="78"/>
      <c r="O36" s="81"/>
      <c r="P36" s="80" t="e">
        <f t="shared" ref="P36" si="26">MAX(E36:N36)</f>
        <v>#N/A</v>
      </c>
    </row>
    <row r="37" spans="1:16" hidden="1" outlineLevel="1" x14ac:dyDescent="0.15">
      <c r="B37" s="152"/>
      <c r="C37" s="158"/>
      <c r="D37" s="85" t="e">
        <f>D36/$D36*100</f>
        <v>#N/A</v>
      </c>
      <c r="E37" s="83" t="e">
        <f>E36/$D36*100</f>
        <v>#N/A</v>
      </c>
      <c r="F37" s="83" t="e">
        <f t="shared" ref="F37:L37" si="27">F36/$D36*100</f>
        <v>#N/A</v>
      </c>
      <c r="G37" s="83" t="e">
        <f t="shared" si="27"/>
        <v>#N/A</v>
      </c>
      <c r="H37" s="83" t="e">
        <f t="shared" si="27"/>
        <v>#N/A</v>
      </c>
      <c r="I37" s="83" t="e">
        <f t="shared" si="27"/>
        <v>#N/A</v>
      </c>
      <c r="J37" s="83" t="e">
        <f t="shared" si="27"/>
        <v>#N/A</v>
      </c>
      <c r="K37" s="83" t="e">
        <f t="shared" si="27"/>
        <v>#N/A</v>
      </c>
      <c r="L37" s="83" t="e">
        <f t="shared" si="27"/>
        <v>#N/A</v>
      </c>
      <c r="M37" s="83"/>
      <c r="N37" s="83"/>
      <c r="O37" s="84"/>
      <c r="P37" s="84"/>
    </row>
    <row r="38" spans="1:16" ht="14.25" hidden="1" outlineLevel="1" x14ac:dyDescent="0.15">
      <c r="A38" s="1" t="str">
        <f>$A$1&amp;C38</f>
        <v>X (3)友達との時間</v>
      </c>
      <c r="B38" s="152"/>
      <c r="C38" s="157" t="s">
        <v>27</v>
      </c>
      <c r="D38" s="78" t="e">
        <f>VLOOKUP($A38,'Q4'!$A:$O,D$2,0)</f>
        <v>#N/A</v>
      </c>
      <c r="E38" s="78" t="e">
        <f>VLOOKUP($A38,'Q4'!$A:$O,E$2,0)</f>
        <v>#N/A</v>
      </c>
      <c r="F38" s="78" t="e">
        <f>VLOOKUP($A38,'Q4'!$A:$O,F$2,0)</f>
        <v>#N/A</v>
      </c>
      <c r="G38" s="78" t="e">
        <f>VLOOKUP($A38,'Q4'!$A:$O,G$2,0)</f>
        <v>#N/A</v>
      </c>
      <c r="H38" s="78" t="e">
        <f>VLOOKUP($A38,'Q4'!$A:$O,H$2,0)</f>
        <v>#N/A</v>
      </c>
      <c r="I38" s="78" t="e">
        <f>VLOOKUP($A38,'Q4'!$A:$O,I$2,0)</f>
        <v>#N/A</v>
      </c>
      <c r="J38" s="78" t="e">
        <f>VLOOKUP($A38,'Q4'!$A:$O,J$2,0)</f>
        <v>#N/A</v>
      </c>
      <c r="K38" s="78" t="e">
        <f>VLOOKUP($A38,'Q4'!$A:$O,K$2,0)</f>
        <v>#N/A</v>
      </c>
      <c r="L38" s="78" t="e">
        <f>VLOOKUP($A38,'Q4'!$A:$O,L$2,0)</f>
        <v>#N/A</v>
      </c>
      <c r="M38" s="78"/>
      <c r="N38" s="78"/>
      <c r="O38" s="81"/>
      <c r="P38" s="80" t="e">
        <f t="shared" ref="P38" si="28">MAX(E38:N38)</f>
        <v>#N/A</v>
      </c>
    </row>
    <row r="39" spans="1:16" hidden="1" outlineLevel="1" x14ac:dyDescent="0.15">
      <c r="B39" s="152"/>
      <c r="C39" s="158"/>
      <c r="D39" s="85" t="e">
        <f>D38/$D38*100</f>
        <v>#N/A</v>
      </c>
      <c r="E39" s="83" t="e">
        <f>E38/$D38*100</f>
        <v>#N/A</v>
      </c>
      <c r="F39" s="83" t="e">
        <f t="shared" ref="F39:L39" si="29">F38/$D38*100</f>
        <v>#N/A</v>
      </c>
      <c r="G39" s="83" t="e">
        <f t="shared" si="29"/>
        <v>#N/A</v>
      </c>
      <c r="H39" s="83" t="e">
        <f t="shared" si="29"/>
        <v>#N/A</v>
      </c>
      <c r="I39" s="83" t="e">
        <f t="shared" si="29"/>
        <v>#N/A</v>
      </c>
      <c r="J39" s="83" t="e">
        <f t="shared" si="29"/>
        <v>#N/A</v>
      </c>
      <c r="K39" s="83" t="e">
        <f t="shared" si="29"/>
        <v>#N/A</v>
      </c>
      <c r="L39" s="83" t="e">
        <f t="shared" si="29"/>
        <v>#N/A</v>
      </c>
      <c r="M39" s="83"/>
      <c r="N39" s="83"/>
      <c r="O39" s="84"/>
      <c r="P39" s="84"/>
    </row>
    <row r="40" spans="1:16" ht="14.25" hidden="1" outlineLevel="1" x14ac:dyDescent="0.15">
      <c r="A40" s="1" t="str">
        <f>$A$1&amp;C40</f>
        <v>X (3)部活動</v>
      </c>
      <c r="B40" s="152"/>
      <c r="C40" s="157" t="s">
        <v>28</v>
      </c>
      <c r="D40" s="78" t="e">
        <f>VLOOKUP($A40,'Q4'!$A:$O,D$2,0)</f>
        <v>#N/A</v>
      </c>
      <c r="E40" s="78" t="e">
        <f>VLOOKUP($A40,'Q4'!$A:$O,E$2,0)</f>
        <v>#N/A</v>
      </c>
      <c r="F40" s="78" t="e">
        <f>VLOOKUP($A40,'Q4'!$A:$O,F$2,0)</f>
        <v>#N/A</v>
      </c>
      <c r="G40" s="78" t="e">
        <f>VLOOKUP($A40,'Q4'!$A:$O,G$2,0)</f>
        <v>#N/A</v>
      </c>
      <c r="H40" s="78" t="e">
        <f>VLOOKUP($A40,'Q4'!$A:$O,H$2,0)</f>
        <v>#N/A</v>
      </c>
      <c r="I40" s="78" t="e">
        <f>VLOOKUP($A40,'Q4'!$A:$O,I$2,0)</f>
        <v>#N/A</v>
      </c>
      <c r="J40" s="78" t="e">
        <f>VLOOKUP($A40,'Q4'!$A:$O,J$2,0)</f>
        <v>#N/A</v>
      </c>
      <c r="K40" s="78" t="e">
        <f>VLOOKUP($A40,'Q4'!$A:$O,K$2,0)</f>
        <v>#N/A</v>
      </c>
      <c r="L40" s="78" t="e">
        <f>VLOOKUP($A40,'Q4'!$A:$O,L$2,0)</f>
        <v>#N/A</v>
      </c>
      <c r="M40" s="78"/>
      <c r="N40" s="78"/>
      <c r="O40" s="81"/>
      <c r="P40" s="80" t="e">
        <f t="shared" ref="P40" si="30">MAX(E40:N40)</f>
        <v>#N/A</v>
      </c>
    </row>
    <row r="41" spans="1:16" hidden="1" outlineLevel="1" x14ac:dyDescent="0.15">
      <c r="B41" s="152"/>
      <c r="C41" s="158"/>
      <c r="D41" s="85" t="e">
        <f>D40/$D40*100</f>
        <v>#N/A</v>
      </c>
      <c r="E41" s="83" t="e">
        <f>E40/$D40*100</f>
        <v>#N/A</v>
      </c>
      <c r="F41" s="83" t="e">
        <f t="shared" ref="F41:L41" si="31">F40/$D40*100</f>
        <v>#N/A</v>
      </c>
      <c r="G41" s="83" t="e">
        <f t="shared" si="31"/>
        <v>#N/A</v>
      </c>
      <c r="H41" s="83" t="e">
        <f t="shared" si="31"/>
        <v>#N/A</v>
      </c>
      <c r="I41" s="83" t="e">
        <f t="shared" si="31"/>
        <v>#N/A</v>
      </c>
      <c r="J41" s="83" t="e">
        <f t="shared" si="31"/>
        <v>#N/A</v>
      </c>
      <c r="K41" s="83" t="e">
        <f t="shared" si="31"/>
        <v>#N/A</v>
      </c>
      <c r="L41" s="83" t="e">
        <f t="shared" si="31"/>
        <v>#N/A</v>
      </c>
      <c r="M41" s="83"/>
      <c r="N41" s="83"/>
      <c r="O41" s="84"/>
      <c r="P41" s="84"/>
    </row>
    <row r="42" spans="1:16" ht="14.25" hidden="1" outlineLevel="1" x14ac:dyDescent="0.15">
      <c r="A42" s="1" t="str">
        <f>$A$1&amp;C42</f>
        <v>X (3)趣味</v>
      </c>
      <c r="B42" s="152"/>
      <c r="C42" s="157" t="s">
        <v>29</v>
      </c>
      <c r="D42" s="78" t="e">
        <f>VLOOKUP($A42,'Q4'!$A:$O,D$2,0)</f>
        <v>#N/A</v>
      </c>
      <c r="E42" s="78" t="e">
        <f>VLOOKUP($A42,'Q4'!$A:$O,E$2,0)</f>
        <v>#N/A</v>
      </c>
      <c r="F42" s="78" t="e">
        <f>VLOOKUP($A42,'Q4'!$A:$O,F$2,0)</f>
        <v>#N/A</v>
      </c>
      <c r="G42" s="78" t="e">
        <f>VLOOKUP($A42,'Q4'!$A:$O,G$2,0)</f>
        <v>#N/A</v>
      </c>
      <c r="H42" s="78" t="e">
        <f>VLOOKUP($A42,'Q4'!$A:$O,H$2,0)</f>
        <v>#N/A</v>
      </c>
      <c r="I42" s="78" t="e">
        <f>VLOOKUP($A42,'Q4'!$A:$O,I$2,0)</f>
        <v>#N/A</v>
      </c>
      <c r="J42" s="78" t="e">
        <f>VLOOKUP($A42,'Q4'!$A:$O,J$2,0)</f>
        <v>#N/A</v>
      </c>
      <c r="K42" s="78" t="e">
        <f>VLOOKUP($A42,'Q4'!$A:$O,K$2,0)</f>
        <v>#N/A</v>
      </c>
      <c r="L42" s="78" t="e">
        <f>VLOOKUP($A42,'Q4'!$A:$O,L$2,0)</f>
        <v>#N/A</v>
      </c>
      <c r="M42" s="78"/>
      <c r="N42" s="78"/>
      <c r="O42" s="81"/>
      <c r="P42" s="80" t="e">
        <f t="shared" ref="P42" si="32">MAX(E42:N42)</f>
        <v>#N/A</v>
      </c>
    </row>
    <row r="43" spans="1:16" hidden="1" outlineLevel="1" x14ac:dyDescent="0.15">
      <c r="B43" s="152"/>
      <c r="C43" s="158"/>
      <c r="D43" s="85" t="e">
        <f>D42/$D42*100</f>
        <v>#N/A</v>
      </c>
      <c r="E43" s="83" t="e">
        <f>E42/$D42*100</f>
        <v>#N/A</v>
      </c>
      <c r="F43" s="83" t="e">
        <f t="shared" ref="F43:L43" si="33">F42/$D42*100</f>
        <v>#N/A</v>
      </c>
      <c r="G43" s="83" t="e">
        <f t="shared" si="33"/>
        <v>#N/A</v>
      </c>
      <c r="H43" s="83" t="e">
        <f t="shared" si="33"/>
        <v>#N/A</v>
      </c>
      <c r="I43" s="83" t="e">
        <f t="shared" si="33"/>
        <v>#N/A</v>
      </c>
      <c r="J43" s="83" t="e">
        <f t="shared" si="33"/>
        <v>#N/A</v>
      </c>
      <c r="K43" s="83" t="e">
        <f t="shared" si="33"/>
        <v>#N/A</v>
      </c>
      <c r="L43" s="83" t="e">
        <f t="shared" si="33"/>
        <v>#N/A</v>
      </c>
      <c r="M43" s="83"/>
      <c r="N43" s="83"/>
      <c r="O43" s="84"/>
      <c r="P43" s="84"/>
    </row>
    <row r="44" spans="1:16" ht="14.25" hidden="1" outlineLevel="1" x14ac:dyDescent="0.15">
      <c r="A44" s="1" t="str">
        <f>$A$1&amp;C44</f>
        <v>X (3)オシャレ（ファッションやコスメなど）</v>
      </c>
      <c r="B44" s="152"/>
      <c r="C44" s="157" t="s">
        <v>30</v>
      </c>
      <c r="D44" s="78" t="e">
        <f>VLOOKUP($A44,'Q4'!$A:$O,D$2,0)</f>
        <v>#N/A</v>
      </c>
      <c r="E44" s="78" t="e">
        <f>VLOOKUP($A44,'Q4'!$A:$O,E$2,0)</f>
        <v>#N/A</v>
      </c>
      <c r="F44" s="78" t="e">
        <f>VLOOKUP($A44,'Q4'!$A:$O,F$2,0)</f>
        <v>#N/A</v>
      </c>
      <c r="G44" s="78" t="e">
        <f>VLOOKUP($A44,'Q4'!$A:$O,G$2,0)</f>
        <v>#N/A</v>
      </c>
      <c r="H44" s="78" t="e">
        <f>VLOOKUP($A44,'Q4'!$A:$O,H$2,0)</f>
        <v>#N/A</v>
      </c>
      <c r="I44" s="78" t="e">
        <f>VLOOKUP($A44,'Q4'!$A:$O,I$2,0)</f>
        <v>#N/A</v>
      </c>
      <c r="J44" s="78" t="e">
        <f>VLOOKUP($A44,'Q4'!$A:$O,J$2,0)</f>
        <v>#N/A</v>
      </c>
      <c r="K44" s="78" t="e">
        <f>VLOOKUP($A44,'Q4'!$A:$O,K$2,0)</f>
        <v>#N/A</v>
      </c>
      <c r="L44" s="78" t="e">
        <f>VLOOKUP($A44,'Q4'!$A:$O,L$2,0)</f>
        <v>#N/A</v>
      </c>
      <c r="M44" s="78"/>
      <c r="N44" s="78"/>
      <c r="O44" s="81"/>
      <c r="P44" s="80" t="e">
        <f t="shared" ref="P44" si="34">MAX(E44:N44)</f>
        <v>#N/A</v>
      </c>
    </row>
    <row r="45" spans="1:16" hidden="1" outlineLevel="1" x14ac:dyDescent="0.15">
      <c r="B45" s="152"/>
      <c r="C45" s="158"/>
      <c r="D45" s="85" t="e">
        <f>D44/$D44*100</f>
        <v>#N/A</v>
      </c>
      <c r="E45" s="83" t="e">
        <f>E44/$D44*100</f>
        <v>#N/A</v>
      </c>
      <c r="F45" s="83" t="e">
        <f t="shared" ref="F45:L45" si="35">F44/$D44*100</f>
        <v>#N/A</v>
      </c>
      <c r="G45" s="83" t="e">
        <f t="shared" si="35"/>
        <v>#N/A</v>
      </c>
      <c r="H45" s="83" t="e">
        <f t="shared" si="35"/>
        <v>#N/A</v>
      </c>
      <c r="I45" s="83" t="e">
        <f t="shared" si="35"/>
        <v>#N/A</v>
      </c>
      <c r="J45" s="83" t="e">
        <f t="shared" si="35"/>
        <v>#N/A</v>
      </c>
      <c r="K45" s="83" t="e">
        <f t="shared" si="35"/>
        <v>#N/A</v>
      </c>
      <c r="L45" s="83" t="e">
        <f t="shared" si="35"/>
        <v>#N/A</v>
      </c>
      <c r="M45" s="83"/>
      <c r="N45" s="83"/>
      <c r="O45" s="84"/>
      <c r="P45" s="84"/>
    </row>
    <row r="46" spans="1:16" ht="14.25" hidden="1" outlineLevel="1" x14ac:dyDescent="0.15">
      <c r="A46" s="1" t="str">
        <f>$A$1&amp;C46</f>
        <v>X (3)ゲーム</v>
      </c>
      <c r="B46" s="152"/>
      <c r="C46" s="157" t="s">
        <v>31</v>
      </c>
      <c r="D46" s="78" t="e">
        <f>VLOOKUP($A46,'Q4'!$A:$O,D$2,0)</f>
        <v>#N/A</v>
      </c>
      <c r="E46" s="78" t="e">
        <f>VLOOKUP($A46,'Q4'!$A:$O,E$2,0)</f>
        <v>#N/A</v>
      </c>
      <c r="F46" s="78" t="e">
        <f>VLOOKUP($A46,'Q4'!$A:$O,F$2,0)</f>
        <v>#N/A</v>
      </c>
      <c r="G46" s="78" t="e">
        <f>VLOOKUP($A46,'Q4'!$A:$O,G$2,0)</f>
        <v>#N/A</v>
      </c>
      <c r="H46" s="78" t="e">
        <f>VLOOKUP($A46,'Q4'!$A:$O,H$2,0)</f>
        <v>#N/A</v>
      </c>
      <c r="I46" s="78" t="e">
        <f>VLOOKUP($A46,'Q4'!$A:$O,I$2,0)</f>
        <v>#N/A</v>
      </c>
      <c r="J46" s="78" t="e">
        <f>VLOOKUP($A46,'Q4'!$A:$O,J$2,0)</f>
        <v>#N/A</v>
      </c>
      <c r="K46" s="78" t="e">
        <f>VLOOKUP($A46,'Q4'!$A:$O,K$2,0)</f>
        <v>#N/A</v>
      </c>
      <c r="L46" s="78" t="e">
        <f>VLOOKUP($A46,'Q4'!$A:$O,L$2,0)</f>
        <v>#N/A</v>
      </c>
      <c r="M46" s="78"/>
      <c r="N46" s="78"/>
      <c r="O46" s="81"/>
      <c r="P46" s="80" t="e">
        <f t="shared" ref="P46" si="36">MAX(E46:N46)</f>
        <v>#N/A</v>
      </c>
    </row>
    <row r="47" spans="1:16" hidden="1" outlineLevel="1" x14ac:dyDescent="0.15">
      <c r="B47" s="152"/>
      <c r="C47" s="158"/>
      <c r="D47" s="85" t="e">
        <f>D46/$D46*100</f>
        <v>#N/A</v>
      </c>
      <c r="E47" s="83" t="e">
        <f>E46/$D46*100</f>
        <v>#N/A</v>
      </c>
      <c r="F47" s="83" t="e">
        <f t="shared" ref="F47:L47" si="37">F46/$D46*100</f>
        <v>#N/A</v>
      </c>
      <c r="G47" s="83" t="e">
        <f t="shared" si="37"/>
        <v>#N/A</v>
      </c>
      <c r="H47" s="83" t="e">
        <f t="shared" si="37"/>
        <v>#N/A</v>
      </c>
      <c r="I47" s="83" t="e">
        <f t="shared" si="37"/>
        <v>#N/A</v>
      </c>
      <c r="J47" s="83" t="e">
        <f t="shared" si="37"/>
        <v>#N/A</v>
      </c>
      <c r="K47" s="83" t="e">
        <f t="shared" si="37"/>
        <v>#N/A</v>
      </c>
      <c r="L47" s="83" t="e">
        <f t="shared" si="37"/>
        <v>#N/A</v>
      </c>
      <c r="M47" s="83"/>
      <c r="N47" s="83"/>
      <c r="O47" s="84"/>
      <c r="P47" s="84"/>
    </row>
    <row r="48" spans="1:16" ht="14.25" hidden="1" outlineLevel="1" x14ac:dyDescent="0.15">
      <c r="A48" s="1" t="str">
        <f>$A$1&amp;C48</f>
        <v>X (3)SNS（YouTubeやTikTokなどの視聴・動画投稿）</v>
      </c>
      <c r="B48" s="152"/>
      <c r="C48" s="157" t="s">
        <v>32</v>
      </c>
      <c r="D48" s="78" t="e">
        <f>VLOOKUP($A48,'Q4'!$A:$O,D$2,0)</f>
        <v>#N/A</v>
      </c>
      <c r="E48" s="78" t="e">
        <f>VLOOKUP($A48,'Q4'!$A:$O,E$2,0)</f>
        <v>#N/A</v>
      </c>
      <c r="F48" s="78" t="e">
        <f>VLOOKUP($A48,'Q4'!$A:$O,F$2,0)</f>
        <v>#N/A</v>
      </c>
      <c r="G48" s="78" t="e">
        <f>VLOOKUP($A48,'Q4'!$A:$O,G$2,0)</f>
        <v>#N/A</v>
      </c>
      <c r="H48" s="78" t="e">
        <f>VLOOKUP($A48,'Q4'!$A:$O,H$2,0)</f>
        <v>#N/A</v>
      </c>
      <c r="I48" s="78" t="e">
        <f>VLOOKUP($A48,'Q4'!$A:$O,I$2,0)</f>
        <v>#N/A</v>
      </c>
      <c r="J48" s="78" t="e">
        <f>VLOOKUP($A48,'Q4'!$A:$O,J$2,0)</f>
        <v>#N/A</v>
      </c>
      <c r="K48" s="78" t="e">
        <f>VLOOKUP($A48,'Q4'!$A:$O,K$2,0)</f>
        <v>#N/A</v>
      </c>
      <c r="L48" s="78" t="e">
        <f>VLOOKUP($A48,'Q4'!$A:$O,L$2,0)</f>
        <v>#N/A</v>
      </c>
      <c r="M48" s="78"/>
      <c r="N48" s="78"/>
      <c r="O48" s="81"/>
      <c r="P48" s="80" t="e">
        <f t="shared" ref="P48" si="38">MAX(E48:N48)</f>
        <v>#N/A</v>
      </c>
    </row>
    <row r="49" spans="1:16" hidden="1" outlineLevel="1" x14ac:dyDescent="0.15">
      <c r="B49" s="152"/>
      <c r="C49" s="158"/>
      <c r="D49" s="85" t="e">
        <f>D48/$D48*100</f>
        <v>#N/A</v>
      </c>
      <c r="E49" s="83" t="e">
        <f>E48/$D48*100</f>
        <v>#N/A</v>
      </c>
      <c r="F49" s="83" t="e">
        <f t="shared" ref="F49:L49" si="39">F48/$D48*100</f>
        <v>#N/A</v>
      </c>
      <c r="G49" s="83" t="e">
        <f t="shared" si="39"/>
        <v>#N/A</v>
      </c>
      <c r="H49" s="83" t="e">
        <f t="shared" si="39"/>
        <v>#N/A</v>
      </c>
      <c r="I49" s="83" t="e">
        <f t="shared" si="39"/>
        <v>#N/A</v>
      </c>
      <c r="J49" s="83" t="e">
        <f t="shared" si="39"/>
        <v>#N/A</v>
      </c>
      <c r="K49" s="83" t="e">
        <f t="shared" si="39"/>
        <v>#N/A</v>
      </c>
      <c r="L49" s="83" t="e">
        <f t="shared" si="39"/>
        <v>#N/A</v>
      </c>
      <c r="M49" s="83"/>
      <c r="N49" s="83"/>
      <c r="O49" s="84"/>
      <c r="P49" s="84"/>
    </row>
    <row r="50" spans="1:16" ht="14.25" hidden="1" outlineLevel="1" x14ac:dyDescent="0.15">
      <c r="A50" s="1" t="str">
        <f>$A$1&amp;C50</f>
        <v>X (3)ボランティア・地域活動</v>
      </c>
      <c r="B50" s="152"/>
      <c r="C50" s="157" t="s">
        <v>33</v>
      </c>
      <c r="D50" s="78" t="e">
        <f>VLOOKUP($A50,'Q4'!$A:$O,D$2,0)</f>
        <v>#N/A</v>
      </c>
      <c r="E50" s="78" t="e">
        <f>VLOOKUP($A50,'Q4'!$A:$O,E$2,0)</f>
        <v>#N/A</v>
      </c>
      <c r="F50" s="78" t="e">
        <f>VLOOKUP($A50,'Q4'!$A:$O,F$2,0)</f>
        <v>#N/A</v>
      </c>
      <c r="G50" s="78" t="e">
        <f>VLOOKUP($A50,'Q4'!$A:$O,G$2,0)</f>
        <v>#N/A</v>
      </c>
      <c r="H50" s="78" t="e">
        <f>VLOOKUP($A50,'Q4'!$A:$O,H$2,0)</f>
        <v>#N/A</v>
      </c>
      <c r="I50" s="78" t="e">
        <f>VLOOKUP($A50,'Q4'!$A:$O,I$2,0)</f>
        <v>#N/A</v>
      </c>
      <c r="J50" s="78" t="e">
        <f>VLOOKUP($A50,'Q4'!$A:$O,J$2,0)</f>
        <v>#N/A</v>
      </c>
      <c r="K50" s="78" t="e">
        <f>VLOOKUP($A50,'Q4'!$A:$O,K$2,0)</f>
        <v>#N/A</v>
      </c>
      <c r="L50" s="78" t="e">
        <f>VLOOKUP($A50,'Q4'!$A:$O,L$2,0)</f>
        <v>#N/A</v>
      </c>
      <c r="M50" s="78"/>
      <c r="N50" s="78"/>
      <c r="O50" s="81"/>
      <c r="P50" s="80" t="e">
        <f t="shared" ref="P50" si="40">MAX(E50:N50)</f>
        <v>#N/A</v>
      </c>
    </row>
    <row r="51" spans="1:16" hidden="1" outlineLevel="1" x14ac:dyDescent="0.15">
      <c r="B51" s="152"/>
      <c r="C51" s="158"/>
      <c r="D51" s="85" t="e">
        <f>D50/$D50*100</f>
        <v>#N/A</v>
      </c>
      <c r="E51" s="83" t="e">
        <f>E50/$D50*100</f>
        <v>#N/A</v>
      </c>
      <c r="F51" s="83" t="e">
        <f t="shared" ref="F51:L51" si="41">F50/$D50*100</f>
        <v>#N/A</v>
      </c>
      <c r="G51" s="83" t="e">
        <f t="shared" si="41"/>
        <v>#N/A</v>
      </c>
      <c r="H51" s="83" t="e">
        <f t="shared" si="41"/>
        <v>#N/A</v>
      </c>
      <c r="I51" s="83" t="e">
        <f t="shared" si="41"/>
        <v>#N/A</v>
      </c>
      <c r="J51" s="83" t="e">
        <f t="shared" si="41"/>
        <v>#N/A</v>
      </c>
      <c r="K51" s="83" t="e">
        <f t="shared" si="41"/>
        <v>#N/A</v>
      </c>
      <c r="L51" s="83" t="e">
        <f t="shared" si="41"/>
        <v>#N/A</v>
      </c>
      <c r="M51" s="83"/>
      <c r="N51" s="83"/>
      <c r="O51" s="84"/>
      <c r="P51" s="84"/>
    </row>
    <row r="52" spans="1:16" ht="14.25" hidden="1" outlineLevel="1" x14ac:dyDescent="0.15">
      <c r="A52" s="1" t="str">
        <f>$A$1&amp;C52</f>
        <v>X (3)自分磨き</v>
      </c>
      <c r="B52" s="152"/>
      <c r="C52" s="157" t="s">
        <v>34</v>
      </c>
      <c r="D52" s="78" t="e">
        <f>VLOOKUP($A52,'Q4'!$A:$O,D$2,0)</f>
        <v>#N/A</v>
      </c>
      <c r="E52" s="78" t="e">
        <f>VLOOKUP($A52,'Q4'!$A:$O,E$2,0)</f>
        <v>#N/A</v>
      </c>
      <c r="F52" s="78" t="e">
        <f>VLOOKUP($A52,'Q4'!$A:$O,F$2,0)</f>
        <v>#N/A</v>
      </c>
      <c r="G52" s="78" t="e">
        <f>VLOOKUP($A52,'Q4'!$A:$O,G$2,0)</f>
        <v>#N/A</v>
      </c>
      <c r="H52" s="78" t="e">
        <f>VLOOKUP($A52,'Q4'!$A:$O,H$2,0)</f>
        <v>#N/A</v>
      </c>
      <c r="I52" s="78" t="e">
        <f>VLOOKUP($A52,'Q4'!$A:$O,I$2,0)</f>
        <v>#N/A</v>
      </c>
      <c r="J52" s="78" t="e">
        <f>VLOOKUP($A52,'Q4'!$A:$O,J$2,0)</f>
        <v>#N/A</v>
      </c>
      <c r="K52" s="78" t="e">
        <f>VLOOKUP($A52,'Q4'!$A:$O,K$2,0)</f>
        <v>#N/A</v>
      </c>
      <c r="L52" s="78" t="e">
        <f>VLOOKUP($A52,'Q4'!$A:$O,L$2,0)</f>
        <v>#N/A</v>
      </c>
      <c r="M52" s="78"/>
      <c r="N52" s="78"/>
      <c r="O52" s="81"/>
      <c r="P52" s="80" t="e">
        <f t="shared" ref="P52" si="42">MAX(E52:N52)</f>
        <v>#N/A</v>
      </c>
    </row>
    <row r="53" spans="1:16" hidden="1" outlineLevel="1" x14ac:dyDescent="0.15">
      <c r="B53" s="152"/>
      <c r="C53" s="158"/>
      <c r="D53" s="85" t="e">
        <f>D52/$D52*100</f>
        <v>#N/A</v>
      </c>
      <c r="E53" s="83" t="e">
        <f>E52/$D52*100</f>
        <v>#N/A</v>
      </c>
      <c r="F53" s="83" t="e">
        <f t="shared" ref="F53:L53" si="43">F52/$D52*100</f>
        <v>#N/A</v>
      </c>
      <c r="G53" s="83" t="e">
        <f t="shared" si="43"/>
        <v>#N/A</v>
      </c>
      <c r="H53" s="83" t="e">
        <f t="shared" si="43"/>
        <v>#N/A</v>
      </c>
      <c r="I53" s="83" t="e">
        <f t="shared" si="43"/>
        <v>#N/A</v>
      </c>
      <c r="J53" s="83" t="e">
        <f t="shared" si="43"/>
        <v>#N/A</v>
      </c>
      <c r="K53" s="83" t="e">
        <f t="shared" si="43"/>
        <v>#N/A</v>
      </c>
      <c r="L53" s="83" t="e">
        <f t="shared" si="43"/>
        <v>#N/A</v>
      </c>
      <c r="M53" s="83"/>
      <c r="N53" s="83"/>
      <c r="O53" s="84"/>
      <c r="P53" s="84"/>
    </row>
    <row r="54" spans="1:16" ht="14.25" hidden="1" outlineLevel="1" x14ac:dyDescent="0.15">
      <c r="A54" s="1" t="str">
        <f>$A$1&amp;C54</f>
        <v>X (3)その他</v>
      </c>
      <c r="B54" s="152"/>
      <c r="C54" s="157" t="s">
        <v>22</v>
      </c>
      <c r="D54" s="78" t="e">
        <f>VLOOKUP($A54,'Q4'!$A:$O,D$2,0)</f>
        <v>#N/A</v>
      </c>
      <c r="E54" s="78" t="e">
        <f>VLOOKUP($A54,'Q4'!$A:$O,E$2,0)</f>
        <v>#N/A</v>
      </c>
      <c r="F54" s="78" t="e">
        <f>VLOOKUP($A54,'Q4'!$A:$O,F$2,0)</f>
        <v>#N/A</v>
      </c>
      <c r="G54" s="78" t="e">
        <f>VLOOKUP($A54,'Q4'!$A:$O,G$2,0)</f>
        <v>#N/A</v>
      </c>
      <c r="H54" s="78" t="e">
        <f>VLOOKUP($A54,'Q4'!$A:$O,H$2,0)</f>
        <v>#N/A</v>
      </c>
      <c r="I54" s="78" t="e">
        <f>VLOOKUP($A54,'Q4'!$A:$O,I$2,0)</f>
        <v>#N/A</v>
      </c>
      <c r="J54" s="78" t="e">
        <f>VLOOKUP($A54,'Q4'!$A:$O,J$2,0)</f>
        <v>#N/A</v>
      </c>
      <c r="K54" s="78" t="e">
        <f>VLOOKUP($A54,'Q4'!$A:$O,K$2,0)</f>
        <v>#N/A</v>
      </c>
      <c r="L54" s="78" t="e">
        <f>VLOOKUP($A54,'Q4'!$A:$O,L$2,0)</f>
        <v>#N/A</v>
      </c>
      <c r="M54" s="78"/>
      <c r="N54" s="78"/>
      <c r="O54" s="81"/>
      <c r="P54" s="80" t="e">
        <f t="shared" ref="P54" si="44">MAX(E54:N54)</f>
        <v>#N/A</v>
      </c>
    </row>
    <row r="55" spans="1:16" hidden="1" outlineLevel="1" x14ac:dyDescent="0.15">
      <c r="B55" s="152"/>
      <c r="C55" s="158"/>
      <c r="D55" s="85" t="e">
        <f>D54/$D54*100</f>
        <v>#N/A</v>
      </c>
      <c r="E55" s="83" t="e">
        <f>E54/$D54*100</f>
        <v>#N/A</v>
      </c>
      <c r="F55" s="83" t="e">
        <f t="shared" ref="F55:L55" si="45">F54/$D54*100</f>
        <v>#N/A</v>
      </c>
      <c r="G55" s="83" t="e">
        <f t="shared" si="45"/>
        <v>#N/A</v>
      </c>
      <c r="H55" s="83" t="e">
        <f t="shared" si="45"/>
        <v>#N/A</v>
      </c>
      <c r="I55" s="83" t="e">
        <f t="shared" si="45"/>
        <v>#N/A</v>
      </c>
      <c r="J55" s="83" t="e">
        <f t="shared" si="45"/>
        <v>#N/A</v>
      </c>
      <c r="K55" s="83" t="e">
        <f t="shared" si="45"/>
        <v>#N/A</v>
      </c>
      <c r="L55" s="83" t="e">
        <f t="shared" si="45"/>
        <v>#N/A</v>
      </c>
      <c r="M55" s="83"/>
      <c r="N55" s="83"/>
      <c r="O55" s="84"/>
      <c r="P55" s="84"/>
    </row>
    <row r="56" spans="1:16" ht="14.25" hidden="1" outlineLevel="1" x14ac:dyDescent="0.15">
      <c r="A56" s="1" t="str">
        <f>$A$1&amp;C56</f>
        <v>X (3)進学（大学）</v>
      </c>
      <c r="B56" s="152" t="s">
        <v>253</v>
      </c>
      <c r="C56" s="153" t="s">
        <v>57</v>
      </c>
      <c r="D56" s="78">
        <f>VLOOKUP($A56,'Q9'!$A:$O,D$2,0)</f>
        <v>2096</v>
      </c>
      <c r="E56" s="78">
        <f>VLOOKUP($A56,'Q9'!$A:$O,E$2,0)</f>
        <v>100</v>
      </c>
      <c r="F56" s="78">
        <f>VLOOKUP($A56,'Q9'!$A:$O,F$2,0)</f>
        <v>175</v>
      </c>
      <c r="G56" s="78">
        <f>VLOOKUP($A56,'Q9'!$A:$O,G$2,0)</f>
        <v>281</v>
      </c>
      <c r="H56" s="78">
        <f>VLOOKUP($A56,'Q9'!$A:$O,H$2,0)</f>
        <v>227</v>
      </c>
      <c r="I56" s="78">
        <f>VLOOKUP($A56,'Q9'!$A:$O,I$2,0)</f>
        <v>108</v>
      </c>
      <c r="J56" s="78">
        <f>VLOOKUP($A56,'Q9'!$A:$O,J$2,0)</f>
        <v>635</v>
      </c>
      <c r="K56" s="78">
        <f>VLOOKUP($A56,'Q9'!$A:$O,K$2,0)</f>
        <v>81</v>
      </c>
      <c r="L56" s="78">
        <f>VLOOKUP($A56,'Q9'!$A:$O,L$2,0)</f>
        <v>489</v>
      </c>
      <c r="M56" s="78"/>
      <c r="N56" s="78"/>
      <c r="O56" s="81"/>
      <c r="P56" s="80">
        <f t="shared" ref="P56" si="46">MAX(E56:N56)</f>
        <v>635</v>
      </c>
    </row>
    <row r="57" spans="1:16" hidden="1" outlineLevel="1" x14ac:dyDescent="0.15">
      <c r="B57" s="152"/>
      <c r="C57" s="154"/>
      <c r="D57" s="85">
        <f>D56/$D56*100</f>
        <v>100</v>
      </c>
      <c r="E57" s="83">
        <f>E56/$D56*100</f>
        <v>4.770992366412214</v>
      </c>
      <c r="F57" s="83">
        <f t="shared" ref="F57:L57" si="47">F56/$D56*100</f>
        <v>8.3492366412213741</v>
      </c>
      <c r="G57" s="83">
        <f t="shared" si="47"/>
        <v>13.40648854961832</v>
      </c>
      <c r="H57" s="83">
        <f t="shared" si="47"/>
        <v>10.830152671755727</v>
      </c>
      <c r="I57" s="83">
        <f t="shared" si="47"/>
        <v>5.1526717557251906</v>
      </c>
      <c r="J57" s="83">
        <f t="shared" si="47"/>
        <v>30.295801526717558</v>
      </c>
      <c r="K57" s="83">
        <f t="shared" si="47"/>
        <v>3.8645038167938934</v>
      </c>
      <c r="L57" s="83">
        <f t="shared" si="47"/>
        <v>23.330152671755723</v>
      </c>
      <c r="M57" s="83"/>
      <c r="N57" s="83"/>
      <c r="O57" s="84"/>
      <c r="P57" s="84"/>
    </row>
    <row r="58" spans="1:16" ht="14.25" hidden="1" outlineLevel="1" x14ac:dyDescent="0.15">
      <c r="A58" s="1" t="str">
        <f>$A$1&amp;C58</f>
        <v>X (3)進学（短大）</v>
      </c>
      <c r="B58" s="152"/>
      <c r="C58" s="153" t="s">
        <v>58</v>
      </c>
      <c r="D58" s="78">
        <f>VLOOKUP($A58,'Q9'!$A:$O,D$2,0)</f>
        <v>141</v>
      </c>
      <c r="E58" s="78">
        <f>VLOOKUP($A58,'Q9'!$A:$O,E$2,0)</f>
        <v>6</v>
      </c>
      <c r="F58" s="78">
        <f>VLOOKUP($A58,'Q9'!$A:$O,F$2,0)</f>
        <v>3</v>
      </c>
      <c r="G58" s="78">
        <f>VLOOKUP($A58,'Q9'!$A:$O,G$2,0)</f>
        <v>21</v>
      </c>
      <c r="H58" s="78">
        <f>VLOOKUP($A58,'Q9'!$A:$O,H$2,0)</f>
        <v>18</v>
      </c>
      <c r="I58" s="78">
        <f>VLOOKUP($A58,'Q9'!$A:$O,I$2,0)</f>
        <v>11</v>
      </c>
      <c r="J58" s="78">
        <f>VLOOKUP($A58,'Q9'!$A:$O,J$2,0)</f>
        <v>38</v>
      </c>
      <c r="K58" s="78">
        <f>VLOOKUP($A58,'Q9'!$A:$O,K$2,0)</f>
        <v>5</v>
      </c>
      <c r="L58" s="78">
        <f>VLOOKUP($A58,'Q9'!$A:$O,L$2,0)</f>
        <v>39</v>
      </c>
      <c r="M58" s="78"/>
      <c r="N58" s="78"/>
      <c r="O58" s="81"/>
      <c r="P58" s="80">
        <f t="shared" ref="P58" si="48">MAX(E58:N58)</f>
        <v>39</v>
      </c>
    </row>
    <row r="59" spans="1:16" hidden="1" outlineLevel="1" x14ac:dyDescent="0.15">
      <c r="B59" s="152"/>
      <c r="C59" s="154"/>
      <c r="D59" s="85">
        <f>D58/$D58*100</f>
        <v>100</v>
      </c>
      <c r="E59" s="83">
        <f>E58/$D58*100</f>
        <v>4.2553191489361701</v>
      </c>
      <c r="F59" s="83">
        <f t="shared" ref="F59:L59" si="49">F58/$D58*100</f>
        <v>2.1276595744680851</v>
      </c>
      <c r="G59" s="83">
        <f t="shared" si="49"/>
        <v>14.893617021276595</v>
      </c>
      <c r="H59" s="83">
        <f t="shared" si="49"/>
        <v>12.76595744680851</v>
      </c>
      <c r="I59" s="83">
        <f t="shared" si="49"/>
        <v>7.8014184397163122</v>
      </c>
      <c r="J59" s="83">
        <f t="shared" si="49"/>
        <v>26.950354609929079</v>
      </c>
      <c r="K59" s="83">
        <f t="shared" si="49"/>
        <v>3.5460992907801421</v>
      </c>
      <c r="L59" s="83">
        <f t="shared" si="49"/>
        <v>27.659574468085108</v>
      </c>
      <c r="M59" s="83"/>
      <c r="N59" s="83"/>
      <c r="O59" s="84"/>
      <c r="P59" s="84"/>
    </row>
    <row r="60" spans="1:16" ht="14.25" hidden="1" outlineLevel="1" x14ac:dyDescent="0.15">
      <c r="A60" s="1" t="str">
        <f>$A$1&amp;C60</f>
        <v>X (3)進学（専門学校等）</v>
      </c>
      <c r="B60" s="152"/>
      <c r="C60" s="153" t="s">
        <v>59</v>
      </c>
      <c r="D60" s="78">
        <f>VLOOKUP($A60,'Q9'!$A:$O,D$2,0)</f>
        <v>687</v>
      </c>
      <c r="E60" s="78">
        <f>VLOOKUP($A60,'Q9'!$A:$O,E$2,0)</f>
        <v>31</v>
      </c>
      <c r="F60" s="78">
        <f>VLOOKUP($A60,'Q9'!$A:$O,F$2,0)</f>
        <v>68</v>
      </c>
      <c r="G60" s="78">
        <f>VLOOKUP($A60,'Q9'!$A:$O,G$2,0)</f>
        <v>120</v>
      </c>
      <c r="H60" s="78">
        <f>VLOOKUP($A60,'Q9'!$A:$O,H$2,0)</f>
        <v>73</v>
      </c>
      <c r="I60" s="78">
        <f>VLOOKUP($A60,'Q9'!$A:$O,I$2,0)</f>
        <v>18</v>
      </c>
      <c r="J60" s="78">
        <f>VLOOKUP($A60,'Q9'!$A:$O,J$2,0)</f>
        <v>200</v>
      </c>
      <c r="K60" s="78">
        <f>VLOOKUP($A60,'Q9'!$A:$O,K$2,0)</f>
        <v>30</v>
      </c>
      <c r="L60" s="78">
        <f>VLOOKUP($A60,'Q9'!$A:$O,L$2,0)</f>
        <v>147</v>
      </c>
      <c r="M60" s="78"/>
      <c r="N60" s="78"/>
      <c r="O60" s="81"/>
      <c r="P60" s="80">
        <f t="shared" ref="P60" si="50">MAX(E60:N60)</f>
        <v>200</v>
      </c>
    </row>
    <row r="61" spans="1:16" hidden="1" outlineLevel="1" x14ac:dyDescent="0.15">
      <c r="B61" s="152"/>
      <c r="C61" s="154"/>
      <c r="D61" s="85">
        <f>D60/$D60*100</f>
        <v>100</v>
      </c>
      <c r="E61" s="83">
        <f>E60/$D60*100</f>
        <v>4.512372634643377</v>
      </c>
      <c r="F61" s="83">
        <f t="shared" ref="F61:L61" si="51">F60/$D60*100</f>
        <v>9.8981077147016006</v>
      </c>
      <c r="G61" s="83">
        <f t="shared" si="51"/>
        <v>17.467248908296941</v>
      </c>
      <c r="H61" s="83">
        <f t="shared" si="51"/>
        <v>10.625909752547306</v>
      </c>
      <c r="I61" s="83">
        <f t="shared" si="51"/>
        <v>2.6200873362445414</v>
      </c>
      <c r="J61" s="83">
        <f t="shared" si="51"/>
        <v>29.112081513828237</v>
      </c>
      <c r="K61" s="83">
        <f t="shared" si="51"/>
        <v>4.3668122270742353</v>
      </c>
      <c r="L61" s="83">
        <f t="shared" si="51"/>
        <v>21.397379912663755</v>
      </c>
      <c r="M61" s="83"/>
      <c r="N61" s="83"/>
      <c r="O61" s="84"/>
      <c r="P61" s="84"/>
    </row>
    <row r="62" spans="1:16" ht="14.25" hidden="1" outlineLevel="1" x14ac:dyDescent="0.15">
      <c r="A62" s="1" t="str">
        <f>$A$1&amp;C62</f>
        <v>X (3)就職・就業</v>
      </c>
      <c r="B62" s="152"/>
      <c r="C62" s="153" t="s">
        <v>60</v>
      </c>
      <c r="D62" s="78">
        <f>VLOOKUP($A62,'Q9'!$A:$O,D$2,0)</f>
        <v>558</v>
      </c>
      <c r="E62" s="78">
        <f>VLOOKUP($A62,'Q9'!$A:$O,E$2,0)</f>
        <v>24</v>
      </c>
      <c r="F62" s="78">
        <f>VLOOKUP($A62,'Q9'!$A:$O,F$2,0)</f>
        <v>61</v>
      </c>
      <c r="G62" s="78">
        <f>VLOOKUP($A62,'Q9'!$A:$O,G$2,0)</f>
        <v>72</v>
      </c>
      <c r="H62" s="78">
        <f>VLOOKUP($A62,'Q9'!$A:$O,H$2,0)</f>
        <v>67</v>
      </c>
      <c r="I62" s="78">
        <f>VLOOKUP($A62,'Q9'!$A:$O,I$2,0)</f>
        <v>31</v>
      </c>
      <c r="J62" s="78">
        <f>VLOOKUP($A62,'Q9'!$A:$O,J$2,0)</f>
        <v>130</v>
      </c>
      <c r="K62" s="78">
        <f>VLOOKUP($A62,'Q9'!$A:$O,K$2,0)</f>
        <v>54</v>
      </c>
      <c r="L62" s="78">
        <f>VLOOKUP($A62,'Q9'!$A:$O,L$2,0)</f>
        <v>119</v>
      </c>
      <c r="M62" s="78"/>
      <c r="N62" s="78"/>
      <c r="O62" s="81"/>
      <c r="P62" s="80">
        <f t="shared" ref="P62" si="52">MAX(E62:N62)</f>
        <v>130</v>
      </c>
    </row>
    <row r="63" spans="1:16" hidden="1" outlineLevel="1" x14ac:dyDescent="0.15">
      <c r="B63" s="152"/>
      <c r="C63" s="154"/>
      <c r="D63" s="85">
        <f>D62/$D62*100</f>
        <v>100</v>
      </c>
      <c r="E63" s="83">
        <f>E62/$D62*100</f>
        <v>4.3010752688172049</v>
      </c>
      <c r="F63" s="83">
        <f t="shared" ref="F63:L63" si="53">F62/$D62*100</f>
        <v>10.931899641577061</v>
      </c>
      <c r="G63" s="83">
        <f t="shared" si="53"/>
        <v>12.903225806451612</v>
      </c>
      <c r="H63" s="83">
        <f t="shared" si="53"/>
        <v>12.007168458781361</v>
      </c>
      <c r="I63" s="83">
        <f t="shared" si="53"/>
        <v>5.5555555555555554</v>
      </c>
      <c r="J63" s="83">
        <f t="shared" si="53"/>
        <v>23.297491039426525</v>
      </c>
      <c r="K63" s="83">
        <f t="shared" si="53"/>
        <v>9.67741935483871</v>
      </c>
      <c r="L63" s="83">
        <f t="shared" si="53"/>
        <v>21.326164874551971</v>
      </c>
      <c r="M63" s="83"/>
      <c r="N63" s="83"/>
      <c r="O63" s="84"/>
      <c r="P63" s="84"/>
    </row>
    <row r="64" spans="1:16" ht="14.25" hidden="1" outlineLevel="1" x14ac:dyDescent="0.15">
      <c r="A64" s="1" t="str">
        <f>$A$1&amp;C64</f>
        <v>X (3)その他</v>
      </c>
      <c r="B64" s="152"/>
      <c r="C64" s="153" t="s">
        <v>22</v>
      </c>
      <c r="D64" s="78">
        <f>VLOOKUP($A64,'Q9'!$A:$O,D$2,0)</f>
        <v>34</v>
      </c>
      <c r="E64" s="78">
        <f>VLOOKUP($A64,'Q9'!$A:$O,E$2,0)</f>
        <v>0</v>
      </c>
      <c r="F64" s="78">
        <f>VLOOKUP($A64,'Q9'!$A:$O,F$2,0)</f>
        <v>2</v>
      </c>
      <c r="G64" s="78">
        <f>VLOOKUP($A64,'Q9'!$A:$O,G$2,0)</f>
        <v>6</v>
      </c>
      <c r="H64" s="78">
        <f>VLOOKUP($A64,'Q9'!$A:$O,H$2,0)</f>
        <v>2</v>
      </c>
      <c r="I64" s="78">
        <f>VLOOKUP($A64,'Q9'!$A:$O,I$2,0)</f>
        <v>1</v>
      </c>
      <c r="J64" s="78">
        <f>VLOOKUP($A64,'Q9'!$A:$O,J$2,0)</f>
        <v>9</v>
      </c>
      <c r="K64" s="78">
        <f>VLOOKUP($A64,'Q9'!$A:$O,K$2,0)</f>
        <v>0</v>
      </c>
      <c r="L64" s="78">
        <f>VLOOKUP($A64,'Q9'!$A:$O,L$2,0)</f>
        <v>14</v>
      </c>
      <c r="M64" s="78"/>
      <c r="N64" s="78"/>
      <c r="O64" s="81"/>
      <c r="P64" s="80">
        <f t="shared" ref="P64" si="54">MAX(E64:N64)</f>
        <v>14</v>
      </c>
    </row>
    <row r="65" spans="1:16" hidden="1" outlineLevel="1" x14ac:dyDescent="0.15">
      <c r="B65" s="152"/>
      <c r="C65" s="154"/>
      <c r="D65" s="85">
        <f>D64/$D64*100</f>
        <v>100</v>
      </c>
      <c r="E65" s="83">
        <f>E64/$D64*100</f>
        <v>0</v>
      </c>
      <c r="F65" s="83">
        <f t="shared" ref="F65:L65" si="55">F64/$D64*100</f>
        <v>5.8823529411764701</v>
      </c>
      <c r="G65" s="83">
        <f t="shared" si="55"/>
        <v>17.647058823529413</v>
      </c>
      <c r="H65" s="83">
        <f t="shared" si="55"/>
        <v>5.8823529411764701</v>
      </c>
      <c r="I65" s="83">
        <f t="shared" si="55"/>
        <v>2.9411764705882351</v>
      </c>
      <c r="J65" s="83">
        <f t="shared" si="55"/>
        <v>26.47058823529412</v>
      </c>
      <c r="K65" s="83">
        <f t="shared" si="55"/>
        <v>0</v>
      </c>
      <c r="L65" s="83">
        <f t="shared" si="55"/>
        <v>41.17647058823529</v>
      </c>
      <c r="M65" s="83"/>
      <c r="N65" s="83"/>
      <c r="O65" s="84"/>
      <c r="P65" s="84"/>
    </row>
    <row r="66" spans="1:16" ht="14.25" hidden="1" outlineLevel="1" x14ac:dyDescent="0.15">
      <c r="A66" s="1" t="str">
        <f>$A$1&amp;C66</f>
        <v>X (3)わからない</v>
      </c>
      <c r="B66" s="152"/>
      <c r="C66" s="153" t="s">
        <v>61</v>
      </c>
      <c r="D66" s="78">
        <f>VLOOKUP($A66,'Q9'!$A:$O,D$2,0)</f>
        <v>355</v>
      </c>
      <c r="E66" s="78">
        <f>VLOOKUP($A66,'Q9'!$A:$O,E$2,0)</f>
        <v>10</v>
      </c>
      <c r="F66" s="78">
        <f>VLOOKUP($A66,'Q9'!$A:$O,F$2,0)</f>
        <v>23</v>
      </c>
      <c r="G66" s="78">
        <f>VLOOKUP($A66,'Q9'!$A:$O,G$2,0)</f>
        <v>57</v>
      </c>
      <c r="H66" s="78">
        <f>VLOOKUP($A66,'Q9'!$A:$O,H$2,0)</f>
        <v>51</v>
      </c>
      <c r="I66" s="78">
        <f>VLOOKUP($A66,'Q9'!$A:$O,I$2,0)</f>
        <v>22</v>
      </c>
      <c r="J66" s="78">
        <f>VLOOKUP($A66,'Q9'!$A:$O,J$2,0)</f>
        <v>91</v>
      </c>
      <c r="K66" s="78">
        <f>VLOOKUP($A66,'Q9'!$A:$O,K$2,0)</f>
        <v>4</v>
      </c>
      <c r="L66" s="78">
        <f>VLOOKUP($A66,'Q9'!$A:$O,L$2,0)</f>
        <v>97</v>
      </c>
      <c r="M66" s="78"/>
      <c r="N66" s="78"/>
      <c r="O66" s="81"/>
      <c r="P66" s="80">
        <f t="shared" ref="P66" si="56">MAX(E66:N66)</f>
        <v>97</v>
      </c>
    </row>
    <row r="67" spans="1:16" hidden="1" outlineLevel="1" x14ac:dyDescent="0.15">
      <c r="B67" s="152"/>
      <c r="C67" s="154"/>
      <c r="D67" s="85">
        <f>D66/$D66*100</f>
        <v>100</v>
      </c>
      <c r="E67" s="83">
        <f>E66/$D66*100</f>
        <v>2.8169014084507045</v>
      </c>
      <c r="F67" s="83">
        <f t="shared" ref="F67:L67" si="57">F66/$D66*100</f>
        <v>6.4788732394366191</v>
      </c>
      <c r="G67" s="83">
        <f t="shared" si="57"/>
        <v>16.056338028169016</v>
      </c>
      <c r="H67" s="83">
        <f t="shared" si="57"/>
        <v>14.366197183098592</v>
      </c>
      <c r="I67" s="83">
        <f t="shared" si="57"/>
        <v>6.197183098591549</v>
      </c>
      <c r="J67" s="83">
        <f t="shared" si="57"/>
        <v>25.633802816901408</v>
      </c>
      <c r="K67" s="83">
        <f t="shared" si="57"/>
        <v>1.1267605633802817</v>
      </c>
      <c r="L67" s="83">
        <f t="shared" si="57"/>
        <v>27.323943661971832</v>
      </c>
      <c r="M67" s="83"/>
      <c r="N67" s="83"/>
      <c r="O67" s="84"/>
      <c r="P67" s="84"/>
    </row>
    <row r="68" spans="1:16" ht="14.25" hidden="1" outlineLevel="1" x14ac:dyDescent="0.15">
      <c r="A68" s="1" t="str">
        <f>$A$1&amp;C68</f>
        <v>X (3)北九州市</v>
      </c>
      <c r="B68" s="152" t="s">
        <v>337</v>
      </c>
      <c r="C68" s="153" t="s">
        <v>64</v>
      </c>
      <c r="D68" s="78">
        <f>VLOOKUP($A68,'Q10'!$A:$O,D$2,0)</f>
        <v>1554</v>
      </c>
      <c r="E68" s="78">
        <f>VLOOKUP($A68,'Q10'!$A:$O,E$2,0)</f>
        <v>87</v>
      </c>
      <c r="F68" s="78">
        <f>VLOOKUP($A68,'Q10'!$A:$O,F$2,0)</f>
        <v>156</v>
      </c>
      <c r="G68" s="78">
        <f>VLOOKUP($A68,'Q10'!$A:$O,G$2,0)</f>
        <v>269</v>
      </c>
      <c r="H68" s="78">
        <f>VLOOKUP($A68,'Q10'!$A:$O,H$2,0)</f>
        <v>219</v>
      </c>
      <c r="I68" s="78">
        <f>VLOOKUP($A68,'Q10'!$A:$O,I$2,0)</f>
        <v>71</v>
      </c>
      <c r="J68" s="78">
        <f>VLOOKUP($A68,'Q10'!$A:$O,J$2,0)</f>
        <v>485</v>
      </c>
      <c r="K68" s="78">
        <f>VLOOKUP($A68,'Q10'!$A:$O,K$2,0)</f>
        <v>97</v>
      </c>
      <c r="L68" s="78">
        <f>VLOOKUP($A68,'Q10'!$A:$O,L$2,0)</f>
        <v>170</v>
      </c>
      <c r="M68" s="78"/>
      <c r="N68" s="78"/>
      <c r="O68" s="81"/>
      <c r="P68" s="80">
        <f t="shared" ref="P68" si="58">MAX(E68:N68)</f>
        <v>485</v>
      </c>
    </row>
    <row r="69" spans="1:16" hidden="1" outlineLevel="1" x14ac:dyDescent="0.15">
      <c r="B69" s="152"/>
      <c r="C69" s="154"/>
      <c r="D69" s="85">
        <f>D68/$D68*100</f>
        <v>100</v>
      </c>
      <c r="E69" s="83">
        <f>E68/$D68*100</f>
        <v>5.5984555984555984</v>
      </c>
      <c r="F69" s="83">
        <f t="shared" ref="F69:L69" si="59">F68/$D68*100</f>
        <v>10.038610038610038</v>
      </c>
      <c r="G69" s="83">
        <f t="shared" si="59"/>
        <v>17.310167310167309</v>
      </c>
      <c r="H69" s="83">
        <f t="shared" si="59"/>
        <v>14.092664092664092</v>
      </c>
      <c r="I69" s="83">
        <f t="shared" si="59"/>
        <v>4.5688545688545688</v>
      </c>
      <c r="J69" s="83">
        <f t="shared" si="59"/>
        <v>31.209781209781212</v>
      </c>
      <c r="K69" s="83">
        <f t="shared" si="59"/>
        <v>6.2419562419562418</v>
      </c>
      <c r="L69" s="83">
        <f t="shared" si="59"/>
        <v>10.939510939510939</v>
      </c>
      <c r="M69" s="83"/>
      <c r="N69" s="83"/>
      <c r="O69" s="84"/>
      <c r="P69" s="84"/>
    </row>
    <row r="70" spans="1:16" ht="14.25" hidden="1" outlineLevel="1" x14ac:dyDescent="0.15">
      <c r="A70" s="1" t="str">
        <f>$A$1&amp;C70</f>
        <v>X (3)福岡市</v>
      </c>
      <c r="B70" s="152"/>
      <c r="C70" s="153" t="s">
        <v>65</v>
      </c>
      <c r="D70" s="78">
        <f>VLOOKUP($A70,'Q10'!$A:$O,D$2,0)</f>
        <v>626</v>
      </c>
      <c r="E70" s="78">
        <f>VLOOKUP($A70,'Q10'!$A:$O,E$2,0)</f>
        <v>23</v>
      </c>
      <c r="F70" s="78">
        <f>VLOOKUP($A70,'Q10'!$A:$O,F$2,0)</f>
        <v>53</v>
      </c>
      <c r="G70" s="78">
        <f>VLOOKUP($A70,'Q10'!$A:$O,G$2,0)</f>
        <v>79</v>
      </c>
      <c r="H70" s="78">
        <f>VLOOKUP($A70,'Q10'!$A:$O,H$2,0)</f>
        <v>57</v>
      </c>
      <c r="I70" s="78">
        <f>VLOOKUP($A70,'Q10'!$A:$O,I$2,0)</f>
        <v>28</v>
      </c>
      <c r="J70" s="78">
        <f>VLOOKUP($A70,'Q10'!$A:$O,J$2,0)</f>
        <v>182</v>
      </c>
      <c r="K70" s="78">
        <f>VLOOKUP($A70,'Q10'!$A:$O,K$2,0)</f>
        <v>20</v>
      </c>
      <c r="L70" s="78">
        <f>VLOOKUP($A70,'Q10'!$A:$O,L$2,0)</f>
        <v>184</v>
      </c>
      <c r="M70" s="78"/>
      <c r="N70" s="78"/>
      <c r="O70" s="81"/>
      <c r="P70" s="80">
        <f t="shared" ref="P70" si="60">MAX(E70:N70)</f>
        <v>184</v>
      </c>
    </row>
    <row r="71" spans="1:16" hidden="1" outlineLevel="1" x14ac:dyDescent="0.15">
      <c r="B71" s="152"/>
      <c r="C71" s="154"/>
      <c r="D71" s="85">
        <f>D70/$D70*100</f>
        <v>100</v>
      </c>
      <c r="E71" s="83">
        <f>E70/$D70*100</f>
        <v>3.6741214057507987</v>
      </c>
      <c r="F71" s="83">
        <f t="shared" ref="F71:L71" si="61">F70/$D70*100</f>
        <v>8.4664536741214054</v>
      </c>
      <c r="G71" s="83">
        <f t="shared" si="61"/>
        <v>12.619808306709265</v>
      </c>
      <c r="H71" s="83">
        <f t="shared" si="61"/>
        <v>9.1054313099041533</v>
      </c>
      <c r="I71" s="83">
        <f t="shared" si="61"/>
        <v>4.4728434504792327</v>
      </c>
      <c r="J71" s="83">
        <f t="shared" si="61"/>
        <v>29.073482428115017</v>
      </c>
      <c r="K71" s="83">
        <f t="shared" si="61"/>
        <v>3.1948881789137378</v>
      </c>
      <c r="L71" s="83">
        <f t="shared" si="61"/>
        <v>29.39297124600639</v>
      </c>
      <c r="M71" s="83"/>
      <c r="N71" s="83"/>
      <c r="O71" s="84"/>
      <c r="P71" s="84"/>
    </row>
    <row r="72" spans="1:16" ht="14.25" hidden="1" outlineLevel="1" x14ac:dyDescent="0.15">
      <c r="A72" s="1" t="str">
        <f>$A$1&amp;C72</f>
        <v>X (3)福岡県内（北九州市・福岡市を除く）</v>
      </c>
      <c r="B72" s="152"/>
      <c r="C72" s="153" t="s">
        <v>288</v>
      </c>
      <c r="D72" s="78">
        <f>VLOOKUP($A72,'Q10'!$A:$O,D$2,0)</f>
        <v>308</v>
      </c>
      <c r="E72" s="78">
        <f>VLOOKUP($A72,'Q10'!$A:$O,E$2,0)</f>
        <v>6</v>
      </c>
      <c r="F72" s="78">
        <f>VLOOKUP($A72,'Q10'!$A:$O,F$2,0)</f>
        <v>13</v>
      </c>
      <c r="G72" s="78">
        <f>VLOOKUP($A72,'Q10'!$A:$O,G$2,0)</f>
        <v>39</v>
      </c>
      <c r="H72" s="78">
        <f>VLOOKUP($A72,'Q10'!$A:$O,H$2,0)</f>
        <v>30</v>
      </c>
      <c r="I72" s="78">
        <f>VLOOKUP($A72,'Q10'!$A:$O,I$2,0)</f>
        <v>11</v>
      </c>
      <c r="J72" s="78">
        <f>VLOOKUP($A72,'Q10'!$A:$O,J$2,0)</f>
        <v>71</v>
      </c>
      <c r="K72" s="78">
        <f>VLOOKUP($A72,'Q10'!$A:$O,K$2,0)</f>
        <v>9</v>
      </c>
      <c r="L72" s="78">
        <f>VLOOKUP($A72,'Q10'!$A:$O,L$2,0)</f>
        <v>129</v>
      </c>
      <c r="M72" s="78"/>
      <c r="N72" s="78"/>
      <c r="O72" s="81"/>
      <c r="P72" s="80">
        <f t="shared" ref="P72" si="62">MAX(E72:N72)</f>
        <v>129</v>
      </c>
    </row>
    <row r="73" spans="1:16" hidden="1" outlineLevel="1" x14ac:dyDescent="0.15">
      <c r="B73" s="152"/>
      <c r="C73" s="154"/>
      <c r="D73" s="85">
        <f>D72/$D72*100</f>
        <v>100</v>
      </c>
      <c r="E73" s="83">
        <f>E72/$D72*100</f>
        <v>1.948051948051948</v>
      </c>
      <c r="F73" s="83">
        <f t="shared" ref="F73:L73" si="63">F72/$D72*100</f>
        <v>4.220779220779221</v>
      </c>
      <c r="G73" s="83">
        <f t="shared" si="63"/>
        <v>12.662337662337661</v>
      </c>
      <c r="H73" s="83">
        <f t="shared" si="63"/>
        <v>9.7402597402597415</v>
      </c>
      <c r="I73" s="83">
        <f t="shared" si="63"/>
        <v>3.5714285714285712</v>
      </c>
      <c r="J73" s="83">
        <f t="shared" si="63"/>
        <v>23.051948051948052</v>
      </c>
      <c r="K73" s="83">
        <f t="shared" si="63"/>
        <v>2.9220779220779218</v>
      </c>
      <c r="L73" s="83">
        <f t="shared" si="63"/>
        <v>41.883116883116884</v>
      </c>
      <c r="M73" s="83"/>
      <c r="N73" s="83"/>
      <c r="O73" s="84"/>
      <c r="P73" s="84"/>
    </row>
    <row r="74" spans="1:16" ht="14.25" hidden="1" outlineLevel="1" x14ac:dyDescent="0.15">
      <c r="A74" s="1" t="str">
        <f>$A$1&amp;C74</f>
        <v>X (3)東京圏</v>
      </c>
      <c r="B74" s="152"/>
      <c r="C74" s="153" t="s">
        <v>66</v>
      </c>
      <c r="D74" s="78">
        <f>VLOOKUP($A74,'Q10'!$A:$O,D$2,0)</f>
        <v>265</v>
      </c>
      <c r="E74" s="78">
        <f>VLOOKUP($A74,'Q10'!$A:$O,E$2,0)</f>
        <v>10</v>
      </c>
      <c r="F74" s="78">
        <f>VLOOKUP($A74,'Q10'!$A:$O,F$2,0)</f>
        <v>31</v>
      </c>
      <c r="G74" s="78">
        <f>VLOOKUP($A74,'Q10'!$A:$O,G$2,0)</f>
        <v>30</v>
      </c>
      <c r="H74" s="78">
        <f>VLOOKUP($A74,'Q10'!$A:$O,H$2,0)</f>
        <v>25</v>
      </c>
      <c r="I74" s="78">
        <f>VLOOKUP($A74,'Q10'!$A:$O,I$2,0)</f>
        <v>6</v>
      </c>
      <c r="J74" s="78">
        <f>VLOOKUP($A74,'Q10'!$A:$O,J$2,0)</f>
        <v>76</v>
      </c>
      <c r="K74" s="78">
        <f>VLOOKUP($A74,'Q10'!$A:$O,K$2,0)</f>
        <v>10</v>
      </c>
      <c r="L74" s="78">
        <f>VLOOKUP($A74,'Q10'!$A:$O,L$2,0)</f>
        <v>77</v>
      </c>
      <c r="M74" s="78"/>
      <c r="N74" s="78"/>
      <c r="O74" s="81"/>
      <c r="P74" s="80">
        <f t="shared" ref="P74" si="64">MAX(E74:N74)</f>
        <v>77</v>
      </c>
    </row>
    <row r="75" spans="1:16" hidden="1" outlineLevel="1" x14ac:dyDescent="0.15">
      <c r="B75" s="152"/>
      <c r="C75" s="154"/>
      <c r="D75" s="85">
        <f>D74/$D74*100</f>
        <v>100</v>
      </c>
      <c r="E75" s="83">
        <f>E74/$D74*100</f>
        <v>3.7735849056603774</v>
      </c>
      <c r="F75" s="83">
        <f t="shared" ref="F75:L75" si="65">F74/$D74*100</f>
        <v>11.69811320754717</v>
      </c>
      <c r="G75" s="83">
        <f t="shared" si="65"/>
        <v>11.320754716981133</v>
      </c>
      <c r="H75" s="83">
        <f t="shared" si="65"/>
        <v>9.433962264150944</v>
      </c>
      <c r="I75" s="83">
        <f t="shared" si="65"/>
        <v>2.2641509433962264</v>
      </c>
      <c r="J75" s="83">
        <f t="shared" si="65"/>
        <v>28.679245283018869</v>
      </c>
      <c r="K75" s="83">
        <f t="shared" si="65"/>
        <v>3.7735849056603774</v>
      </c>
      <c r="L75" s="83">
        <f t="shared" si="65"/>
        <v>29.056603773584904</v>
      </c>
      <c r="M75" s="83"/>
      <c r="N75" s="83"/>
      <c r="O75" s="84"/>
      <c r="P75" s="84"/>
    </row>
    <row r="76" spans="1:16" ht="14.25" hidden="1" outlineLevel="1" x14ac:dyDescent="0.15">
      <c r="A76" s="1" t="str">
        <f>$A$1&amp;C76</f>
        <v>X (3)大阪圏</v>
      </c>
      <c r="B76" s="152"/>
      <c r="C76" s="153" t="s">
        <v>67</v>
      </c>
      <c r="D76" s="78">
        <f>VLOOKUP($A76,'Q10'!$A:$O,D$2,0)</f>
        <v>173</v>
      </c>
      <c r="E76" s="78">
        <f>VLOOKUP($A76,'Q10'!$A:$O,E$2,0)</f>
        <v>7</v>
      </c>
      <c r="F76" s="78">
        <f>VLOOKUP($A76,'Q10'!$A:$O,F$2,0)</f>
        <v>20</v>
      </c>
      <c r="G76" s="78">
        <f>VLOOKUP($A76,'Q10'!$A:$O,G$2,0)</f>
        <v>23</v>
      </c>
      <c r="H76" s="78">
        <f>VLOOKUP($A76,'Q10'!$A:$O,H$2,0)</f>
        <v>15</v>
      </c>
      <c r="I76" s="78">
        <f>VLOOKUP($A76,'Q10'!$A:$O,I$2,0)</f>
        <v>12</v>
      </c>
      <c r="J76" s="78">
        <f>VLOOKUP($A76,'Q10'!$A:$O,J$2,0)</f>
        <v>48</v>
      </c>
      <c r="K76" s="78">
        <f>VLOOKUP($A76,'Q10'!$A:$O,K$2,0)</f>
        <v>10</v>
      </c>
      <c r="L76" s="78">
        <f>VLOOKUP($A76,'Q10'!$A:$O,L$2,0)</f>
        <v>38</v>
      </c>
      <c r="M76" s="78"/>
      <c r="N76" s="78"/>
      <c r="O76" s="81"/>
      <c r="P76" s="80">
        <f t="shared" ref="P76" si="66">MAX(E76:N76)</f>
        <v>48</v>
      </c>
    </row>
    <row r="77" spans="1:16" hidden="1" outlineLevel="1" x14ac:dyDescent="0.15">
      <c r="B77" s="152"/>
      <c r="C77" s="154"/>
      <c r="D77" s="85">
        <f>D76/$D76*100</f>
        <v>100</v>
      </c>
      <c r="E77" s="83">
        <f>E76/$D76*100</f>
        <v>4.0462427745664744</v>
      </c>
      <c r="F77" s="83">
        <f t="shared" ref="F77:L77" si="67">F76/$D76*100</f>
        <v>11.560693641618498</v>
      </c>
      <c r="G77" s="83">
        <f t="shared" si="67"/>
        <v>13.294797687861271</v>
      </c>
      <c r="H77" s="83">
        <f t="shared" si="67"/>
        <v>8.6705202312138727</v>
      </c>
      <c r="I77" s="83">
        <f t="shared" si="67"/>
        <v>6.9364161849710975</v>
      </c>
      <c r="J77" s="83">
        <f t="shared" si="67"/>
        <v>27.74566473988439</v>
      </c>
      <c r="K77" s="83">
        <f t="shared" si="67"/>
        <v>5.7803468208092488</v>
      </c>
      <c r="L77" s="83">
        <f t="shared" si="67"/>
        <v>21.965317919075144</v>
      </c>
      <c r="M77" s="83"/>
      <c r="N77" s="83"/>
      <c r="O77" s="84"/>
      <c r="P77" s="84"/>
    </row>
    <row r="78" spans="1:16" ht="14.25" hidden="1" outlineLevel="1" x14ac:dyDescent="0.15">
      <c r="A78" s="1" t="str">
        <f>$A$1&amp;C78</f>
        <v>X (3)名古屋圏</v>
      </c>
      <c r="B78" s="152"/>
      <c r="C78" s="153" t="s">
        <v>68</v>
      </c>
      <c r="D78" s="78">
        <f>VLOOKUP($A78,'Q10'!$A:$O,D$2,0)</f>
        <v>21</v>
      </c>
      <c r="E78" s="78">
        <f>VLOOKUP($A78,'Q10'!$A:$O,E$2,0)</f>
        <v>1</v>
      </c>
      <c r="F78" s="78">
        <f>VLOOKUP($A78,'Q10'!$A:$O,F$2,0)</f>
        <v>2</v>
      </c>
      <c r="G78" s="78">
        <f>VLOOKUP($A78,'Q10'!$A:$O,G$2,0)</f>
        <v>1</v>
      </c>
      <c r="H78" s="78">
        <f>VLOOKUP($A78,'Q10'!$A:$O,H$2,0)</f>
        <v>2</v>
      </c>
      <c r="I78" s="78">
        <f>VLOOKUP($A78,'Q10'!$A:$O,I$2,0)</f>
        <v>2</v>
      </c>
      <c r="J78" s="78">
        <f>VLOOKUP($A78,'Q10'!$A:$O,J$2,0)</f>
        <v>6</v>
      </c>
      <c r="K78" s="78">
        <f>VLOOKUP($A78,'Q10'!$A:$O,K$2,0)</f>
        <v>1</v>
      </c>
      <c r="L78" s="78">
        <f>VLOOKUP($A78,'Q10'!$A:$O,L$2,0)</f>
        <v>6</v>
      </c>
      <c r="M78" s="78"/>
      <c r="N78" s="78"/>
      <c r="O78" s="81"/>
      <c r="P78" s="80">
        <f t="shared" ref="P78" si="68">MAX(E78:N78)</f>
        <v>6</v>
      </c>
    </row>
    <row r="79" spans="1:16" hidden="1" outlineLevel="1" x14ac:dyDescent="0.15">
      <c r="B79" s="152"/>
      <c r="C79" s="154"/>
      <c r="D79" s="85">
        <f>D78/$D78*100</f>
        <v>100</v>
      </c>
      <c r="E79" s="83">
        <f>E78/$D78*100</f>
        <v>4.7619047619047619</v>
      </c>
      <c r="F79" s="83">
        <f t="shared" ref="F79:L79" si="69">F78/$D78*100</f>
        <v>9.5238095238095237</v>
      </c>
      <c r="G79" s="83">
        <f t="shared" si="69"/>
        <v>4.7619047619047619</v>
      </c>
      <c r="H79" s="83">
        <f t="shared" si="69"/>
        <v>9.5238095238095237</v>
      </c>
      <c r="I79" s="83">
        <f t="shared" si="69"/>
        <v>9.5238095238095237</v>
      </c>
      <c r="J79" s="83">
        <f t="shared" si="69"/>
        <v>28.571428571428569</v>
      </c>
      <c r="K79" s="83">
        <f t="shared" si="69"/>
        <v>4.7619047619047619</v>
      </c>
      <c r="L79" s="83">
        <f t="shared" si="69"/>
        <v>28.571428571428569</v>
      </c>
      <c r="M79" s="83"/>
      <c r="N79" s="83"/>
      <c r="O79" s="84"/>
      <c r="P79" s="84"/>
    </row>
    <row r="80" spans="1:16" ht="14.25" hidden="1" outlineLevel="1" x14ac:dyDescent="0.15">
      <c r="A80" s="1" t="str">
        <f>$A$1&amp;C80</f>
        <v>X (3)その他</v>
      </c>
      <c r="B80" s="152"/>
      <c r="C80" s="153" t="s">
        <v>22</v>
      </c>
      <c r="D80" s="78">
        <f>VLOOKUP($A80,'Q10'!$A:$O,D$2,0)</f>
        <v>227</v>
      </c>
      <c r="E80" s="78">
        <f>VLOOKUP($A80,'Q10'!$A:$O,E$2,0)</f>
        <v>16</v>
      </c>
      <c r="F80" s="78">
        <f>VLOOKUP($A80,'Q10'!$A:$O,F$2,0)</f>
        <v>18</v>
      </c>
      <c r="G80" s="78">
        <f>VLOOKUP($A80,'Q10'!$A:$O,G$2,0)</f>
        <v>24</v>
      </c>
      <c r="H80" s="78">
        <f>VLOOKUP($A80,'Q10'!$A:$O,H$2,0)</f>
        <v>22</v>
      </c>
      <c r="I80" s="78">
        <f>VLOOKUP($A80,'Q10'!$A:$O,I$2,0)</f>
        <v>20</v>
      </c>
      <c r="J80" s="78">
        <f>VLOOKUP($A80,'Q10'!$A:$O,J$2,0)</f>
        <v>53</v>
      </c>
      <c r="K80" s="78">
        <f>VLOOKUP($A80,'Q10'!$A:$O,K$2,0)</f>
        <v>6</v>
      </c>
      <c r="L80" s="78">
        <f>VLOOKUP($A80,'Q10'!$A:$O,L$2,0)</f>
        <v>68</v>
      </c>
      <c r="M80" s="78"/>
      <c r="N80" s="78"/>
      <c r="O80" s="81"/>
      <c r="P80" s="80">
        <f t="shared" ref="P80" si="70">MAX(E80:N80)</f>
        <v>68</v>
      </c>
    </row>
    <row r="81" spans="1:16" hidden="1" outlineLevel="1" x14ac:dyDescent="0.15">
      <c r="B81" s="152"/>
      <c r="C81" s="154"/>
      <c r="D81" s="85">
        <f>D80/$D80*100</f>
        <v>100</v>
      </c>
      <c r="E81" s="83">
        <f>E80/$D80*100</f>
        <v>7.0484581497797363</v>
      </c>
      <c r="F81" s="83">
        <f t="shared" ref="F81:L81" si="71">F80/$D80*100</f>
        <v>7.929515418502203</v>
      </c>
      <c r="G81" s="83">
        <f t="shared" si="71"/>
        <v>10.572687224669604</v>
      </c>
      <c r="H81" s="83">
        <f t="shared" si="71"/>
        <v>9.6916299559471373</v>
      </c>
      <c r="I81" s="83">
        <f t="shared" si="71"/>
        <v>8.8105726872246706</v>
      </c>
      <c r="J81" s="83">
        <f t="shared" si="71"/>
        <v>23.348017621145374</v>
      </c>
      <c r="K81" s="83">
        <f t="shared" si="71"/>
        <v>2.643171806167401</v>
      </c>
      <c r="L81" s="83">
        <f t="shared" si="71"/>
        <v>29.955947136563875</v>
      </c>
      <c r="M81" s="83"/>
      <c r="N81" s="83"/>
      <c r="O81" s="84"/>
      <c r="P81" s="84"/>
    </row>
    <row r="82" spans="1:16" ht="14.25" hidden="1" outlineLevel="1" x14ac:dyDescent="0.15">
      <c r="A82" s="1" t="str">
        <f>$A$1&amp;C82</f>
        <v>X (3)わからない</v>
      </c>
      <c r="B82" s="152"/>
      <c r="C82" s="153" t="s">
        <v>61</v>
      </c>
      <c r="D82" s="78">
        <f>VLOOKUP($A82,'Q10'!$A:$O,D$2,0)</f>
        <v>697</v>
      </c>
      <c r="E82" s="78">
        <f>VLOOKUP($A82,'Q10'!$A:$O,E$2,0)</f>
        <v>21</v>
      </c>
      <c r="F82" s="78">
        <f>VLOOKUP($A82,'Q10'!$A:$O,F$2,0)</f>
        <v>39</v>
      </c>
      <c r="G82" s="78">
        <f>VLOOKUP($A82,'Q10'!$A:$O,G$2,0)</f>
        <v>92</v>
      </c>
      <c r="H82" s="78">
        <f>VLOOKUP($A82,'Q10'!$A:$O,H$2,0)</f>
        <v>68</v>
      </c>
      <c r="I82" s="78">
        <f>VLOOKUP($A82,'Q10'!$A:$O,I$2,0)</f>
        <v>41</v>
      </c>
      <c r="J82" s="78">
        <f>VLOOKUP($A82,'Q10'!$A:$O,J$2,0)</f>
        <v>182</v>
      </c>
      <c r="K82" s="78">
        <f>VLOOKUP($A82,'Q10'!$A:$O,K$2,0)</f>
        <v>21</v>
      </c>
      <c r="L82" s="78">
        <f>VLOOKUP($A82,'Q10'!$A:$O,L$2,0)</f>
        <v>233</v>
      </c>
      <c r="M82" s="78"/>
      <c r="N82" s="78"/>
      <c r="O82" s="81"/>
      <c r="P82" s="80">
        <f t="shared" ref="P82" si="72">MAX(E82:N82)</f>
        <v>233</v>
      </c>
    </row>
    <row r="83" spans="1:16" hidden="1" outlineLevel="1" x14ac:dyDescent="0.15">
      <c r="B83" s="152"/>
      <c r="C83" s="154"/>
      <c r="D83" s="85">
        <f>D82/$D82*100</f>
        <v>100</v>
      </c>
      <c r="E83" s="83">
        <f>E82/$D82*100</f>
        <v>3.0129124820659969</v>
      </c>
      <c r="F83" s="83">
        <f t="shared" ref="F83:L83" si="73">F82/$D82*100</f>
        <v>5.5954088952654235</v>
      </c>
      <c r="G83" s="83">
        <f t="shared" si="73"/>
        <v>13.199426111908178</v>
      </c>
      <c r="H83" s="83">
        <f t="shared" si="73"/>
        <v>9.7560975609756095</v>
      </c>
      <c r="I83" s="83">
        <f t="shared" si="73"/>
        <v>5.8823529411764701</v>
      </c>
      <c r="J83" s="83">
        <f t="shared" si="73"/>
        <v>26.111908177905306</v>
      </c>
      <c r="K83" s="83">
        <f t="shared" si="73"/>
        <v>3.0129124820659969</v>
      </c>
      <c r="L83" s="83">
        <f t="shared" si="73"/>
        <v>33.428981348637016</v>
      </c>
      <c r="M83" s="83"/>
      <c r="N83" s="83"/>
      <c r="O83" s="84"/>
      <c r="P83" s="84"/>
    </row>
    <row r="84" spans="1:16" ht="14.25" collapsed="1" x14ac:dyDescent="0.15">
      <c r="A84" s="1" t="str">
        <f>$A$1&amp;C84</f>
        <v>X (3)農業・漁業・林業</v>
      </c>
      <c r="B84" s="144" t="s">
        <v>255</v>
      </c>
      <c r="C84" s="134" t="s">
        <v>93</v>
      </c>
      <c r="D84" s="78">
        <f>VLOOKUP($A84,'Q13'!$A:$O,D$2,0)</f>
        <v>82</v>
      </c>
      <c r="E84" s="78">
        <f>VLOOKUP($A84,'Q13'!$A:$O,E$2,0)</f>
        <v>13</v>
      </c>
      <c r="F84" s="78">
        <f>VLOOKUP($A84,'Q13'!$A:$O,F$2,0)</f>
        <v>10</v>
      </c>
      <c r="G84" s="78">
        <f>VLOOKUP($A84,'Q13'!$A:$O,G$2,0)</f>
        <v>3</v>
      </c>
      <c r="H84" s="78">
        <f>VLOOKUP($A84,'Q13'!$A:$O,H$2,0)</f>
        <v>8</v>
      </c>
      <c r="I84" s="78">
        <f>VLOOKUP($A84,'Q13'!$A:$O,I$2,0)</f>
        <v>5</v>
      </c>
      <c r="J84" s="78">
        <f>VLOOKUP($A84,'Q13'!$A:$O,J$2,0)</f>
        <v>24</v>
      </c>
      <c r="K84" s="78">
        <f>VLOOKUP($A84,'Q13'!$A:$O,K$2,0)</f>
        <v>5</v>
      </c>
      <c r="L84" s="78">
        <f>VLOOKUP($A84,'Q13'!$A:$O,L$2,0)</f>
        <v>14</v>
      </c>
      <c r="M84" s="78"/>
      <c r="N84" s="78"/>
      <c r="O84" s="81"/>
      <c r="P84" s="80">
        <f t="shared" ref="P84" si="74">MAX(E84:N84)</f>
        <v>24</v>
      </c>
    </row>
    <row r="85" spans="1:16" x14ac:dyDescent="0.15">
      <c r="B85" s="144"/>
      <c r="C85" s="136"/>
      <c r="D85" s="85">
        <f>D84/$D84*100</f>
        <v>100</v>
      </c>
      <c r="E85" s="83">
        <f>E84/$D84*100</f>
        <v>15.853658536585366</v>
      </c>
      <c r="F85" s="83">
        <f t="shared" ref="F85:L85" si="75">F84/$D84*100</f>
        <v>12.195121951219512</v>
      </c>
      <c r="G85" s="83">
        <f t="shared" si="75"/>
        <v>3.6585365853658534</v>
      </c>
      <c r="H85" s="83">
        <f t="shared" si="75"/>
        <v>9.7560975609756095</v>
      </c>
      <c r="I85" s="83">
        <f t="shared" si="75"/>
        <v>6.0975609756097562</v>
      </c>
      <c r="J85" s="83">
        <f t="shared" si="75"/>
        <v>29.268292682926827</v>
      </c>
      <c r="K85" s="83">
        <f t="shared" si="75"/>
        <v>6.0975609756097562</v>
      </c>
      <c r="L85" s="83">
        <f t="shared" si="75"/>
        <v>17.073170731707318</v>
      </c>
      <c r="M85" s="83"/>
      <c r="N85" s="83"/>
      <c r="O85" s="84"/>
      <c r="P85" s="84"/>
    </row>
    <row r="86" spans="1:16" ht="14.25" x14ac:dyDescent="0.15">
      <c r="A86" s="1" t="str">
        <f>$A$1&amp;C86</f>
        <v>X (3)建設業</v>
      </c>
      <c r="B86" s="144"/>
      <c r="C86" s="134" t="s">
        <v>94</v>
      </c>
      <c r="D86" s="78">
        <f>VLOOKUP($A86,'Q13'!$A:$O,D$2,0)</f>
        <v>155</v>
      </c>
      <c r="E86" s="78">
        <f>VLOOKUP($A86,'Q13'!$A:$O,E$2,0)</f>
        <v>6</v>
      </c>
      <c r="F86" s="78">
        <f>VLOOKUP($A86,'Q13'!$A:$O,F$2,0)</f>
        <v>16</v>
      </c>
      <c r="G86" s="78">
        <f>VLOOKUP($A86,'Q13'!$A:$O,G$2,0)</f>
        <v>22</v>
      </c>
      <c r="H86" s="78">
        <f>VLOOKUP($A86,'Q13'!$A:$O,H$2,0)</f>
        <v>17</v>
      </c>
      <c r="I86" s="78">
        <f>VLOOKUP($A86,'Q13'!$A:$O,I$2,0)</f>
        <v>14</v>
      </c>
      <c r="J86" s="78">
        <f>VLOOKUP($A86,'Q13'!$A:$O,J$2,0)</f>
        <v>39</v>
      </c>
      <c r="K86" s="78">
        <f>VLOOKUP($A86,'Q13'!$A:$O,K$2,0)</f>
        <v>11</v>
      </c>
      <c r="L86" s="78">
        <f>VLOOKUP($A86,'Q13'!$A:$O,L$2,0)</f>
        <v>30</v>
      </c>
      <c r="M86" s="78"/>
      <c r="N86" s="78"/>
      <c r="O86" s="81"/>
      <c r="P86" s="80">
        <f t="shared" ref="P86" si="76">MAX(E86:N86)</f>
        <v>39</v>
      </c>
    </row>
    <row r="87" spans="1:16" x14ac:dyDescent="0.15">
      <c r="B87" s="144"/>
      <c r="C87" s="136"/>
      <c r="D87" s="85">
        <f>D86/$D86*100</f>
        <v>100</v>
      </c>
      <c r="E87" s="83">
        <f>E86/$D86*100</f>
        <v>3.870967741935484</v>
      </c>
      <c r="F87" s="83">
        <f t="shared" ref="F87:L87" si="77">F86/$D86*100</f>
        <v>10.32258064516129</v>
      </c>
      <c r="G87" s="83">
        <f t="shared" si="77"/>
        <v>14.193548387096774</v>
      </c>
      <c r="H87" s="83">
        <f t="shared" si="77"/>
        <v>10.967741935483872</v>
      </c>
      <c r="I87" s="83">
        <f t="shared" si="77"/>
        <v>9.0322580645161281</v>
      </c>
      <c r="J87" s="83">
        <f t="shared" si="77"/>
        <v>25.161290322580644</v>
      </c>
      <c r="K87" s="83">
        <f t="shared" si="77"/>
        <v>7.096774193548387</v>
      </c>
      <c r="L87" s="83">
        <f t="shared" si="77"/>
        <v>19.35483870967742</v>
      </c>
      <c r="M87" s="83"/>
      <c r="N87" s="83"/>
      <c r="O87" s="84"/>
      <c r="P87" s="84"/>
    </row>
    <row r="88" spans="1:16" ht="14.25" x14ac:dyDescent="0.15">
      <c r="A88" s="1" t="str">
        <f>$A$1&amp;C88</f>
        <v>X (3)製造業（技術者等）</v>
      </c>
      <c r="B88" s="144"/>
      <c r="C88" s="134" t="s">
        <v>95</v>
      </c>
      <c r="D88" s="78">
        <f>VLOOKUP($A88,'Q13'!$A:$O,D$2,0)</f>
        <v>264</v>
      </c>
      <c r="E88" s="78">
        <f>VLOOKUP($A88,'Q13'!$A:$O,E$2,0)</f>
        <v>23</v>
      </c>
      <c r="F88" s="78">
        <f>VLOOKUP($A88,'Q13'!$A:$O,F$2,0)</f>
        <v>30</v>
      </c>
      <c r="G88" s="78">
        <f>VLOOKUP($A88,'Q13'!$A:$O,G$2,0)</f>
        <v>32</v>
      </c>
      <c r="H88" s="78">
        <f>VLOOKUP($A88,'Q13'!$A:$O,H$2,0)</f>
        <v>27</v>
      </c>
      <c r="I88" s="78">
        <f>VLOOKUP($A88,'Q13'!$A:$O,I$2,0)</f>
        <v>19</v>
      </c>
      <c r="J88" s="78">
        <f>VLOOKUP($A88,'Q13'!$A:$O,J$2,0)</f>
        <v>55</v>
      </c>
      <c r="K88" s="78">
        <f>VLOOKUP($A88,'Q13'!$A:$O,K$2,0)</f>
        <v>40</v>
      </c>
      <c r="L88" s="78">
        <f>VLOOKUP($A88,'Q13'!$A:$O,L$2,0)</f>
        <v>38</v>
      </c>
      <c r="M88" s="78"/>
      <c r="N88" s="78"/>
      <c r="O88" s="81"/>
      <c r="P88" s="80">
        <f t="shared" ref="P88" si="78">MAX(E88:N88)</f>
        <v>55</v>
      </c>
    </row>
    <row r="89" spans="1:16" x14ac:dyDescent="0.15">
      <c r="B89" s="144"/>
      <c r="C89" s="136"/>
      <c r="D89" s="85">
        <f>D88/$D88*100</f>
        <v>100</v>
      </c>
      <c r="E89" s="83">
        <f>E88/$D88*100</f>
        <v>8.7121212121212128</v>
      </c>
      <c r="F89" s="83">
        <f t="shared" ref="F89:L89" si="79">F88/$D88*100</f>
        <v>11.363636363636363</v>
      </c>
      <c r="G89" s="83">
        <f t="shared" si="79"/>
        <v>12.121212121212121</v>
      </c>
      <c r="H89" s="83">
        <f t="shared" si="79"/>
        <v>10.227272727272728</v>
      </c>
      <c r="I89" s="83">
        <f t="shared" si="79"/>
        <v>7.1969696969696972</v>
      </c>
      <c r="J89" s="83">
        <f t="shared" si="79"/>
        <v>20.833333333333336</v>
      </c>
      <c r="K89" s="83">
        <f t="shared" si="79"/>
        <v>15.151515151515152</v>
      </c>
      <c r="L89" s="83">
        <f t="shared" si="79"/>
        <v>14.393939393939394</v>
      </c>
      <c r="M89" s="83"/>
      <c r="N89" s="83"/>
      <c r="O89" s="84"/>
      <c r="P89" s="84"/>
    </row>
    <row r="90" spans="1:16" ht="14.25" x14ac:dyDescent="0.15">
      <c r="A90" s="1" t="str">
        <f>$A$1&amp;C90</f>
        <v>X (3)小売・飲食などのサービス業</v>
      </c>
      <c r="B90" s="144"/>
      <c r="C90" s="134" t="s">
        <v>96</v>
      </c>
      <c r="D90" s="78">
        <f>VLOOKUP($A90,'Q13'!$A:$O,D$2,0)</f>
        <v>293</v>
      </c>
      <c r="E90" s="78">
        <f>VLOOKUP($A90,'Q13'!$A:$O,E$2,0)</f>
        <v>13</v>
      </c>
      <c r="F90" s="78">
        <f>VLOOKUP($A90,'Q13'!$A:$O,F$2,0)</f>
        <v>28</v>
      </c>
      <c r="G90" s="78">
        <f>VLOOKUP($A90,'Q13'!$A:$O,G$2,0)</f>
        <v>50</v>
      </c>
      <c r="H90" s="78">
        <f>VLOOKUP($A90,'Q13'!$A:$O,H$2,0)</f>
        <v>41</v>
      </c>
      <c r="I90" s="78">
        <f>VLOOKUP($A90,'Q13'!$A:$O,I$2,0)</f>
        <v>8</v>
      </c>
      <c r="J90" s="78">
        <f>VLOOKUP($A90,'Q13'!$A:$O,J$2,0)</f>
        <v>80</v>
      </c>
      <c r="K90" s="78">
        <f>VLOOKUP($A90,'Q13'!$A:$O,K$2,0)</f>
        <v>10</v>
      </c>
      <c r="L90" s="78">
        <f>VLOOKUP($A90,'Q13'!$A:$O,L$2,0)</f>
        <v>63</v>
      </c>
      <c r="M90" s="78"/>
      <c r="N90" s="78"/>
      <c r="O90" s="81"/>
      <c r="P90" s="80">
        <f t="shared" ref="P90" si="80">MAX(E90:N90)</f>
        <v>80</v>
      </c>
    </row>
    <row r="91" spans="1:16" x14ac:dyDescent="0.15">
      <c r="B91" s="144"/>
      <c r="C91" s="136"/>
      <c r="D91" s="85">
        <f>D90/$D90*100</f>
        <v>100</v>
      </c>
      <c r="E91" s="83">
        <f>E90/$D90*100</f>
        <v>4.4368600682593859</v>
      </c>
      <c r="F91" s="83">
        <f t="shared" ref="F91:L91" si="81">F90/$D90*100</f>
        <v>9.5563139931740615</v>
      </c>
      <c r="G91" s="83">
        <f t="shared" si="81"/>
        <v>17.064846416382252</v>
      </c>
      <c r="H91" s="83">
        <f t="shared" si="81"/>
        <v>13.993174061433447</v>
      </c>
      <c r="I91" s="83">
        <f t="shared" si="81"/>
        <v>2.7303754266211606</v>
      </c>
      <c r="J91" s="83">
        <f t="shared" si="81"/>
        <v>27.303754266211605</v>
      </c>
      <c r="K91" s="83">
        <f t="shared" si="81"/>
        <v>3.4129692832764507</v>
      </c>
      <c r="L91" s="83">
        <f t="shared" si="81"/>
        <v>21.501706484641637</v>
      </c>
      <c r="M91" s="83"/>
      <c r="N91" s="83"/>
      <c r="O91" s="84"/>
      <c r="P91" s="84"/>
    </row>
    <row r="92" spans="1:16" ht="14.25" x14ac:dyDescent="0.15">
      <c r="A92" s="1" t="str">
        <f>$A$1&amp;C92</f>
        <v>X (3)金融・保険・不動産業</v>
      </c>
      <c r="B92" s="144"/>
      <c r="C92" s="134" t="s">
        <v>97</v>
      </c>
      <c r="D92" s="78">
        <f>VLOOKUP($A92,'Q13'!$A:$O,D$2,0)</f>
        <v>156</v>
      </c>
      <c r="E92" s="78">
        <f>VLOOKUP($A92,'Q13'!$A:$O,E$2,0)</f>
        <v>5</v>
      </c>
      <c r="F92" s="78">
        <f>VLOOKUP($A92,'Q13'!$A:$O,F$2,0)</f>
        <v>11</v>
      </c>
      <c r="G92" s="78">
        <f>VLOOKUP($A92,'Q13'!$A:$O,G$2,0)</f>
        <v>10</v>
      </c>
      <c r="H92" s="78">
        <f>VLOOKUP($A92,'Q13'!$A:$O,H$2,0)</f>
        <v>24</v>
      </c>
      <c r="I92" s="78">
        <f>VLOOKUP($A92,'Q13'!$A:$O,I$2,0)</f>
        <v>6</v>
      </c>
      <c r="J92" s="78">
        <f>VLOOKUP($A92,'Q13'!$A:$O,J$2,0)</f>
        <v>56</v>
      </c>
      <c r="K92" s="78">
        <f>VLOOKUP($A92,'Q13'!$A:$O,K$2,0)</f>
        <v>5</v>
      </c>
      <c r="L92" s="78">
        <f>VLOOKUP($A92,'Q13'!$A:$O,L$2,0)</f>
        <v>39</v>
      </c>
      <c r="M92" s="78"/>
      <c r="N92" s="78"/>
      <c r="O92" s="81"/>
      <c r="P92" s="80">
        <f t="shared" ref="P92" si="82">MAX(E92:N92)</f>
        <v>56</v>
      </c>
    </row>
    <row r="93" spans="1:16" x14ac:dyDescent="0.15">
      <c r="B93" s="144"/>
      <c r="C93" s="136"/>
      <c r="D93" s="85">
        <f>D92/$D92*100</f>
        <v>100</v>
      </c>
      <c r="E93" s="83">
        <f>E92/$D92*100</f>
        <v>3.2051282051282048</v>
      </c>
      <c r="F93" s="83">
        <f t="shared" ref="F93:L93" si="83">F92/$D92*100</f>
        <v>7.0512820512820511</v>
      </c>
      <c r="G93" s="83">
        <f t="shared" si="83"/>
        <v>6.4102564102564097</v>
      </c>
      <c r="H93" s="83">
        <f t="shared" si="83"/>
        <v>15.384615384615385</v>
      </c>
      <c r="I93" s="83">
        <f t="shared" si="83"/>
        <v>3.8461538461538463</v>
      </c>
      <c r="J93" s="83">
        <f t="shared" si="83"/>
        <v>35.897435897435898</v>
      </c>
      <c r="K93" s="83">
        <f t="shared" si="83"/>
        <v>3.2051282051282048</v>
      </c>
      <c r="L93" s="83">
        <f t="shared" si="83"/>
        <v>25</v>
      </c>
      <c r="M93" s="83"/>
      <c r="N93" s="83"/>
      <c r="O93" s="84"/>
      <c r="P93" s="84"/>
    </row>
    <row r="94" spans="1:16" ht="14.25" x14ac:dyDescent="0.15">
      <c r="A94" s="1" t="str">
        <f>$A$1&amp;C94</f>
        <v>X (3)医療・福祉・介護</v>
      </c>
      <c r="B94" s="144"/>
      <c r="C94" s="134" t="s">
        <v>98</v>
      </c>
      <c r="D94" s="78">
        <f>VLOOKUP($A94,'Q13'!$A:$O,D$2,0)</f>
        <v>890</v>
      </c>
      <c r="E94" s="78">
        <f>VLOOKUP($A94,'Q13'!$A:$O,E$2,0)</f>
        <v>40</v>
      </c>
      <c r="F94" s="78">
        <f>VLOOKUP($A94,'Q13'!$A:$O,F$2,0)</f>
        <v>69</v>
      </c>
      <c r="G94" s="78">
        <f>VLOOKUP($A94,'Q13'!$A:$O,G$2,0)</f>
        <v>123</v>
      </c>
      <c r="H94" s="78">
        <f>VLOOKUP($A94,'Q13'!$A:$O,H$2,0)</f>
        <v>95</v>
      </c>
      <c r="I94" s="78">
        <f>VLOOKUP($A94,'Q13'!$A:$O,I$2,0)</f>
        <v>38</v>
      </c>
      <c r="J94" s="78">
        <f>VLOOKUP($A94,'Q13'!$A:$O,J$2,0)</f>
        <v>278</v>
      </c>
      <c r="K94" s="78">
        <f>VLOOKUP($A94,'Q13'!$A:$O,K$2,0)</f>
        <v>26</v>
      </c>
      <c r="L94" s="78">
        <f>VLOOKUP($A94,'Q13'!$A:$O,L$2,0)</f>
        <v>221</v>
      </c>
      <c r="M94" s="78"/>
      <c r="N94" s="78"/>
      <c r="O94" s="81"/>
      <c r="P94" s="80">
        <f t="shared" ref="P94" si="84">MAX(E94:N94)</f>
        <v>278</v>
      </c>
    </row>
    <row r="95" spans="1:16" x14ac:dyDescent="0.15">
      <c r="B95" s="144"/>
      <c r="C95" s="136"/>
      <c r="D95" s="85">
        <f>D94/$D94*100</f>
        <v>100</v>
      </c>
      <c r="E95" s="83">
        <f>E94/$D94*100</f>
        <v>4.4943820224719104</v>
      </c>
      <c r="F95" s="83">
        <f t="shared" ref="F95:L95" si="85">F94/$D94*100</f>
        <v>7.7528089887640457</v>
      </c>
      <c r="G95" s="83">
        <f t="shared" si="85"/>
        <v>13.820224719101123</v>
      </c>
      <c r="H95" s="83">
        <f t="shared" si="85"/>
        <v>10.674157303370785</v>
      </c>
      <c r="I95" s="83">
        <f t="shared" si="85"/>
        <v>4.2696629213483144</v>
      </c>
      <c r="J95" s="83">
        <f t="shared" si="85"/>
        <v>31.235955056179776</v>
      </c>
      <c r="K95" s="83">
        <f t="shared" si="85"/>
        <v>2.9213483146067416</v>
      </c>
      <c r="L95" s="83">
        <f t="shared" si="85"/>
        <v>24.831460674157306</v>
      </c>
      <c r="M95" s="83"/>
      <c r="N95" s="83"/>
      <c r="O95" s="84"/>
      <c r="P95" s="84"/>
    </row>
    <row r="96" spans="1:16" ht="14.25" x14ac:dyDescent="0.15">
      <c r="A96" s="43" t="s">
        <v>260</v>
      </c>
      <c r="B96" s="144"/>
      <c r="C96" s="134" t="s">
        <v>261</v>
      </c>
      <c r="D96" s="78">
        <f>VLOOKUP($A96,'Q13'!$A:$O,D$2,0)</f>
        <v>349</v>
      </c>
      <c r="E96" s="78">
        <f>VLOOKUP($A96,'Q13'!$A:$O,E$2,0)</f>
        <v>16</v>
      </c>
      <c r="F96" s="78">
        <f>VLOOKUP($A96,'Q13'!$A:$O,F$2,0)</f>
        <v>40</v>
      </c>
      <c r="G96" s="78">
        <f>VLOOKUP($A96,'Q13'!$A:$O,G$2,0)</f>
        <v>45</v>
      </c>
      <c r="H96" s="78">
        <f>VLOOKUP($A96,'Q13'!$A:$O,H$2,0)</f>
        <v>47</v>
      </c>
      <c r="I96" s="78">
        <f>VLOOKUP($A96,'Q13'!$A:$O,I$2,0)</f>
        <v>10</v>
      </c>
      <c r="J96" s="78">
        <f>VLOOKUP($A96,'Q13'!$A:$O,J$2,0)</f>
        <v>104</v>
      </c>
      <c r="K96" s="78">
        <f>VLOOKUP($A96,'Q13'!$A:$O,K$2,0)</f>
        <v>10</v>
      </c>
      <c r="L96" s="78">
        <f>VLOOKUP($A96,'Q13'!$A:$O,L$2,0)</f>
        <v>77</v>
      </c>
      <c r="M96" s="78"/>
      <c r="N96" s="78"/>
      <c r="O96" s="81"/>
      <c r="P96" s="80">
        <f t="shared" ref="P96" si="86">MAX(E96:N96)</f>
        <v>104</v>
      </c>
    </row>
    <row r="97" spans="1:16" x14ac:dyDescent="0.15">
      <c r="B97" s="144"/>
      <c r="C97" s="136"/>
      <c r="D97" s="85">
        <f>D96/$D96*100</f>
        <v>100</v>
      </c>
      <c r="E97" s="83">
        <f>E96/$D96*100</f>
        <v>4.5845272206303722</v>
      </c>
      <c r="F97" s="83">
        <f t="shared" ref="F97:L97" si="87">F96/$D96*100</f>
        <v>11.461318051575931</v>
      </c>
      <c r="G97" s="83">
        <f t="shared" si="87"/>
        <v>12.893982808022923</v>
      </c>
      <c r="H97" s="83">
        <f t="shared" si="87"/>
        <v>13.46704871060172</v>
      </c>
      <c r="I97" s="83">
        <f t="shared" si="87"/>
        <v>2.8653295128939829</v>
      </c>
      <c r="J97" s="83">
        <f t="shared" si="87"/>
        <v>29.799426934097422</v>
      </c>
      <c r="K97" s="83">
        <f t="shared" si="87"/>
        <v>2.8653295128939829</v>
      </c>
      <c r="L97" s="83">
        <f t="shared" si="87"/>
        <v>22.063037249283667</v>
      </c>
      <c r="M97" s="83"/>
      <c r="N97" s="83"/>
      <c r="O97" s="84"/>
      <c r="P97" s="84"/>
    </row>
    <row r="98" spans="1:16" ht="14.25" x14ac:dyDescent="0.15">
      <c r="A98" s="1" t="str">
        <f>$A$1&amp;C98</f>
        <v>X (3)情報通信系（メディア・マスコミ）</v>
      </c>
      <c r="B98" s="144"/>
      <c r="C98" s="134" t="s">
        <v>100</v>
      </c>
      <c r="D98" s="78">
        <f>VLOOKUP($A98,'Q13'!$A:$O,D$2,0)</f>
        <v>101</v>
      </c>
      <c r="E98" s="78">
        <f>VLOOKUP($A98,'Q13'!$A:$O,E$2,0)</f>
        <v>4</v>
      </c>
      <c r="F98" s="78">
        <f>VLOOKUP($A98,'Q13'!$A:$O,F$2,0)</f>
        <v>9</v>
      </c>
      <c r="G98" s="78">
        <f>VLOOKUP($A98,'Q13'!$A:$O,G$2,0)</f>
        <v>18</v>
      </c>
      <c r="H98" s="78">
        <f>VLOOKUP($A98,'Q13'!$A:$O,H$2,0)</f>
        <v>14</v>
      </c>
      <c r="I98" s="78">
        <f>VLOOKUP($A98,'Q13'!$A:$O,I$2,0)</f>
        <v>7</v>
      </c>
      <c r="J98" s="78">
        <f>VLOOKUP($A98,'Q13'!$A:$O,J$2,0)</f>
        <v>25</v>
      </c>
      <c r="K98" s="78">
        <f>VLOOKUP($A98,'Q13'!$A:$O,K$2,0)</f>
        <v>4</v>
      </c>
      <c r="L98" s="78">
        <f>VLOOKUP($A98,'Q13'!$A:$O,L$2,0)</f>
        <v>20</v>
      </c>
      <c r="M98" s="78"/>
      <c r="N98" s="78"/>
      <c r="O98" s="81"/>
      <c r="P98" s="80">
        <f t="shared" ref="P98" si="88">MAX(E98:N98)</f>
        <v>25</v>
      </c>
    </row>
    <row r="99" spans="1:16" x14ac:dyDescent="0.15">
      <c r="B99" s="144"/>
      <c r="C99" s="136"/>
      <c r="D99" s="85">
        <f>D98/$D98*100</f>
        <v>100</v>
      </c>
      <c r="E99" s="83">
        <f>E98/$D98*100</f>
        <v>3.9603960396039604</v>
      </c>
      <c r="F99" s="83">
        <f t="shared" ref="F99:L99" si="89">F98/$D98*100</f>
        <v>8.9108910891089099</v>
      </c>
      <c r="G99" s="83">
        <f t="shared" si="89"/>
        <v>17.82178217821782</v>
      </c>
      <c r="H99" s="83">
        <f t="shared" si="89"/>
        <v>13.861386138613863</v>
      </c>
      <c r="I99" s="83">
        <f t="shared" si="89"/>
        <v>6.9306930693069315</v>
      </c>
      <c r="J99" s="83">
        <f t="shared" si="89"/>
        <v>24.752475247524753</v>
      </c>
      <c r="K99" s="83">
        <f t="shared" si="89"/>
        <v>3.9603960396039604</v>
      </c>
      <c r="L99" s="83">
        <f t="shared" si="89"/>
        <v>19.801980198019802</v>
      </c>
      <c r="M99" s="83"/>
      <c r="N99" s="83"/>
      <c r="O99" s="84"/>
      <c r="P99" s="84"/>
    </row>
    <row r="100" spans="1:16" ht="14.25" x14ac:dyDescent="0.15">
      <c r="A100" s="1" t="str">
        <f>$A$1&amp;C100</f>
        <v>X (3)公務員</v>
      </c>
      <c r="B100" s="144"/>
      <c r="C100" s="134" t="s">
        <v>101</v>
      </c>
      <c r="D100" s="78">
        <f>VLOOKUP($A100,'Q13'!$A:$O,D$2,0)</f>
        <v>770</v>
      </c>
      <c r="E100" s="78">
        <f>VLOOKUP($A100,'Q13'!$A:$O,E$2,0)</f>
        <v>24</v>
      </c>
      <c r="F100" s="78">
        <f>VLOOKUP($A100,'Q13'!$A:$O,F$2,0)</f>
        <v>55</v>
      </c>
      <c r="G100" s="78">
        <f>VLOOKUP($A100,'Q13'!$A:$O,G$2,0)</f>
        <v>116</v>
      </c>
      <c r="H100" s="78">
        <f>VLOOKUP($A100,'Q13'!$A:$O,H$2,0)</f>
        <v>77</v>
      </c>
      <c r="I100" s="78">
        <f>VLOOKUP($A100,'Q13'!$A:$O,I$2,0)</f>
        <v>44</v>
      </c>
      <c r="J100" s="78">
        <f>VLOOKUP($A100,'Q13'!$A:$O,J$2,0)</f>
        <v>213</v>
      </c>
      <c r="K100" s="78">
        <f>VLOOKUP($A100,'Q13'!$A:$O,K$2,0)</f>
        <v>36</v>
      </c>
      <c r="L100" s="78">
        <f>VLOOKUP($A100,'Q13'!$A:$O,L$2,0)</f>
        <v>205</v>
      </c>
      <c r="M100" s="78"/>
      <c r="N100" s="78"/>
      <c r="O100" s="81"/>
      <c r="P100" s="80">
        <f t="shared" ref="P100" si="90">MAX(E100:N100)</f>
        <v>213</v>
      </c>
    </row>
    <row r="101" spans="1:16" x14ac:dyDescent="0.15">
      <c r="B101" s="144"/>
      <c r="C101" s="136"/>
      <c r="D101" s="85">
        <f>D100/$D100*100</f>
        <v>100</v>
      </c>
      <c r="E101" s="83">
        <f>E100/$D100*100</f>
        <v>3.116883116883117</v>
      </c>
      <c r="F101" s="83">
        <f t="shared" ref="F101:L101" si="91">F100/$D100*100</f>
        <v>7.1428571428571423</v>
      </c>
      <c r="G101" s="83">
        <f t="shared" si="91"/>
        <v>15.064935064935064</v>
      </c>
      <c r="H101" s="83">
        <f t="shared" si="91"/>
        <v>10</v>
      </c>
      <c r="I101" s="83">
        <f t="shared" si="91"/>
        <v>5.7142857142857144</v>
      </c>
      <c r="J101" s="83">
        <f t="shared" si="91"/>
        <v>27.662337662337659</v>
      </c>
      <c r="K101" s="83">
        <f t="shared" si="91"/>
        <v>4.6753246753246751</v>
      </c>
      <c r="L101" s="83">
        <f t="shared" si="91"/>
        <v>26.623376623376622</v>
      </c>
      <c r="M101" s="83"/>
      <c r="N101" s="83"/>
      <c r="O101" s="84"/>
      <c r="P101" s="84"/>
    </row>
    <row r="102" spans="1:16" ht="14.25" x14ac:dyDescent="0.15">
      <c r="A102" s="1" t="str">
        <f>$A$1&amp;C102</f>
        <v>X (3)その他</v>
      </c>
      <c r="B102" s="144"/>
      <c r="C102" s="134" t="s">
        <v>22</v>
      </c>
      <c r="D102" s="78">
        <f>VLOOKUP($A102,'Q13'!$A:$O,D$2,0)</f>
        <v>811</v>
      </c>
      <c r="E102" s="78">
        <f>VLOOKUP($A102,'Q13'!$A:$O,E$2,0)</f>
        <v>27</v>
      </c>
      <c r="F102" s="78">
        <f>VLOOKUP($A102,'Q13'!$A:$O,F$2,0)</f>
        <v>64</v>
      </c>
      <c r="G102" s="78">
        <f>VLOOKUP($A102,'Q13'!$A:$O,G$2,0)</f>
        <v>138</v>
      </c>
      <c r="H102" s="78">
        <f>VLOOKUP($A102,'Q13'!$A:$O,H$2,0)</f>
        <v>88</v>
      </c>
      <c r="I102" s="78">
        <f>VLOOKUP($A102,'Q13'!$A:$O,I$2,0)</f>
        <v>40</v>
      </c>
      <c r="J102" s="78">
        <f>VLOOKUP($A102,'Q13'!$A:$O,J$2,0)</f>
        <v>229</v>
      </c>
      <c r="K102" s="78">
        <f>VLOOKUP($A102,'Q13'!$A:$O,K$2,0)</f>
        <v>27</v>
      </c>
      <c r="L102" s="78">
        <f>VLOOKUP($A102,'Q13'!$A:$O,L$2,0)</f>
        <v>198</v>
      </c>
      <c r="M102" s="78"/>
      <c r="N102" s="78"/>
      <c r="O102" s="81"/>
      <c r="P102" s="80">
        <f t="shared" ref="P102" si="92">MAX(E102:N102)</f>
        <v>229</v>
      </c>
    </row>
    <row r="103" spans="1:16" x14ac:dyDescent="0.15">
      <c r="B103" s="144"/>
      <c r="C103" s="136"/>
      <c r="D103" s="85">
        <f>D102/$D102*100</f>
        <v>100</v>
      </c>
      <c r="E103" s="83">
        <f>E102/$D102*100</f>
        <v>3.3292231812577064</v>
      </c>
      <c r="F103" s="83">
        <f t="shared" ref="F103:L103" si="93">F102/$D102*100</f>
        <v>7.8914919852034524</v>
      </c>
      <c r="G103" s="83">
        <f t="shared" si="93"/>
        <v>17.016029593094945</v>
      </c>
      <c r="H103" s="83">
        <f t="shared" si="93"/>
        <v>10.850801479654747</v>
      </c>
      <c r="I103" s="83">
        <f t="shared" si="93"/>
        <v>4.9321824907521581</v>
      </c>
      <c r="J103" s="83">
        <f t="shared" si="93"/>
        <v>28.236744759556103</v>
      </c>
      <c r="K103" s="83">
        <f t="shared" si="93"/>
        <v>3.3292231812577064</v>
      </c>
      <c r="L103" s="83">
        <f t="shared" si="93"/>
        <v>24.414303329223181</v>
      </c>
      <c r="M103" s="83"/>
      <c r="N103" s="83"/>
      <c r="O103" s="84"/>
      <c r="P103" s="84"/>
    </row>
    <row r="104" spans="1:16" ht="14.25" hidden="1" outlineLevel="1" x14ac:dyDescent="0.15">
      <c r="A104" s="1" t="str">
        <f>$A$1&amp;C104</f>
        <v>X (3)ずっと北九州市内がいい（北九州市の近郊を含む）</v>
      </c>
      <c r="B104" s="152" t="s">
        <v>256</v>
      </c>
      <c r="C104" s="153" t="s">
        <v>113</v>
      </c>
      <c r="D104" s="78">
        <f>VLOOKUP($A104,'Q15'!$A:$O,D$2,0)</f>
        <v>1064</v>
      </c>
      <c r="E104" s="78">
        <f>VLOOKUP($A104,'Q15'!$A:$O,E$2,0)</f>
        <v>68</v>
      </c>
      <c r="F104" s="78">
        <f>VLOOKUP($A104,'Q15'!$A:$O,F$2,0)</f>
        <v>110</v>
      </c>
      <c r="G104" s="78">
        <f>VLOOKUP($A104,'Q15'!$A:$O,G$2,0)</f>
        <v>171</v>
      </c>
      <c r="H104" s="78">
        <f>VLOOKUP($A104,'Q15'!$A:$O,H$2,0)</f>
        <v>133</v>
      </c>
      <c r="I104" s="78">
        <f>VLOOKUP($A104,'Q15'!$A:$O,I$2,0)</f>
        <v>53</v>
      </c>
      <c r="J104" s="78">
        <f>VLOOKUP($A104,'Q15'!$A:$O,J$2,0)</f>
        <v>314</v>
      </c>
      <c r="K104" s="78">
        <f>VLOOKUP($A104,'Q15'!$A:$O,K$2,0)</f>
        <v>63</v>
      </c>
      <c r="L104" s="78">
        <f>VLOOKUP($A104,'Q15'!$A:$O,L$2,0)</f>
        <v>152</v>
      </c>
      <c r="M104" s="78"/>
      <c r="N104" s="78"/>
      <c r="O104" s="81"/>
      <c r="P104" s="80">
        <f t="shared" ref="P104" si="94">MAX(E104:N104)</f>
        <v>314</v>
      </c>
    </row>
    <row r="105" spans="1:16" hidden="1" outlineLevel="1" x14ac:dyDescent="0.15">
      <c r="B105" s="152"/>
      <c r="C105" s="154"/>
      <c r="D105" s="85">
        <f>D104/$D104*100</f>
        <v>100</v>
      </c>
      <c r="E105" s="83">
        <f>E104/$D104*100</f>
        <v>6.3909774436090219</v>
      </c>
      <c r="F105" s="83">
        <f t="shared" ref="F105:L105" si="95">F104/$D104*100</f>
        <v>10.338345864661653</v>
      </c>
      <c r="G105" s="83">
        <f t="shared" si="95"/>
        <v>16.071428571428573</v>
      </c>
      <c r="H105" s="83">
        <f t="shared" si="95"/>
        <v>12.5</v>
      </c>
      <c r="I105" s="83">
        <f t="shared" si="95"/>
        <v>4.981203007518797</v>
      </c>
      <c r="J105" s="83">
        <f t="shared" si="95"/>
        <v>29.511278195488721</v>
      </c>
      <c r="K105" s="83">
        <f t="shared" si="95"/>
        <v>5.9210526315789469</v>
      </c>
      <c r="L105" s="83">
        <f t="shared" si="95"/>
        <v>14.285714285714285</v>
      </c>
      <c r="M105" s="83"/>
      <c r="N105" s="83"/>
      <c r="O105" s="84"/>
      <c r="P105" s="84"/>
    </row>
    <row r="106" spans="1:16" ht="14.25" hidden="1" outlineLevel="1" x14ac:dyDescent="0.15">
      <c r="A106" s="1" t="str">
        <f>$A$1&amp;C106</f>
        <v>X (3)一度は市外に出て経験を積んだ後、市内に戻りたい</v>
      </c>
      <c r="B106" s="152"/>
      <c r="C106" s="153" t="s">
        <v>114</v>
      </c>
      <c r="D106" s="78">
        <f>VLOOKUP($A106,'Q15'!$A:$O,D$2,0)</f>
        <v>508</v>
      </c>
      <c r="E106" s="78">
        <f>VLOOKUP($A106,'Q15'!$A:$O,E$2,0)</f>
        <v>22</v>
      </c>
      <c r="F106" s="78">
        <f>VLOOKUP($A106,'Q15'!$A:$O,F$2,0)</f>
        <v>43</v>
      </c>
      <c r="G106" s="78">
        <f>VLOOKUP($A106,'Q15'!$A:$O,G$2,0)</f>
        <v>90</v>
      </c>
      <c r="H106" s="78">
        <f>VLOOKUP($A106,'Q15'!$A:$O,H$2,0)</f>
        <v>60</v>
      </c>
      <c r="I106" s="78">
        <f>VLOOKUP($A106,'Q15'!$A:$O,I$2,0)</f>
        <v>22</v>
      </c>
      <c r="J106" s="78">
        <f>VLOOKUP($A106,'Q15'!$A:$O,J$2,0)</f>
        <v>138</v>
      </c>
      <c r="K106" s="78">
        <f>VLOOKUP($A106,'Q15'!$A:$O,K$2,0)</f>
        <v>42</v>
      </c>
      <c r="L106" s="78">
        <f>VLOOKUP($A106,'Q15'!$A:$O,L$2,0)</f>
        <v>91</v>
      </c>
      <c r="M106" s="78"/>
      <c r="N106" s="78"/>
      <c r="O106" s="81"/>
      <c r="P106" s="80">
        <f t="shared" ref="P106" si="96">MAX(E106:N106)</f>
        <v>138</v>
      </c>
    </row>
    <row r="107" spans="1:16" hidden="1" outlineLevel="1" x14ac:dyDescent="0.15">
      <c r="B107" s="152"/>
      <c r="C107" s="154"/>
      <c r="D107" s="85">
        <f>D106/$D106*100</f>
        <v>100</v>
      </c>
      <c r="E107" s="83">
        <f>E106/$D106*100</f>
        <v>4.3307086614173231</v>
      </c>
      <c r="F107" s="83">
        <f t="shared" ref="F107:L107" si="97">F106/$D106*100</f>
        <v>8.4645669291338592</v>
      </c>
      <c r="G107" s="83">
        <f t="shared" si="97"/>
        <v>17.716535433070867</v>
      </c>
      <c r="H107" s="83">
        <f t="shared" si="97"/>
        <v>11.811023622047244</v>
      </c>
      <c r="I107" s="83">
        <f t="shared" si="97"/>
        <v>4.3307086614173231</v>
      </c>
      <c r="J107" s="83">
        <f t="shared" si="97"/>
        <v>27.165354330708663</v>
      </c>
      <c r="K107" s="83">
        <f t="shared" si="97"/>
        <v>8.2677165354330722</v>
      </c>
      <c r="L107" s="83">
        <f t="shared" si="97"/>
        <v>17.913385826771652</v>
      </c>
      <c r="M107" s="83"/>
      <c r="N107" s="83"/>
      <c r="O107" s="84"/>
      <c r="P107" s="84"/>
    </row>
    <row r="108" spans="1:16" ht="14.25" hidden="1" outlineLevel="1" x14ac:dyDescent="0.15">
      <c r="A108" s="1" t="str">
        <f>$A$1&amp;C108</f>
        <v>X (3)市外に住むが、時々北九州市で過ごしたい</v>
      </c>
      <c r="B108" s="152"/>
      <c r="C108" s="153" t="s">
        <v>115</v>
      </c>
      <c r="D108" s="78">
        <f>VLOOKUP($A108,'Q15'!$A:$O,D$2,0)</f>
        <v>667</v>
      </c>
      <c r="E108" s="78">
        <f>VLOOKUP($A108,'Q15'!$A:$O,E$2,0)</f>
        <v>32</v>
      </c>
      <c r="F108" s="78">
        <f>VLOOKUP($A108,'Q15'!$A:$O,F$2,0)</f>
        <v>68</v>
      </c>
      <c r="G108" s="78">
        <f>VLOOKUP($A108,'Q15'!$A:$O,G$2,0)</f>
        <v>110</v>
      </c>
      <c r="H108" s="78">
        <f>VLOOKUP($A108,'Q15'!$A:$O,H$2,0)</f>
        <v>85</v>
      </c>
      <c r="I108" s="78">
        <f>VLOOKUP($A108,'Q15'!$A:$O,I$2,0)</f>
        <v>42</v>
      </c>
      <c r="J108" s="78">
        <f>VLOOKUP($A108,'Q15'!$A:$O,J$2,0)</f>
        <v>198</v>
      </c>
      <c r="K108" s="78">
        <f>VLOOKUP($A108,'Q15'!$A:$O,K$2,0)</f>
        <v>32</v>
      </c>
      <c r="L108" s="78">
        <f>VLOOKUP($A108,'Q15'!$A:$O,L$2,0)</f>
        <v>100</v>
      </c>
      <c r="M108" s="78"/>
      <c r="N108" s="78"/>
      <c r="O108" s="81"/>
      <c r="P108" s="80">
        <f t="shared" ref="P108" si="98">MAX(E108:N108)</f>
        <v>198</v>
      </c>
    </row>
    <row r="109" spans="1:16" hidden="1" outlineLevel="1" x14ac:dyDescent="0.15">
      <c r="B109" s="152"/>
      <c r="C109" s="154"/>
      <c r="D109" s="85">
        <f>D108/$D108*100</f>
        <v>100</v>
      </c>
      <c r="E109" s="83">
        <f>E108/$D108*100</f>
        <v>4.7976011994003001</v>
      </c>
      <c r="F109" s="83">
        <f t="shared" ref="F109:L109" si="99">F108/$D108*100</f>
        <v>10.194902548725636</v>
      </c>
      <c r="G109" s="83">
        <f t="shared" si="99"/>
        <v>16.491754122938531</v>
      </c>
      <c r="H109" s="83">
        <f t="shared" si="99"/>
        <v>12.743628185907047</v>
      </c>
      <c r="I109" s="83">
        <f t="shared" si="99"/>
        <v>6.2968515742128934</v>
      </c>
      <c r="J109" s="83">
        <f t="shared" si="99"/>
        <v>29.685157421289354</v>
      </c>
      <c r="K109" s="83">
        <f t="shared" si="99"/>
        <v>4.7976011994003001</v>
      </c>
      <c r="L109" s="83">
        <f t="shared" si="99"/>
        <v>14.992503748125937</v>
      </c>
      <c r="M109" s="83"/>
      <c r="N109" s="83"/>
      <c r="O109" s="84"/>
      <c r="P109" s="84"/>
    </row>
    <row r="110" spans="1:16" ht="14.25" hidden="1" outlineLevel="1" x14ac:dyDescent="0.15">
      <c r="A110" s="1" t="str">
        <f>$A$1&amp;C110</f>
        <v>X (3)北九州市から出て行って戻らない</v>
      </c>
      <c r="B110" s="152"/>
      <c r="C110" s="153" t="s">
        <v>116</v>
      </c>
      <c r="D110" s="78">
        <f>VLOOKUP($A110,'Q15'!$A:$O,D$2,0)</f>
        <v>296</v>
      </c>
      <c r="E110" s="78">
        <f>VLOOKUP($A110,'Q15'!$A:$O,E$2,0)</f>
        <v>12</v>
      </c>
      <c r="F110" s="78">
        <f>VLOOKUP($A110,'Q15'!$A:$O,F$2,0)</f>
        <v>21</v>
      </c>
      <c r="G110" s="78">
        <f>VLOOKUP($A110,'Q15'!$A:$O,G$2,0)</f>
        <v>41</v>
      </c>
      <c r="H110" s="78">
        <f>VLOOKUP($A110,'Q15'!$A:$O,H$2,0)</f>
        <v>36</v>
      </c>
      <c r="I110" s="78">
        <f>VLOOKUP($A110,'Q15'!$A:$O,I$2,0)</f>
        <v>15</v>
      </c>
      <c r="J110" s="78">
        <f>VLOOKUP($A110,'Q15'!$A:$O,J$2,0)</f>
        <v>78</v>
      </c>
      <c r="K110" s="78">
        <f>VLOOKUP($A110,'Q15'!$A:$O,K$2,0)</f>
        <v>3</v>
      </c>
      <c r="L110" s="78">
        <f>VLOOKUP($A110,'Q15'!$A:$O,L$2,0)</f>
        <v>90</v>
      </c>
      <c r="M110" s="78"/>
      <c r="N110" s="78"/>
      <c r="O110" s="81"/>
      <c r="P110" s="80">
        <f t="shared" ref="P110" si="100">MAX(E110:N110)</f>
        <v>90</v>
      </c>
    </row>
    <row r="111" spans="1:16" hidden="1" outlineLevel="1" x14ac:dyDescent="0.15">
      <c r="B111" s="152"/>
      <c r="C111" s="154"/>
      <c r="D111" s="85">
        <f>D110/$D110*100</f>
        <v>100</v>
      </c>
      <c r="E111" s="83">
        <f>E110/$D110*100</f>
        <v>4.0540540540540544</v>
      </c>
      <c r="F111" s="83">
        <f t="shared" ref="F111:L111" si="101">F110/$D110*100</f>
        <v>7.0945945945945947</v>
      </c>
      <c r="G111" s="83">
        <f t="shared" si="101"/>
        <v>13.851351351351351</v>
      </c>
      <c r="H111" s="83">
        <f t="shared" si="101"/>
        <v>12.162162162162163</v>
      </c>
      <c r="I111" s="83">
        <f t="shared" si="101"/>
        <v>5.0675675675675675</v>
      </c>
      <c r="J111" s="83">
        <f t="shared" si="101"/>
        <v>26.351351351351347</v>
      </c>
      <c r="K111" s="83">
        <f t="shared" si="101"/>
        <v>1.0135135135135136</v>
      </c>
      <c r="L111" s="83">
        <f t="shared" si="101"/>
        <v>30.405405405405407</v>
      </c>
      <c r="M111" s="83"/>
      <c r="N111" s="83"/>
      <c r="O111" s="84"/>
      <c r="P111" s="84"/>
    </row>
    <row r="112" spans="1:16" ht="14.25" hidden="1" outlineLevel="1" x14ac:dyDescent="0.15">
      <c r="A112" s="1" t="str">
        <f>$A$1&amp;C112</f>
        <v>X (3)その他</v>
      </c>
      <c r="B112" s="152"/>
      <c r="C112" s="153" t="s">
        <v>22</v>
      </c>
      <c r="D112" s="78">
        <f>VLOOKUP($A112,'Q15'!$A:$O,D$2,0)</f>
        <v>106</v>
      </c>
      <c r="E112" s="78">
        <f>VLOOKUP($A112,'Q15'!$A:$O,E$2,0)</f>
        <v>2</v>
      </c>
      <c r="F112" s="78">
        <f>VLOOKUP($A112,'Q15'!$A:$O,F$2,0)</f>
        <v>8</v>
      </c>
      <c r="G112" s="78">
        <f>VLOOKUP($A112,'Q15'!$A:$O,G$2,0)</f>
        <v>5</v>
      </c>
      <c r="H112" s="78">
        <f>VLOOKUP($A112,'Q15'!$A:$O,H$2,0)</f>
        <v>6</v>
      </c>
      <c r="I112" s="78">
        <f>VLOOKUP($A112,'Q15'!$A:$O,I$2,0)</f>
        <v>5</v>
      </c>
      <c r="J112" s="78">
        <f>VLOOKUP($A112,'Q15'!$A:$O,J$2,0)</f>
        <v>26</v>
      </c>
      <c r="K112" s="78">
        <f>VLOOKUP($A112,'Q15'!$A:$O,K$2,0)</f>
        <v>2</v>
      </c>
      <c r="L112" s="78">
        <f>VLOOKUP($A112,'Q15'!$A:$O,L$2,0)</f>
        <v>52</v>
      </c>
      <c r="M112" s="78"/>
      <c r="N112" s="78"/>
      <c r="O112" s="81"/>
      <c r="P112" s="80">
        <f t="shared" ref="P112" si="102">MAX(E112:N112)</f>
        <v>52</v>
      </c>
    </row>
    <row r="113" spans="1:16" hidden="1" outlineLevel="1" x14ac:dyDescent="0.15">
      <c r="B113" s="152"/>
      <c r="C113" s="154"/>
      <c r="D113" s="85">
        <f>D112/$D112*100</f>
        <v>100</v>
      </c>
      <c r="E113" s="83">
        <f>E112/$D112*100</f>
        <v>1.8867924528301887</v>
      </c>
      <c r="F113" s="83">
        <f t="shared" ref="F113:L113" si="103">F112/$D112*100</f>
        <v>7.5471698113207548</v>
      </c>
      <c r="G113" s="83">
        <f t="shared" si="103"/>
        <v>4.716981132075472</v>
      </c>
      <c r="H113" s="83">
        <f t="shared" si="103"/>
        <v>5.6603773584905666</v>
      </c>
      <c r="I113" s="83">
        <f t="shared" si="103"/>
        <v>4.716981132075472</v>
      </c>
      <c r="J113" s="83">
        <f t="shared" si="103"/>
        <v>24.528301886792452</v>
      </c>
      <c r="K113" s="83">
        <f t="shared" si="103"/>
        <v>1.8867924528301887</v>
      </c>
      <c r="L113" s="83">
        <f t="shared" si="103"/>
        <v>49.056603773584904</v>
      </c>
      <c r="M113" s="83"/>
      <c r="N113" s="83"/>
      <c r="O113" s="84"/>
      <c r="P113" s="84"/>
    </row>
    <row r="114" spans="1:16" ht="14.25" hidden="1" outlineLevel="1" x14ac:dyDescent="0.15">
      <c r="A114" s="1" t="str">
        <f>$A$1&amp;C114</f>
        <v>X (3)わからない</v>
      </c>
      <c r="B114" s="152"/>
      <c r="C114" s="153" t="s">
        <v>61</v>
      </c>
      <c r="D114" s="78">
        <f>VLOOKUP($A114,'Q15'!$A:$O,D$2,0)</f>
        <v>1230</v>
      </c>
      <c r="E114" s="78">
        <f>VLOOKUP($A114,'Q15'!$A:$O,E$2,0)</f>
        <v>35</v>
      </c>
      <c r="F114" s="78">
        <f>VLOOKUP($A114,'Q15'!$A:$O,F$2,0)</f>
        <v>82</v>
      </c>
      <c r="G114" s="78">
        <f>VLOOKUP($A114,'Q15'!$A:$O,G$2,0)</f>
        <v>140</v>
      </c>
      <c r="H114" s="78">
        <f>VLOOKUP($A114,'Q15'!$A:$O,H$2,0)</f>
        <v>118</v>
      </c>
      <c r="I114" s="78">
        <f>VLOOKUP($A114,'Q15'!$A:$O,I$2,0)</f>
        <v>54</v>
      </c>
      <c r="J114" s="78">
        <f>VLOOKUP($A114,'Q15'!$A:$O,J$2,0)</f>
        <v>349</v>
      </c>
      <c r="K114" s="78">
        <f>VLOOKUP($A114,'Q15'!$A:$O,K$2,0)</f>
        <v>32</v>
      </c>
      <c r="L114" s="78">
        <f>VLOOKUP($A114,'Q15'!$A:$O,L$2,0)</f>
        <v>420</v>
      </c>
      <c r="M114" s="78"/>
      <c r="N114" s="78"/>
      <c r="O114" s="81"/>
      <c r="P114" s="80">
        <f t="shared" ref="P114" si="104">MAX(E114:N114)</f>
        <v>420</v>
      </c>
    </row>
    <row r="115" spans="1:16" hidden="1" outlineLevel="1" x14ac:dyDescent="0.15">
      <c r="B115" s="152"/>
      <c r="C115" s="154"/>
      <c r="D115" s="85">
        <f>D114/$D114*100</f>
        <v>100</v>
      </c>
      <c r="E115" s="83">
        <f>E114/$D114*100</f>
        <v>2.8455284552845526</v>
      </c>
      <c r="F115" s="83">
        <f t="shared" ref="F115:L115" si="105">F114/$D114*100</f>
        <v>6.666666666666667</v>
      </c>
      <c r="G115" s="83">
        <f t="shared" si="105"/>
        <v>11.38211382113821</v>
      </c>
      <c r="H115" s="83">
        <f t="shared" si="105"/>
        <v>9.5934959349593498</v>
      </c>
      <c r="I115" s="83">
        <f t="shared" si="105"/>
        <v>4.3902439024390238</v>
      </c>
      <c r="J115" s="83">
        <f t="shared" si="105"/>
        <v>28.373983739837399</v>
      </c>
      <c r="K115" s="83">
        <f t="shared" si="105"/>
        <v>2.6016260162601625</v>
      </c>
      <c r="L115" s="83">
        <f t="shared" si="105"/>
        <v>34.146341463414636</v>
      </c>
      <c r="M115" s="83"/>
      <c r="N115" s="83"/>
      <c r="O115" s="84"/>
      <c r="P115" s="84"/>
    </row>
    <row r="116" spans="1:16" ht="14.25" hidden="1" outlineLevel="1" x14ac:dyDescent="0.15">
      <c r="A116" s="1" t="str">
        <f>$A$1&amp;C116</f>
        <v>X (3)とても感じている</v>
      </c>
      <c r="B116" s="152" t="s">
        <v>258</v>
      </c>
      <c r="C116" s="153" t="s">
        <v>119</v>
      </c>
      <c r="D116" s="78">
        <f>VLOOKUP($A116,'Q17'!$A:$O,D$2,0)</f>
        <v>1495</v>
      </c>
      <c r="E116" s="78">
        <f>VLOOKUP($A116,'Q17'!$A:$O,E$2,0)</f>
        <v>94</v>
      </c>
      <c r="F116" s="78">
        <f>VLOOKUP($A116,'Q17'!$A:$O,F$2,0)</f>
        <v>161</v>
      </c>
      <c r="G116" s="78">
        <f>VLOOKUP($A116,'Q17'!$A:$O,G$2,0)</f>
        <v>260</v>
      </c>
      <c r="H116" s="78">
        <f>VLOOKUP($A116,'Q17'!$A:$O,H$2,0)</f>
        <v>209</v>
      </c>
      <c r="I116" s="78">
        <f>VLOOKUP($A116,'Q17'!$A:$O,I$2,0)</f>
        <v>75</v>
      </c>
      <c r="J116" s="78">
        <f>VLOOKUP($A116,'Q17'!$A:$O,J$2,0)</f>
        <v>447</v>
      </c>
      <c r="K116" s="78">
        <f>VLOOKUP($A116,'Q17'!$A:$O,K$2,0)</f>
        <v>86</v>
      </c>
      <c r="L116" s="78">
        <f>VLOOKUP($A116,'Q17'!$A:$O,L$2,0)</f>
        <v>163</v>
      </c>
      <c r="M116" s="78"/>
      <c r="N116" s="78"/>
      <c r="O116" s="81"/>
      <c r="P116" s="80">
        <f t="shared" ref="P116" si="106">MAX(E116:N116)</f>
        <v>447</v>
      </c>
    </row>
    <row r="117" spans="1:16" hidden="1" outlineLevel="1" x14ac:dyDescent="0.15">
      <c r="B117" s="152"/>
      <c r="C117" s="154"/>
      <c r="D117" s="85">
        <f>D116/$D116*100</f>
        <v>100</v>
      </c>
      <c r="E117" s="83">
        <f>E116/$D116*100</f>
        <v>6.2876254180602009</v>
      </c>
      <c r="F117" s="83">
        <f t="shared" ref="F117:L117" si="107">F116/$D116*100</f>
        <v>10.76923076923077</v>
      </c>
      <c r="G117" s="83">
        <f t="shared" si="107"/>
        <v>17.391304347826086</v>
      </c>
      <c r="H117" s="83">
        <f t="shared" si="107"/>
        <v>13.979933110367892</v>
      </c>
      <c r="I117" s="83">
        <f t="shared" si="107"/>
        <v>5.0167224080267561</v>
      </c>
      <c r="J117" s="83">
        <f t="shared" si="107"/>
        <v>29.899665551839465</v>
      </c>
      <c r="K117" s="83">
        <f t="shared" si="107"/>
        <v>5.7525083612040131</v>
      </c>
      <c r="L117" s="83">
        <f t="shared" si="107"/>
        <v>10.903010033444815</v>
      </c>
      <c r="M117" s="83"/>
      <c r="N117" s="83"/>
      <c r="O117" s="84"/>
      <c r="P117" s="84"/>
    </row>
    <row r="118" spans="1:16" ht="14.25" hidden="1" outlineLevel="1" x14ac:dyDescent="0.15">
      <c r="A118" s="1" t="str">
        <f>$A$1&amp;C118</f>
        <v>X (3)ある程度感じている</v>
      </c>
      <c r="B118" s="152"/>
      <c r="C118" s="153" t="s">
        <v>120</v>
      </c>
      <c r="D118" s="78">
        <f>VLOOKUP($A118,'Q17'!$A:$O,D$2,0)</f>
        <v>1777</v>
      </c>
      <c r="E118" s="78">
        <f>VLOOKUP($A118,'Q17'!$A:$O,E$2,0)</f>
        <v>65</v>
      </c>
      <c r="F118" s="78">
        <f>VLOOKUP($A118,'Q17'!$A:$O,F$2,0)</f>
        <v>146</v>
      </c>
      <c r="G118" s="78">
        <f>VLOOKUP($A118,'Q17'!$A:$O,G$2,0)</f>
        <v>246</v>
      </c>
      <c r="H118" s="78">
        <f>VLOOKUP($A118,'Q17'!$A:$O,H$2,0)</f>
        <v>187</v>
      </c>
      <c r="I118" s="78">
        <f>VLOOKUP($A118,'Q17'!$A:$O,I$2,0)</f>
        <v>94</v>
      </c>
      <c r="J118" s="78">
        <f>VLOOKUP($A118,'Q17'!$A:$O,J$2,0)</f>
        <v>526</v>
      </c>
      <c r="K118" s="78">
        <f>VLOOKUP($A118,'Q17'!$A:$O,K$2,0)</f>
        <v>74</v>
      </c>
      <c r="L118" s="78">
        <f>VLOOKUP($A118,'Q17'!$A:$O,L$2,0)</f>
        <v>439</v>
      </c>
      <c r="M118" s="78"/>
      <c r="N118" s="78"/>
      <c r="O118" s="81"/>
      <c r="P118" s="80">
        <f t="shared" ref="P118" si="108">MAX(E118:N118)</f>
        <v>526</v>
      </c>
    </row>
    <row r="119" spans="1:16" hidden="1" outlineLevel="1" x14ac:dyDescent="0.15">
      <c r="B119" s="152"/>
      <c r="C119" s="154"/>
      <c r="D119" s="85">
        <f>D118/$D118*100</f>
        <v>100</v>
      </c>
      <c r="E119" s="83">
        <f>E118/$D118*100</f>
        <v>3.6578503095104109</v>
      </c>
      <c r="F119" s="83">
        <f t="shared" ref="F119:L119" si="109">F118/$D118*100</f>
        <v>8.216094541361846</v>
      </c>
      <c r="G119" s="83">
        <f t="shared" si="109"/>
        <v>13.843556555993247</v>
      </c>
      <c r="H119" s="83">
        <f t="shared" si="109"/>
        <v>10.52335396736072</v>
      </c>
      <c r="I119" s="83">
        <f t="shared" si="109"/>
        <v>5.2898142937535173</v>
      </c>
      <c r="J119" s="83">
        <f t="shared" si="109"/>
        <v>29.60045019696117</v>
      </c>
      <c r="K119" s="83">
        <f t="shared" si="109"/>
        <v>4.164321890827237</v>
      </c>
      <c r="L119" s="83">
        <f t="shared" si="109"/>
        <v>24.704558244231851</v>
      </c>
      <c r="M119" s="83"/>
      <c r="N119" s="83"/>
      <c r="O119" s="84"/>
      <c r="P119" s="84"/>
    </row>
    <row r="120" spans="1:16" ht="14.25" hidden="1" outlineLevel="1" x14ac:dyDescent="0.15">
      <c r="A120" s="1" t="str">
        <f>$A$1&amp;C120</f>
        <v>X (3)あまり感じていない</v>
      </c>
      <c r="B120" s="152"/>
      <c r="C120" s="153" t="s">
        <v>121</v>
      </c>
      <c r="D120" s="78">
        <f>VLOOKUP($A120,'Q17'!$A:$O,D$2,0)</f>
        <v>430</v>
      </c>
      <c r="E120" s="78">
        <f>VLOOKUP($A120,'Q17'!$A:$O,E$2,0)</f>
        <v>10</v>
      </c>
      <c r="F120" s="78">
        <f>VLOOKUP($A120,'Q17'!$A:$O,F$2,0)</f>
        <v>19</v>
      </c>
      <c r="G120" s="78">
        <f>VLOOKUP($A120,'Q17'!$A:$O,G$2,0)</f>
        <v>42</v>
      </c>
      <c r="H120" s="78">
        <f>VLOOKUP($A120,'Q17'!$A:$O,H$2,0)</f>
        <v>31</v>
      </c>
      <c r="I120" s="78">
        <f>VLOOKUP($A120,'Q17'!$A:$O,I$2,0)</f>
        <v>15</v>
      </c>
      <c r="J120" s="78">
        <f>VLOOKUP($A120,'Q17'!$A:$O,J$2,0)</f>
        <v>92</v>
      </c>
      <c r="K120" s="78">
        <f>VLOOKUP($A120,'Q17'!$A:$O,K$2,0)</f>
        <v>14</v>
      </c>
      <c r="L120" s="78">
        <f>VLOOKUP($A120,'Q17'!$A:$O,L$2,0)</f>
        <v>207</v>
      </c>
      <c r="M120" s="78"/>
      <c r="N120" s="78"/>
      <c r="O120" s="81"/>
      <c r="P120" s="80">
        <f t="shared" ref="P120" si="110">MAX(E120:N120)</f>
        <v>207</v>
      </c>
    </row>
    <row r="121" spans="1:16" hidden="1" outlineLevel="1" x14ac:dyDescent="0.15">
      <c r="B121" s="152"/>
      <c r="C121" s="154"/>
      <c r="D121" s="85">
        <f>D120/$D120*100</f>
        <v>100</v>
      </c>
      <c r="E121" s="83">
        <f>E120/$D120*100</f>
        <v>2.3255813953488373</v>
      </c>
      <c r="F121" s="83">
        <f t="shared" ref="F121:L121" si="111">F120/$D120*100</f>
        <v>4.4186046511627906</v>
      </c>
      <c r="G121" s="83">
        <f t="shared" si="111"/>
        <v>9.7674418604651159</v>
      </c>
      <c r="H121" s="83">
        <f t="shared" si="111"/>
        <v>7.2093023255813957</v>
      </c>
      <c r="I121" s="83">
        <f t="shared" si="111"/>
        <v>3.4883720930232558</v>
      </c>
      <c r="J121" s="83">
        <f t="shared" si="111"/>
        <v>21.395348837209301</v>
      </c>
      <c r="K121" s="83">
        <f t="shared" si="111"/>
        <v>3.2558139534883721</v>
      </c>
      <c r="L121" s="83">
        <f t="shared" si="111"/>
        <v>48.139534883720927</v>
      </c>
      <c r="M121" s="83"/>
      <c r="N121" s="83"/>
      <c r="O121" s="84"/>
      <c r="P121" s="84"/>
    </row>
    <row r="122" spans="1:16" ht="14.25" hidden="1" outlineLevel="1" x14ac:dyDescent="0.15">
      <c r="A122" s="1" t="str">
        <f>$A$1&amp;C122</f>
        <v>X (3)全く感じていない</v>
      </c>
      <c r="B122" s="152"/>
      <c r="C122" s="153" t="s">
        <v>122</v>
      </c>
      <c r="D122" s="78">
        <f>VLOOKUP($A122,'Q17'!$A:$O,D$2,0)</f>
        <v>169</v>
      </c>
      <c r="E122" s="78">
        <f>VLOOKUP($A122,'Q17'!$A:$O,E$2,0)</f>
        <v>2</v>
      </c>
      <c r="F122" s="78">
        <f>VLOOKUP($A122,'Q17'!$A:$O,F$2,0)</f>
        <v>6</v>
      </c>
      <c r="G122" s="78">
        <f>VLOOKUP($A122,'Q17'!$A:$O,G$2,0)</f>
        <v>9</v>
      </c>
      <c r="H122" s="78">
        <f>VLOOKUP($A122,'Q17'!$A:$O,H$2,0)</f>
        <v>11</v>
      </c>
      <c r="I122" s="78">
        <f>VLOOKUP($A122,'Q17'!$A:$O,I$2,0)</f>
        <v>7</v>
      </c>
      <c r="J122" s="78">
        <f>VLOOKUP($A122,'Q17'!$A:$O,J$2,0)</f>
        <v>38</v>
      </c>
      <c r="K122" s="78">
        <f>VLOOKUP($A122,'Q17'!$A:$O,K$2,0)</f>
        <v>0</v>
      </c>
      <c r="L122" s="78">
        <f>VLOOKUP($A122,'Q17'!$A:$O,L$2,0)</f>
        <v>96</v>
      </c>
      <c r="M122" s="78"/>
      <c r="N122" s="78"/>
      <c r="O122" s="81"/>
      <c r="P122" s="80">
        <f t="shared" ref="P122" si="112">MAX(E122:N122)</f>
        <v>96</v>
      </c>
    </row>
    <row r="123" spans="1:16" hidden="1" outlineLevel="1" x14ac:dyDescent="0.15">
      <c r="B123" s="152"/>
      <c r="C123" s="154"/>
      <c r="D123" s="85">
        <f>D122/$D122*100</f>
        <v>100</v>
      </c>
      <c r="E123" s="83">
        <f>E122/$D122*100</f>
        <v>1.1834319526627219</v>
      </c>
      <c r="F123" s="83">
        <f t="shared" ref="F123:L123" si="113">F122/$D122*100</f>
        <v>3.5502958579881656</v>
      </c>
      <c r="G123" s="83">
        <f t="shared" si="113"/>
        <v>5.3254437869822491</v>
      </c>
      <c r="H123" s="83">
        <f t="shared" si="113"/>
        <v>6.5088757396449708</v>
      </c>
      <c r="I123" s="83">
        <f t="shared" si="113"/>
        <v>4.1420118343195274</v>
      </c>
      <c r="J123" s="83">
        <f t="shared" si="113"/>
        <v>22.485207100591715</v>
      </c>
      <c r="K123" s="83">
        <f t="shared" si="113"/>
        <v>0</v>
      </c>
      <c r="L123" s="83">
        <f t="shared" si="113"/>
        <v>56.80473372781065</v>
      </c>
      <c r="M123" s="83"/>
      <c r="N123" s="83"/>
      <c r="O123" s="84"/>
      <c r="P123" s="84"/>
    </row>
    <row r="124" spans="1:16" ht="14.25" hidden="1" outlineLevel="1" x14ac:dyDescent="0.15">
      <c r="A124" s="1" t="str">
        <f>$A$1&amp;C124</f>
        <v>X (3)１年生／男性</v>
      </c>
      <c r="B124" s="159" t="s">
        <v>259</v>
      </c>
      <c r="C124" s="153" t="s">
        <v>228</v>
      </c>
      <c r="D124" s="78">
        <f>VLOOKUP($A124,学年×性別!$A:$O,D$2,0)</f>
        <v>565</v>
      </c>
      <c r="E124" s="78">
        <f>VLOOKUP($A124,学年×性別!$A:$O,E$2,0)</f>
        <v>26</v>
      </c>
      <c r="F124" s="78">
        <f>VLOOKUP($A124,学年×性別!$A:$O,F$2,0)</f>
        <v>45</v>
      </c>
      <c r="G124" s="78">
        <f>VLOOKUP($A124,学年×性別!$A:$O,G$2,0)</f>
        <v>81</v>
      </c>
      <c r="H124" s="78">
        <f>VLOOKUP($A124,学年×性別!$A:$O,H$2,0)</f>
        <v>75</v>
      </c>
      <c r="I124" s="78">
        <f>VLOOKUP($A124,学年×性別!$A:$O,I$2,0)</f>
        <v>31</v>
      </c>
      <c r="J124" s="78">
        <f>VLOOKUP($A124,学年×性別!$A:$O,J$2,0)</f>
        <v>139</v>
      </c>
      <c r="K124" s="78">
        <f>VLOOKUP($A124,学年×性別!$A:$O,K$2,0)</f>
        <v>23</v>
      </c>
      <c r="L124" s="78">
        <f>VLOOKUP($A124,学年×性別!$A:$O,L$2,0)</f>
        <v>145</v>
      </c>
      <c r="M124" s="78"/>
      <c r="N124" s="78"/>
      <c r="O124" s="81"/>
      <c r="P124" s="80">
        <f t="shared" ref="P124" si="114">MAX(E124:N124)</f>
        <v>145</v>
      </c>
    </row>
    <row r="125" spans="1:16" hidden="1" outlineLevel="1" x14ac:dyDescent="0.15">
      <c r="B125" s="160"/>
      <c r="C125" s="154"/>
      <c r="D125" s="85">
        <f>D124/$D124*100</f>
        <v>100</v>
      </c>
      <c r="E125" s="83">
        <f>E124/$D124*100</f>
        <v>4.6017699115044248</v>
      </c>
      <c r="F125" s="83">
        <f t="shared" ref="F125:L125" si="115">F124/$D124*100</f>
        <v>7.9646017699115044</v>
      </c>
      <c r="G125" s="83">
        <f t="shared" si="115"/>
        <v>14.33628318584071</v>
      </c>
      <c r="H125" s="83">
        <f t="shared" si="115"/>
        <v>13.274336283185843</v>
      </c>
      <c r="I125" s="83">
        <f t="shared" si="115"/>
        <v>5.4867256637168138</v>
      </c>
      <c r="J125" s="83">
        <f t="shared" si="115"/>
        <v>24.601769911504427</v>
      </c>
      <c r="K125" s="83">
        <f t="shared" si="115"/>
        <v>4.0707964601769913</v>
      </c>
      <c r="L125" s="83">
        <f t="shared" si="115"/>
        <v>25.663716814159294</v>
      </c>
      <c r="M125" s="83"/>
      <c r="N125" s="83"/>
      <c r="O125" s="84"/>
      <c r="P125" s="84"/>
    </row>
    <row r="126" spans="1:16" ht="14.25" hidden="1" outlineLevel="1" x14ac:dyDescent="0.15">
      <c r="A126" s="1" t="str">
        <f>$A$1&amp;C126</f>
        <v>X (3)１年生／女性</v>
      </c>
      <c r="B126" s="160"/>
      <c r="C126" s="153" t="s">
        <v>229</v>
      </c>
      <c r="D126" s="78">
        <f>VLOOKUP($A126,学年×性別!$A:$O,D$2,0)</f>
        <v>765</v>
      </c>
      <c r="E126" s="78">
        <f>VLOOKUP($A126,学年×性別!$A:$O,E$2,0)</f>
        <v>31</v>
      </c>
      <c r="F126" s="78">
        <f>VLOOKUP($A126,学年×性別!$A:$O,F$2,0)</f>
        <v>65</v>
      </c>
      <c r="G126" s="78">
        <f>VLOOKUP($A126,学年×性別!$A:$O,G$2,0)</f>
        <v>130</v>
      </c>
      <c r="H126" s="78">
        <f>VLOOKUP($A126,学年×性別!$A:$O,H$2,0)</f>
        <v>78</v>
      </c>
      <c r="I126" s="78">
        <f>VLOOKUP($A126,学年×性別!$A:$O,I$2,0)</f>
        <v>34</v>
      </c>
      <c r="J126" s="78">
        <f>VLOOKUP($A126,学年×性別!$A:$O,J$2,0)</f>
        <v>210</v>
      </c>
      <c r="K126" s="78">
        <f>VLOOKUP($A126,学年×性別!$A:$O,K$2,0)</f>
        <v>31</v>
      </c>
      <c r="L126" s="78">
        <f>VLOOKUP($A126,学年×性別!$A:$O,L$2,0)</f>
        <v>186</v>
      </c>
      <c r="M126" s="78"/>
      <c r="N126" s="78"/>
      <c r="O126" s="81"/>
      <c r="P126" s="80">
        <f t="shared" ref="P126" si="116">MAX(E126:N126)</f>
        <v>210</v>
      </c>
    </row>
    <row r="127" spans="1:16" hidden="1" outlineLevel="1" x14ac:dyDescent="0.15">
      <c r="B127" s="160"/>
      <c r="C127" s="154"/>
      <c r="D127" s="85">
        <f>D126/$D126*100</f>
        <v>100</v>
      </c>
      <c r="E127" s="83">
        <f>E126/$D126*100</f>
        <v>4.0522875816993462</v>
      </c>
      <c r="F127" s="83">
        <f t="shared" ref="F127:L127" si="117">F126/$D126*100</f>
        <v>8.4967320261437909</v>
      </c>
      <c r="G127" s="83">
        <f t="shared" si="117"/>
        <v>16.993464052287582</v>
      </c>
      <c r="H127" s="83">
        <f t="shared" si="117"/>
        <v>10.196078431372548</v>
      </c>
      <c r="I127" s="83">
        <f t="shared" si="117"/>
        <v>4.4444444444444446</v>
      </c>
      <c r="J127" s="83">
        <f t="shared" si="117"/>
        <v>27.450980392156865</v>
      </c>
      <c r="K127" s="83">
        <f t="shared" si="117"/>
        <v>4.0522875816993462</v>
      </c>
      <c r="L127" s="83">
        <f t="shared" si="117"/>
        <v>24.313725490196077</v>
      </c>
      <c r="M127" s="83"/>
      <c r="N127" s="83"/>
      <c r="O127" s="84"/>
      <c r="P127" s="84"/>
    </row>
    <row r="128" spans="1:16" ht="14.25" hidden="1" outlineLevel="1" x14ac:dyDescent="0.15">
      <c r="A128" s="1" t="str">
        <f>$A$1&amp;C128</f>
        <v>X (3)１年生／回答しない</v>
      </c>
      <c r="B128" s="160"/>
      <c r="C128" s="153" t="s">
        <v>230</v>
      </c>
      <c r="D128" s="78">
        <f>VLOOKUP($A128,学年×性別!$A:$O,D$2,0)</f>
        <v>25</v>
      </c>
      <c r="E128" s="78">
        <f>VLOOKUP($A128,学年×性別!$A:$O,E$2,0)</f>
        <v>2</v>
      </c>
      <c r="F128" s="78">
        <f>VLOOKUP($A128,学年×性別!$A:$O,F$2,0)</f>
        <v>3</v>
      </c>
      <c r="G128" s="78">
        <f>VLOOKUP($A128,学年×性別!$A:$O,G$2,0)</f>
        <v>3</v>
      </c>
      <c r="H128" s="78">
        <f>VLOOKUP($A128,学年×性別!$A:$O,H$2,0)</f>
        <v>2</v>
      </c>
      <c r="I128" s="78">
        <f>VLOOKUP($A128,学年×性別!$A:$O,I$2,0)</f>
        <v>4</v>
      </c>
      <c r="J128" s="78">
        <f>VLOOKUP($A128,学年×性別!$A:$O,J$2,0)</f>
        <v>5</v>
      </c>
      <c r="K128" s="78">
        <f>VLOOKUP($A128,学年×性別!$A:$O,K$2,0)</f>
        <v>1</v>
      </c>
      <c r="L128" s="78">
        <f>VLOOKUP($A128,学年×性別!$A:$O,L$2,0)</f>
        <v>5</v>
      </c>
      <c r="M128" s="78"/>
      <c r="N128" s="78"/>
      <c r="O128" s="81"/>
      <c r="P128" s="80">
        <f t="shared" ref="P128" si="118">MAX(E128:N128)</f>
        <v>5</v>
      </c>
    </row>
    <row r="129" spans="1:16" hidden="1" outlineLevel="1" x14ac:dyDescent="0.15">
      <c r="B129" s="160"/>
      <c r="C129" s="154"/>
      <c r="D129" s="85">
        <f>D128/$D128*100</f>
        <v>100</v>
      </c>
      <c r="E129" s="83">
        <f>E128/$D128*100</f>
        <v>8</v>
      </c>
      <c r="F129" s="83">
        <f t="shared" ref="F129:L129" si="119">F128/$D128*100</f>
        <v>12</v>
      </c>
      <c r="G129" s="83">
        <f t="shared" si="119"/>
        <v>12</v>
      </c>
      <c r="H129" s="83">
        <f t="shared" si="119"/>
        <v>8</v>
      </c>
      <c r="I129" s="83">
        <f t="shared" si="119"/>
        <v>16</v>
      </c>
      <c r="J129" s="83">
        <f t="shared" si="119"/>
        <v>20</v>
      </c>
      <c r="K129" s="83">
        <f t="shared" si="119"/>
        <v>4</v>
      </c>
      <c r="L129" s="83">
        <f t="shared" si="119"/>
        <v>20</v>
      </c>
      <c r="M129" s="83"/>
      <c r="N129" s="83"/>
      <c r="O129" s="84"/>
      <c r="P129" s="84"/>
    </row>
    <row r="130" spans="1:16" ht="14.25" hidden="1" outlineLevel="1" x14ac:dyDescent="0.15">
      <c r="A130" s="1" t="str">
        <f>$A$1&amp;C130</f>
        <v>X (3)２年生／男性</v>
      </c>
      <c r="B130" s="160"/>
      <c r="C130" s="153" t="s">
        <v>231</v>
      </c>
      <c r="D130" s="78">
        <f>VLOOKUP($A130,学年×性別!$A:$O,D$2,0)</f>
        <v>548</v>
      </c>
      <c r="E130" s="78">
        <f>VLOOKUP($A130,学年×性別!$A:$O,E$2,0)</f>
        <v>16</v>
      </c>
      <c r="F130" s="78">
        <f>VLOOKUP($A130,学年×性別!$A:$O,F$2,0)</f>
        <v>28</v>
      </c>
      <c r="G130" s="78">
        <f>VLOOKUP($A130,学年×性別!$A:$O,G$2,0)</f>
        <v>49</v>
      </c>
      <c r="H130" s="78">
        <f>VLOOKUP($A130,学年×性別!$A:$O,H$2,0)</f>
        <v>67</v>
      </c>
      <c r="I130" s="78">
        <f>VLOOKUP($A130,学年×性別!$A:$O,I$2,0)</f>
        <v>31</v>
      </c>
      <c r="J130" s="78">
        <f>VLOOKUP($A130,学年×性別!$A:$O,J$2,0)</f>
        <v>168</v>
      </c>
      <c r="K130" s="78">
        <f>VLOOKUP($A130,学年×性別!$A:$O,K$2,0)</f>
        <v>21</v>
      </c>
      <c r="L130" s="78">
        <f>VLOOKUP($A130,学年×性別!$A:$O,L$2,0)</f>
        <v>168</v>
      </c>
      <c r="M130" s="78"/>
      <c r="N130" s="78"/>
      <c r="O130" s="81"/>
      <c r="P130" s="80">
        <f t="shared" ref="P130" si="120">MAX(E130:N130)</f>
        <v>168</v>
      </c>
    </row>
    <row r="131" spans="1:16" hidden="1" outlineLevel="1" x14ac:dyDescent="0.15">
      <c r="B131" s="160"/>
      <c r="C131" s="154"/>
      <c r="D131" s="85">
        <f>D130/$D130*100</f>
        <v>100</v>
      </c>
      <c r="E131" s="83">
        <f>E130/$D130*100</f>
        <v>2.9197080291970803</v>
      </c>
      <c r="F131" s="83">
        <f t="shared" ref="F131:L131" si="121">F130/$D130*100</f>
        <v>5.1094890510948909</v>
      </c>
      <c r="G131" s="83">
        <f t="shared" si="121"/>
        <v>8.9416058394160594</v>
      </c>
      <c r="H131" s="83">
        <f t="shared" si="121"/>
        <v>12.226277372262775</v>
      </c>
      <c r="I131" s="83">
        <f t="shared" si="121"/>
        <v>5.6569343065693429</v>
      </c>
      <c r="J131" s="83">
        <f t="shared" si="121"/>
        <v>30.656934306569344</v>
      </c>
      <c r="K131" s="83">
        <f t="shared" si="121"/>
        <v>3.832116788321168</v>
      </c>
      <c r="L131" s="83">
        <f t="shared" si="121"/>
        <v>30.656934306569344</v>
      </c>
      <c r="M131" s="83"/>
      <c r="N131" s="83"/>
      <c r="O131" s="84"/>
      <c r="P131" s="84"/>
    </row>
    <row r="132" spans="1:16" ht="14.25" hidden="1" outlineLevel="1" x14ac:dyDescent="0.15">
      <c r="A132" s="1" t="str">
        <f>$A$1&amp;C132</f>
        <v>X (3)２年生／女性</v>
      </c>
      <c r="B132" s="160"/>
      <c r="C132" s="153" t="s">
        <v>232</v>
      </c>
      <c r="D132" s="78">
        <f>VLOOKUP($A132,学年×性別!$A:$O,D$2,0)</f>
        <v>624</v>
      </c>
      <c r="E132" s="78">
        <f>VLOOKUP($A132,学年×性別!$A:$O,E$2,0)</f>
        <v>27</v>
      </c>
      <c r="F132" s="78">
        <f>VLOOKUP($A132,学年×性別!$A:$O,F$2,0)</f>
        <v>42</v>
      </c>
      <c r="G132" s="78">
        <f>VLOOKUP($A132,学年×性別!$A:$O,G$2,0)</f>
        <v>86</v>
      </c>
      <c r="H132" s="78">
        <f>VLOOKUP($A132,学年×性別!$A:$O,H$2,0)</f>
        <v>65</v>
      </c>
      <c r="I132" s="78">
        <f>VLOOKUP($A132,学年×性別!$A:$O,I$2,0)</f>
        <v>25</v>
      </c>
      <c r="J132" s="78">
        <f>VLOOKUP($A132,学年×性別!$A:$O,J$2,0)</f>
        <v>196</v>
      </c>
      <c r="K132" s="78">
        <f>VLOOKUP($A132,学年×性別!$A:$O,K$2,0)</f>
        <v>16</v>
      </c>
      <c r="L132" s="78">
        <f>VLOOKUP($A132,学年×性別!$A:$O,L$2,0)</f>
        <v>167</v>
      </c>
      <c r="M132" s="78"/>
      <c r="N132" s="78"/>
      <c r="O132" s="81"/>
      <c r="P132" s="80">
        <f t="shared" ref="P132" si="122">MAX(E132:N132)</f>
        <v>196</v>
      </c>
    </row>
    <row r="133" spans="1:16" hidden="1" outlineLevel="1" x14ac:dyDescent="0.15">
      <c r="B133" s="160"/>
      <c r="C133" s="154"/>
      <c r="D133" s="85">
        <f>D132/$D132*100</f>
        <v>100</v>
      </c>
      <c r="E133" s="83">
        <f>E132/$D132*100</f>
        <v>4.3269230769230766</v>
      </c>
      <c r="F133" s="83">
        <f t="shared" ref="F133:L133" si="123">F132/$D132*100</f>
        <v>6.7307692307692308</v>
      </c>
      <c r="G133" s="83">
        <f t="shared" si="123"/>
        <v>13.782051282051283</v>
      </c>
      <c r="H133" s="83">
        <f t="shared" si="123"/>
        <v>10.416666666666668</v>
      </c>
      <c r="I133" s="83">
        <f t="shared" si="123"/>
        <v>4.0064102564102564</v>
      </c>
      <c r="J133" s="83">
        <f t="shared" si="123"/>
        <v>31.410256410256409</v>
      </c>
      <c r="K133" s="83">
        <f t="shared" si="123"/>
        <v>2.5641025641025639</v>
      </c>
      <c r="L133" s="83">
        <f t="shared" si="123"/>
        <v>26.762820512820511</v>
      </c>
      <c r="M133" s="83"/>
      <c r="N133" s="83"/>
      <c r="O133" s="84"/>
      <c r="P133" s="84"/>
    </row>
    <row r="134" spans="1:16" ht="14.25" hidden="1" outlineLevel="1" x14ac:dyDescent="0.15">
      <c r="A134" s="1" t="str">
        <f>$A$1&amp;C134</f>
        <v>X (3)２年生／回答しない</v>
      </c>
      <c r="B134" s="160"/>
      <c r="C134" s="153" t="s">
        <v>233</v>
      </c>
      <c r="D134" s="78">
        <f>VLOOKUP($A134,学年×性別!$A:$O,D$2,0)</f>
        <v>38</v>
      </c>
      <c r="E134" s="78">
        <f>VLOOKUP($A134,学年×性別!$A:$O,E$2,0)</f>
        <v>2</v>
      </c>
      <c r="F134" s="78">
        <f>VLOOKUP($A134,学年×性別!$A:$O,F$2,0)</f>
        <v>3</v>
      </c>
      <c r="G134" s="78">
        <f>VLOOKUP($A134,学年×性別!$A:$O,G$2,0)</f>
        <v>3</v>
      </c>
      <c r="H134" s="78">
        <f>VLOOKUP($A134,学年×性別!$A:$O,H$2,0)</f>
        <v>3</v>
      </c>
      <c r="I134" s="78">
        <f>VLOOKUP($A134,学年×性別!$A:$O,I$2,0)</f>
        <v>2</v>
      </c>
      <c r="J134" s="78">
        <f>VLOOKUP($A134,学年×性別!$A:$O,J$2,0)</f>
        <v>16</v>
      </c>
      <c r="K134" s="78">
        <f>VLOOKUP($A134,学年×性別!$A:$O,K$2,0)</f>
        <v>0</v>
      </c>
      <c r="L134" s="78">
        <f>VLOOKUP($A134,学年×性別!$A:$O,L$2,0)</f>
        <v>9</v>
      </c>
      <c r="M134" s="78"/>
      <c r="N134" s="78"/>
      <c r="O134" s="81"/>
      <c r="P134" s="80">
        <f t="shared" ref="P134" si="124">MAX(E134:N134)</f>
        <v>16</v>
      </c>
    </row>
    <row r="135" spans="1:16" hidden="1" outlineLevel="1" x14ac:dyDescent="0.15">
      <c r="B135" s="160"/>
      <c r="C135" s="154"/>
      <c r="D135" s="85">
        <f>D134/$D134*100</f>
        <v>100</v>
      </c>
      <c r="E135" s="83">
        <f>E134/$D134*100</f>
        <v>5.2631578947368416</v>
      </c>
      <c r="F135" s="83">
        <f t="shared" ref="F135:L135" si="125">F134/$D134*100</f>
        <v>7.8947368421052628</v>
      </c>
      <c r="G135" s="83">
        <f t="shared" si="125"/>
        <v>7.8947368421052628</v>
      </c>
      <c r="H135" s="83">
        <f t="shared" si="125"/>
        <v>7.8947368421052628</v>
      </c>
      <c r="I135" s="83">
        <f t="shared" si="125"/>
        <v>5.2631578947368416</v>
      </c>
      <c r="J135" s="83">
        <f t="shared" si="125"/>
        <v>42.105263157894733</v>
      </c>
      <c r="K135" s="83">
        <f t="shared" si="125"/>
        <v>0</v>
      </c>
      <c r="L135" s="83">
        <f t="shared" si="125"/>
        <v>23.684210526315788</v>
      </c>
      <c r="M135" s="83"/>
      <c r="N135" s="83"/>
      <c r="O135" s="84"/>
      <c r="P135" s="84"/>
    </row>
    <row r="136" spans="1:16" ht="14.25" hidden="1" outlineLevel="1" x14ac:dyDescent="0.15">
      <c r="A136" s="1" t="str">
        <f>$A$1&amp;C136</f>
        <v>X (3)３年生／男性</v>
      </c>
      <c r="B136" s="160"/>
      <c r="C136" s="153" t="s">
        <v>234</v>
      </c>
      <c r="D136" s="78">
        <f>VLOOKUP($A136,学年×性別!$A:$O,D$2,0)</f>
        <v>635</v>
      </c>
      <c r="E136" s="78">
        <f>VLOOKUP($A136,学年×性別!$A:$O,E$2,0)</f>
        <v>37</v>
      </c>
      <c r="F136" s="78">
        <f>VLOOKUP($A136,学年×性別!$A:$O,F$2,0)</f>
        <v>76</v>
      </c>
      <c r="G136" s="78">
        <f>VLOOKUP($A136,学年×性別!$A:$O,G$2,0)</f>
        <v>98</v>
      </c>
      <c r="H136" s="78">
        <f>VLOOKUP($A136,学年×性別!$A:$O,H$2,0)</f>
        <v>67</v>
      </c>
      <c r="I136" s="78">
        <f>VLOOKUP($A136,学年×性別!$A:$O,I$2,0)</f>
        <v>36</v>
      </c>
      <c r="J136" s="78">
        <f>VLOOKUP($A136,学年×性別!$A:$O,J$2,0)</f>
        <v>169</v>
      </c>
      <c r="K136" s="78">
        <f>VLOOKUP($A136,学年×性別!$A:$O,K$2,0)</f>
        <v>47</v>
      </c>
      <c r="L136" s="78">
        <f>VLOOKUP($A136,学年×性別!$A:$O,L$2,0)</f>
        <v>105</v>
      </c>
      <c r="M136" s="78"/>
      <c r="N136" s="78"/>
      <c r="O136" s="81"/>
      <c r="P136" s="80">
        <f t="shared" ref="P136" si="126">MAX(E136:N136)</f>
        <v>169</v>
      </c>
    </row>
    <row r="137" spans="1:16" hidden="1" outlineLevel="1" x14ac:dyDescent="0.15">
      <c r="B137" s="160"/>
      <c r="C137" s="154"/>
      <c r="D137" s="85">
        <f>D136/$D136*100</f>
        <v>100</v>
      </c>
      <c r="E137" s="83">
        <f>E136/$D136*100</f>
        <v>5.8267716535433074</v>
      </c>
      <c r="F137" s="83">
        <f t="shared" ref="F137:L137" si="127">F136/$D136*100</f>
        <v>11.968503937007874</v>
      </c>
      <c r="G137" s="83">
        <f t="shared" si="127"/>
        <v>15.433070866141732</v>
      </c>
      <c r="H137" s="83">
        <f t="shared" si="127"/>
        <v>10.551181102362204</v>
      </c>
      <c r="I137" s="83">
        <f t="shared" si="127"/>
        <v>5.6692913385826769</v>
      </c>
      <c r="J137" s="83">
        <f t="shared" si="127"/>
        <v>26.614173228346456</v>
      </c>
      <c r="K137" s="83">
        <f t="shared" si="127"/>
        <v>7.4015748031496065</v>
      </c>
      <c r="L137" s="83">
        <f t="shared" si="127"/>
        <v>16.535433070866144</v>
      </c>
      <c r="M137" s="83"/>
      <c r="N137" s="83"/>
      <c r="O137" s="84"/>
      <c r="P137" s="84"/>
    </row>
    <row r="138" spans="1:16" ht="14.25" hidden="1" outlineLevel="1" x14ac:dyDescent="0.15">
      <c r="A138" s="1" t="str">
        <f>$A$1&amp;C138</f>
        <v>X (3)３年生／女性</v>
      </c>
      <c r="B138" s="161"/>
      <c r="C138" s="153" t="s">
        <v>235</v>
      </c>
      <c r="D138" s="78">
        <f>VLOOKUP($A138,学年×性別!$A:$O,D$2,0)</f>
        <v>622</v>
      </c>
      <c r="E138" s="78">
        <f>VLOOKUP($A138,学年×性別!$A:$O,E$2,0)</f>
        <v>30</v>
      </c>
      <c r="F138" s="78">
        <f>VLOOKUP($A138,学年×性別!$A:$O,F$2,0)</f>
        <v>65</v>
      </c>
      <c r="G138" s="78">
        <f>VLOOKUP($A138,学年×性別!$A:$O,G$2,0)</f>
        <v>99</v>
      </c>
      <c r="H138" s="78">
        <f>VLOOKUP($A138,学年×性別!$A:$O,H$2,0)</f>
        <v>76</v>
      </c>
      <c r="I138" s="78">
        <f>VLOOKUP($A138,学年×性別!$A:$O,I$2,0)</f>
        <v>24</v>
      </c>
      <c r="J138" s="78">
        <f>VLOOKUP($A138,学年×性別!$A:$O,J$2,0)</f>
        <v>184</v>
      </c>
      <c r="K138" s="78">
        <f>VLOOKUP($A138,学年×性別!$A:$O,K$2,0)</f>
        <v>33</v>
      </c>
      <c r="L138" s="78">
        <f>VLOOKUP($A138,学年×性別!$A:$O,L$2,0)</f>
        <v>111</v>
      </c>
      <c r="M138" s="78"/>
      <c r="N138" s="78"/>
      <c r="O138" s="81"/>
      <c r="P138" s="80">
        <f t="shared" ref="P138" si="128">MAX(E138:N138)</f>
        <v>184</v>
      </c>
    </row>
    <row r="139" spans="1:16" hidden="1" outlineLevel="1" x14ac:dyDescent="0.15">
      <c r="B139" s="161"/>
      <c r="C139" s="154"/>
      <c r="D139" s="85">
        <f>D138/$D138*100</f>
        <v>100</v>
      </c>
      <c r="E139" s="83">
        <f>E138/$D138*100</f>
        <v>4.823151125401929</v>
      </c>
      <c r="F139" s="83">
        <f t="shared" ref="F139:L139" si="129">F138/$D138*100</f>
        <v>10.45016077170418</v>
      </c>
      <c r="G139" s="83">
        <f t="shared" si="129"/>
        <v>15.916398713826366</v>
      </c>
      <c r="H139" s="83">
        <f t="shared" si="129"/>
        <v>12.218649517684888</v>
      </c>
      <c r="I139" s="83">
        <f t="shared" si="129"/>
        <v>3.8585209003215439</v>
      </c>
      <c r="J139" s="83">
        <f t="shared" si="129"/>
        <v>29.581993569131832</v>
      </c>
      <c r="K139" s="83">
        <f t="shared" si="129"/>
        <v>5.305466237942122</v>
      </c>
      <c r="L139" s="83">
        <f t="shared" si="129"/>
        <v>17.845659163987136</v>
      </c>
      <c r="M139" s="83"/>
      <c r="N139" s="83"/>
      <c r="O139" s="84"/>
      <c r="P139" s="84"/>
    </row>
    <row r="140" spans="1:16" ht="14.25" hidden="1" outlineLevel="1" x14ac:dyDescent="0.15">
      <c r="A140" s="1" t="str">
        <f>$A$1&amp;C140</f>
        <v>X (3)３年生／回答しない</v>
      </c>
      <c r="B140" s="161"/>
      <c r="C140" s="153" t="s">
        <v>236</v>
      </c>
      <c r="D140" s="78">
        <f>VLOOKUP($A140,学年×性別!$A:$O,D$2,0)</f>
        <v>49</v>
      </c>
      <c r="E140" s="78">
        <f>VLOOKUP($A140,学年×性別!$A:$O,E$2,0)</f>
        <v>0</v>
      </c>
      <c r="F140" s="78">
        <f>VLOOKUP($A140,学年×性別!$A:$O,F$2,0)</f>
        <v>5</v>
      </c>
      <c r="G140" s="78">
        <f>VLOOKUP($A140,学年×性別!$A:$O,G$2,0)</f>
        <v>8</v>
      </c>
      <c r="H140" s="78">
        <f>VLOOKUP($A140,学年×性別!$A:$O,H$2,0)</f>
        <v>5</v>
      </c>
      <c r="I140" s="78">
        <f>VLOOKUP($A140,学年×性別!$A:$O,I$2,0)</f>
        <v>4</v>
      </c>
      <c r="J140" s="78">
        <f>VLOOKUP($A140,学年×性別!$A:$O,J$2,0)</f>
        <v>16</v>
      </c>
      <c r="K140" s="78">
        <f>VLOOKUP($A140,学年×性別!$A:$O,K$2,0)</f>
        <v>2</v>
      </c>
      <c r="L140" s="78">
        <f>VLOOKUP($A140,学年×性別!$A:$O,L$2,0)</f>
        <v>9</v>
      </c>
      <c r="M140" s="78"/>
      <c r="N140" s="78"/>
      <c r="O140" s="81"/>
      <c r="P140" s="80">
        <f t="shared" ref="P140" si="130">MAX(E140:N140)</f>
        <v>16</v>
      </c>
    </row>
    <row r="141" spans="1:16" hidden="1" outlineLevel="1" x14ac:dyDescent="0.15">
      <c r="B141" s="162"/>
      <c r="C141" s="154"/>
      <c r="D141" s="85">
        <f>D140/$D140*100</f>
        <v>100</v>
      </c>
      <c r="E141" s="83">
        <f>E140/$D140*100</f>
        <v>0</v>
      </c>
      <c r="F141" s="83">
        <f t="shared" ref="F141:L141" si="131">F140/$D140*100</f>
        <v>10.204081632653061</v>
      </c>
      <c r="G141" s="83">
        <f t="shared" si="131"/>
        <v>16.326530612244898</v>
      </c>
      <c r="H141" s="83">
        <f t="shared" si="131"/>
        <v>10.204081632653061</v>
      </c>
      <c r="I141" s="83">
        <f t="shared" si="131"/>
        <v>8.1632653061224492</v>
      </c>
      <c r="J141" s="83">
        <f t="shared" si="131"/>
        <v>32.653061224489797</v>
      </c>
      <c r="K141" s="83">
        <f t="shared" si="131"/>
        <v>4.0816326530612246</v>
      </c>
      <c r="L141" s="83">
        <f t="shared" si="131"/>
        <v>18.367346938775512</v>
      </c>
      <c r="M141" s="83"/>
      <c r="N141" s="83"/>
      <c r="O141" s="84"/>
      <c r="P141" s="84"/>
    </row>
    <row r="142" spans="1:16" collapsed="1" x14ac:dyDescent="0.15"/>
    <row r="144" spans="1:16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5091" priority="205" stopIfTrue="1" operator="greaterThanOrEqual">
      <formula>E$7+10</formula>
    </cfRule>
    <cfRule type="cellIs" dxfId="5090" priority="206" stopIfTrue="1" operator="greaterThanOrEqual">
      <formula>E$7+5</formula>
    </cfRule>
    <cfRule type="cellIs" dxfId="5089" priority="207" stopIfTrue="1" operator="lessThanOrEqual">
      <formula>E$7-10</formula>
    </cfRule>
    <cfRule type="cellIs" dxfId="5088" priority="208" operator="lessThanOrEqual">
      <formula>E$7-5</formula>
    </cfRule>
  </conditionalFormatting>
  <conditionalFormatting sqref="E17:N17 E19:N19">
    <cfRule type="cellIs" dxfId="5087" priority="201" stopIfTrue="1" operator="greaterThanOrEqual">
      <formula>E$7+10</formula>
    </cfRule>
    <cfRule type="cellIs" dxfId="5086" priority="202" stopIfTrue="1" operator="greaterThanOrEqual">
      <formula>E$7+5</formula>
    </cfRule>
    <cfRule type="cellIs" dxfId="5085" priority="203" stopIfTrue="1" operator="lessThanOrEqual">
      <formula>E$7-10</formula>
    </cfRule>
    <cfRule type="cellIs" dxfId="5084" priority="204" operator="lessThanOrEqual">
      <formula>E$7-5</formula>
    </cfRule>
  </conditionalFormatting>
  <conditionalFormatting sqref="E21:N21">
    <cfRule type="cellIs" dxfId="5083" priority="197" stopIfTrue="1" operator="greaterThanOrEqual">
      <formula>E$7+10</formula>
    </cfRule>
    <cfRule type="cellIs" dxfId="5082" priority="198" stopIfTrue="1" operator="greaterThanOrEqual">
      <formula>E$7+5</formula>
    </cfRule>
    <cfRule type="cellIs" dxfId="5081" priority="199" stopIfTrue="1" operator="lessThanOrEqual">
      <formula>E$7-10</formula>
    </cfRule>
    <cfRule type="cellIs" dxfId="5080" priority="200" operator="lessThanOrEqual">
      <formula>E$7-5</formula>
    </cfRule>
  </conditionalFormatting>
  <conditionalFormatting sqref="E23:N23">
    <cfRule type="cellIs" dxfId="5079" priority="193" stopIfTrue="1" operator="greaterThanOrEqual">
      <formula>E$7+10</formula>
    </cfRule>
    <cfRule type="cellIs" dxfId="5078" priority="194" stopIfTrue="1" operator="greaterThanOrEqual">
      <formula>E$7+5</formula>
    </cfRule>
    <cfRule type="cellIs" dxfId="5077" priority="195" stopIfTrue="1" operator="lessThanOrEqual">
      <formula>E$7-10</formula>
    </cfRule>
    <cfRule type="cellIs" dxfId="5076" priority="196" operator="lessThanOrEqual">
      <formula>E$7-5</formula>
    </cfRule>
  </conditionalFormatting>
  <conditionalFormatting sqref="E25:N25">
    <cfRule type="cellIs" dxfId="5075" priority="189" stopIfTrue="1" operator="greaterThanOrEqual">
      <formula>E$7+10</formula>
    </cfRule>
    <cfRule type="cellIs" dxfId="5074" priority="190" stopIfTrue="1" operator="greaterThanOrEqual">
      <formula>E$7+5</formula>
    </cfRule>
    <cfRule type="cellIs" dxfId="5073" priority="191" stopIfTrue="1" operator="lessThanOrEqual">
      <formula>E$7-10</formula>
    </cfRule>
    <cfRule type="cellIs" dxfId="5072" priority="192" operator="lessThanOrEqual">
      <formula>E$7-5</formula>
    </cfRule>
  </conditionalFormatting>
  <conditionalFormatting sqref="E27:N27">
    <cfRule type="cellIs" dxfId="5071" priority="185" stopIfTrue="1" operator="greaterThanOrEqual">
      <formula>E$7+10</formula>
    </cfRule>
    <cfRule type="cellIs" dxfId="5070" priority="186" stopIfTrue="1" operator="greaterThanOrEqual">
      <formula>E$7+5</formula>
    </cfRule>
    <cfRule type="cellIs" dxfId="5069" priority="187" stopIfTrue="1" operator="lessThanOrEqual">
      <formula>E$7-10</formula>
    </cfRule>
    <cfRule type="cellIs" dxfId="5068" priority="188" operator="lessThanOrEqual">
      <formula>E$7-5</formula>
    </cfRule>
  </conditionalFormatting>
  <conditionalFormatting sqref="E29:N29">
    <cfRule type="cellIs" dxfId="5067" priority="181" stopIfTrue="1" operator="greaterThanOrEqual">
      <formula>E$7+10</formula>
    </cfRule>
    <cfRule type="cellIs" dxfId="5066" priority="182" stopIfTrue="1" operator="greaterThanOrEqual">
      <formula>E$7+5</formula>
    </cfRule>
    <cfRule type="cellIs" dxfId="5065" priority="183" stopIfTrue="1" operator="lessThanOrEqual">
      <formula>E$7-10</formula>
    </cfRule>
    <cfRule type="cellIs" dxfId="5064" priority="184" operator="lessThanOrEqual">
      <formula>E$7-5</formula>
    </cfRule>
  </conditionalFormatting>
  <conditionalFormatting sqref="E31:N31">
    <cfRule type="cellIs" dxfId="5063" priority="177" stopIfTrue="1" operator="greaterThanOrEqual">
      <formula>E$7+10</formula>
    </cfRule>
    <cfRule type="cellIs" dxfId="5062" priority="178" stopIfTrue="1" operator="greaterThanOrEqual">
      <formula>E$7+5</formula>
    </cfRule>
    <cfRule type="cellIs" dxfId="5061" priority="179" stopIfTrue="1" operator="lessThanOrEqual">
      <formula>E$7-10</formula>
    </cfRule>
    <cfRule type="cellIs" dxfId="5060" priority="180" operator="lessThanOrEqual">
      <formula>E$7-5</formula>
    </cfRule>
  </conditionalFormatting>
  <conditionalFormatting sqref="E33:N33">
    <cfRule type="cellIs" dxfId="5059" priority="173" stopIfTrue="1" operator="greaterThanOrEqual">
      <formula>E$7+10</formula>
    </cfRule>
    <cfRule type="cellIs" dxfId="5058" priority="174" stopIfTrue="1" operator="greaterThanOrEqual">
      <formula>E$7+5</formula>
    </cfRule>
    <cfRule type="cellIs" dxfId="5057" priority="175" stopIfTrue="1" operator="lessThanOrEqual">
      <formula>E$7-10</formula>
    </cfRule>
    <cfRule type="cellIs" dxfId="5056" priority="176" operator="lessThanOrEqual">
      <formula>E$7-5</formula>
    </cfRule>
  </conditionalFormatting>
  <conditionalFormatting sqref="E35:N35 E37:N37 E39:N39">
    <cfRule type="cellIs" dxfId="5055" priority="169" stopIfTrue="1" operator="greaterThanOrEqual">
      <formula>E$7+10</formula>
    </cfRule>
    <cfRule type="cellIs" dxfId="5054" priority="170" stopIfTrue="1" operator="greaterThanOrEqual">
      <formula>E$7+5</formula>
    </cfRule>
    <cfRule type="cellIs" dxfId="5053" priority="171" stopIfTrue="1" operator="lessThanOrEqual">
      <formula>E$7-10</formula>
    </cfRule>
    <cfRule type="cellIs" dxfId="5052" priority="172" operator="lessThanOrEqual">
      <formula>E$7-5</formula>
    </cfRule>
  </conditionalFormatting>
  <conditionalFormatting sqref="E41:N41">
    <cfRule type="cellIs" dxfId="5051" priority="165" stopIfTrue="1" operator="greaterThanOrEqual">
      <formula>E$7+10</formula>
    </cfRule>
    <cfRule type="cellIs" dxfId="5050" priority="166" stopIfTrue="1" operator="greaterThanOrEqual">
      <formula>E$7+5</formula>
    </cfRule>
    <cfRule type="cellIs" dxfId="5049" priority="167" stopIfTrue="1" operator="lessThanOrEqual">
      <formula>E$7-10</formula>
    </cfRule>
    <cfRule type="cellIs" dxfId="5048" priority="168" operator="lessThanOrEqual">
      <formula>E$7-5</formula>
    </cfRule>
  </conditionalFormatting>
  <conditionalFormatting sqref="E43:N43">
    <cfRule type="cellIs" dxfId="5047" priority="161" stopIfTrue="1" operator="greaterThanOrEqual">
      <formula>E$7+10</formula>
    </cfRule>
    <cfRule type="cellIs" dxfId="5046" priority="162" stopIfTrue="1" operator="greaterThanOrEqual">
      <formula>E$7+5</formula>
    </cfRule>
    <cfRule type="cellIs" dxfId="5045" priority="163" stopIfTrue="1" operator="lessThanOrEqual">
      <formula>E$7-10</formula>
    </cfRule>
    <cfRule type="cellIs" dxfId="5044" priority="164" operator="lessThanOrEqual">
      <formula>E$7-5</formula>
    </cfRule>
  </conditionalFormatting>
  <conditionalFormatting sqref="E45:N45">
    <cfRule type="cellIs" dxfId="5043" priority="157" stopIfTrue="1" operator="greaterThanOrEqual">
      <formula>E$7+10</formula>
    </cfRule>
    <cfRule type="cellIs" dxfId="5042" priority="158" stopIfTrue="1" operator="greaterThanOrEqual">
      <formula>E$7+5</formula>
    </cfRule>
    <cfRule type="cellIs" dxfId="5041" priority="159" stopIfTrue="1" operator="lessThanOrEqual">
      <formula>E$7-10</formula>
    </cfRule>
    <cfRule type="cellIs" dxfId="5040" priority="160" operator="lessThanOrEqual">
      <formula>E$7-5</formula>
    </cfRule>
  </conditionalFormatting>
  <conditionalFormatting sqref="E47:N47">
    <cfRule type="cellIs" dxfId="5039" priority="153" stopIfTrue="1" operator="greaterThanOrEqual">
      <formula>E$7+10</formula>
    </cfRule>
    <cfRule type="cellIs" dxfId="5038" priority="154" stopIfTrue="1" operator="greaterThanOrEqual">
      <formula>E$7+5</formula>
    </cfRule>
    <cfRule type="cellIs" dxfId="5037" priority="155" stopIfTrue="1" operator="lessThanOrEqual">
      <formula>E$7-10</formula>
    </cfRule>
    <cfRule type="cellIs" dxfId="5036" priority="156" operator="lessThanOrEqual">
      <formula>E$7-5</formula>
    </cfRule>
  </conditionalFormatting>
  <conditionalFormatting sqref="E49:N49">
    <cfRule type="cellIs" dxfId="5035" priority="149" stopIfTrue="1" operator="greaterThanOrEqual">
      <formula>E$7+10</formula>
    </cfRule>
    <cfRule type="cellIs" dxfId="5034" priority="150" stopIfTrue="1" operator="greaterThanOrEqual">
      <formula>E$7+5</formula>
    </cfRule>
    <cfRule type="cellIs" dxfId="5033" priority="151" stopIfTrue="1" operator="lessThanOrEqual">
      <formula>E$7-10</formula>
    </cfRule>
    <cfRule type="cellIs" dxfId="5032" priority="152" operator="lessThanOrEqual">
      <formula>E$7-5</formula>
    </cfRule>
  </conditionalFormatting>
  <conditionalFormatting sqref="E51:N51">
    <cfRule type="cellIs" dxfId="5031" priority="145" stopIfTrue="1" operator="greaterThanOrEqual">
      <formula>E$7+10</formula>
    </cfRule>
    <cfRule type="cellIs" dxfId="5030" priority="146" stopIfTrue="1" operator="greaterThanOrEqual">
      <formula>E$7+5</formula>
    </cfRule>
    <cfRule type="cellIs" dxfId="5029" priority="147" stopIfTrue="1" operator="lessThanOrEqual">
      <formula>E$7-10</formula>
    </cfRule>
    <cfRule type="cellIs" dxfId="5028" priority="148" operator="lessThanOrEqual">
      <formula>E$7-5</formula>
    </cfRule>
  </conditionalFormatting>
  <conditionalFormatting sqref="E53:N53">
    <cfRule type="cellIs" dxfId="5027" priority="141" stopIfTrue="1" operator="greaterThanOrEqual">
      <formula>E$7+10</formula>
    </cfRule>
    <cfRule type="cellIs" dxfId="5026" priority="142" stopIfTrue="1" operator="greaterThanOrEqual">
      <formula>E$7+5</formula>
    </cfRule>
    <cfRule type="cellIs" dxfId="5025" priority="143" stopIfTrue="1" operator="lessThanOrEqual">
      <formula>E$7-10</formula>
    </cfRule>
    <cfRule type="cellIs" dxfId="5024" priority="144" operator="lessThanOrEqual">
      <formula>E$7-5</formula>
    </cfRule>
  </conditionalFormatting>
  <conditionalFormatting sqref="E55:N55 E57:N57 E59:N59">
    <cfRule type="cellIs" dxfId="5023" priority="137" stopIfTrue="1" operator="greaterThanOrEqual">
      <formula>E$7+10</formula>
    </cfRule>
    <cfRule type="cellIs" dxfId="5022" priority="138" stopIfTrue="1" operator="greaterThanOrEqual">
      <formula>E$7+5</formula>
    </cfRule>
    <cfRule type="cellIs" dxfId="5021" priority="139" stopIfTrue="1" operator="lessThanOrEqual">
      <formula>E$7-10</formula>
    </cfRule>
    <cfRule type="cellIs" dxfId="5020" priority="140" operator="lessThanOrEqual">
      <formula>E$7-5</formula>
    </cfRule>
  </conditionalFormatting>
  <conditionalFormatting sqref="E61:N61">
    <cfRule type="cellIs" dxfId="5019" priority="133" stopIfTrue="1" operator="greaterThanOrEqual">
      <formula>E$7+10</formula>
    </cfRule>
    <cfRule type="cellIs" dxfId="5018" priority="134" stopIfTrue="1" operator="greaterThanOrEqual">
      <formula>E$7+5</formula>
    </cfRule>
    <cfRule type="cellIs" dxfId="5017" priority="135" stopIfTrue="1" operator="lessThanOrEqual">
      <formula>E$7-10</formula>
    </cfRule>
    <cfRule type="cellIs" dxfId="5016" priority="136" operator="lessThanOrEqual">
      <formula>E$7-5</formula>
    </cfRule>
  </conditionalFormatting>
  <conditionalFormatting sqref="E63:N63">
    <cfRule type="cellIs" dxfId="5015" priority="129" stopIfTrue="1" operator="greaterThanOrEqual">
      <formula>E$7+10</formula>
    </cfRule>
    <cfRule type="cellIs" dxfId="5014" priority="130" stopIfTrue="1" operator="greaterThanOrEqual">
      <formula>E$7+5</formula>
    </cfRule>
    <cfRule type="cellIs" dxfId="5013" priority="131" stopIfTrue="1" operator="lessThanOrEqual">
      <formula>E$7-10</formula>
    </cfRule>
    <cfRule type="cellIs" dxfId="5012" priority="132" operator="lessThanOrEqual">
      <formula>E$7-5</formula>
    </cfRule>
  </conditionalFormatting>
  <conditionalFormatting sqref="E65:N65">
    <cfRule type="cellIs" dxfId="5011" priority="125" stopIfTrue="1" operator="greaterThanOrEqual">
      <formula>E$7+10</formula>
    </cfRule>
    <cfRule type="cellIs" dxfId="5010" priority="126" stopIfTrue="1" operator="greaterThanOrEqual">
      <formula>E$7+5</formula>
    </cfRule>
    <cfRule type="cellIs" dxfId="5009" priority="127" stopIfTrue="1" operator="lessThanOrEqual">
      <formula>E$7-10</formula>
    </cfRule>
    <cfRule type="cellIs" dxfId="5008" priority="128" operator="lessThanOrEqual">
      <formula>E$7-5</formula>
    </cfRule>
  </conditionalFormatting>
  <conditionalFormatting sqref="E67:N67">
    <cfRule type="cellIs" dxfId="5007" priority="121" stopIfTrue="1" operator="greaterThanOrEqual">
      <formula>E$7+10</formula>
    </cfRule>
    <cfRule type="cellIs" dxfId="5006" priority="122" stopIfTrue="1" operator="greaterThanOrEqual">
      <formula>E$7+5</formula>
    </cfRule>
    <cfRule type="cellIs" dxfId="5005" priority="123" stopIfTrue="1" operator="lessThanOrEqual">
      <formula>E$7-10</formula>
    </cfRule>
    <cfRule type="cellIs" dxfId="5004" priority="124" operator="lessThanOrEqual">
      <formula>E$7-5</formula>
    </cfRule>
  </conditionalFormatting>
  <conditionalFormatting sqref="E117:N117">
    <cfRule type="cellIs" dxfId="5003" priority="117" stopIfTrue="1" operator="greaterThanOrEqual">
      <formula>E$7+10</formula>
    </cfRule>
    <cfRule type="cellIs" dxfId="5002" priority="118" stopIfTrue="1" operator="greaterThanOrEqual">
      <formula>E$7+5</formula>
    </cfRule>
    <cfRule type="cellIs" dxfId="5001" priority="119" stopIfTrue="1" operator="lessThanOrEqual">
      <formula>E$7-10</formula>
    </cfRule>
    <cfRule type="cellIs" dxfId="5000" priority="120" operator="lessThanOrEqual">
      <formula>E$7-5</formula>
    </cfRule>
  </conditionalFormatting>
  <conditionalFormatting sqref="E119:N119">
    <cfRule type="cellIs" dxfId="4999" priority="113" stopIfTrue="1" operator="greaterThanOrEqual">
      <formula>E$7+10</formula>
    </cfRule>
    <cfRule type="cellIs" dxfId="4998" priority="114" stopIfTrue="1" operator="greaterThanOrEqual">
      <formula>E$7+5</formula>
    </cfRule>
    <cfRule type="cellIs" dxfId="4997" priority="115" stopIfTrue="1" operator="lessThanOrEqual">
      <formula>E$7-10</formula>
    </cfRule>
    <cfRule type="cellIs" dxfId="4996" priority="116" operator="lessThanOrEqual">
      <formula>E$7-5</formula>
    </cfRule>
  </conditionalFormatting>
  <conditionalFormatting sqref="E121:N121">
    <cfRule type="cellIs" dxfId="4995" priority="109" stopIfTrue="1" operator="greaterThanOrEqual">
      <formula>E$7+10</formula>
    </cfRule>
    <cfRule type="cellIs" dxfId="4994" priority="110" stopIfTrue="1" operator="greaterThanOrEqual">
      <formula>E$7+5</formula>
    </cfRule>
    <cfRule type="cellIs" dxfId="4993" priority="111" stopIfTrue="1" operator="lessThanOrEqual">
      <formula>E$7-10</formula>
    </cfRule>
    <cfRule type="cellIs" dxfId="4992" priority="112" operator="lessThanOrEqual">
      <formula>E$7-5</formula>
    </cfRule>
  </conditionalFormatting>
  <conditionalFormatting sqref="E139:N139">
    <cfRule type="cellIs" dxfId="4991" priority="105" stopIfTrue="1" operator="greaterThanOrEqual">
      <formula>E$7+10</formula>
    </cfRule>
    <cfRule type="cellIs" dxfId="4990" priority="106" stopIfTrue="1" operator="greaterThanOrEqual">
      <formula>E$7+5</formula>
    </cfRule>
    <cfRule type="cellIs" dxfId="4989" priority="107" stopIfTrue="1" operator="lessThanOrEqual">
      <formula>E$7-10</formula>
    </cfRule>
    <cfRule type="cellIs" dxfId="4988" priority="108" operator="lessThanOrEqual">
      <formula>E$7-5</formula>
    </cfRule>
  </conditionalFormatting>
  <conditionalFormatting sqref="E141:N141">
    <cfRule type="cellIs" dxfId="4987" priority="101" stopIfTrue="1" operator="greaterThanOrEqual">
      <formula>E$7+10</formula>
    </cfRule>
    <cfRule type="cellIs" dxfId="4986" priority="102" stopIfTrue="1" operator="greaterThanOrEqual">
      <formula>E$7+5</formula>
    </cfRule>
    <cfRule type="cellIs" dxfId="4985" priority="103" stopIfTrue="1" operator="lessThanOrEqual">
      <formula>E$7-10</formula>
    </cfRule>
    <cfRule type="cellIs" dxfId="4984" priority="104" operator="lessThanOrEqual">
      <formula>E$7-5</formula>
    </cfRule>
  </conditionalFormatting>
  <conditionalFormatting sqref="E123:N123">
    <cfRule type="cellIs" dxfId="4983" priority="97" stopIfTrue="1" operator="greaterThanOrEqual">
      <formula>E$7+10</formula>
    </cfRule>
    <cfRule type="cellIs" dxfId="4982" priority="98" stopIfTrue="1" operator="greaterThanOrEqual">
      <formula>E$7+5</formula>
    </cfRule>
    <cfRule type="cellIs" dxfId="4981" priority="99" stopIfTrue="1" operator="lessThanOrEqual">
      <formula>E$7-10</formula>
    </cfRule>
    <cfRule type="cellIs" dxfId="4980" priority="100" operator="lessThanOrEqual">
      <formula>E$7-5</formula>
    </cfRule>
  </conditionalFormatting>
  <conditionalFormatting sqref="E105:N105">
    <cfRule type="cellIs" dxfId="4979" priority="93" stopIfTrue="1" operator="greaterThanOrEqual">
      <formula>E$7+10</formula>
    </cfRule>
    <cfRule type="cellIs" dxfId="4978" priority="94" stopIfTrue="1" operator="greaterThanOrEqual">
      <formula>E$7+5</formula>
    </cfRule>
    <cfRule type="cellIs" dxfId="4977" priority="95" stopIfTrue="1" operator="lessThanOrEqual">
      <formula>E$7-10</formula>
    </cfRule>
    <cfRule type="cellIs" dxfId="4976" priority="96" operator="lessThanOrEqual">
      <formula>E$7-5</formula>
    </cfRule>
  </conditionalFormatting>
  <conditionalFormatting sqref="E107:N107">
    <cfRule type="cellIs" dxfId="4975" priority="89" stopIfTrue="1" operator="greaterThanOrEqual">
      <formula>E$7+10</formula>
    </cfRule>
    <cfRule type="cellIs" dxfId="4974" priority="90" stopIfTrue="1" operator="greaterThanOrEqual">
      <formula>E$7+5</formula>
    </cfRule>
    <cfRule type="cellIs" dxfId="4973" priority="91" stopIfTrue="1" operator="lessThanOrEqual">
      <formula>E$7-10</formula>
    </cfRule>
    <cfRule type="cellIs" dxfId="4972" priority="92" operator="lessThanOrEqual">
      <formula>E$7-5</formula>
    </cfRule>
  </conditionalFormatting>
  <conditionalFormatting sqref="E109:N109">
    <cfRule type="cellIs" dxfId="4971" priority="85" stopIfTrue="1" operator="greaterThanOrEqual">
      <formula>E$7+10</formula>
    </cfRule>
    <cfRule type="cellIs" dxfId="4970" priority="86" stopIfTrue="1" operator="greaterThanOrEqual">
      <formula>E$7+5</formula>
    </cfRule>
    <cfRule type="cellIs" dxfId="4969" priority="87" stopIfTrue="1" operator="lessThanOrEqual">
      <formula>E$7-10</formula>
    </cfRule>
    <cfRule type="cellIs" dxfId="4968" priority="88" operator="lessThanOrEqual">
      <formula>E$7-5</formula>
    </cfRule>
  </conditionalFormatting>
  <conditionalFormatting sqref="E115:N115">
    <cfRule type="cellIs" dxfId="4967" priority="81" stopIfTrue="1" operator="greaterThanOrEqual">
      <formula>E$7+10</formula>
    </cfRule>
    <cfRule type="cellIs" dxfId="4966" priority="82" stopIfTrue="1" operator="greaterThanOrEqual">
      <formula>E$7+5</formula>
    </cfRule>
    <cfRule type="cellIs" dxfId="4965" priority="83" stopIfTrue="1" operator="lessThanOrEqual">
      <formula>E$7-10</formula>
    </cfRule>
    <cfRule type="cellIs" dxfId="4964" priority="84" operator="lessThanOrEqual">
      <formula>E$7-5</formula>
    </cfRule>
  </conditionalFormatting>
  <conditionalFormatting sqref="E111:N111 E113:N113">
    <cfRule type="cellIs" dxfId="4963" priority="77" stopIfTrue="1" operator="greaterThanOrEqual">
      <formula>E$7+10</formula>
    </cfRule>
    <cfRule type="cellIs" dxfId="4962" priority="78" stopIfTrue="1" operator="greaterThanOrEqual">
      <formula>E$7+5</formula>
    </cfRule>
    <cfRule type="cellIs" dxfId="4961" priority="79" stopIfTrue="1" operator="lessThanOrEqual">
      <formula>E$7-10</formula>
    </cfRule>
    <cfRule type="cellIs" dxfId="4960" priority="80" operator="lessThanOrEqual">
      <formula>E$7-5</formula>
    </cfRule>
  </conditionalFormatting>
  <conditionalFormatting sqref="E85:N85">
    <cfRule type="cellIs" dxfId="4959" priority="73" stopIfTrue="1" operator="greaterThanOrEqual">
      <formula>E$7+10</formula>
    </cfRule>
    <cfRule type="cellIs" dxfId="4958" priority="74" stopIfTrue="1" operator="greaterThanOrEqual">
      <formula>E$7+5</formula>
    </cfRule>
    <cfRule type="cellIs" dxfId="4957" priority="75" stopIfTrue="1" operator="lessThanOrEqual">
      <formula>E$7-10</formula>
    </cfRule>
    <cfRule type="cellIs" dxfId="4956" priority="76" operator="lessThanOrEqual">
      <formula>E$7-5</formula>
    </cfRule>
  </conditionalFormatting>
  <conditionalFormatting sqref="E87:N87">
    <cfRule type="cellIs" dxfId="4955" priority="69" stopIfTrue="1" operator="greaterThanOrEqual">
      <formula>E$7+10</formula>
    </cfRule>
    <cfRule type="cellIs" dxfId="4954" priority="70" stopIfTrue="1" operator="greaterThanOrEqual">
      <formula>E$7+5</formula>
    </cfRule>
    <cfRule type="cellIs" dxfId="4953" priority="71" stopIfTrue="1" operator="lessThanOrEqual">
      <formula>E$7-10</formula>
    </cfRule>
    <cfRule type="cellIs" dxfId="4952" priority="72" operator="lessThanOrEqual">
      <formula>E$7-5</formula>
    </cfRule>
  </conditionalFormatting>
  <conditionalFormatting sqref="E89:N89">
    <cfRule type="cellIs" dxfId="4951" priority="65" stopIfTrue="1" operator="greaterThanOrEqual">
      <formula>E$7+10</formula>
    </cfRule>
    <cfRule type="cellIs" dxfId="4950" priority="66" stopIfTrue="1" operator="greaterThanOrEqual">
      <formula>E$7+5</formula>
    </cfRule>
    <cfRule type="cellIs" dxfId="4949" priority="67" stopIfTrue="1" operator="lessThanOrEqual">
      <formula>E$7-10</formula>
    </cfRule>
    <cfRule type="cellIs" dxfId="4948" priority="68" operator="lessThanOrEqual">
      <formula>E$7-5</formula>
    </cfRule>
  </conditionalFormatting>
  <conditionalFormatting sqref="E99:N99 E101:N101 E103:N103">
    <cfRule type="cellIs" dxfId="4947" priority="61" stopIfTrue="1" operator="greaterThanOrEqual">
      <formula>E$7+10</formula>
    </cfRule>
    <cfRule type="cellIs" dxfId="4946" priority="62" stopIfTrue="1" operator="greaterThanOrEqual">
      <formula>E$7+5</formula>
    </cfRule>
    <cfRule type="cellIs" dxfId="4945" priority="63" stopIfTrue="1" operator="lessThanOrEqual">
      <formula>E$7-10</formula>
    </cfRule>
    <cfRule type="cellIs" dxfId="4944" priority="64" operator="lessThanOrEqual">
      <formula>E$7-5</formula>
    </cfRule>
  </conditionalFormatting>
  <conditionalFormatting sqref="E91:N91 E93:N93">
    <cfRule type="cellIs" dxfId="4943" priority="57" stopIfTrue="1" operator="greaterThanOrEqual">
      <formula>E$7+10</formula>
    </cfRule>
    <cfRule type="cellIs" dxfId="4942" priority="58" stopIfTrue="1" operator="greaterThanOrEqual">
      <formula>E$7+5</formula>
    </cfRule>
    <cfRule type="cellIs" dxfId="4941" priority="59" stopIfTrue="1" operator="lessThanOrEqual">
      <formula>E$7-10</formula>
    </cfRule>
    <cfRule type="cellIs" dxfId="4940" priority="60" operator="lessThanOrEqual">
      <formula>E$7-5</formula>
    </cfRule>
  </conditionalFormatting>
  <conditionalFormatting sqref="E69:N69">
    <cfRule type="cellIs" dxfId="4939" priority="53" stopIfTrue="1" operator="greaterThanOrEqual">
      <formula>E$7+10</formula>
    </cfRule>
    <cfRule type="cellIs" dxfId="4938" priority="54" stopIfTrue="1" operator="greaterThanOrEqual">
      <formula>E$7+5</formula>
    </cfRule>
    <cfRule type="cellIs" dxfId="4937" priority="55" stopIfTrue="1" operator="lessThanOrEqual">
      <formula>E$7-10</formula>
    </cfRule>
    <cfRule type="cellIs" dxfId="4936" priority="56" operator="lessThanOrEqual">
      <formula>E$7-5</formula>
    </cfRule>
  </conditionalFormatting>
  <conditionalFormatting sqref="E71:N71">
    <cfRule type="cellIs" dxfId="4935" priority="49" stopIfTrue="1" operator="greaterThanOrEqual">
      <formula>E$7+10</formula>
    </cfRule>
    <cfRule type="cellIs" dxfId="4934" priority="50" stopIfTrue="1" operator="greaterThanOrEqual">
      <formula>E$7+5</formula>
    </cfRule>
    <cfRule type="cellIs" dxfId="4933" priority="51" stopIfTrue="1" operator="lessThanOrEqual">
      <formula>E$7-10</formula>
    </cfRule>
    <cfRule type="cellIs" dxfId="4932" priority="52" operator="lessThanOrEqual">
      <formula>E$7-5</formula>
    </cfRule>
  </conditionalFormatting>
  <conditionalFormatting sqref="E73:N73">
    <cfRule type="cellIs" dxfId="4931" priority="45" stopIfTrue="1" operator="greaterThanOrEqual">
      <formula>E$7+10</formula>
    </cfRule>
    <cfRule type="cellIs" dxfId="4930" priority="46" stopIfTrue="1" operator="greaterThanOrEqual">
      <formula>E$7+5</formula>
    </cfRule>
    <cfRule type="cellIs" dxfId="4929" priority="47" stopIfTrue="1" operator="lessThanOrEqual">
      <formula>E$7-10</formula>
    </cfRule>
    <cfRule type="cellIs" dxfId="4928" priority="48" operator="lessThanOrEqual">
      <formula>E$7-5</formula>
    </cfRule>
  </conditionalFormatting>
  <conditionalFormatting sqref="E79:N79 E81:N81 E83:N83">
    <cfRule type="cellIs" dxfId="4927" priority="41" stopIfTrue="1" operator="greaterThanOrEqual">
      <formula>E$7+10</formula>
    </cfRule>
    <cfRule type="cellIs" dxfId="4926" priority="42" stopIfTrue="1" operator="greaterThanOrEqual">
      <formula>E$7+5</formula>
    </cfRule>
    <cfRule type="cellIs" dxfId="4925" priority="43" stopIfTrue="1" operator="lessThanOrEqual">
      <formula>E$7-10</formula>
    </cfRule>
    <cfRule type="cellIs" dxfId="4924" priority="44" operator="lessThanOrEqual">
      <formula>E$7-5</formula>
    </cfRule>
  </conditionalFormatting>
  <conditionalFormatting sqref="E75:N75 E77:N77">
    <cfRule type="cellIs" dxfId="4923" priority="37" stopIfTrue="1" operator="greaterThanOrEqual">
      <formula>E$7+10</formula>
    </cfRule>
    <cfRule type="cellIs" dxfId="4922" priority="38" stopIfTrue="1" operator="greaterThanOrEqual">
      <formula>E$7+5</formula>
    </cfRule>
    <cfRule type="cellIs" dxfId="4921" priority="39" stopIfTrue="1" operator="lessThanOrEqual">
      <formula>E$7-10</formula>
    </cfRule>
    <cfRule type="cellIs" dxfId="4920" priority="40" operator="lessThanOrEqual">
      <formula>E$7-5</formula>
    </cfRule>
  </conditionalFormatting>
  <conditionalFormatting sqref="E95:N95 E97:N97">
    <cfRule type="cellIs" dxfId="4919" priority="33" stopIfTrue="1" operator="greaterThanOrEqual">
      <formula>E$7+10</formula>
    </cfRule>
    <cfRule type="cellIs" dxfId="4918" priority="34" stopIfTrue="1" operator="greaterThanOrEqual">
      <formula>E$7+5</formula>
    </cfRule>
    <cfRule type="cellIs" dxfId="4917" priority="35" stopIfTrue="1" operator="lessThanOrEqual">
      <formula>E$7-10</formula>
    </cfRule>
    <cfRule type="cellIs" dxfId="4916" priority="36" operator="lessThanOrEqual">
      <formula>E$7-5</formula>
    </cfRule>
  </conditionalFormatting>
  <conditionalFormatting sqref="E125:N125">
    <cfRule type="cellIs" dxfId="4915" priority="29" stopIfTrue="1" operator="greaterThanOrEqual">
      <formula>E$7+10</formula>
    </cfRule>
    <cfRule type="cellIs" dxfId="4914" priority="30" stopIfTrue="1" operator="greaterThanOrEqual">
      <formula>E$7+5</formula>
    </cfRule>
    <cfRule type="cellIs" dxfId="4913" priority="31" stopIfTrue="1" operator="lessThanOrEqual">
      <formula>E$7-10</formula>
    </cfRule>
    <cfRule type="cellIs" dxfId="4912" priority="32" operator="lessThanOrEqual">
      <formula>E$7-5</formula>
    </cfRule>
  </conditionalFormatting>
  <conditionalFormatting sqref="E127:N127">
    <cfRule type="cellIs" dxfId="4911" priority="25" stopIfTrue="1" operator="greaterThanOrEqual">
      <formula>E$7+10</formula>
    </cfRule>
    <cfRule type="cellIs" dxfId="4910" priority="26" stopIfTrue="1" operator="greaterThanOrEqual">
      <formula>E$7+5</formula>
    </cfRule>
    <cfRule type="cellIs" dxfId="4909" priority="27" stopIfTrue="1" operator="lessThanOrEqual">
      <formula>E$7-10</formula>
    </cfRule>
    <cfRule type="cellIs" dxfId="4908" priority="28" operator="lessThanOrEqual">
      <formula>E$7-5</formula>
    </cfRule>
  </conditionalFormatting>
  <conditionalFormatting sqref="E129:N129">
    <cfRule type="cellIs" dxfId="4907" priority="21" stopIfTrue="1" operator="greaterThanOrEqual">
      <formula>E$7+10</formula>
    </cfRule>
    <cfRule type="cellIs" dxfId="4906" priority="22" stopIfTrue="1" operator="greaterThanOrEqual">
      <formula>E$7+5</formula>
    </cfRule>
    <cfRule type="cellIs" dxfId="4905" priority="23" stopIfTrue="1" operator="lessThanOrEqual">
      <formula>E$7-10</formula>
    </cfRule>
    <cfRule type="cellIs" dxfId="4904" priority="24" operator="lessThanOrEqual">
      <formula>E$7-5</formula>
    </cfRule>
  </conditionalFormatting>
  <conditionalFormatting sqref="E131:N131">
    <cfRule type="cellIs" dxfId="4903" priority="17" stopIfTrue="1" operator="greaterThanOrEqual">
      <formula>E$7+10</formula>
    </cfRule>
    <cfRule type="cellIs" dxfId="4902" priority="18" stopIfTrue="1" operator="greaterThanOrEqual">
      <formula>E$7+5</formula>
    </cfRule>
    <cfRule type="cellIs" dxfId="4901" priority="19" stopIfTrue="1" operator="lessThanOrEqual">
      <formula>E$7-10</formula>
    </cfRule>
    <cfRule type="cellIs" dxfId="4900" priority="20" operator="lessThanOrEqual">
      <formula>E$7-5</formula>
    </cfRule>
  </conditionalFormatting>
  <conditionalFormatting sqref="E133:N133">
    <cfRule type="cellIs" dxfId="4899" priority="13" stopIfTrue="1" operator="greaterThanOrEqual">
      <formula>E$7+10</formula>
    </cfRule>
    <cfRule type="cellIs" dxfId="4898" priority="14" stopIfTrue="1" operator="greaterThanOrEqual">
      <formula>E$7+5</formula>
    </cfRule>
    <cfRule type="cellIs" dxfId="4897" priority="15" stopIfTrue="1" operator="lessThanOrEqual">
      <formula>E$7-10</formula>
    </cfRule>
    <cfRule type="cellIs" dxfId="4896" priority="16" operator="lessThanOrEqual">
      <formula>E$7-5</formula>
    </cfRule>
  </conditionalFormatting>
  <conditionalFormatting sqref="E135:N135">
    <cfRule type="cellIs" dxfId="4895" priority="9" stopIfTrue="1" operator="greaterThanOrEqual">
      <formula>E$7+10</formula>
    </cfRule>
    <cfRule type="cellIs" dxfId="4894" priority="10" stopIfTrue="1" operator="greaterThanOrEqual">
      <formula>E$7+5</formula>
    </cfRule>
    <cfRule type="cellIs" dxfId="4893" priority="11" stopIfTrue="1" operator="lessThanOrEqual">
      <formula>E$7-10</formula>
    </cfRule>
    <cfRule type="cellIs" dxfId="4892" priority="12" operator="lessThanOrEqual">
      <formula>E$7-5</formula>
    </cfRule>
  </conditionalFormatting>
  <conditionalFormatting sqref="E137:N137">
    <cfRule type="cellIs" dxfId="4891" priority="5" stopIfTrue="1" operator="greaterThanOrEqual">
      <formula>E$7+10</formula>
    </cfRule>
    <cfRule type="cellIs" dxfId="4890" priority="6" stopIfTrue="1" operator="greaterThanOrEqual">
      <formula>E$7+5</formula>
    </cfRule>
    <cfRule type="cellIs" dxfId="4889" priority="7" stopIfTrue="1" operator="lessThanOrEqual">
      <formula>E$7-10</formula>
    </cfRule>
    <cfRule type="cellIs" dxfId="4888" priority="8" operator="lessThanOrEqual">
      <formula>E$7-5</formula>
    </cfRule>
  </conditionalFormatting>
  <conditionalFormatting sqref="E15:N15">
    <cfRule type="cellIs" dxfId="4887" priority="1" stopIfTrue="1" operator="greaterThanOrEqual">
      <formula>E$7+10</formula>
    </cfRule>
    <cfRule type="cellIs" dxfId="4886" priority="2" stopIfTrue="1" operator="greaterThanOrEqual">
      <formula>E$7+5</formula>
    </cfRule>
    <cfRule type="cellIs" dxfId="4885" priority="3" stopIfTrue="1" operator="lessThanOrEqual">
      <formula>E$7-10</formula>
    </cfRule>
    <cfRule type="cellIs" dxfId="4884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784FE-363D-4222-94AA-ED7C6C86C662}">
  <dimension ref="A1:P176"/>
  <sheetViews>
    <sheetView showGridLines="0" topLeftCell="H1" workbookViewId="0">
      <selection activeCell="A5" sqref="A5"/>
    </sheetView>
  </sheetViews>
  <sheetFormatPr defaultColWidth="12.83203125" defaultRowHeight="13.5" outlineLevelRow="1" x14ac:dyDescent="0.15"/>
  <cols>
    <col min="1" max="1" width="76.33203125" style="86" bestFit="1" customWidth="1"/>
    <col min="2" max="2" width="3.6640625" style="86" customWidth="1"/>
    <col min="3" max="3" width="19.83203125" style="86" customWidth="1"/>
    <col min="4" max="14" width="7.6640625" style="86" customWidth="1"/>
    <col min="15" max="16" width="8.33203125" style="86" customWidth="1"/>
    <col min="17" max="16384" width="12.83203125" style="86"/>
  </cols>
  <sheetData>
    <row r="1" spans="1:16" x14ac:dyDescent="0.15">
      <c r="A1" s="86" t="s">
        <v>336</v>
      </c>
      <c r="B1" s="86" t="str">
        <f>VLOOKUP(A1,学年!A:E,5,0)</f>
        <v>Q3住所</v>
      </c>
    </row>
    <row r="2" spans="1:16" x14ac:dyDescent="0.15">
      <c r="D2" s="86">
        <v>5</v>
      </c>
      <c r="E2" s="86">
        <v>6</v>
      </c>
      <c r="F2" s="86">
        <v>7</v>
      </c>
      <c r="G2" s="86">
        <v>8</v>
      </c>
      <c r="H2" s="86">
        <v>9</v>
      </c>
      <c r="I2" s="86">
        <v>10</v>
      </c>
      <c r="J2" s="86">
        <v>11</v>
      </c>
      <c r="K2" s="86">
        <v>12</v>
      </c>
      <c r="L2" s="86">
        <v>13</v>
      </c>
    </row>
    <row r="3" spans="1:16" ht="14.25" thickBot="1" x14ac:dyDescent="0.2">
      <c r="E3" s="87"/>
      <c r="I3" s="88"/>
      <c r="L3" s="88" t="s">
        <v>246</v>
      </c>
    </row>
    <row r="4" spans="1:16" ht="5.0999999999999996" customHeight="1" x14ac:dyDescent="0.15">
      <c r="B4" s="100"/>
      <c r="C4" s="101"/>
      <c r="D4" s="102"/>
      <c r="E4" s="103"/>
      <c r="F4" s="103"/>
      <c r="G4" s="103"/>
      <c r="H4" s="103"/>
      <c r="I4" s="103"/>
      <c r="J4" s="103"/>
      <c r="K4" s="103"/>
      <c r="L4" s="104"/>
      <c r="M4" s="89"/>
      <c r="N4" s="89"/>
    </row>
    <row r="5" spans="1:16" ht="59.45" customHeight="1" thickBot="1" x14ac:dyDescent="0.2">
      <c r="A5" s="86" t="str">
        <f>$A$1&amp;"表頭"</f>
        <v>X (3)表頭</v>
      </c>
      <c r="B5" s="110"/>
      <c r="C5" s="111"/>
      <c r="D5" s="112" t="s">
        <v>248</v>
      </c>
      <c r="E5" s="113" t="str">
        <f>VLOOKUP($A$5,学年!$A:$O,E2,0)</f>
        <v>門司区</v>
      </c>
      <c r="F5" s="113" t="str">
        <f>VLOOKUP($A$5,学年!$A:$O,F2,0)</f>
        <v>小倉北区</v>
      </c>
      <c r="G5" s="113" t="str">
        <f>VLOOKUP($A$5,学年!$A:$O,G2,0)</f>
        <v>小倉南区</v>
      </c>
      <c r="H5" s="113" t="str">
        <f>VLOOKUP($A$5,学年!$A:$O,H2,0)</f>
        <v>若松区</v>
      </c>
      <c r="I5" s="113" t="str">
        <f>VLOOKUP($A$5,学年!$A:$O,I2,0)</f>
        <v>八幡東区</v>
      </c>
      <c r="J5" s="113" t="str">
        <f>VLOOKUP($A$5,学年!$A:$O,J2,0)</f>
        <v>八幡西区</v>
      </c>
      <c r="K5" s="113" t="str">
        <f>VLOOKUP($A$5,学年!$A:$O,K2,0)</f>
        <v>戸畑区</v>
      </c>
      <c r="L5" s="114" t="str">
        <f>VLOOKUP($A$5,学年!$A:$O,L2,0)</f>
        <v>その他</v>
      </c>
      <c r="M5" s="90"/>
      <c r="N5" s="90"/>
    </row>
    <row r="6" spans="1:16" x14ac:dyDescent="0.15">
      <c r="A6" s="86" t="str">
        <f>$A$1&amp;B6</f>
        <v>X (3)全体</v>
      </c>
      <c r="B6" s="180" t="s">
        <v>8</v>
      </c>
      <c r="C6" s="181"/>
      <c r="D6" s="116">
        <f>VLOOKUP($A6,学年!$A:$O,D$2,0)</f>
        <v>3871</v>
      </c>
      <c r="E6" s="116">
        <f>VLOOKUP($A6,学年!$A:$O,E$2,0)</f>
        <v>171</v>
      </c>
      <c r="F6" s="116">
        <f>VLOOKUP($A6,学年!$A:$O,F$2,0)</f>
        <v>332</v>
      </c>
      <c r="G6" s="116">
        <f>VLOOKUP($A6,学年!$A:$O,G$2,0)</f>
        <v>557</v>
      </c>
      <c r="H6" s="116">
        <f>VLOOKUP($A6,学年!$A:$O,H$2,0)</f>
        <v>438</v>
      </c>
      <c r="I6" s="116">
        <f>VLOOKUP($A6,学年!$A:$O,I$2,0)</f>
        <v>191</v>
      </c>
      <c r="J6" s="116">
        <f>VLOOKUP($A6,学年!$A:$O,J$2,0)</f>
        <v>1103</v>
      </c>
      <c r="K6" s="116">
        <f>VLOOKUP($A6,学年!$A:$O,K$2,0)</f>
        <v>174</v>
      </c>
      <c r="L6" s="117">
        <f>VLOOKUP($A6,学年!$A:$O,L$2,0)</f>
        <v>905</v>
      </c>
      <c r="M6" s="91"/>
      <c r="N6" s="91"/>
      <c r="O6" s="92"/>
      <c r="P6" s="93">
        <f>MAX(E6:N6)</f>
        <v>1103</v>
      </c>
    </row>
    <row r="7" spans="1:16" ht="14.25" thickBot="1" x14ac:dyDescent="0.2">
      <c r="B7" s="182"/>
      <c r="C7" s="183"/>
      <c r="D7" s="118">
        <f>D6/$D6*100</f>
        <v>100</v>
      </c>
      <c r="E7" s="108">
        <f>E6/$D6*100</f>
        <v>4.4174631878067681</v>
      </c>
      <c r="F7" s="108">
        <f t="shared" ref="F7:L7" si="0">F6/$D6*100</f>
        <v>8.5765951950400421</v>
      </c>
      <c r="G7" s="108">
        <f t="shared" si="0"/>
        <v>14.389046757943683</v>
      </c>
      <c r="H7" s="108">
        <f t="shared" si="0"/>
        <v>11.314905709119092</v>
      </c>
      <c r="I7" s="108">
        <f t="shared" si="0"/>
        <v>4.9341255489537588</v>
      </c>
      <c r="J7" s="108">
        <f t="shared" si="0"/>
        <v>28.493929217256525</v>
      </c>
      <c r="K7" s="108">
        <f t="shared" si="0"/>
        <v>4.4949625419788166</v>
      </c>
      <c r="L7" s="109">
        <f t="shared" si="0"/>
        <v>23.378971841901315</v>
      </c>
      <c r="M7" s="95"/>
      <c r="N7" s="94"/>
    </row>
    <row r="8" spans="1:16" hidden="1" outlineLevel="1" x14ac:dyDescent="0.15">
      <c r="A8" s="86" t="str">
        <f>$A$1&amp;C8</f>
        <v>X (3)１年生</v>
      </c>
      <c r="B8" s="184" t="s">
        <v>250</v>
      </c>
      <c r="C8" s="185" t="s">
        <v>4</v>
      </c>
      <c r="D8" s="99">
        <f>VLOOKUP($A8,学年!$A:$O,D$2,0)</f>
        <v>1355</v>
      </c>
      <c r="E8" s="99">
        <f>VLOOKUP($A8,学年!$A:$O,E$2,0)</f>
        <v>59</v>
      </c>
      <c r="F8" s="99">
        <f>VLOOKUP($A8,学年!$A:$O,F$2,0)</f>
        <v>113</v>
      </c>
      <c r="G8" s="99">
        <f>VLOOKUP($A8,学年!$A:$O,G$2,0)</f>
        <v>214</v>
      </c>
      <c r="H8" s="99">
        <f>VLOOKUP($A8,学年!$A:$O,H$2,0)</f>
        <v>155</v>
      </c>
      <c r="I8" s="99">
        <f>VLOOKUP($A8,学年!$A:$O,I$2,0)</f>
        <v>69</v>
      </c>
      <c r="J8" s="99">
        <f>VLOOKUP($A8,学年!$A:$O,J$2,0)</f>
        <v>354</v>
      </c>
      <c r="K8" s="99">
        <f>VLOOKUP($A8,学年!$A:$O,K$2,0)</f>
        <v>55</v>
      </c>
      <c r="L8" s="115">
        <f>VLOOKUP($A8,学年!$A:$O,L$2,0)</f>
        <v>336</v>
      </c>
      <c r="M8" s="91"/>
      <c r="N8" s="91"/>
      <c r="P8" s="93">
        <f>MAX(E8:N8)</f>
        <v>354</v>
      </c>
    </row>
    <row r="9" spans="1:16" hidden="1" outlineLevel="1" x14ac:dyDescent="0.15">
      <c r="B9" s="177"/>
      <c r="C9" s="186"/>
      <c r="D9" s="95">
        <f>D8/$D8*100</f>
        <v>100</v>
      </c>
      <c r="E9" s="94">
        <f>E8/$D8*100</f>
        <v>4.354243542435424</v>
      </c>
      <c r="F9" s="94">
        <f t="shared" ref="F9:L9" si="1">F8/$D8*100</f>
        <v>8.3394833948339482</v>
      </c>
      <c r="G9" s="94">
        <f t="shared" si="1"/>
        <v>15.793357933579335</v>
      </c>
      <c r="H9" s="94">
        <f t="shared" si="1"/>
        <v>11.439114391143912</v>
      </c>
      <c r="I9" s="94">
        <f t="shared" si="1"/>
        <v>5.0922509225092245</v>
      </c>
      <c r="J9" s="94">
        <f t="shared" si="1"/>
        <v>26.125461254612546</v>
      </c>
      <c r="K9" s="94">
        <f t="shared" si="1"/>
        <v>4.0590405904059041</v>
      </c>
      <c r="L9" s="106">
        <f t="shared" si="1"/>
        <v>24.797047970479706</v>
      </c>
      <c r="M9" s="95"/>
      <c r="N9" s="94"/>
    </row>
    <row r="10" spans="1:16" hidden="1" outlineLevel="1" x14ac:dyDescent="0.15">
      <c r="A10" s="86" t="str">
        <f>$A$1&amp;C10</f>
        <v>X (3)２年生</v>
      </c>
      <c r="B10" s="177"/>
      <c r="C10" s="187" t="s">
        <v>5</v>
      </c>
      <c r="D10" s="98">
        <f>VLOOKUP($A10,学年!$A:$O,D$2,0)</f>
        <v>1210</v>
      </c>
      <c r="E10" s="98">
        <f>VLOOKUP($A10,学年!$A:$O,E$2,0)</f>
        <v>45</v>
      </c>
      <c r="F10" s="98">
        <f>VLOOKUP($A10,学年!$A:$O,F$2,0)</f>
        <v>73</v>
      </c>
      <c r="G10" s="98">
        <f>VLOOKUP($A10,学年!$A:$O,G$2,0)</f>
        <v>138</v>
      </c>
      <c r="H10" s="98">
        <f>VLOOKUP($A10,学年!$A:$O,H$2,0)</f>
        <v>135</v>
      </c>
      <c r="I10" s="98">
        <f>VLOOKUP($A10,学年!$A:$O,I$2,0)</f>
        <v>58</v>
      </c>
      <c r="J10" s="98">
        <f>VLOOKUP($A10,学年!$A:$O,J$2,0)</f>
        <v>380</v>
      </c>
      <c r="K10" s="98">
        <f>VLOOKUP($A10,学年!$A:$O,K$2,0)</f>
        <v>37</v>
      </c>
      <c r="L10" s="105">
        <f>VLOOKUP($A10,学年!$A:$O,L$2,0)</f>
        <v>344</v>
      </c>
      <c r="M10" s="91"/>
      <c r="N10" s="91"/>
      <c r="P10" s="93">
        <f>MAX(E10:N10)</f>
        <v>380</v>
      </c>
    </row>
    <row r="11" spans="1:16" hidden="1" outlineLevel="1" x14ac:dyDescent="0.15">
      <c r="B11" s="177"/>
      <c r="C11" s="186"/>
      <c r="D11" s="95">
        <f>D10/$D10*100</f>
        <v>100</v>
      </c>
      <c r="E11" s="94">
        <f>E10/$D10*100</f>
        <v>3.71900826446281</v>
      </c>
      <c r="F11" s="94">
        <f t="shared" ref="F11:L11" si="2">F10/$D10*100</f>
        <v>6.0330578512396693</v>
      </c>
      <c r="G11" s="94">
        <f t="shared" si="2"/>
        <v>11.404958677685951</v>
      </c>
      <c r="H11" s="94">
        <f t="shared" si="2"/>
        <v>11.15702479338843</v>
      </c>
      <c r="I11" s="94">
        <f t="shared" si="2"/>
        <v>4.7933884297520661</v>
      </c>
      <c r="J11" s="94">
        <f t="shared" si="2"/>
        <v>31.404958677685951</v>
      </c>
      <c r="K11" s="94">
        <f t="shared" si="2"/>
        <v>3.0578512396694215</v>
      </c>
      <c r="L11" s="106">
        <f t="shared" si="2"/>
        <v>28.429752066115704</v>
      </c>
      <c r="M11" s="95"/>
      <c r="N11" s="94"/>
    </row>
    <row r="12" spans="1:16" hidden="1" outlineLevel="1" x14ac:dyDescent="0.15">
      <c r="A12" s="86" t="str">
        <f>$A$1&amp;C12</f>
        <v>X (3)３年生</v>
      </c>
      <c r="B12" s="177"/>
      <c r="C12" s="187" t="s">
        <v>6</v>
      </c>
      <c r="D12" s="98">
        <f>VLOOKUP($A12,学年!$A:$O,D$2,0)</f>
        <v>1306</v>
      </c>
      <c r="E12" s="98">
        <f>VLOOKUP($A12,学年!$A:$O,E$2,0)</f>
        <v>67</v>
      </c>
      <c r="F12" s="98">
        <f>VLOOKUP($A12,学年!$A:$O,F$2,0)</f>
        <v>146</v>
      </c>
      <c r="G12" s="98">
        <f>VLOOKUP($A12,学年!$A:$O,G$2,0)</f>
        <v>205</v>
      </c>
      <c r="H12" s="98">
        <f>VLOOKUP($A12,学年!$A:$O,H$2,0)</f>
        <v>148</v>
      </c>
      <c r="I12" s="98">
        <f>VLOOKUP($A12,学年!$A:$O,I$2,0)</f>
        <v>64</v>
      </c>
      <c r="J12" s="98">
        <f>VLOOKUP($A12,学年!$A:$O,J$2,0)</f>
        <v>369</v>
      </c>
      <c r="K12" s="98">
        <f>VLOOKUP($A12,学年!$A:$O,K$2,0)</f>
        <v>82</v>
      </c>
      <c r="L12" s="105">
        <f>VLOOKUP($A12,学年!$A:$O,L$2,0)</f>
        <v>225</v>
      </c>
      <c r="M12" s="91"/>
      <c r="N12" s="91"/>
      <c r="P12" s="93">
        <f>MAX(E12:N12)</f>
        <v>369</v>
      </c>
    </row>
    <row r="13" spans="1:16" hidden="1" outlineLevel="1" x14ac:dyDescent="0.15">
      <c r="B13" s="177"/>
      <c r="C13" s="186"/>
      <c r="D13" s="95">
        <f>D12/$D12*100</f>
        <v>100</v>
      </c>
      <c r="E13" s="94">
        <f>E12/$D12*100</f>
        <v>5.1301684532924963</v>
      </c>
      <c r="F13" s="94">
        <f t="shared" ref="F13:L13" si="3">F12/$D12*100</f>
        <v>11.179173047473201</v>
      </c>
      <c r="G13" s="94">
        <f t="shared" si="3"/>
        <v>15.696784073506892</v>
      </c>
      <c r="H13" s="94">
        <f t="shared" si="3"/>
        <v>11.332312404287901</v>
      </c>
      <c r="I13" s="94">
        <f t="shared" si="3"/>
        <v>4.9004594180704446</v>
      </c>
      <c r="J13" s="94">
        <f t="shared" si="3"/>
        <v>28.254211332312408</v>
      </c>
      <c r="K13" s="94">
        <f t="shared" si="3"/>
        <v>6.2787136294027563</v>
      </c>
      <c r="L13" s="106">
        <f t="shared" si="3"/>
        <v>17.228177641653904</v>
      </c>
      <c r="M13" s="95"/>
      <c r="N13" s="94"/>
    </row>
    <row r="14" spans="1:16" hidden="1" outlineLevel="1" x14ac:dyDescent="0.15">
      <c r="A14" s="86" t="str">
        <f>$A$1&amp;C14</f>
        <v>X (3)男性</v>
      </c>
      <c r="B14" s="177" t="s">
        <v>247</v>
      </c>
      <c r="C14" s="164" t="s">
        <v>9</v>
      </c>
      <c r="D14" s="98">
        <f>VLOOKUP($A14,性別!$A:$O,D$2,0)</f>
        <v>1748</v>
      </c>
      <c r="E14" s="98">
        <f>VLOOKUP($A14,性別!$A:$O,E$2,0)</f>
        <v>79</v>
      </c>
      <c r="F14" s="98">
        <f>VLOOKUP($A14,性別!$A:$O,F$2,0)</f>
        <v>149</v>
      </c>
      <c r="G14" s="98">
        <f>VLOOKUP($A14,性別!$A:$O,G$2,0)</f>
        <v>228</v>
      </c>
      <c r="H14" s="98">
        <f>VLOOKUP($A14,性別!$A:$O,H$2,0)</f>
        <v>209</v>
      </c>
      <c r="I14" s="98">
        <f>VLOOKUP($A14,性別!$A:$O,I$2,0)</f>
        <v>98</v>
      </c>
      <c r="J14" s="98">
        <f>VLOOKUP($A14,性別!$A:$O,J$2,0)</f>
        <v>476</v>
      </c>
      <c r="K14" s="98">
        <f>VLOOKUP($A14,性別!$A:$O,K$2,0)</f>
        <v>91</v>
      </c>
      <c r="L14" s="105">
        <f>VLOOKUP($A14,性別!$A:$O,L$2,0)</f>
        <v>418</v>
      </c>
      <c r="M14" s="91"/>
      <c r="N14" s="91"/>
      <c r="P14" s="93">
        <f t="shared" ref="P14" si="4">MAX(E14:N14)</f>
        <v>476</v>
      </c>
    </row>
    <row r="15" spans="1:16" hidden="1" outlineLevel="1" x14ac:dyDescent="0.15">
      <c r="B15" s="177"/>
      <c r="C15" s="165"/>
      <c r="D15" s="95">
        <f>D14/$D14*100</f>
        <v>100</v>
      </c>
      <c r="E15" s="94">
        <f>E14/$D14*100</f>
        <v>4.5194508009153322</v>
      </c>
      <c r="F15" s="94">
        <f t="shared" ref="F15:L15" si="5">F14/$D14*100</f>
        <v>8.5240274599542332</v>
      </c>
      <c r="G15" s="94">
        <f t="shared" si="5"/>
        <v>13.043478260869565</v>
      </c>
      <c r="H15" s="94">
        <f t="shared" si="5"/>
        <v>11.956521739130435</v>
      </c>
      <c r="I15" s="94">
        <f t="shared" si="5"/>
        <v>5.6064073226544622</v>
      </c>
      <c r="J15" s="94">
        <f t="shared" si="5"/>
        <v>27.231121281464532</v>
      </c>
      <c r="K15" s="94">
        <f t="shared" si="5"/>
        <v>5.2059496567505716</v>
      </c>
      <c r="L15" s="106">
        <f t="shared" si="5"/>
        <v>23.913043478260871</v>
      </c>
      <c r="M15" s="95"/>
      <c r="N15" s="94"/>
    </row>
    <row r="16" spans="1:16" hidden="1" outlineLevel="1" x14ac:dyDescent="0.15">
      <c r="A16" s="86" t="str">
        <f>$A$1&amp;C16</f>
        <v>X (3)女性</v>
      </c>
      <c r="B16" s="177"/>
      <c r="C16" s="164" t="s">
        <v>10</v>
      </c>
      <c r="D16" s="98">
        <f>VLOOKUP($A16,性別!$A:$O,D$2,0)</f>
        <v>2011</v>
      </c>
      <c r="E16" s="98">
        <f>VLOOKUP($A16,性別!$A:$O,E$2,0)</f>
        <v>88</v>
      </c>
      <c r="F16" s="98">
        <f>VLOOKUP($A16,性別!$A:$O,F$2,0)</f>
        <v>172</v>
      </c>
      <c r="G16" s="98">
        <f>VLOOKUP($A16,性別!$A:$O,G$2,0)</f>
        <v>315</v>
      </c>
      <c r="H16" s="98">
        <f>VLOOKUP($A16,性別!$A:$O,H$2,0)</f>
        <v>219</v>
      </c>
      <c r="I16" s="98">
        <f>VLOOKUP($A16,性別!$A:$O,I$2,0)</f>
        <v>83</v>
      </c>
      <c r="J16" s="98">
        <f>VLOOKUP($A16,性別!$A:$O,J$2,0)</f>
        <v>590</v>
      </c>
      <c r="K16" s="98">
        <f>VLOOKUP($A16,性別!$A:$O,K$2,0)</f>
        <v>80</v>
      </c>
      <c r="L16" s="105">
        <f>VLOOKUP($A16,性別!$A:$O,L$2,0)</f>
        <v>464</v>
      </c>
      <c r="M16" s="91"/>
      <c r="N16" s="91"/>
      <c r="P16" s="93">
        <f t="shared" ref="P16" si="6">MAX(E16:N16)</f>
        <v>590</v>
      </c>
    </row>
    <row r="17" spans="1:16" hidden="1" outlineLevel="1" x14ac:dyDescent="0.15">
      <c r="B17" s="177"/>
      <c r="C17" s="165"/>
      <c r="D17" s="95">
        <f>D16/$D16*100</f>
        <v>100</v>
      </c>
      <c r="E17" s="94">
        <f>E16/$D16*100</f>
        <v>4.375932371954252</v>
      </c>
      <c r="F17" s="94">
        <f t="shared" ref="F17:L17" si="7">F16/$D16*100</f>
        <v>8.5529587270014922</v>
      </c>
      <c r="G17" s="94">
        <f t="shared" si="7"/>
        <v>15.663848831427153</v>
      </c>
      <c r="H17" s="94">
        <f t="shared" si="7"/>
        <v>10.890104425658876</v>
      </c>
      <c r="I17" s="94">
        <f t="shared" si="7"/>
        <v>4.1272998508204868</v>
      </c>
      <c r="J17" s="94">
        <f t="shared" si="7"/>
        <v>29.338637493784187</v>
      </c>
      <c r="K17" s="94">
        <f t="shared" si="7"/>
        <v>3.9781203381402284</v>
      </c>
      <c r="L17" s="106">
        <f t="shared" si="7"/>
        <v>23.073097961213325</v>
      </c>
      <c r="M17" s="95"/>
      <c r="N17" s="94"/>
    </row>
    <row r="18" spans="1:16" hidden="1" outlineLevel="1" x14ac:dyDescent="0.15">
      <c r="A18" s="86" t="str">
        <f>$A$1&amp;C18</f>
        <v>X (3)回答しない</v>
      </c>
      <c r="B18" s="177"/>
      <c r="C18" s="164" t="s">
        <v>11</v>
      </c>
      <c r="D18" s="98">
        <f>VLOOKUP($A18,性別!$A:$O,D$2,0)</f>
        <v>112</v>
      </c>
      <c r="E18" s="98">
        <f>VLOOKUP($A18,性別!$A:$O,E$2,0)</f>
        <v>4</v>
      </c>
      <c r="F18" s="98">
        <f>VLOOKUP($A18,性別!$A:$O,F$2,0)</f>
        <v>11</v>
      </c>
      <c r="G18" s="98">
        <f>VLOOKUP($A18,性別!$A:$O,G$2,0)</f>
        <v>14</v>
      </c>
      <c r="H18" s="98">
        <f>VLOOKUP($A18,性別!$A:$O,H$2,0)</f>
        <v>10</v>
      </c>
      <c r="I18" s="98">
        <f>VLOOKUP($A18,性別!$A:$O,I$2,0)</f>
        <v>10</v>
      </c>
      <c r="J18" s="98">
        <f>VLOOKUP($A18,性別!$A:$O,J$2,0)</f>
        <v>37</v>
      </c>
      <c r="K18" s="98">
        <f>VLOOKUP($A18,性別!$A:$O,K$2,0)</f>
        <v>3</v>
      </c>
      <c r="L18" s="105">
        <f>VLOOKUP($A18,性別!$A:$O,L$2,0)</f>
        <v>23</v>
      </c>
      <c r="M18" s="91"/>
      <c r="N18" s="91"/>
      <c r="P18" s="93">
        <f t="shared" ref="P18" si="8">MAX(E18:N18)</f>
        <v>37</v>
      </c>
    </row>
    <row r="19" spans="1:16" hidden="1" outlineLevel="1" x14ac:dyDescent="0.15">
      <c r="B19" s="177"/>
      <c r="C19" s="165"/>
      <c r="D19" s="95">
        <f>D18/$D18*100</f>
        <v>100</v>
      </c>
      <c r="E19" s="94">
        <f>E18/$D18*100</f>
        <v>3.5714285714285712</v>
      </c>
      <c r="F19" s="94">
        <f t="shared" ref="F19:L19" si="9">F18/$D18*100</f>
        <v>9.8214285714285712</v>
      </c>
      <c r="G19" s="94">
        <f t="shared" si="9"/>
        <v>12.5</v>
      </c>
      <c r="H19" s="94">
        <f t="shared" si="9"/>
        <v>8.9285714285714288</v>
      </c>
      <c r="I19" s="94">
        <f t="shared" si="9"/>
        <v>8.9285714285714288</v>
      </c>
      <c r="J19" s="94">
        <f t="shared" si="9"/>
        <v>33.035714285714285</v>
      </c>
      <c r="K19" s="94">
        <f t="shared" si="9"/>
        <v>2.6785714285714284</v>
      </c>
      <c r="L19" s="106">
        <f t="shared" si="9"/>
        <v>20.535714285714285</v>
      </c>
      <c r="M19" s="95"/>
      <c r="N19" s="94"/>
    </row>
    <row r="20" spans="1:16" hidden="1" outlineLevel="1" x14ac:dyDescent="0.15">
      <c r="A20" s="86" t="str">
        <f>$A$1&amp;C20</f>
        <v>X (3)門司区</v>
      </c>
      <c r="B20" s="177" t="s">
        <v>249</v>
      </c>
      <c r="C20" s="164" t="s">
        <v>15</v>
      </c>
      <c r="D20" s="98">
        <f>VLOOKUP($A20,住所!$A:$O,D$2,0)</f>
        <v>171</v>
      </c>
      <c r="E20" s="98">
        <f>VLOOKUP($A20,住所!$A:$O,E$2,0)</f>
        <v>171</v>
      </c>
      <c r="F20" s="98">
        <f>VLOOKUP($A20,住所!$A:$O,F$2,0)</f>
        <v>0</v>
      </c>
      <c r="G20" s="98">
        <f>VLOOKUP($A20,住所!$A:$O,G$2,0)</f>
        <v>0</v>
      </c>
      <c r="H20" s="98">
        <f>VLOOKUP($A20,住所!$A:$O,H$2,0)</f>
        <v>0</v>
      </c>
      <c r="I20" s="98">
        <f>VLOOKUP($A20,住所!$A:$O,I$2,0)</f>
        <v>0</v>
      </c>
      <c r="J20" s="98">
        <f>VLOOKUP($A20,住所!$A:$O,J$2,0)</f>
        <v>0</v>
      </c>
      <c r="K20" s="98">
        <f>VLOOKUP($A20,住所!$A:$O,K$2,0)</f>
        <v>0</v>
      </c>
      <c r="L20" s="105">
        <f>VLOOKUP($A20,住所!$A:$O,L$2,0)</f>
        <v>0</v>
      </c>
      <c r="M20" s="91"/>
      <c r="N20" s="91"/>
      <c r="P20" s="93">
        <f t="shared" ref="P20" si="10">MAX(E20:N20)</f>
        <v>171</v>
      </c>
    </row>
    <row r="21" spans="1:16" hidden="1" outlineLevel="1" x14ac:dyDescent="0.15">
      <c r="B21" s="177"/>
      <c r="C21" s="165"/>
      <c r="D21" s="95">
        <f>D20/$D20*100</f>
        <v>100</v>
      </c>
      <c r="E21" s="94">
        <f>E20/$D20*100</f>
        <v>100</v>
      </c>
      <c r="F21" s="94">
        <f t="shared" ref="F21:L21" si="11">F20/$D20*100</f>
        <v>0</v>
      </c>
      <c r="G21" s="94">
        <f t="shared" si="11"/>
        <v>0</v>
      </c>
      <c r="H21" s="94">
        <f t="shared" si="11"/>
        <v>0</v>
      </c>
      <c r="I21" s="94">
        <f t="shared" si="11"/>
        <v>0</v>
      </c>
      <c r="J21" s="94">
        <f t="shared" si="11"/>
        <v>0</v>
      </c>
      <c r="K21" s="94">
        <f t="shared" si="11"/>
        <v>0</v>
      </c>
      <c r="L21" s="106">
        <f t="shared" si="11"/>
        <v>0</v>
      </c>
      <c r="M21" s="95"/>
      <c r="N21" s="94"/>
    </row>
    <row r="22" spans="1:16" hidden="1" outlineLevel="1" x14ac:dyDescent="0.15">
      <c r="A22" s="86" t="str">
        <f>$A$1&amp;C22</f>
        <v>X (3)小倉北区</v>
      </c>
      <c r="B22" s="177"/>
      <c r="C22" s="164" t="s">
        <v>16</v>
      </c>
      <c r="D22" s="98">
        <f>VLOOKUP($A22,住所!$A:$O,D$2,0)</f>
        <v>332</v>
      </c>
      <c r="E22" s="98">
        <f>VLOOKUP($A22,住所!$A:$O,E$2,0)</f>
        <v>0</v>
      </c>
      <c r="F22" s="98">
        <f>VLOOKUP($A22,住所!$A:$O,F$2,0)</f>
        <v>332</v>
      </c>
      <c r="G22" s="98">
        <f>VLOOKUP($A22,住所!$A:$O,G$2,0)</f>
        <v>0</v>
      </c>
      <c r="H22" s="98">
        <f>VLOOKUP($A22,住所!$A:$O,H$2,0)</f>
        <v>0</v>
      </c>
      <c r="I22" s="98">
        <f>VLOOKUP($A22,住所!$A:$O,I$2,0)</f>
        <v>0</v>
      </c>
      <c r="J22" s="98">
        <f>VLOOKUP($A22,住所!$A:$O,J$2,0)</f>
        <v>0</v>
      </c>
      <c r="K22" s="98">
        <f>VLOOKUP($A22,住所!$A:$O,K$2,0)</f>
        <v>0</v>
      </c>
      <c r="L22" s="105">
        <f>VLOOKUP($A22,住所!$A:$O,L$2,0)</f>
        <v>0</v>
      </c>
      <c r="M22" s="91"/>
      <c r="N22" s="91"/>
      <c r="P22" s="93">
        <f t="shared" ref="P22" si="12">MAX(E22:N22)</f>
        <v>332</v>
      </c>
    </row>
    <row r="23" spans="1:16" hidden="1" outlineLevel="1" x14ac:dyDescent="0.15">
      <c r="B23" s="177"/>
      <c r="C23" s="165"/>
      <c r="D23" s="95">
        <f>D22/$D22*100</f>
        <v>100</v>
      </c>
      <c r="E23" s="94">
        <f>E22/$D22*100</f>
        <v>0</v>
      </c>
      <c r="F23" s="94">
        <f t="shared" ref="F23:L23" si="13">F22/$D22*100</f>
        <v>100</v>
      </c>
      <c r="G23" s="94">
        <f t="shared" si="13"/>
        <v>0</v>
      </c>
      <c r="H23" s="94">
        <f t="shared" si="13"/>
        <v>0</v>
      </c>
      <c r="I23" s="94">
        <f t="shared" si="13"/>
        <v>0</v>
      </c>
      <c r="J23" s="94">
        <f t="shared" si="13"/>
        <v>0</v>
      </c>
      <c r="K23" s="94">
        <f t="shared" si="13"/>
        <v>0</v>
      </c>
      <c r="L23" s="106">
        <f t="shared" si="13"/>
        <v>0</v>
      </c>
      <c r="M23" s="95"/>
      <c r="N23" s="94"/>
    </row>
    <row r="24" spans="1:16" hidden="1" outlineLevel="1" x14ac:dyDescent="0.15">
      <c r="A24" s="86" t="str">
        <f>$A$1&amp;C24</f>
        <v>X (3)小倉南区</v>
      </c>
      <c r="B24" s="177"/>
      <c r="C24" s="164" t="s">
        <v>17</v>
      </c>
      <c r="D24" s="98">
        <f>VLOOKUP($A24,住所!$A:$O,D$2,0)</f>
        <v>557</v>
      </c>
      <c r="E24" s="98">
        <f>VLOOKUP($A24,住所!$A:$O,E$2,0)</f>
        <v>0</v>
      </c>
      <c r="F24" s="98">
        <f>VLOOKUP($A24,住所!$A:$O,F$2,0)</f>
        <v>0</v>
      </c>
      <c r="G24" s="98">
        <f>VLOOKUP($A24,住所!$A:$O,G$2,0)</f>
        <v>557</v>
      </c>
      <c r="H24" s="98">
        <f>VLOOKUP($A24,住所!$A:$O,H$2,0)</f>
        <v>0</v>
      </c>
      <c r="I24" s="98">
        <f>VLOOKUP($A24,住所!$A:$O,I$2,0)</f>
        <v>0</v>
      </c>
      <c r="J24" s="98">
        <f>VLOOKUP($A24,住所!$A:$O,J$2,0)</f>
        <v>0</v>
      </c>
      <c r="K24" s="98">
        <f>VLOOKUP($A24,住所!$A:$O,K$2,0)</f>
        <v>0</v>
      </c>
      <c r="L24" s="105">
        <f>VLOOKUP($A24,住所!$A:$O,L$2,0)</f>
        <v>0</v>
      </c>
      <c r="M24" s="91"/>
      <c r="N24" s="91"/>
      <c r="P24" s="93">
        <f t="shared" ref="P24" si="14">MAX(E24:N24)</f>
        <v>557</v>
      </c>
    </row>
    <row r="25" spans="1:16" hidden="1" outlineLevel="1" x14ac:dyDescent="0.15">
      <c r="B25" s="177"/>
      <c r="C25" s="165"/>
      <c r="D25" s="95">
        <f>D24/$D24*100</f>
        <v>100</v>
      </c>
      <c r="E25" s="94">
        <f>E24/$D24*100</f>
        <v>0</v>
      </c>
      <c r="F25" s="94">
        <f t="shared" ref="F25:L25" si="15">F24/$D24*100</f>
        <v>0</v>
      </c>
      <c r="G25" s="94">
        <f t="shared" si="15"/>
        <v>100</v>
      </c>
      <c r="H25" s="94">
        <f t="shared" si="15"/>
        <v>0</v>
      </c>
      <c r="I25" s="94">
        <f t="shared" si="15"/>
        <v>0</v>
      </c>
      <c r="J25" s="94">
        <f t="shared" si="15"/>
        <v>0</v>
      </c>
      <c r="K25" s="94">
        <f t="shared" si="15"/>
        <v>0</v>
      </c>
      <c r="L25" s="106">
        <f t="shared" si="15"/>
        <v>0</v>
      </c>
      <c r="M25" s="95"/>
      <c r="N25" s="94"/>
    </row>
    <row r="26" spans="1:16" hidden="1" outlineLevel="1" x14ac:dyDescent="0.15">
      <c r="A26" s="86" t="str">
        <f>$A$1&amp;C26</f>
        <v>X (3)若松区</v>
      </c>
      <c r="B26" s="177"/>
      <c r="C26" s="164" t="s">
        <v>18</v>
      </c>
      <c r="D26" s="98">
        <f>VLOOKUP($A26,住所!$A:$O,D$2,0)</f>
        <v>438</v>
      </c>
      <c r="E26" s="98">
        <f>VLOOKUP($A26,住所!$A:$O,E$2,0)</f>
        <v>0</v>
      </c>
      <c r="F26" s="98">
        <f>VLOOKUP($A26,住所!$A:$O,F$2,0)</f>
        <v>0</v>
      </c>
      <c r="G26" s="98">
        <f>VLOOKUP($A26,住所!$A:$O,G$2,0)</f>
        <v>0</v>
      </c>
      <c r="H26" s="98">
        <f>VLOOKUP($A26,住所!$A:$O,H$2,0)</f>
        <v>438</v>
      </c>
      <c r="I26" s="98">
        <f>VLOOKUP($A26,住所!$A:$O,I$2,0)</f>
        <v>0</v>
      </c>
      <c r="J26" s="98">
        <f>VLOOKUP($A26,住所!$A:$O,J$2,0)</f>
        <v>0</v>
      </c>
      <c r="K26" s="98">
        <f>VLOOKUP($A26,住所!$A:$O,K$2,0)</f>
        <v>0</v>
      </c>
      <c r="L26" s="105">
        <f>VLOOKUP($A26,住所!$A:$O,L$2,0)</f>
        <v>0</v>
      </c>
      <c r="M26" s="91"/>
      <c r="N26" s="91"/>
      <c r="P26" s="93">
        <f t="shared" ref="P26" si="16">MAX(E26:N26)</f>
        <v>438</v>
      </c>
    </row>
    <row r="27" spans="1:16" hidden="1" outlineLevel="1" x14ac:dyDescent="0.15">
      <c r="B27" s="177"/>
      <c r="C27" s="165"/>
      <c r="D27" s="95">
        <f>D26/$D26*100</f>
        <v>100</v>
      </c>
      <c r="E27" s="94">
        <f>E26/$D26*100</f>
        <v>0</v>
      </c>
      <c r="F27" s="94">
        <f t="shared" ref="F27:L27" si="17">F26/$D26*100</f>
        <v>0</v>
      </c>
      <c r="G27" s="94">
        <f t="shared" si="17"/>
        <v>0</v>
      </c>
      <c r="H27" s="94">
        <f t="shared" si="17"/>
        <v>100</v>
      </c>
      <c r="I27" s="94">
        <f t="shared" si="17"/>
        <v>0</v>
      </c>
      <c r="J27" s="94">
        <f t="shared" si="17"/>
        <v>0</v>
      </c>
      <c r="K27" s="94">
        <f t="shared" si="17"/>
        <v>0</v>
      </c>
      <c r="L27" s="106">
        <f t="shared" si="17"/>
        <v>0</v>
      </c>
      <c r="M27" s="95"/>
      <c r="N27" s="94"/>
    </row>
    <row r="28" spans="1:16" hidden="1" outlineLevel="1" x14ac:dyDescent="0.15">
      <c r="A28" s="86" t="str">
        <f>$A$1&amp;C28</f>
        <v>X (3)八幡東区</v>
      </c>
      <c r="B28" s="177"/>
      <c r="C28" s="164" t="s">
        <v>19</v>
      </c>
      <c r="D28" s="98">
        <f>VLOOKUP($A28,住所!$A:$O,D$2,0)</f>
        <v>191</v>
      </c>
      <c r="E28" s="98">
        <f>VLOOKUP($A28,住所!$A:$O,E$2,0)</f>
        <v>0</v>
      </c>
      <c r="F28" s="98">
        <f>VLOOKUP($A28,住所!$A:$O,F$2,0)</f>
        <v>0</v>
      </c>
      <c r="G28" s="98">
        <f>VLOOKUP($A28,住所!$A:$O,G$2,0)</f>
        <v>0</v>
      </c>
      <c r="H28" s="98">
        <f>VLOOKUP($A28,住所!$A:$O,H$2,0)</f>
        <v>0</v>
      </c>
      <c r="I28" s="98">
        <f>VLOOKUP($A28,住所!$A:$O,I$2,0)</f>
        <v>191</v>
      </c>
      <c r="J28" s="98">
        <f>VLOOKUP($A28,住所!$A:$O,J$2,0)</f>
        <v>0</v>
      </c>
      <c r="K28" s="98">
        <f>VLOOKUP($A28,住所!$A:$O,K$2,0)</f>
        <v>0</v>
      </c>
      <c r="L28" s="105">
        <f>VLOOKUP($A28,住所!$A:$O,L$2,0)</f>
        <v>0</v>
      </c>
      <c r="M28" s="91"/>
      <c r="N28" s="91"/>
      <c r="P28" s="93">
        <f t="shared" ref="P28" si="18">MAX(E28:N28)</f>
        <v>191</v>
      </c>
    </row>
    <row r="29" spans="1:16" hidden="1" outlineLevel="1" x14ac:dyDescent="0.15">
      <c r="B29" s="177"/>
      <c r="C29" s="165"/>
      <c r="D29" s="95">
        <f>D28/$D28*100</f>
        <v>100</v>
      </c>
      <c r="E29" s="94">
        <f>E28/$D28*100</f>
        <v>0</v>
      </c>
      <c r="F29" s="94">
        <f t="shared" ref="F29:L29" si="19">F28/$D28*100</f>
        <v>0</v>
      </c>
      <c r="G29" s="94">
        <f t="shared" si="19"/>
        <v>0</v>
      </c>
      <c r="H29" s="94">
        <f t="shared" si="19"/>
        <v>0</v>
      </c>
      <c r="I29" s="94">
        <f t="shared" si="19"/>
        <v>100</v>
      </c>
      <c r="J29" s="94">
        <f t="shared" si="19"/>
        <v>0</v>
      </c>
      <c r="K29" s="94">
        <f t="shared" si="19"/>
        <v>0</v>
      </c>
      <c r="L29" s="106">
        <f t="shared" si="19"/>
        <v>0</v>
      </c>
      <c r="M29" s="95"/>
      <c r="N29" s="94"/>
    </row>
    <row r="30" spans="1:16" hidden="1" outlineLevel="1" x14ac:dyDescent="0.15">
      <c r="A30" s="86" t="str">
        <f>$A$1&amp;C30</f>
        <v>X (3)八幡西区</v>
      </c>
      <c r="B30" s="177"/>
      <c r="C30" s="164" t="s">
        <v>20</v>
      </c>
      <c r="D30" s="98">
        <f>VLOOKUP($A30,住所!$A:$O,D$2,0)</f>
        <v>1103</v>
      </c>
      <c r="E30" s="98">
        <f>VLOOKUP($A30,住所!$A:$O,E$2,0)</f>
        <v>0</v>
      </c>
      <c r="F30" s="98">
        <f>VLOOKUP($A30,住所!$A:$O,F$2,0)</f>
        <v>0</v>
      </c>
      <c r="G30" s="98">
        <f>VLOOKUP($A30,住所!$A:$O,G$2,0)</f>
        <v>0</v>
      </c>
      <c r="H30" s="98">
        <f>VLOOKUP($A30,住所!$A:$O,H$2,0)</f>
        <v>0</v>
      </c>
      <c r="I30" s="98">
        <f>VLOOKUP($A30,住所!$A:$O,I$2,0)</f>
        <v>0</v>
      </c>
      <c r="J30" s="98">
        <f>VLOOKUP($A30,住所!$A:$O,J$2,0)</f>
        <v>1103</v>
      </c>
      <c r="K30" s="98">
        <f>VLOOKUP($A30,住所!$A:$O,K$2,0)</f>
        <v>0</v>
      </c>
      <c r="L30" s="105">
        <f>VLOOKUP($A30,住所!$A:$O,L$2,0)</f>
        <v>0</v>
      </c>
      <c r="M30" s="91"/>
      <c r="N30" s="91"/>
      <c r="P30" s="93">
        <f t="shared" ref="P30" si="20">MAX(E30:N30)</f>
        <v>1103</v>
      </c>
    </row>
    <row r="31" spans="1:16" hidden="1" outlineLevel="1" x14ac:dyDescent="0.15">
      <c r="B31" s="177"/>
      <c r="C31" s="165"/>
      <c r="D31" s="95">
        <f>D30/$D30*100</f>
        <v>100</v>
      </c>
      <c r="E31" s="94">
        <f>E30/$D30*100</f>
        <v>0</v>
      </c>
      <c r="F31" s="94">
        <f t="shared" ref="F31:L31" si="21">F30/$D30*100</f>
        <v>0</v>
      </c>
      <c r="G31" s="94">
        <f t="shared" si="21"/>
        <v>0</v>
      </c>
      <c r="H31" s="94">
        <f t="shared" si="21"/>
        <v>0</v>
      </c>
      <c r="I31" s="94">
        <f t="shared" si="21"/>
        <v>0</v>
      </c>
      <c r="J31" s="94">
        <f t="shared" si="21"/>
        <v>100</v>
      </c>
      <c r="K31" s="94">
        <f t="shared" si="21"/>
        <v>0</v>
      </c>
      <c r="L31" s="106">
        <f t="shared" si="21"/>
        <v>0</v>
      </c>
      <c r="M31" s="95"/>
      <c r="N31" s="94"/>
    </row>
    <row r="32" spans="1:16" hidden="1" outlineLevel="1" x14ac:dyDescent="0.15">
      <c r="A32" s="86" t="str">
        <f>$A$1&amp;C32</f>
        <v>X (3)戸畑区</v>
      </c>
      <c r="B32" s="177"/>
      <c r="C32" s="164" t="s">
        <v>21</v>
      </c>
      <c r="D32" s="98">
        <f>VLOOKUP($A32,住所!$A:$O,D$2,0)</f>
        <v>174</v>
      </c>
      <c r="E32" s="98">
        <f>VLOOKUP($A32,住所!$A:$O,E$2,0)</f>
        <v>0</v>
      </c>
      <c r="F32" s="98">
        <f>VLOOKUP($A32,住所!$A:$O,F$2,0)</f>
        <v>0</v>
      </c>
      <c r="G32" s="98">
        <f>VLOOKUP($A32,住所!$A:$O,G$2,0)</f>
        <v>0</v>
      </c>
      <c r="H32" s="98">
        <f>VLOOKUP($A32,住所!$A:$O,H$2,0)</f>
        <v>0</v>
      </c>
      <c r="I32" s="98">
        <f>VLOOKUP($A32,住所!$A:$O,I$2,0)</f>
        <v>0</v>
      </c>
      <c r="J32" s="98">
        <f>VLOOKUP($A32,住所!$A:$O,J$2,0)</f>
        <v>0</v>
      </c>
      <c r="K32" s="98">
        <f>VLOOKUP($A32,住所!$A:$O,K$2,0)</f>
        <v>174</v>
      </c>
      <c r="L32" s="105">
        <f>VLOOKUP($A32,住所!$A:$O,L$2,0)</f>
        <v>0</v>
      </c>
      <c r="M32" s="91"/>
      <c r="N32" s="91"/>
      <c r="P32" s="93">
        <f t="shared" ref="P32" si="22">MAX(E32:N32)</f>
        <v>174</v>
      </c>
    </row>
    <row r="33" spans="1:16" hidden="1" outlineLevel="1" x14ac:dyDescent="0.15">
      <c r="B33" s="177"/>
      <c r="C33" s="165"/>
      <c r="D33" s="95">
        <f>D32/$D32*100</f>
        <v>100</v>
      </c>
      <c r="E33" s="94">
        <f>E32/$D32*100</f>
        <v>0</v>
      </c>
      <c r="F33" s="94">
        <f t="shared" ref="F33:L33" si="23">F32/$D32*100</f>
        <v>0</v>
      </c>
      <c r="G33" s="94">
        <f t="shared" si="23"/>
        <v>0</v>
      </c>
      <c r="H33" s="94">
        <f t="shared" si="23"/>
        <v>0</v>
      </c>
      <c r="I33" s="94">
        <f t="shared" si="23"/>
        <v>0</v>
      </c>
      <c r="J33" s="94">
        <f t="shared" si="23"/>
        <v>0</v>
      </c>
      <c r="K33" s="94">
        <f t="shared" si="23"/>
        <v>100</v>
      </c>
      <c r="L33" s="106">
        <f t="shared" si="23"/>
        <v>0</v>
      </c>
      <c r="M33" s="95"/>
      <c r="N33" s="94"/>
    </row>
    <row r="34" spans="1:16" hidden="1" outlineLevel="1" x14ac:dyDescent="0.15">
      <c r="A34" s="86" t="str">
        <f>$A$1&amp;C34</f>
        <v>X (3)その他</v>
      </c>
      <c r="B34" s="177"/>
      <c r="C34" s="164" t="s">
        <v>22</v>
      </c>
      <c r="D34" s="98">
        <f>VLOOKUP($A34,住所!$A:$O,D$2,0)</f>
        <v>905</v>
      </c>
      <c r="E34" s="98">
        <f>VLOOKUP($A34,住所!$A:$O,E$2,0)</f>
        <v>0</v>
      </c>
      <c r="F34" s="98">
        <f>VLOOKUP($A34,住所!$A:$O,F$2,0)</f>
        <v>0</v>
      </c>
      <c r="G34" s="98">
        <f>VLOOKUP($A34,住所!$A:$O,G$2,0)</f>
        <v>0</v>
      </c>
      <c r="H34" s="98">
        <f>VLOOKUP($A34,住所!$A:$O,H$2,0)</f>
        <v>0</v>
      </c>
      <c r="I34" s="98">
        <f>VLOOKUP($A34,住所!$A:$O,I$2,0)</f>
        <v>0</v>
      </c>
      <c r="J34" s="98">
        <f>VLOOKUP($A34,住所!$A:$O,J$2,0)</f>
        <v>0</v>
      </c>
      <c r="K34" s="98">
        <f>VLOOKUP($A34,住所!$A:$O,K$2,0)</f>
        <v>0</v>
      </c>
      <c r="L34" s="105">
        <f>VLOOKUP($A34,住所!$A:$O,L$2,0)</f>
        <v>905</v>
      </c>
      <c r="M34" s="91"/>
      <c r="N34" s="91"/>
      <c r="P34" s="93">
        <f t="shared" ref="P34" si="24">MAX(E34:N34)</f>
        <v>905</v>
      </c>
    </row>
    <row r="35" spans="1:16" hidden="1" outlineLevel="1" x14ac:dyDescent="0.15">
      <c r="B35" s="177"/>
      <c r="C35" s="165"/>
      <c r="D35" s="95">
        <f>D34/$D34*100</f>
        <v>100</v>
      </c>
      <c r="E35" s="94">
        <f>E34/$D34*100</f>
        <v>0</v>
      </c>
      <c r="F35" s="94">
        <f t="shared" ref="F35:L35" si="25">F34/$D34*100</f>
        <v>0</v>
      </c>
      <c r="G35" s="94">
        <f t="shared" si="25"/>
        <v>0</v>
      </c>
      <c r="H35" s="94">
        <f t="shared" si="25"/>
        <v>0</v>
      </c>
      <c r="I35" s="94">
        <f t="shared" si="25"/>
        <v>0</v>
      </c>
      <c r="J35" s="94">
        <f t="shared" si="25"/>
        <v>0</v>
      </c>
      <c r="K35" s="94">
        <f t="shared" si="25"/>
        <v>0</v>
      </c>
      <c r="L35" s="106">
        <f t="shared" si="25"/>
        <v>100</v>
      </c>
      <c r="M35" s="95"/>
      <c r="N35" s="94"/>
    </row>
    <row r="36" spans="1:16" hidden="1" outlineLevel="1" x14ac:dyDescent="0.15">
      <c r="A36" s="86" t="str">
        <f>$A$1&amp;C36</f>
        <v>X (3)勉強・受験</v>
      </c>
      <c r="B36" s="177" t="s">
        <v>252</v>
      </c>
      <c r="C36" s="178" t="s">
        <v>26</v>
      </c>
      <c r="D36" s="98" t="e">
        <f>VLOOKUP($A36,'Q4'!$A:$O,D$2,0)</f>
        <v>#N/A</v>
      </c>
      <c r="E36" s="98" t="e">
        <f>VLOOKUP($A36,'Q4'!$A:$O,E$2,0)</f>
        <v>#N/A</v>
      </c>
      <c r="F36" s="98" t="e">
        <f>VLOOKUP($A36,'Q4'!$A:$O,F$2,0)</f>
        <v>#N/A</v>
      </c>
      <c r="G36" s="98" t="e">
        <f>VLOOKUP($A36,'Q4'!$A:$O,G$2,0)</f>
        <v>#N/A</v>
      </c>
      <c r="H36" s="98" t="e">
        <f>VLOOKUP($A36,'Q4'!$A:$O,H$2,0)</f>
        <v>#N/A</v>
      </c>
      <c r="I36" s="98" t="e">
        <f>VLOOKUP($A36,'Q4'!$A:$O,I$2,0)</f>
        <v>#N/A</v>
      </c>
      <c r="J36" s="98" t="e">
        <f>VLOOKUP($A36,'Q4'!$A:$O,J$2,0)</f>
        <v>#N/A</v>
      </c>
      <c r="K36" s="98" t="e">
        <f>VLOOKUP($A36,'Q4'!$A:$O,K$2,0)</f>
        <v>#N/A</v>
      </c>
      <c r="L36" s="105" t="e">
        <f>VLOOKUP($A36,'Q4'!$A:$O,L$2,0)</f>
        <v>#N/A</v>
      </c>
      <c r="M36" s="91"/>
      <c r="N36" s="91"/>
      <c r="P36" s="93" t="e">
        <f t="shared" ref="P36" si="26">MAX(E36:N36)</f>
        <v>#N/A</v>
      </c>
    </row>
    <row r="37" spans="1:16" hidden="1" outlineLevel="1" x14ac:dyDescent="0.15">
      <c r="B37" s="177"/>
      <c r="C37" s="179"/>
      <c r="D37" s="95" t="e">
        <f>D36/$D36*100</f>
        <v>#N/A</v>
      </c>
      <c r="E37" s="94" t="e">
        <f>E36/$D36*100</f>
        <v>#N/A</v>
      </c>
      <c r="F37" s="94" t="e">
        <f t="shared" ref="F37:L37" si="27">F36/$D36*100</f>
        <v>#N/A</v>
      </c>
      <c r="G37" s="94" t="e">
        <f t="shared" si="27"/>
        <v>#N/A</v>
      </c>
      <c r="H37" s="94" t="e">
        <f t="shared" si="27"/>
        <v>#N/A</v>
      </c>
      <c r="I37" s="94" t="e">
        <f t="shared" si="27"/>
        <v>#N/A</v>
      </c>
      <c r="J37" s="94" t="e">
        <f t="shared" si="27"/>
        <v>#N/A</v>
      </c>
      <c r="K37" s="94" t="e">
        <f t="shared" si="27"/>
        <v>#N/A</v>
      </c>
      <c r="L37" s="106" t="e">
        <f t="shared" si="27"/>
        <v>#N/A</v>
      </c>
      <c r="M37" s="95"/>
      <c r="N37" s="94"/>
    </row>
    <row r="38" spans="1:16" hidden="1" outlineLevel="1" x14ac:dyDescent="0.15">
      <c r="A38" s="86" t="str">
        <f>$A$1&amp;C38</f>
        <v>X (3)友達との時間</v>
      </c>
      <c r="B38" s="177"/>
      <c r="C38" s="178" t="s">
        <v>27</v>
      </c>
      <c r="D38" s="98" t="e">
        <f>VLOOKUP($A38,'Q4'!$A:$O,D$2,0)</f>
        <v>#N/A</v>
      </c>
      <c r="E38" s="98" t="e">
        <f>VLOOKUP($A38,'Q4'!$A:$O,E$2,0)</f>
        <v>#N/A</v>
      </c>
      <c r="F38" s="98" t="e">
        <f>VLOOKUP($A38,'Q4'!$A:$O,F$2,0)</f>
        <v>#N/A</v>
      </c>
      <c r="G38" s="98" t="e">
        <f>VLOOKUP($A38,'Q4'!$A:$O,G$2,0)</f>
        <v>#N/A</v>
      </c>
      <c r="H38" s="98" t="e">
        <f>VLOOKUP($A38,'Q4'!$A:$O,H$2,0)</f>
        <v>#N/A</v>
      </c>
      <c r="I38" s="98" t="e">
        <f>VLOOKUP($A38,'Q4'!$A:$O,I$2,0)</f>
        <v>#N/A</v>
      </c>
      <c r="J38" s="98" t="e">
        <f>VLOOKUP($A38,'Q4'!$A:$O,J$2,0)</f>
        <v>#N/A</v>
      </c>
      <c r="K38" s="98" t="e">
        <f>VLOOKUP($A38,'Q4'!$A:$O,K$2,0)</f>
        <v>#N/A</v>
      </c>
      <c r="L38" s="105" t="e">
        <f>VLOOKUP($A38,'Q4'!$A:$O,L$2,0)</f>
        <v>#N/A</v>
      </c>
      <c r="M38" s="91"/>
      <c r="N38" s="91"/>
      <c r="P38" s="93" t="e">
        <f t="shared" ref="P38" si="28">MAX(E38:N38)</f>
        <v>#N/A</v>
      </c>
    </row>
    <row r="39" spans="1:16" hidden="1" outlineLevel="1" x14ac:dyDescent="0.15">
      <c r="B39" s="177"/>
      <c r="C39" s="179"/>
      <c r="D39" s="95" t="e">
        <f>D38/$D38*100</f>
        <v>#N/A</v>
      </c>
      <c r="E39" s="94" t="e">
        <f>E38/$D38*100</f>
        <v>#N/A</v>
      </c>
      <c r="F39" s="94" t="e">
        <f t="shared" ref="F39:L39" si="29">F38/$D38*100</f>
        <v>#N/A</v>
      </c>
      <c r="G39" s="94" t="e">
        <f t="shared" si="29"/>
        <v>#N/A</v>
      </c>
      <c r="H39" s="94" t="e">
        <f t="shared" si="29"/>
        <v>#N/A</v>
      </c>
      <c r="I39" s="94" t="e">
        <f t="shared" si="29"/>
        <v>#N/A</v>
      </c>
      <c r="J39" s="94" t="e">
        <f t="shared" si="29"/>
        <v>#N/A</v>
      </c>
      <c r="K39" s="94" t="e">
        <f t="shared" si="29"/>
        <v>#N/A</v>
      </c>
      <c r="L39" s="106" t="e">
        <f t="shared" si="29"/>
        <v>#N/A</v>
      </c>
      <c r="M39" s="95"/>
      <c r="N39" s="94"/>
    </row>
    <row r="40" spans="1:16" hidden="1" outlineLevel="1" x14ac:dyDescent="0.15">
      <c r="A40" s="86" t="str">
        <f>$A$1&amp;C40</f>
        <v>X (3)部活動</v>
      </c>
      <c r="B40" s="177"/>
      <c r="C40" s="178" t="s">
        <v>28</v>
      </c>
      <c r="D40" s="98" t="e">
        <f>VLOOKUP($A40,'Q4'!$A:$O,D$2,0)</f>
        <v>#N/A</v>
      </c>
      <c r="E40" s="98" t="e">
        <f>VLOOKUP($A40,'Q4'!$A:$O,E$2,0)</f>
        <v>#N/A</v>
      </c>
      <c r="F40" s="98" t="e">
        <f>VLOOKUP($A40,'Q4'!$A:$O,F$2,0)</f>
        <v>#N/A</v>
      </c>
      <c r="G40" s="98" t="e">
        <f>VLOOKUP($A40,'Q4'!$A:$O,G$2,0)</f>
        <v>#N/A</v>
      </c>
      <c r="H40" s="98" t="e">
        <f>VLOOKUP($A40,'Q4'!$A:$O,H$2,0)</f>
        <v>#N/A</v>
      </c>
      <c r="I40" s="98" t="e">
        <f>VLOOKUP($A40,'Q4'!$A:$O,I$2,0)</f>
        <v>#N/A</v>
      </c>
      <c r="J40" s="98" t="e">
        <f>VLOOKUP($A40,'Q4'!$A:$O,J$2,0)</f>
        <v>#N/A</v>
      </c>
      <c r="K40" s="98" t="e">
        <f>VLOOKUP($A40,'Q4'!$A:$O,K$2,0)</f>
        <v>#N/A</v>
      </c>
      <c r="L40" s="105" t="e">
        <f>VLOOKUP($A40,'Q4'!$A:$O,L$2,0)</f>
        <v>#N/A</v>
      </c>
      <c r="M40" s="91"/>
      <c r="N40" s="91"/>
      <c r="P40" s="93" t="e">
        <f t="shared" ref="P40" si="30">MAX(E40:N40)</f>
        <v>#N/A</v>
      </c>
    </row>
    <row r="41" spans="1:16" hidden="1" outlineLevel="1" x14ac:dyDescent="0.15">
      <c r="B41" s="177"/>
      <c r="C41" s="179"/>
      <c r="D41" s="95" t="e">
        <f>D40/$D40*100</f>
        <v>#N/A</v>
      </c>
      <c r="E41" s="94" t="e">
        <f>E40/$D40*100</f>
        <v>#N/A</v>
      </c>
      <c r="F41" s="94" t="e">
        <f t="shared" ref="F41:L41" si="31">F40/$D40*100</f>
        <v>#N/A</v>
      </c>
      <c r="G41" s="94" t="e">
        <f t="shared" si="31"/>
        <v>#N/A</v>
      </c>
      <c r="H41" s="94" t="e">
        <f t="shared" si="31"/>
        <v>#N/A</v>
      </c>
      <c r="I41" s="94" t="e">
        <f t="shared" si="31"/>
        <v>#N/A</v>
      </c>
      <c r="J41" s="94" t="e">
        <f t="shared" si="31"/>
        <v>#N/A</v>
      </c>
      <c r="K41" s="94" t="e">
        <f t="shared" si="31"/>
        <v>#N/A</v>
      </c>
      <c r="L41" s="106" t="e">
        <f t="shared" si="31"/>
        <v>#N/A</v>
      </c>
      <c r="M41" s="95"/>
      <c r="N41" s="94"/>
    </row>
    <row r="42" spans="1:16" hidden="1" outlineLevel="1" x14ac:dyDescent="0.15">
      <c r="A42" s="86" t="str">
        <f>$A$1&amp;C42</f>
        <v>X (3)趣味</v>
      </c>
      <c r="B42" s="177"/>
      <c r="C42" s="178" t="s">
        <v>29</v>
      </c>
      <c r="D42" s="98" t="e">
        <f>VLOOKUP($A42,'Q4'!$A:$O,D$2,0)</f>
        <v>#N/A</v>
      </c>
      <c r="E42" s="98" t="e">
        <f>VLOOKUP($A42,'Q4'!$A:$O,E$2,0)</f>
        <v>#N/A</v>
      </c>
      <c r="F42" s="98" t="e">
        <f>VLOOKUP($A42,'Q4'!$A:$O,F$2,0)</f>
        <v>#N/A</v>
      </c>
      <c r="G42" s="98" t="e">
        <f>VLOOKUP($A42,'Q4'!$A:$O,G$2,0)</f>
        <v>#N/A</v>
      </c>
      <c r="H42" s="98" t="e">
        <f>VLOOKUP($A42,'Q4'!$A:$O,H$2,0)</f>
        <v>#N/A</v>
      </c>
      <c r="I42" s="98" t="e">
        <f>VLOOKUP($A42,'Q4'!$A:$O,I$2,0)</f>
        <v>#N/A</v>
      </c>
      <c r="J42" s="98" t="e">
        <f>VLOOKUP($A42,'Q4'!$A:$O,J$2,0)</f>
        <v>#N/A</v>
      </c>
      <c r="K42" s="98" t="e">
        <f>VLOOKUP($A42,'Q4'!$A:$O,K$2,0)</f>
        <v>#N/A</v>
      </c>
      <c r="L42" s="105" t="e">
        <f>VLOOKUP($A42,'Q4'!$A:$O,L$2,0)</f>
        <v>#N/A</v>
      </c>
      <c r="M42" s="91"/>
      <c r="N42" s="91"/>
      <c r="P42" s="93" t="e">
        <f t="shared" ref="P42" si="32">MAX(E42:N42)</f>
        <v>#N/A</v>
      </c>
    </row>
    <row r="43" spans="1:16" hidden="1" outlineLevel="1" x14ac:dyDescent="0.15">
      <c r="B43" s="177"/>
      <c r="C43" s="179"/>
      <c r="D43" s="95" t="e">
        <f>D42/$D42*100</f>
        <v>#N/A</v>
      </c>
      <c r="E43" s="94" t="e">
        <f>E42/$D42*100</f>
        <v>#N/A</v>
      </c>
      <c r="F43" s="94" t="e">
        <f t="shared" ref="F43:L43" si="33">F42/$D42*100</f>
        <v>#N/A</v>
      </c>
      <c r="G43" s="94" t="e">
        <f t="shared" si="33"/>
        <v>#N/A</v>
      </c>
      <c r="H43" s="94" t="e">
        <f t="shared" si="33"/>
        <v>#N/A</v>
      </c>
      <c r="I43" s="94" t="e">
        <f t="shared" si="33"/>
        <v>#N/A</v>
      </c>
      <c r="J43" s="94" t="e">
        <f t="shared" si="33"/>
        <v>#N/A</v>
      </c>
      <c r="K43" s="94" t="e">
        <f t="shared" si="33"/>
        <v>#N/A</v>
      </c>
      <c r="L43" s="106" t="e">
        <f t="shared" si="33"/>
        <v>#N/A</v>
      </c>
      <c r="M43" s="95"/>
      <c r="N43" s="94"/>
    </row>
    <row r="44" spans="1:16" hidden="1" outlineLevel="1" x14ac:dyDescent="0.15">
      <c r="A44" s="86" t="str">
        <f>$A$1&amp;C44</f>
        <v>X (3)オシャレ（ファッションやコスメなど）</v>
      </c>
      <c r="B44" s="177"/>
      <c r="C44" s="178" t="s">
        <v>30</v>
      </c>
      <c r="D44" s="98" t="e">
        <f>VLOOKUP($A44,'Q4'!$A:$O,D$2,0)</f>
        <v>#N/A</v>
      </c>
      <c r="E44" s="98" t="e">
        <f>VLOOKUP($A44,'Q4'!$A:$O,E$2,0)</f>
        <v>#N/A</v>
      </c>
      <c r="F44" s="98" t="e">
        <f>VLOOKUP($A44,'Q4'!$A:$O,F$2,0)</f>
        <v>#N/A</v>
      </c>
      <c r="G44" s="98" t="e">
        <f>VLOOKUP($A44,'Q4'!$A:$O,G$2,0)</f>
        <v>#N/A</v>
      </c>
      <c r="H44" s="98" t="e">
        <f>VLOOKUP($A44,'Q4'!$A:$O,H$2,0)</f>
        <v>#N/A</v>
      </c>
      <c r="I44" s="98" t="e">
        <f>VLOOKUP($A44,'Q4'!$A:$O,I$2,0)</f>
        <v>#N/A</v>
      </c>
      <c r="J44" s="98" t="e">
        <f>VLOOKUP($A44,'Q4'!$A:$O,J$2,0)</f>
        <v>#N/A</v>
      </c>
      <c r="K44" s="98" t="e">
        <f>VLOOKUP($A44,'Q4'!$A:$O,K$2,0)</f>
        <v>#N/A</v>
      </c>
      <c r="L44" s="105" t="e">
        <f>VLOOKUP($A44,'Q4'!$A:$O,L$2,0)</f>
        <v>#N/A</v>
      </c>
      <c r="M44" s="91"/>
      <c r="N44" s="91"/>
      <c r="P44" s="93" t="e">
        <f t="shared" ref="P44" si="34">MAX(E44:N44)</f>
        <v>#N/A</v>
      </c>
    </row>
    <row r="45" spans="1:16" hidden="1" outlineLevel="1" x14ac:dyDescent="0.15">
      <c r="B45" s="177"/>
      <c r="C45" s="179"/>
      <c r="D45" s="95" t="e">
        <f>D44/$D44*100</f>
        <v>#N/A</v>
      </c>
      <c r="E45" s="94" t="e">
        <f>E44/$D44*100</f>
        <v>#N/A</v>
      </c>
      <c r="F45" s="94" t="e">
        <f t="shared" ref="F45:L45" si="35">F44/$D44*100</f>
        <v>#N/A</v>
      </c>
      <c r="G45" s="94" t="e">
        <f t="shared" si="35"/>
        <v>#N/A</v>
      </c>
      <c r="H45" s="94" t="e">
        <f t="shared" si="35"/>
        <v>#N/A</v>
      </c>
      <c r="I45" s="94" t="e">
        <f t="shared" si="35"/>
        <v>#N/A</v>
      </c>
      <c r="J45" s="94" t="e">
        <f t="shared" si="35"/>
        <v>#N/A</v>
      </c>
      <c r="K45" s="94" t="e">
        <f t="shared" si="35"/>
        <v>#N/A</v>
      </c>
      <c r="L45" s="106" t="e">
        <f t="shared" si="35"/>
        <v>#N/A</v>
      </c>
      <c r="M45" s="95"/>
      <c r="N45" s="94"/>
    </row>
    <row r="46" spans="1:16" hidden="1" outlineLevel="1" x14ac:dyDescent="0.15">
      <c r="A46" s="86" t="str">
        <f>$A$1&amp;C46</f>
        <v>X (3)ゲーム</v>
      </c>
      <c r="B46" s="177"/>
      <c r="C46" s="178" t="s">
        <v>31</v>
      </c>
      <c r="D46" s="98" t="e">
        <f>VLOOKUP($A46,'Q4'!$A:$O,D$2,0)</f>
        <v>#N/A</v>
      </c>
      <c r="E46" s="98" t="e">
        <f>VLOOKUP($A46,'Q4'!$A:$O,E$2,0)</f>
        <v>#N/A</v>
      </c>
      <c r="F46" s="98" t="e">
        <f>VLOOKUP($A46,'Q4'!$A:$O,F$2,0)</f>
        <v>#N/A</v>
      </c>
      <c r="G46" s="98" t="e">
        <f>VLOOKUP($A46,'Q4'!$A:$O,G$2,0)</f>
        <v>#N/A</v>
      </c>
      <c r="H46" s="98" t="e">
        <f>VLOOKUP($A46,'Q4'!$A:$O,H$2,0)</f>
        <v>#N/A</v>
      </c>
      <c r="I46" s="98" t="e">
        <f>VLOOKUP($A46,'Q4'!$A:$O,I$2,0)</f>
        <v>#N/A</v>
      </c>
      <c r="J46" s="98" t="e">
        <f>VLOOKUP($A46,'Q4'!$A:$O,J$2,0)</f>
        <v>#N/A</v>
      </c>
      <c r="K46" s="98" t="e">
        <f>VLOOKUP($A46,'Q4'!$A:$O,K$2,0)</f>
        <v>#N/A</v>
      </c>
      <c r="L46" s="105" t="e">
        <f>VLOOKUP($A46,'Q4'!$A:$O,L$2,0)</f>
        <v>#N/A</v>
      </c>
      <c r="M46" s="91"/>
      <c r="N46" s="91"/>
      <c r="P46" s="93" t="e">
        <f t="shared" ref="P46" si="36">MAX(E46:N46)</f>
        <v>#N/A</v>
      </c>
    </row>
    <row r="47" spans="1:16" hidden="1" outlineLevel="1" x14ac:dyDescent="0.15">
      <c r="B47" s="177"/>
      <c r="C47" s="179"/>
      <c r="D47" s="95" t="e">
        <f>D46/$D46*100</f>
        <v>#N/A</v>
      </c>
      <c r="E47" s="94" t="e">
        <f>E46/$D46*100</f>
        <v>#N/A</v>
      </c>
      <c r="F47" s="94" t="e">
        <f t="shared" ref="F47:L47" si="37">F46/$D46*100</f>
        <v>#N/A</v>
      </c>
      <c r="G47" s="94" t="e">
        <f t="shared" si="37"/>
        <v>#N/A</v>
      </c>
      <c r="H47" s="94" t="e">
        <f t="shared" si="37"/>
        <v>#N/A</v>
      </c>
      <c r="I47" s="94" t="e">
        <f t="shared" si="37"/>
        <v>#N/A</v>
      </c>
      <c r="J47" s="94" t="e">
        <f t="shared" si="37"/>
        <v>#N/A</v>
      </c>
      <c r="K47" s="94" t="e">
        <f t="shared" si="37"/>
        <v>#N/A</v>
      </c>
      <c r="L47" s="106" t="e">
        <f t="shared" si="37"/>
        <v>#N/A</v>
      </c>
      <c r="M47" s="95"/>
      <c r="N47" s="94"/>
    </row>
    <row r="48" spans="1:16" hidden="1" outlineLevel="1" x14ac:dyDescent="0.15">
      <c r="A48" s="86" t="str">
        <f>$A$1&amp;C48</f>
        <v>X (3)SNS（YouTubeやTikTokなどの視聴・動画投稿）</v>
      </c>
      <c r="B48" s="177"/>
      <c r="C48" s="178" t="s">
        <v>32</v>
      </c>
      <c r="D48" s="98" t="e">
        <f>VLOOKUP($A48,'Q4'!$A:$O,D$2,0)</f>
        <v>#N/A</v>
      </c>
      <c r="E48" s="98" t="e">
        <f>VLOOKUP($A48,'Q4'!$A:$O,E$2,0)</f>
        <v>#N/A</v>
      </c>
      <c r="F48" s="98" t="e">
        <f>VLOOKUP($A48,'Q4'!$A:$O,F$2,0)</f>
        <v>#N/A</v>
      </c>
      <c r="G48" s="98" t="e">
        <f>VLOOKUP($A48,'Q4'!$A:$O,G$2,0)</f>
        <v>#N/A</v>
      </c>
      <c r="H48" s="98" t="e">
        <f>VLOOKUP($A48,'Q4'!$A:$O,H$2,0)</f>
        <v>#N/A</v>
      </c>
      <c r="I48" s="98" t="e">
        <f>VLOOKUP($A48,'Q4'!$A:$O,I$2,0)</f>
        <v>#N/A</v>
      </c>
      <c r="J48" s="98" t="e">
        <f>VLOOKUP($A48,'Q4'!$A:$O,J$2,0)</f>
        <v>#N/A</v>
      </c>
      <c r="K48" s="98" t="e">
        <f>VLOOKUP($A48,'Q4'!$A:$O,K$2,0)</f>
        <v>#N/A</v>
      </c>
      <c r="L48" s="105" t="e">
        <f>VLOOKUP($A48,'Q4'!$A:$O,L$2,0)</f>
        <v>#N/A</v>
      </c>
      <c r="M48" s="91"/>
      <c r="N48" s="91"/>
      <c r="P48" s="93" t="e">
        <f t="shared" ref="P48" si="38">MAX(E48:N48)</f>
        <v>#N/A</v>
      </c>
    </row>
    <row r="49" spans="1:16" hidden="1" outlineLevel="1" x14ac:dyDescent="0.15">
      <c r="B49" s="177"/>
      <c r="C49" s="179"/>
      <c r="D49" s="95" t="e">
        <f>D48/$D48*100</f>
        <v>#N/A</v>
      </c>
      <c r="E49" s="94" t="e">
        <f>E48/$D48*100</f>
        <v>#N/A</v>
      </c>
      <c r="F49" s="94" t="e">
        <f t="shared" ref="F49:L49" si="39">F48/$D48*100</f>
        <v>#N/A</v>
      </c>
      <c r="G49" s="94" t="e">
        <f t="shared" si="39"/>
        <v>#N/A</v>
      </c>
      <c r="H49" s="94" t="e">
        <f t="shared" si="39"/>
        <v>#N/A</v>
      </c>
      <c r="I49" s="94" t="e">
        <f t="shared" si="39"/>
        <v>#N/A</v>
      </c>
      <c r="J49" s="94" t="e">
        <f t="shared" si="39"/>
        <v>#N/A</v>
      </c>
      <c r="K49" s="94" t="e">
        <f t="shared" si="39"/>
        <v>#N/A</v>
      </c>
      <c r="L49" s="106" t="e">
        <f t="shared" si="39"/>
        <v>#N/A</v>
      </c>
      <c r="M49" s="95"/>
      <c r="N49" s="94"/>
    </row>
    <row r="50" spans="1:16" hidden="1" outlineLevel="1" x14ac:dyDescent="0.15">
      <c r="A50" s="86" t="str">
        <f>$A$1&amp;C50</f>
        <v>X (3)ボランティア・地域活動</v>
      </c>
      <c r="B50" s="177"/>
      <c r="C50" s="178" t="s">
        <v>33</v>
      </c>
      <c r="D50" s="98" t="e">
        <f>VLOOKUP($A50,'Q4'!$A:$O,D$2,0)</f>
        <v>#N/A</v>
      </c>
      <c r="E50" s="98" t="e">
        <f>VLOOKUP($A50,'Q4'!$A:$O,E$2,0)</f>
        <v>#N/A</v>
      </c>
      <c r="F50" s="98" t="e">
        <f>VLOOKUP($A50,'Q4'!$A:$O,F$2,0)</f>
        <v>#N/A</v>
      </c>
      <c r="G50" s="98" t="e">
        <f>VLOOKUP($A50,'Q4'!$A:$O,G$2,0)</f>
        <v>#N/A</v>
      </c>
      <c r="H50" s="98" t="e">
        <f>VLOOKUP($A50,'Q4'!$A:$O,H$2,0)</f>
        <v>#N/A</v>
      </c>
      <c r="I50" s="98" t="e">
        <f>VLOOKUP($A50,'Q4'!$A:$O,I$2,0)</f>
        <v>#N/A</v>
      </c>
      <c r="J50" s="98" t="e">
        <f>VLOOKUP($A50,'Q4'!$A:$O,J$2,0)</f>
        <v>#N/A</v>
      </c>
      <c r="K50" s="98" t="e">
        <f>VLOOKUP($A50,'Q4'!$A:$O,K$2,0)</f>
        <v>#N/A</v>
      </c>
      <c r="L50" s="105" t="e">
        <f>VLOOKUP($A50,'Q4'!$A:$O,L$2,0)</f>
        <v>#N/A</v>
      </c>
      <c r="M50" s="91"/>
      <c r="N50" s="91"/>
      <c r="P50" s="93" t="e">
        <f t="shared" ref="P50" si="40">MAX(E50:N50)</f>
        <v>#N/A</v>
      </c>
    </row>
    <row r="51" spans="1:16" hidden="1" outlineLevel="1" x14ac:dyDescent="0.15">
      <c r="B51" s="177"/>
      <c r="C51" s="179"/>
      <c r="D51" s="95" t="e">
        <f>D50/$D50*100</f>
        <v>#N/A</v>
      </c>
      <c r="E51" s="94" t="e">
        <f>E50/$D50*100</f>
        <v>#N/A</v>
      </c>
      <c r="F51" s="94" t="e">
        <f t="shared" ref="F51:L51" si="41">F50/$D50*100</f>
        <v>#N/A</v>
      </c>
      <c r="G51" s="94" t="e">
        <f t="shared" si="41"/>
        <v>#N/A</v>
      </c>
      <c r="H51" s="94" t="e">
        <f t="shared" si="41"/>
        <v>#N/A</v>
      </c>
      <c r="I51" s="94" t="e">
        <f t="shared" si="41"/>
        <v>#N/A</v>
      </c>
      <c r="J51" s="94" t="e">
        <f t="shared" si="41"/>
        <v>#N/A</v>
      </c>
      <c r="K51" s="94" t="e">
        <f t="shared" si="41"/>
        <v>#N/A</v>
      </c>
      <c r="L51" s="106" t="e">
        <f t="shared" si="41"/>
        <v>#N/A</v>
      </c>
      <c r="M51" s="95"/>
      <c r="N51" s="94"/>
    </row>
    <row r="52" spans="1:16" hidden="1" outlineLevel="1" x14ac:dyDescent="0.15">
      <c r="A52" s="86" t="str">
        <f>$A$1&amp;C52</f>
        <v>X (3)自分磨き</v>
      </c>
      <c r="B52" s="177"/>
      <c r="C52" s="178" t="s">
        <v>34</v>
      </c>
      <c r="D52" s="98" t="e">
        <f>VLOOKUP($A52,'Q4'!$A:$O,D$2,0)</f>
        <v>#N/A</v>
      </c>
      <c r="E52" s="98" t="e">
        <f>VLOOKUP($A52,'Q4'!$A:$O,E$2,0)</f>
        <v>#N/A</v>
      </c>
      <c r="F52" s="98" t="e">
        <f>VLOOKUP($A52,'Q4'!$A:$O,F$2,0)</f>
        <v>#N/A</v>
      </c>
      <c r="G52" s="98" t="e">
        <f>VLOOKUP($A52,'Q4'!$A:$O,G$2,0)</f>
        <v>#N/A</v>
      </c>
      <c r="H52" s="98" t="e">
        <f>VLOOKUP($A52,'Q4'!$A:$O,H$2,0)</f>
        <v>#N/A</v>
      </c>
      <c r="I52" s="98" t="e">
        <f>VLOOKUP($A52,'Q4'!$A:$O,I$2,0)</f>
        <v>#N/A</v>
      </c>
      <c r="J52" s="98" t="e">
        <f>VLOOKUP($A52,'Q4'!$A:$O,J$2,0)</f>
        <v>#N/A</v>
      </c>
      <c r="K52" s="98" t="e">
        <f>VLOOKUP($A52,'Q4'!$A:$O,K$2,0)</f>
        <v>#N/A</v>
      </c>
      <c r="L52" s="105" t="e">
        <f>VLOOKUP($A52,'Q4'!$A:$O,L$2,0)</f>
        <v>#N/A</v>
      </c>
      <c r="M52" s="91"/>
      <c r="N52" s="91"/>
      <c r="P52" s="93" t="e">
        <f t="shared" ref="P52" si="42">MAX(E52:N52)</f>
        <v>#N/A</v>
      </c>
    </row>
    <row r="53" spans="1:16" hidden="1" outlineLevel="1" x14ac:dyDescent="0.15">
      <c r="B53" s="177"/>
      <c r="C53" s="179"/>
      <c r="D53" s="95" t="e">
        <f>D52/$D52*100</f>
        <v>#N/A</v>
      </c>
      <c r="E53" s="94" t="e">
        <f>E52/$D52*100</f>
        <v>#N/A</v>
      </c>
      <c r="F53" s="94" t="e">
        <f t="shared" ref="F53:L53" si="43">F52/$D52*100</f>
        <v>#N/A</v>
      </c>
      <c r="G53" s="94" t="e">
        <f t="shared" si="43"/>
        <v>#N/A</v>
      </c>
      <c r="H53" s="94" t="e">
        <f t="shared" si="43"/>
        <v>#N/A</v>
      </c>
      <c r="I53" s="94" t="e">
        <f t="shared" si="43"/>
        <v>#N/A</v>
      </c>
      <c r="J53" s="94" t="e">
        <f t="shared" si="43"/>
        <v>#N/A</v>
      </c>
      <c r="K53" s="94" t="e">
        <f t="shared" si="43"/>
        <v>#N/A</v>
      </c>
      <c r="L53" s="106" t="e">
        <f t="shared" si="43"/>
        <v>#N/A</v>
      </c>
      <c r="M53" s="95"/>
      <c r="N53" s="94"/>
    </row>
    <row r="54" spans="1:16" hidden="1" outlineLevel="1" x14ac:dyDescent="0.15">
      <c r="A54" s="86" t="str">
        <f>$A$1&amp;C54</f>
        <v>X (3)その他</v>
      </c>
      <c r="B54" s="177"/>
      <c r="C54" s="178" t="s">
        <v>22</v>
      </c>
      <c r="D54" s="98" t="e">
        <f>VLOOKUP($A54,'Q4'!$A:$O,D$2,0)</f>
        <v>#N/A</v>
      </c>
      <c r="E54" s="98" t="e">
        <f>VLOOKUP($A54,'Q4'!$A:$O,E$2,0)</f>
        <v>#N/A</v>
      </c>
      <c r="F54" s="98" t="e">
        <f>VLOOKUP($A54,'Q4'!$A:$O,F$2,0)</f>
        <v>#N/A</v>
      </c>
      <c r="G54" s="98" t="e">
        <f>VLOOKUP($A54,'Q4'!$A:$O,G$2,0)</f>
        <v>#N/A</v>
      </c>
      <c r="H54" s="98" t="e">
        <f>VLOOKUP($A54,'Q4'!$A:$O,H$2,0)</f>
        <v>#N/A</v>
      </c>
      <c r="I54" s="98" t="e">
        <f>VLOOKUP($A54,'Q4'!$A:$O,I$2,0)</f>
        <v>#N/A</v>
      </c>
      <c r="J54" s="98" t="e">
        <f>VLOOKUP($A54,'Q4'!$A:$O,J$2,0)</f>
        <v>#N/A</v>
      </c>
      <c r="K54" s="98" t="e">
        <f>VLOOKUP($A54,'Q4'!$A:$O,K$2,0)</f>
        <v>#N/A</v>
      </c>
      <c r="L54" s="105" t="e">
        <f>VLOOKUP($A54,'Q4'!$A:$O,L$2,0)</f>
        <v>#N/A</v>
      </c>
      <c r="M54" s="91"/>
      <c r="N54" s="91"/>
      <c r="P54" s="93" t="e">
        <f t="shared" ref="P54" si="44">MAX(E54:N54)</f>
        <v>#N/A</v>
      </c>
    </row>
    <row r="55" spans="1:16" hidden="1" outlineLevel="1" x14ac:dyDescent="0.15">
      <c r="B55" s="177"/>
      <c r="C55" s="179"/>
      <c r="D55" s="95" t="e">
        <f>D54/$D54*100</f>
        <v>#N/A</v>
      </c>
      <c r="E55" s="94" t="e">
        <f>E54/$D54*100</f>
        <v>#N/A</v>
      </c>
      <c r="F55" s="94" t="e">
        <f t="shared" ref="F55:L55" si="45">F54/$D54*100</f>
        <v>#N/A</v>
      </c>
      <c r="G55" s="94" t="e">
        <f t="shared" si="45"/>
        <v>#N/A</v>
      </c>
      <c r="H55" s="94" t="e">
        <f t="shared" si="45"/>
        <v>#N/A</v>
      </c>
      <c r="I55" s="94" t="e">
        <f t="shared" si="45"/>
        <v>#N/A</v>
      </c>
      <c r="J55" s="94" t="e">
        <f t="shared" si="45"/>
        <v>#N/A</v>
      </c>
      <c r="K55" s="94" t="e">
        <f t="shared" si="45"/>
        <v>#N/A</v>
      </c>
      <c r="L55" s="106" t="e">
        <f t="shared" si="45"/>
        <v>#N/A</v>
      </c>
      <c r="M55" s="95"/>
      <c r="N55" s="94"/>
    </row>
    <row r="56" spans="1:16" hidden="1" outlineLevel="1" x14ac:dyDescent="0.15">
      <c r="A56" s="86" t="str">
        <f>$A$1&amp;C56</f>
        <v>X (3)進学（大学）</v>
      </c>
      <c r="B56" s="177" t="s">
        <v>253</v>
      </c>
      <c r="C56" s="164" t="s">
        <v>57</v>
      </c>
      <c r="D56" s="98">
        <f>VLOOKUP($A56,'Q9'!$A:$O,D$2,0)</f>
        <v>2096</v>
      </c>
      <c r="E56" s="98">
        <f>VLOOKUP($A56,'Q9'!$A:$O,E$2,0)</f>
        <v>100</v>
      </c>
      <c r="F56" s="98">
        <f>VLOOKUP($A56,'Q9'!$A:$O,F$2,0)</f>
        <v>175</v>
      </c>
      <c r="G56" s="98">
        <f>VLOOKUP($A56,'Q9'!$A:$O,G$2,0)</f>
        <v>281</v>
      </c>
      <c r="H56" s="98">
        <f>VLOOKUP($A56,'Q9'!$A:$O,H$2,0)</f>
        <v>227</v>
      </c>
      <c r="I56" s="98">
        <f>VLOOKUP($A56,'Q9'!$A:$O,I$2,0)</f>
        <v>108</v>
      </c>
      <c r="J56" s="98">
        <f>VLOOKUP($A56,'Q9'!$A:$O,J$2,0)</f>
        <v>635</v>
      </c>
      <c r="K56" s="98">
        <f>VLOOKUP($A56,'Q9'!$A:$O,K$2,0)</f>
        <v>81</v>
      </c>
      <c r="L56" s="105">
        <f>VLOOKUP($A56,'Q9'!$A:$O,L$2,0)</f>
        <v>489</v>
      </c>
      <c r="M56" s="91"/>
      <c r="N56" s="91"/>
      <c r="P56" s="93">
        <f t="shared" ref="P56" si="46">MAX(E56:N56)</f>
        <v>635</v>
      </c>
    </row>
    <row r="57" spans="1:16" hidden="1" outlineLevel="1" x14ac:dyDescent="0.15">
      <c r="B57" s="177"/>
      <c r="C57" s="165"/>
      <c r="D57" s="95">
        <f>D56/$D56*100</f>
        <v>100</v>
      </c>
      <c r="E57" s="94">
        <f>E56/$D56*100</f>
        <v>4.770992366412214</v>
      </c>
      <c r="F57" s="94">
        <f t="shared" ref="F57:L57" si="47">F56/$D56*100</f>
        <v>8.3492366412213741</v>
      </c>
      <c r="G57" s="94">
        <f t="shared" si="47"/>
        <v>13.40648854961832</v>
      </c>
      <c r="H57" s="94">
        <f t="shared" si="47"/>
        <v>10.830152671755727</v>
      </c>
      <c r="I57" s="94">
        <f t="shared" si="47"/>
        <v>5.1526717557251906</v>
      </c>
      <c r="J57" s="94">
        <f t="shared" si="47"/>
        <v>30.295801526717558</v>
      </c>
      <c r="K57" s="94">
        <f t="shared" si="47"/>
        <v>3.8645038167938934</v>
      </c>
      <c r="L57" s="106">
        <f t="shared" si="47"/>
        <v>23.330152671755723</v>
      </c>
      <c r="M57" s="95"/>
      <c r="N57" s="94"/>
    </row>
    <row r="58" spans="1:16" hidden="1" outlineLevel="1" x14ac:dyDescent="0.15">
      <c r="A58" s="86" t="str">
        <f>$A$1&amp;C58</f>
        <v>X (3)進学（短大）</v>
      </c>
      <c r="B58" s="177"/>
      <c r="C58" s="164" t="s">
        <v>58</v>
      </c>
      <c r="D58" s="98">
        <f>VLOOKUP($A58,'Q9'!$A:$O,D$2,0)</f>
        <v>141</v>
      </c>
      <c r="E58" s="98">
        <f>VLOOKUP($A58,'Q9'!$A:$O,E$2,0)</f>
        <v>6</v>
      </c>
      <c r="F58" s="98">
        <f>VLOOKUP($A58,'Q9'!$A:$O,F$2,0)</f>
        <v>3</v>
      </c>
      <c r="G58" s="98">
        <f>VLOOKUP($A58,'Q9'!$A:$O,G$2,0)</f>
        <v>21</v>
      </c>
      <c r="H58" s="98">
        <f>VLOOKUP($A58,'Q9'!$A:$O,H$2,0)</f>
        <v>18</v>
      </c>
      <c r="I58" s="98">
        <f>VLOOKUP($A58,'Q9'!$A:$O,I$2,0)</f>
        <v>11</v>
      </c>
      <c r="J58" s="98">
        <f>VLOOKUP($A58,'Q9'!$A:$O,J$2,0)</f>
        <v>38</v>
      </c>
      <c r="K58" s="98">
        <f>VLOOKUP($A58,'Q9'!$A:$O,K$2,0)</f>
        <v>5</v>
      </c>
      <c r="L58" s="105">
        <f>VLOOKUP($A58,'Q9'!$A:$O,L$2,0)</f>
        <v>39</v>
      </c>
      <c r="M58" s="91"/>
      <c r="N58" s="91"/>
      <c r="P58" s="93">
        <f t="shared" ref="P58" si="48">MAX(E58:N58)</f>
        <v>39</v>
      </c>
    </row>
    <row r="59" spans="1:16" hidden="1" outlineLevel="1" x14ac:dyDescent="0.15">
      <c r="B59" s="177"/>
      <c r="C59" s="165"/>
      <c r="D59" s="95">
        <f>D58/$D58*100</f>
        <v>100</v>
      </c>
      <c r="E59" s="94">
        <f>E58/$D58*100</f>
        <v>4.2553191489361701</v>
      </c>
      <c r="F59" s="94">
        <f t="shared" ref="F59:L59" si="49">F58/$D58*100</f>
        <v>2.1276595744680851</v>
      </c>
      <c r="G59" s="94">
        <f t="shared" si="49"/>
        <v>14.893617021276595</v>
      </c>
      <c r="H59" s="94">
        <f t="shared" si="49"/>
        <v>12.76595744680851</v>
      </c>
      <c r="I59" s="94">
        <f t="shared" si="49"/>
        <v>7.8014184397163122</v>
      </c>
      <c r="J59" s="94">
        <f t="shared" si="49"/>
        <v>26.950354609929079</v>
      </c>
      <c r="K59" s="94">
        <f t="shared" si="49"/>
        <v>3.5460992907801421</v>
      </c>
      <c r="L59" s="106">
        <f t="shared" si="49"/>
        <v>27.659574468085108</v>
      </c>
      <c r="M59" s="95"/>
      <c r="N59" s="94"/>
    </row>
    <row r="60" spans="1:16" hidden="1" outlineLevel="1" x14ac:dyDescent="0.15">
      <c r="A60" s="86" t="str">
        <f>$A$1&amp;C60</f>
        <v>X (3)進学（専門学校等）</v>
      </c>
      <c r="B60" s="177"/>
      <c r="C60" s="164" t="s">
        <v>59</v>
      </c>
      <c r="D60" s="98">
        <f>VLOOKUP($A60,'Q9'!$A:$O,D$2,0)</f>
        <v>687</v>
      </c>
      <c r="E60" s="98">
        <f>VLOOKUP($A60,'Q9'!$A:$O,E$2,0)</f>
        <v>31</v>
      </c>
      <c r="F60" s="98">
        <f>VLOOKUP($A60,'Q9'!$A:$O,F$2,0)</f>
        <v>68</v>
      </c>
      <c r="G60" s="98">
        <f>VLOOKUP($A60,'Q9'!$A:$O,G$2,0)</f>
        <v>120</v>
      </c>
      <c r="H60" s="98">
        <f>VLOOKUP($A60,'Q9'!$A:$O,H$2,0)</f>
        <v>73</v>
      </c>
      <c r="I60" s="98">
        <f>VLOOKUP($A60,'Q9'!$A:$O,I$2,0)</f>
        <v>18</v>
      </c>
      <c r="J60" s="98">
        <f>VLOOKUP($A60,'Q9'!$A:$O,J$2,0)</f>
        <v>200</v>
      </c>
      <c r="K60" s="98">
        <f>VLOOKUP($A60,'Q9'!$A:$O,K$2,0)</f>
        <v>30</v>
      </c>
      <c r="L60" s="105">
        <f>VLOOKUP($A60,'Q9'!$A:$O,L$2,0)</f>
        <v>147</v>
      </c>
      <c r="M60" s="91"/>
      <c r="N60" s="91"/>
      <c r="P60" s="93">
        <f t="shared" ref="P60" si="50">MAX(E60:N60)</f>
        <v>200</v>
      </c>
    </row>
    <row r="61" spans="1:16" hidden="1" outlineLevel="1" x14ac:dyDescent="0.15">
      <c r="B61" s="177"/>
      <c r="C61" s="165"/>
      <c r="D61" s="95">
        <f>D60/$D60*100</f>
        <v>100</v>
      </c>
      <c r="E61" s="94">
        <f>E60/$D60*100</f>
        <v>4.512372634643377</v>
      </c>
      <c r="F61" s="94">
        <f t="shared" ref="F61:L61" si="51">F60/$D60*100</f>
        <v>9.8981077147016006</v>
      </c>
      <c r="G61" s="94">
        <f t="shared" si="51"/>
        <v>17.467248908296941</v>
      </c>
      <c r="H61" s="94">
        <f t="shared" si="51"/>
        <v>10.625909752547306</v>
      </c>
      <c r="I61" s="94">
        <f t="shared" si="51"/>
        <v>2.6200873362445414</v>
      </c>
      <c r="J61" s="94">
        <f t="shared" si="51"/>
        <v>29.112081513828237</v>
      </c>
      <c r="K61" s="94">
        <f t="shared" si="51"/>
        <v>4.3668122270742353</v>
      </c>
      <c r="L61" s="106">
        <f t="shared" si="51"/>
        <v>21.397379912663755</v>
      </c>
      <c r="M61" s="95"/>
      <c r="N61" s="94"/>
    </row>
    <row r="62" spans="1:16" hidden="1" outlineLevel="1" x14ac:dyDescent="0.15">
      <c r="A62" s="86" t="str">
        <f>$A$1&amp;C62</f>
        <v>X (3)就職・就業</v>
      </c>
      <c r="B62" s="177"/>
      <c r="C62" s="164" t="s">
        <v>60</v>
      </c>
      <c r="D62" s="98">
        <f>VLOOKUP($A62,'Q9'!$A:$O,D$2,0)</f>
        <v>558</v>
      </c>
      <c r="E62" s="98">
        <f>VLOOKUP($A62,'Q9'!$A:$O,E$2,0)</f>
        <v>24</v>
      </c>
      <c r="F62" s="98">
        <f>VLOOKUP($A62,'Q9'!$A:$O,F$2,0)</f>
        <v>61</v>
      </c>
      <c r="G62" s="98">
        <f>VLOOKUP($A62,'Q9'!$A:$O,G$2,0)</f>
        <v>72</v>
      </c>
      <c r="H62" s="98">
        <f>VLOOKUP($A62,'Q9'!$A:$O,H$2,0)</f>
        <v>67</v>
      </c>
      <c r="I62" s="98">
        <f>VLOOKUP($A62,'Q9'!$A:$O,I$2,0)</f>
        <v>31</v>
      </c>
      <c r="J62" s="98">
        <f>VLOOKUP($A62,'Q9'!$A:$O,J$2,0)</f>
        <v>130</v>
      </c>
      <c r="K62" s="98">
        <f>VLOOKUP($A62,'Q9'!$A:$O,K$2,0)</f>
        <v>54</v>
      </c>
      <c r="L62" s="105">
        <f>VLOOKUP($A62,'Q9'!$A:$O,L$2,0)</f>
        <v>119</v>
      </c>
      <c r="M62" s="91"/>
      <c r="N62" s="91"/>
      <c r="P62" s="93">
        <f t="shared" ref="P62" si="52">MAX(E62:N62)</f>
        <v>130</v>
      </c>
    </row>
    <row r="63" spans="1:16" hidden="1" outlineLevel="1" x14ac:dyDescent="0.15">
      <c r="B63" s="177"/>
      <c r="C63" s="165"/>
      <c r="D63" s="95">
        <f>D62/$D62*100</f>
        <v>100</v>
      </c>
      <c r="E63" s="94">
        <f>E62/$D62*100</f>
        <v>4.3010752688172049</v>
      </c>
      <c r="F63" s="94">
        <f t="shared" ref="F63:L63" si="53">F62/$D62*100</f>
        <v>10.931899641577061</v>
      </c>
      <c r="G63" s="94">
        <f t="shared" si="53"/>
        <v>12.903225806451612</v>
      </c>
      <c r="H63" s="94">
        <f t="shared" si="53"/>
        <v>12.007168458781361</v>
      </c>
      <c r="I63" s="94">
        <f t="shared" si="53"/>
        <v>5.5555555555555554</v>
      </c>
      <c r="J63" s="94">
        <f t="shared" si="53"/>
        <v>23.297491039426525</v>
      </c>
      <c r="K63" s="94">
        <f t="shared" si="53"/>
        <v>9.67741935483871</v>
      </c>
      <c r="L63" s="106">
        <f t="shared" si="53"/>
        <v>21.326164874551971</v>
      </c>
      <c r="M63" s="95"/>
      <c r="N63" s="94"/>
    </row>
    <row r="64" spans="1:16" hidden="1" outlineLevel="1" x14ac:dyDescent="0.15">
      <c r="A64" s="86" t="str">
        <f>$A$1&amp;C64</f>
        <v>X (3)その他</v>
      </c>
      <c r="B64" s="177"/>
      <c r="C64" s="164" t="s">
        <v>22</v>
      </c>
      <c r="D64" s="98">
        <f>VLOOKUP($A64,'Q9'!$A:$O,D$2,0)</f>
        <v>34</v>
      </c>
      <c r="E64" s="98">
        <f>VLOOKUP($A64,'Q9'!$A:$O,E$2,0)</f>
        <v>0</v>
      </c>
      <c r="F64" s="98">
        <f>VLOOKUP($A64,'Q9'!$A:$O,F$2,0)</f>
        <v>2</v>
      </c>
      <c r="G64" s="98">
        <f>VLOOKUP($A64,'Q9'!$A:$O,G$2,0)</f>
        <v>6</v>
      </c>
      <c r="H64" s="98">
        <f>VLOOKUP($A64,'Q9'!$A:$O,H$2,0)</f>
        <v>2</v>
      </c>
      <c r="I64" s="98">
        <f>VLOOKUP($A64,'Q9'!$A:$O,I$2,0)</f>
        <v>1</v>
      </c>
      <c r="J64" s="98">
        <f>VLOOKUP($A64,'Q9'!$A:$O,J$2,0)</f>
        <v>9</v>
      </c>
      <c r="K64" s="98">
        <f>VLOOKUP($A64,'Q9'!$A:$O,K$2,0)</f>
        <v>0</v>
      </c>
      <c r="L64" s="105">
        <f>VLOOKUP($A64,'Q9'!$A:$O,L$2,0)</f>
        <v>14</v>
      </c>
      <c r="M64" s="91"/>
      <c r="N64" s="91"/>
      <c r="P64" s="93">
        <f t="shared" ref="P64" si="54">MAX(E64:N64)</f>
        <v>14</v>
      </c>
    </row>
    <row r="65" spans="1:16" hidden="1" outlineLevel="1" x14ac:dyDescent="0.15">
      <c r="B65" s="177"/>
      <c r="C65" s="165"/>
      <c r="D65" s="95">
        <f>D64/$D64*100</f>
        <v>100</v>
      </c>
      <c r="E65" s="94">
        <f>E64/$D64*100</f>
        <v>0</v>
      </c>
      <c r="F65" s="94">
        <f t="shared" ref="F65:L65" si="55">F64/$D64*100</f>
        <v>5.8823529411764701</v>
      </c>
      <c r="G65" s="94">
        <f t="shared" si="55"/>
        <v>17.647058823529413</v>
      </c>
      <c r="H65" s="94">
        <f t="shared" si="55"/>
        <v>5.8823529411764701</v>
      </c>
      <c r="I65" s="94">
        <f t="shared" si="55"/>
        <v>2.9411764705882351</v>
      </c>
      <c r="J65" s="94">
        <f t="shared" si="55"/>
        <v>26.47058823529412</v>
      </c>
      <c r="K65" s="94">
        <f t="shared" si="55"/>
        <v>0</v>
      </c>
      <c r="L65" s="106">
        <f t="shared" si="55"/>
        <v>41.17647058823529</v>
      </c>
      <c r="M65" s="95"/>
      <c r="N65" s="94"/>
    </row>
    <row r="66" spans="1:16" hidden="1" outlineLevel="1" x14ac:dyDescent="0.15">
      <c r="A66" s="86" t="str">
        <f>$A$1&amp;C66</f>
        <v>X (3)わからない</v>
      </c>
      <c r="B66" s="177"/>
      <c r="C66" s="164" t="s">
        <v>61</v>
      </c>
      <c r="D66" s="98">
        <f>VLOOKUP($A66,'Q9'!$A:$O,D$2,0)</f>
        <v>355</v>
      </c>
      <c r="E66" s="98">
        <f>VLOOKUP($A66,'Q9'!$A:$O,E$2,0)</f>
        <v>10</v>
      </c>
      <c r="F66" s="98">
        <f>VLOOKUP($A66,'Q9'!$A:$O,F$2,0)</f>
        <v>23</v>
      </c>
      <c r="G66" s="98">
        <f>VLOOKUP($A66,'Q9'!$A:$O,G$2,0)</f>
        <v>57</v>
      </c>
      <c r="H66" s="98">
        <f>VLOOKUP($A66,'Q9'!$A:$O,H$2,0)</f>
        <v>51</v>
      </c>
      <c r="I66" s="98">
        <f>VLOOKUP($A66,'Q9'!$A:$O,I$2,0)</f>
        <v>22</v>
      </c>
      <c r="J66" s="98">
        <f>VLOOKUP($A66,'Q9'!$A:$O,J$2,0)</f>
        <v>91</v>
      </c>
      <c r="K66" s="98">
        <f>VLOOKUP($A66,'Q9'!$A:$O,K$2,0)</f>
        <v>4</v>
      </c>
      <c r="L66" s="105">
        <f>VLOOKUP($A66,'Q9'!$A:$O,L$2,0)</f>
        <v>97</v>
      </c>
      <c r="M66" s="91"/>
      <c r="N66" s="91"/>
      <c r="P66" s="93">
        <f t="shared" ref="P66" si="56">MAX(E66:N66)</f>
        <v>97</v>
      </c>
    </row>
    <row r="67" spans="1:16" hidden="1" outlineLevel="1" x14ac:dyDescent="0.15">
      <c r="B67" s="177"/>
      <c r="C67" s="165"/>
      <c r="D67" s="95">
        <f>D66/$D66*100</f>
        <v>100</v>
      </c>
      <c r="E67" s="94">
        <f>E66/$D66*100</f>
        <v>2.8169014084507045</v>
      </c>
      <c r="F67" s="94">
        <f t="shared" ref="F67:L67" si="57">F66/$D66*100</f>
        <v>6.4788732394366191</v>
      </c>
      <c r="G67" s="94">
        <f t="shared" si="57"/>
        <v>16.056338028169016</v>
      </c>
      <c r="H67" s="94">
        <f t="shared" si="57"/>
        <v>14.366197183098592</v>
      </c>
      <c r="I67" s="94">
        <f t="shared" si="57"/>
        <v>6.197183098591549</v>
      </c>
      <c r="J67" s="94">
        <f t="shared" si="57"/>
        <v>25.633802816901408</v>
      </c>
      <c r="K67" s="94">
        <f t="shared" si="57"/>
        <v>1.1267605633802817</v>
      </c>
      <c r="L67" s="106">
        <f t="shared" si="57"/>
        <v>27.323943661971832</v>
      </c>
      <c r="M67" s="95"/>
      <c r="N67" s="94"/>
    </row>
    <row r="68" spans="1:16" hidden="1" outlineLevel="1" x14ac:dyDescent="0.15">
      <c r="A68" s="86" t="str">
        <f>$A$1&amp;C68</f>
        <v>X (3)北九州市</v>
      </c>
      <c r="B68" s="177" t="s">
        <v>337</v>
      </c>
      <c r="C68" s="164" t="s">
        <v>64</v>
      </c>
      <c r="D68" s="98">
        <f>VLOOKUP($A68,'Q10'!$A:$O,D$2,0)</f>
        <v>1554</v>
      </c>
      <c r="E68" s="98">
        <f>VLOOKUP($A68,'Q10'!$A:$O,E$2,0)</f>
        <v>87</v>
      </c>
      <c r="F68" s="98">
        <f>VLOOKUP($A68,'Q10'!$A:$O,F$2,0)</f>
        <v>156</v>
      </c>
      <c r="G68" s="98">
        <f>VLOOKUP($A68,'Q10'!$A:$O,G$2,0)</f>
        <v>269</v>
      </c>
      <c r="H68" s="98">
        <f>VLOOKUP($A68,'Q10'!$A:$O,H$2,0)</f>
        <v>219</v>
      </c>
      <c r="I68" s="98">
        <f>VLOOKUP($A68,'Q10'!$A:$O,I$2,0)</f>
        <v>71</v>
      </c>
      <c r="J68" s="98">
        <f>VLOOKUP($A68,'Q10'!$A:$O,J$2,0)</f>
        <v>485</v>
      </c>
      <c r="K68" s="98">
        <f>VLOOKUP($A68,'Q10'!$A:$O,K$2,0)</f>
        <v>97</v>
      </c>
      <c r="L68" s="105">
        <f>VLOOKUP($A68,'Q10'!$A:$O,L$2,0)</f>
        <v>170</v>
      </c>
      <c r="M68" s="91"/>
      <c r="N68" s="91"/>
      <c r="P68" s="93">
        <f t="shared" ref="P68" si="58">MAX(E68:N68)</f>
        <v>485</v>
      </c>
    </row>
    <row r="69" spans="1:16" hidden="1" outlineLevel="1" x14ac:dyDescent="0.15">
      <c r="B69" s="177"/>
      <c r="C69" s="165"/>
      <c r="D69" s="95">
        <f>D68/$D68*100</f>
        <v>100</v>
      </c>
      <c r="E69" s="94">
        <f>E68/$D68*100</f>
        <v>5.5984555984555984</v>
      </c>
      <c r="F69" s="94">
        <f t="shared" ref="F69:L69" si="59">F68/$D68*100</f>
        <v>10.038610038610038</v>
      </c>
      <c r="G69" s="94">
        <f t="shared" si="59"/>
        <v>17.310167310167309</v>
      </c>
      <c r="H69" s="94">
        <f t="shared" si="59"/>
        <v>14.092664092664092</v>
      </c>
      <c r="I69" s="94">
        <f t="shared" si="59"/>
        <v>4.5688545688545688</v>
      </c>
      <c r="J69" s="94">
        <f t="shared" si="59"/>
        <v>31.209781209781212</v>
      </c>
      <c r="K69" s="94">
        <f t="shared" si="59"/>
        <v>6.2419562419562418</v>
      </c>
      <c r="L69" s="106">
        <f t="shared" si="59"/>
        <v>10.939510939510939</v>
      </c>
      <c r="M69" s="95"/>
      <c r="N69" s="94"/>
    </row>
    <row r="70" spans="1:16" hidden="1" outlineLevel="1" x14ac:dyDescent="0.15">
      <c r="A70" s="86" t="str">
        <f>$A$1&amp;C70</f>
        <v>X (3)福岡市</v>
      </c>
      <c r="B70" s="177"/>
      <c r="C70" s="164" t="s">
        <v>65</v>
      </c>
      <c r="D70" s="98">
        <f>VLOOKUP($A70,'Q10'!$A:$O,D$2,0)</f>
        <v>626</v>
      </c>
      <c r="E70" s="98">
        <f>VLOOKUP($A70,'Q10'!$A:$O,E$2,0)</f>
        <v>23</v>
      </c>
      <c r="F70" s="98">
        <f>VLOOKUP($A70,'Q10'!$A:$O,F$2,0)</f>
        <v>53</v>
      </c>
      <c r="G70" s="98">
        <f>VLOOKUP($A70,'Q10'!$A:$O,G$2,0)</f>
        <v>79</v>
      </c>
      <c r="H70" s="98">
        <f>VLOOKUP($A70,'Q10'!$A:$O,H$2,0)</f>
        <v>57</v>
      </c>
      <c r="I70" s="98">
        <f>VLOOKUP($A70,'Q10'!$A:$O,I$2,0)</f>
        <v>28</v>
      </c>
      <c r="J70" s="98">
        <f>VLOOKUP($A70,'Q10'!$A:$O,J$2,0)</f>
        <v>182</v>
      </c>
      <c r="K70" s="98">
        <f>VLOOKUP($A70,'Q10'!$A:$O,K$2,0)</f>
        <v>20</v>
      </c>
      <c r="L70" s="105">
        <f>VLOOKUP($A70,'Q10'!$A:$O,L$2,0)</f>
        <v>184</v>
      </c>
      <c r="M70" s="91"/>
      <c r="N70" s="91"/>
      <c r="P70" s="93">
        <f t="shared" ref="P70" si="60">MAX(E70:N70)</f>
        <v>184</v>
      </c>
    </row>
    <row r="71" spans="1:16" hidden="1" outlineLevel="1" x14ac:dyDescent="0.15">
      <c r="B71" s="177"/>
      <c r="C71" s="165"/>
      <c r="D71" s="95">
        <f>D70/$D70*100</f>
        <v>100</v>
      </c>
      <c r="E71" s="94">
        <f>E70/$D70*100</f>
        <v>3.6741214057507987</v>
      </c>
      <c r="F71" s="94">
        <f t="shared" ref="F71:L71" si="61">F70/$D70*100</f>
        <v>8.4664536741214054</v>
      </c>
      <c r="G71" s="94">
        <f t="shared" si="61"/>
        <v>12.619808306709265</v>
      </c>
      <c r="H71" s="94">
        <f t="shared" si="61"/>
        <v>9.1054313099041533</v>
      </c>
      <c r="I71" s="94">
        <f t="shared" si="61"/>
        <v>4.4728434504792327</v>
      </c>
      <c r="J71" s="94">
        <f t="shared" si="61"/>
        <v>29.073482428115017</v>
      </c>
      <c r="K71" s="94">
        <f t="shared" si="61"/>
        <v>3.1948881789137378</v>
      </c>
      <c r="L71" s="106">
        <f t="shared" si="61"/>
        <v>29.39297124600639</v>
      </c>
      <c r="M71" s="95"/>
      <c r="N71" s="94"/>
    </row>
    <row r="72" spans="1:16" hidden="1" outlineLevel="1" x14ac:dyDescent="0.15">
      <c r="A72" s="86" t="str">
        <f>$A$1&amp;C72</f>
        <v>X (3)福岡県内（北九州市・福岡市を除く）</v>
      </c>
      <c r="B72" s="177"/>
      <c r="C72" s="164" t="s">
        <v>288</v>
      </c>
      <c r="D72" s="98">
        <f>VLOOKUP($A72,'Q10'!$A:$O,D$2,0)</f>
        <v>308</v>
      </c>
      <c r="E72" s="98">
        <f>VLOOKUP($A72,'Q10'!$A:$O,E$2,0)</f>
        <v>6</v>
      </c>
      <c r="F72" s="98">
        <f>VLOOKUP($A72,'Q10'!$A:$O,F$2,0)</f>
        <v>13</v>
      </c>
      <c r="G72" s="98">
        <f>VLOOKUP($A72,'Q10'!$A:$O,G$2,0)</f>
        <v>39</v>
      </c>
      <c r="H72" s="98">
        <f>VLOOKUP($A72,'Q10'!$A:$O,H$2,0)</f>
        <v>30</v>
      </c>
      <c r="I72" s="98">
        <f>VLOOKUP($A72,'Q10'!$A:$O,I$2,0)</f>
        <v>11</v>
      </c>
      <c r="J72" s="98">
        <f>VLOOKUP($A72,'Q10'!$A:$O,J$2,0)</f>
        <v>71</v>
      </c>
      <c r="K72" s="98">
        <f>VLOOKUP($A72,'Q10'!$A:$O,K$2,0)</f>
        <v>9</v>
      </c>
      <c r="L72" s="105">
        <f>VLOOKUP($A72,'Q10'!$A:$O,L$2,0)</f>
        <v>129</v>
      </c>
      <c r="M72" s="91"/>
      <c r="N72" s="91"/>
      <c r="P72" s="93">
        <f t="shared" ref="P72" si="62">MAX(E72:N72)</f>
        <v>129</v>
      </c>
    </row>
    <row r="73" spans="1:16" hidden="1" outlineLevel="1" x14ac:dyDescent="0.15">
      <c r="B73" s="177"/>
      <c r="C73" s="165"/>
      <c r="D73" s="95">
        <f>D72/$D72*100</f>
        <v>100</v>
      </c>
      <c r="E73" s="94">
        <f>E72/$D72*100</f>
        <v>1.948051948051948</v>
      </c>
      <c r="F73" s="94">
        <f t="shared" ref="F73:L73" si="63">F72/$D72*100</f>
        <v>4.220779220779221</v>
      </c>
      <c r="G73" s="94">
        <f t="shared" si="63"/>
        <v>12.662337662337661</v>
      </c>
      <c r="H73" s="94">
        <f t="shared" si="63"/>
        <v>9.7402597402597415</v>
      </c>
      <c r="I73" s="94">
        <f t="shared" si="63"/>
        <v>3.5714285714285712</v>
      </c>
      <c r="J73" s="94">
        <f t="shared" si="63"/>
        <v>23.051948051948052</v>
      </c>
      <c r="K73" s="94">
        <f t="shared" si="63"/>
        <v>2.9220779220779218</v>
      </c>
      <c r="L73" s="106">
        <f t="shared" si="63"/>
        <v>41.883116883116884</v>
      </c>
      <c r="M73" s="95"/>
      <c r="N73" s="94"/>
    </row>
    <row r="74" spans="1:16" hidden="1" outlineLevel="1" x14ac:dyDescent="0.15">
      <c r="A74" s="86" t="str">
        <f>$A$1&amp;C74</f>
        <v>X (3)東京圏</v>
      </c>
      <c r="B74" s="177"/>
      <c r="C74" s="164" t="s">
        <v>66</v>
      </c>
      <c r="D74" s="98">
        <f>VLOOKUP($A74,'Q10'!$A:$O,D$2,0)</f>
        <v>265</v>
      </c>
      <c r="E74" s="98">
        <f>VLOOKUP($A74,'Q10'!$A:$O,E$2,0)</f>
        <v>10</v>
      </c>
      <c r="F74" s="98">
        <f>VLOOKUP($A74,'Q10'!$A:$O,F$2,0)</f>
        <v>31</v>
      </c>
      <c r="G74" s="98">
        <f>VLOOKUP($A74,'Q10'!$A:$O,G$2,0)</f>
        <v>30</v>
      </c>
      <c r="H74" s="98">
        <f>VLOOKUP($A74,'Q10'!$A:$O,H$2,0)</f>
        <v>25</v>
      </c>
      <c r="I74" s="98">
        <f>VLOOKUP($A74,'Q10'!$A:$O,I$2,0)</f>
        <v>6</v>
      </c>
      <c r="J74" s="98">
        <f>VLOOKUP($A74,'Q10'!$A:$O,J$2,0)</f>
        <v>76</v>
      </c>
      <c r="K74" s="98">
        <f>VLOOKUP($A74,'Q10'!$A:$O,K$2,0)</f>
        <v>10</v>
      </c>
      <c r="L74" s="105">
        <f>VLOOKUP($A74,'Q10'!$A:$O,L$2,0)</f>
        <v>77</v>
      </c>
      <c r="M74" s="91"/>
      <c r="N74" s="91"/>
      <c r="P74" s="93">
        <f t="shared" ref="P74" si="64">MAX(E74:N74)</f>
        <v>77</v>
      </c>
    </row>
    <row r="75" spans="1:16" hidden="1" outlineLevel="1" x14ac:dyDescent="0.15">
      <c r="B75" s="177"/>
      <c r="C75" s="165"/>
      <c r="D75" s="95">
        <f>D74/$D74*100</f>
        <v>100</v>
      </c>
      <c r="E75" s="94">
        <f>E74/$D74*100</f>
        <v>3.7735849056603774</v>
      </c>
      <c r="F75" s="94">
        <f t="shared" ref="F75:L75" si="65">F74/$D74*100</f>
        <v>11.69811320754717</v>
      </c>
      <c r="G75" s="94">
        <f t="shared" si="65"/>
        <v>11.320754716981133</v>
      </c>
      <c r="H75" s="94">
        <f t="shared" si="65"/>
        <v>9.433962264150944</v>
      </c>
      <c r="I75" s="94">
        <f t="shared" si="65"/>
        <v>2.2641509433962264</v>
      </c>
      <c r="J75" s="94">
        <f t="shared" si="65"/>
        <v>28.679245283018869</v>
      </c>
      <c r="K75" s="94">
        <f t="shared" si="65"/>
        <v>3.7735849056603774</v>
      </c>
      <c r="L75" s="106">
        <f t="shared" si="65"/>
        <v>29.056603773584904</v>
      </c>
      <c r="M75" s="95"/>
      <c r="N75" s="94"/>
    </row>
    <row r="76" spans="1:16" hidden="1" outlineLevel="1" x14ac:dyDescent="0.15">
      <c r="A76" s="86" t="str">
        <f>$A$1&amp;C76</f>
        <v>X (3)大阪圏</v>
      </c>
      <c r="B76" s="177"/>
      <c r="C76" s="164" t="s">
        <v>67</v>
      </c>
      <c r="D76" s="98">
        <f>VLOOKUP($A76,'Q10'!$A:$O,D$2,0)</f>
        <v>173</v>
      </c>
      <c r="E76" s="98">
        <f>VLOOKUP($A76,'Q10'!$A:$O,E$2,0)</f>
        <v>7</v>
      </c>
      <c r="F76" s="98">
        <f>VLOOKUP($A76,'Q10'!$A:$O,F$2,0)</f>
        <v>20</v>
      </c>
      <c r="G76" s="98">
        <f>VLOOKUP($A76,'Q10'!$A:$O,G$2,0)</f>
        <v>23</v>
      </c>
      <c r="H76" s="98">
        <f>VLOOKUP($A76,'Q10'!$A:$O,H$2,0)</f>
        <v>15</v>
      </c>
      <c r="I76" s="98">
        <f>VLOOKUP($A76,'Q10'!$A:$O,I$2,0)</f>
        <v>12</v>
      </c>
      <c r="J76" s="98">
        <f>VLOOKUP($A76,'Q10'!$A:$O,J$2,0)</f>
        <v>48</v>
      </c>
      <c r="K76" s="98">
        <f>VLOOKUP($A76,'Q10'!$A:$O,K$2,0)</f>
        <v>10</v>
      </c>
      <c r="L76" s="105">
        <f>VLOOKUP($A76,'Q10'!$A:$O,L$2,0)</f>
        <v>38</v>
      </c>
      <c r="M76" s="91"/>
      <c r="N76" s="91"/>
      <c r="P76" s="93">
        <f t="shared" ref="P76" si="66">MAX(E76:N76)</f>
        <v>48</v>
      </c>
    </row>
    <row r="77" spans="1:16" hidden="1" outlineLevel="1" x14ac:dyDescent="0.15">
      <c r="B77" s="177"/>
      <c r="C77" s="165"/>
      <c r="D77" s="95">
        <f>D76/$D76*100</f>
        <v>100</v>
      </c>
      <c r="E77" s="94">
        <f>E76/$D76*100</f>
        <v>4.0462427745664744</v>
      </c>
      <c r="F77" s="94">
        <f t="shared" ref="F77:L77" si="67">F76/$D76*100</f>
        <v>11.560693641618498</v>
      </c>
      <c r="G77" s="94">
        <f t="shared" si="67"/>
        <v>13.294797687861271</v>
      </c>
      <c r="H77" s="94">
        <f t="shared" si="67"/>
        <v>8.6705202312138727</v>
      </c>
      <c r="I77" s="94">
        <f t="shared" si="67"/>
        <v>6.9364161849710975</v>
      </c>
      <c r="J77" s="94">
        <f t="shared" si="67"/>
        <v>27.74566473988439</v>
      </c>
      <c r="K77" s="94">
        <f t="shared" si="67"/>
        <v>5.7803468208092488</v>
      </c>
      <c r="L77" s="106">
        <f t="shared" si="67"/>
        <v>21.965317919075144</v>
      </c>
      <c r="M77" s="95"/>
      <c r="N77" s="94"/>
    </row>
    <row r="78" spans="1:16" hidden="1" outlineLevel="1" x14ac:dyDescent="0.15">
      <c r="A78" s="86" t="str">
        <f>$A$1&amp;C78</f>
        <v>X (3)名古屋圏</v>
      </c>
      <c r="B78" s="177"/>
      <c r="C78" s="164" t="s">
        <v>68</v>
      </c>
      <c r="D78" s="98">
        <f>VLOOKUP($A78,'Q10'!$A:$O,D$2,0)</f>
        <v>21</v>
      </c>
      <c r="E78" s="98">
        <f>VLOOKUP($A78,'Q10'!$A:$O,E$2,0)</f>
        <v>1</v>
      </c>
      <c r="F78" s="98">
        <f>VLOOKUP($A78,'Q10'!$A:$O,F$2,0)</f>
        <v>2</v>
      </c>
      <c r="G78" s="98">
        <f>VLOOKUP($A78,'Q10'!$A:$O,G$2,0)</f>
        <v>1</v>
      </c>
      <c r="H78" s="98">
        <f>VLOOKUP($A78,'Q10'!$A:$O,H$2,0)</f>
        <v>2</v>
      </c>
      <c r="I78" s="98">
        <f>VLOOKUP($A78,'Q10'!$A:$O,I$2,0)</f>
        <v>2</v>
      </c>
      <c r="J78" s="98">
        <f>VLOOKUP($A78,'Q10'!$A:$O,J$2,0)</f>
        <v>6</v>
      </c>
      <c r="K78" s="98">
        <f>VLOOKUP($A78,'Q10'!$A:$O,K$2,0)</f>
        <v>1</v>
      </c>
      <c r="L78" s="105">
        <f>VLOOKUP($A78,'Q10'!$A:$O,L$2,0)</f>
        <v>6</v>
      </c>
      <c r="M78" s="91"/>
      <c r="N78" s="91"/>
      <c r="P78" s="93">
        <f t="shared" ref="P78" si="68">MAX(E78:N78)</f>
        <v>6</v>
      </c>
    </row>
    <row r="79" spans="1:16" hidden="1" outlineLevel="1" x14ac:dyDescent="0.15">
      <c r="B79" s="177"/>
      <c r="C79" s="165"/>
      <c r="D79" s="95">
        <f>D78/$D78*100</f>
        <v>100</v>
      </c>
      <c r="E79" s="94">
        <f>E78/$D78*100</f>
        <v>4.7619047619047619</v>
      </c>
      <c r="F79" s="94">
        <f t="shared" ref="F79:L79" si="69">F78/$D78*100</f>
        <v>9.5238095238095237</v>
      </c>
      <c r="G79" s="94">
        <f t="shared" si="69"/>
        <v>4.7619047619047619</v>
      </c>
      <c r="H79" s="94">
        <f t="shared" si="69"/>
        <v>9.5238095238095237</v>
      </c>
      <c r="I79" s="94">
        <f t="shared" si="69"/>
        <v>9.5238095238095237</v>
      </c>
      <c r="J79" s="94">
        <f t="shared" si="69"/>
        <v>28.571428571428569</v>
      </c>
      <c r="K79" s="94">
        <f t="shared" si="69"/>
        <v>4.7619047619047619</v>
      </c>
      <c r="L79" s="106">
        <f t="shared" si="69"/>
        <v>28.571428571428569</v>
      </c>
      <c r="M79" s="95"/>
      <c r="N79" s="94"/>
    </row>
    <row r="80" spans="1:16" hidden="1" outlineLevel="1" x14ac:dyDescent="0.15">
      <c r="A80" s="86" t="str">
        <f>$A$1&amp;C80</f>
        <v>X (3)その他</v>
      </c>
      <c r="B80" s="177"/>
      <c r="C80" s="164" t="s">
        <v>22</v>
      </c>
      <c r="D80" s="98">
        <f>VLOOKUP($A80,'Q10'!$A:$O,D$2,0)</f>
        <v>227</v>
      </c>
      <c r="E80" s="98">
        <f>VLOOKUP($A80,'Q10'!$A:$O,E$2,0)</f>
        <v>16</v>
      </c>
      <c r="F80" s="98">
        <f>VLOOKUP($A80,'Q10'!$A:$O,F$2,0)</f>
        <v>18</v>
      </c>
      <c r="G80" s="98">
        <f>VLOOKUP($A80,'Q10'!$A:$O,G$2,0)</f>
        <v>24</v>
      </c>
      <c r="H80" s="98">
        <f>VLOOKUP($A80,'Q10'!$A:$O,H$2,0)</f>
        <v>22</v>
      </c>
      <c r="I80" s="98">
        <f>VLOOKUP($A80,'Q10'!$A:$O,I$2,0)</f>
        <v>20</v>
      </c>
      <c r="J80" s="98">
        <f>VLOOKUP($A80,'Q10'!$A:$O,J$2,0)</f>
        <v>53</v>
      </c>
      <c r="K80" s="98">
        <f>VLOOKUP($A80,'Q10'!$A:$O,K$2,0)</f>
        <v>6</v>
      </c>
      <c r="L80" s="105">
        <f>VLOOKUP($A80,'Q10'!$A:$O,L$2,0)</f>
        <v>68</v>
      </c>
      <c r="M80" s="91"/>
      <c r="N80" s="91"/>
      <c r="P80" s="93">
        <f t="shared" ref="P80" si="70">MAX(E80:N80)</f>
        <v>68</v>
      </c>
    </row>
    <row r="81" spans="1:16" hidden="1" outlineLevel="1" x14ac:dyDescent="0.15">
      <c r="B81" s="177"/>
      <c r="C81" s="165"/>
      <c r="D81" s="95">
        <f>D80/$D80*100</f>
        <v>100</v>
      </c>
      <c r="E81" s="94">
        <f>E80/$D80*100</f>
        <v>7.0484581497797363</v>
      </c>
      <c r="F81" s="94">
        <f t="shared" ref="F81:L81" si="71">F80/$D80*100</f>
        <v>7.929515418502203</v>
      </c>
      <c r="G81" s="94">
        <f t="shared" si="71"/>
        <v>10.572687224669604</v>
      </c>
      <c r="H81" s="94">
        <f t="shared" si="71"/>
        <v>9.6916299559471373</v>
      </c>
      <c r="I81" s="94">
        <f t="shared" si="71"/>
        <v>8.8105726872246706</v>
      </c>
      <c r="J81" s="94">
        <f t="shared" si="71"/>
        <v>23.348017621145374</v>
      </c>
      <c r="K81" s="94">
        <f t="shared" si="71"/>
        <v>2.643171806167401</v>
      </c>
      <c r="L81" s="106">
        <f t="shared" si="71"/>
        <v>29.955947136563875</v>
      </c>
      <c r="M81" s="95"/>
      <c r="N81" s="94"/>
    </row>
    <row r="82" spans="1:16" hidden="1" outlineLevel="1" x14ac:dyDescent="0.15">
      <c r="A82" s="86" t="str">
        <f>$A$1&amp;C82</f>
        <v>X (3)わからない</v>
      </c>
      <c r="B82" s="177"/>
      <c r="C82" s="164" t="s">
        <v>61</v>
      </c>
      <c r="D82" s="98">
        <f>VLOOKUP($A82,'Q10'!$A:$O,D$2,0)</f>
        <v>697</v>
      </c>
      <c r="E82" s="98">
        <f>VLOOKUP($A82,'Q10'!$A:$O,E$2,0)</f>
        <v>21</v>
      </c>
      <c r="F82" s="98">
        <f>VLOOKUP($A82,'Q10'!$A:$O,F$2,0)</f>
        <v>39</v>
      </c>
      <c r="G82" s="98">
        <f>VLOOKUP($A82,'Q10'!$A:$O,G$2,0)</f>
        <v>92</v>
      </c>
      <c r="H82" s="98">
        <f>VLOOKUP($A82,'Q10'!$A:$O,H$2,0)</f>
        <v>68</v>
      </c>
      <c r="I82" s="98">
        <f>VLOOKUP($A82,'Q10'!$A:$O,I$2,0)</f>
        <v>41</v>
      </c>
      <c r="J82" s="98">
        <f>VLOOKUP($A82,'Q10'!$A:$O,J$2,0)</f>
        <v>182</v>
      </c>
      <c r="K82" s="98">
        <f>VLOOKUP($A82,'Q10'!$A:$O,K$2,0)</f>
        <v>21</v>
      </c>
      <c r="L82" s="105">
        <f>VLOOKUP($A82,'Q10'!$A:$O,L$2,0)</f>
        <v>233</v>
      </c>
      <c r="M82" s="91"/>
      <c r="N82" s="91"/>
      <c r="P82" s="93">
        <f t="shared" ref="P82" si="72">MAX(E82:N82)</f>
        <v>233</v>
      </c>
    </row>
    <row r="83" spans="1:16" hidden="1" outlineLevel="1" x14ac:dyDescent="0.15">
      <c r="B83" s="177"/>
      <c r="C83" s="165"/>
      <c r="D83" s="95">
        <f>D82/$D82*100</f>
        <v>100</v>
      </c>
      <c r="E83" s="94">
        <f>E82/$D82*100</f>
        <v>3.0129124820659969</v>
      </c>
      <c r="F83" s="94">
        <f t="shared" ref="F83:L83" si="73">F82/$D82*100</f>
        <v>5.5954088952654235</v>
      </c>
      <c r="G83" s="94">
        <f t="shared" si="73"/>
        <v>13.199426111908178</v>
      </c>
      <c r="H83" s="94">
        <f t="shared" si="73"/>
        <v>9.7560975609756095</v>
      </c>
      <c r="I83" s="94">
        <f t="shared" si="73"/>
        <v>5.8823529411764701</v>
      </c>
      <c r="J83" s="94">
        <f t="shared" si="73"/>
        <v>26.111908177905306</v>
      </c>
      <c r="K83" s="94">
        <f t="shared" si="73"/>
        <v>3.0129124820659969</v>
      </c>
      <c r="L83" s="106">
        <f t="shared" si="73"/>
        <v>33.428981348637016</v>
      </c>
      <c r="M83" s="95"/>
      <c r="N83" s="94"/>
    </row>
    <row r="84" spans="1:16" collapsed="1" x14ac:dyDescent="0.15">
      <c r="A84" s="86" t="str">
        <f>$A$1&amp;C84</f>
        <v>X (3)農業・漁業・林業</v>
      </c>
      <c r="B84" s="174" t="s">
        <v>255</v>
      </c>
      <c r="C84" s="170" t="s">
        <v>93</v>
      </c>
      <c r="D84" s="98">
        <f>VLOOKUP($A84,'Q13'!$A:$O,D$2,0)</f>
        <v>82</v>
      </c>
      <c r="E84" s="98">
        <f>VLOOKUP($A84,'Q13'!$A:$O,E$2,0)</f>
        <v>13</v>
      </c>
      <c r="F84" s="98">
        <f>VLOOKUP($A84,'Q13'!$A:$O,F$2,0)</f>
        <v>10</v>
      </c>
      <c r="G84" s="98">
        <f>VLOOKUP($A84,'Q13'!$A:$O,G$2,0)</f>
        <v>3</v>
      </c>
      <c r="H84" s="98">
        <f>VLOOKUP($A84,'Q13'!$A:$O,H$2,0)</f>
        <v>8</v>
      </c>
      <c r="I84" s="98">
        <f>VLOOKUP($A84,'Q13'!$A:$O,I$2,0)</f>
        <v>5</v>
      </c>
      <c r="J84" s="98">
        <f>VLOOKUP($A84,'Q13'!$A:$O,J$2,0)</f>
        <v>24</v>
      </c>
      <c r="K84" s="98">
        <f>VLOOKUP($A84,'Q13'!$A:$O,K$2,0)</f>
        <v>5</v>
      </c>
      <c r="L84" s="105">
        <f>VLOOKUP($A84,'Q13'!$A:$O,L$2,0)</f>
        <v>14</v>
      </c>
      <c r="M84" s="91"/>
      <c r="N84" s="91"/>
      <c r="P84" s="93">
        <f t="shared" ref="P84" si="74">MAX(E84:N84)</f>
        <v>24</v>
      </c>
    </row>
    <row r="85" spans="1:16" x14ac:dyDescent="0.15">
      <c r="B85" s="174"/>
      <c r="C85" s="176"/>
      <c r="D85" s="95">
        <f>D84/$D84*100</f>
        <v>100</v>
      </c>
      <c r="E85" s="94">
        <f>E84/$D84*100</f>
        <v>15.853658536585366</v>
      </c>
      <c r="F85" s="94">
        <f t="shared" ref="F85:L85" si="75">F84/$D84*100</f>
        <v>12.195121951219512</v>
      </c>
      <c r="G85" s="94">
        <f t="shared" si="75"/>
        <v>3.6585365853658534</v>
      </c>
      <c r="H85" s="94">
        <f t="shared" si="75"/>
        <v>9.7560975609756095</v>
      </c>
      <c r="I85" s="94">
        <f t="shared" si="75"/>
        <v>6.0975609756097562</v>
      </c>
      <c r="J85" s="94">
        <f t="shared" si="75"/>
        <v>29.268292682926827</v>
      </c>
      <c r="K85" s="94">
        <f t="shared" si="75"/>
        <v>6.0975609756097562</v>
      </c>
      <c r="L85" s="106">
        <f t="shared" si="75"/>
        <v>17.073170731707318</v>
      </c>
      <c r="M85" s="95"/>
      <c r="N85" s="94"/>
    </row>
    <row r="86" spans="1:16" x14ac:dyDescent="0.15">
      <c r="A86" s="86" t="str">
        <f>$A$1&amp;C86</f>
        <v>X (3)建設業</v>
      </c>
      <c r="B86" s="174"/>
      <c r="C86" s="170" t="s">
        <v>94</v>
      </c>
      <c r="D86" s="98">
        <f>VLOOKUP($A86,'Q13'!$A:$O,D$2,0)</f>
        <v>155</v>
      </c>
      <c r="E86" s="98">
        <f>VLOOKUP($A86,'Q13'!$A:$O,E$2,0)</f>
        <v>6</v>
      </c>
      <c r="F86" s="98">
        <f>VLOOKUP($A86,'Q13'!$A:$O,F$2,0)</f>
        <v>16</v>
      </c>
      <c r="G86" s="98">
        <f>VLOOKUP($A86,'Q13'!$A:$O,G$2,0)</f>
        <v>22</v>
      </c>
      <c r="H86" s="98">
        <f>VLOOKUP($A86,'Q13'!$A:$O,H$2,0)</f>
        <v>17</v>
      </c>
      <c r="I86" s="98">
        <f>VLOOKUP($A86,'Q13'!$A:$O,I$2,0)</f>
        <v>14</v>
      </c>
      <c r="J86" s="98">
        <f>VLOOKUP($A86,'Q13'!$A:$O,J$2,0)</f>
        <v>39</v>
      </c>
      <c r="K86" s="98">
        <f>VLOOKUP($A86,'Q13'!$A:$O,K$2,0)</f>
        <v>11</v>
      </c>
      <c r="L86" s="105">
        <f>VLOOKUP($A86,'Q13'!$A:$O,L$2,0)</f>
        <v>30</v>
      </c>
      <c r="M86" s="91"/>
      <c r="N86" s="91"/>
      <c r="P86" s="93">
        <f t="shared" ref="P86" si="76">MAX(E86:N86)</f>
        <v>39</v>
      </c>
    </row>
    <row r="87" spans="1:16" x14ac:dyDescent="0.15">
      <c r="B87" s="174"/>
      <c r="C87" s="176"/>
      <c r="D87" s="95">
        <f>D86/$D86*100</f>
        <v>100</v>
      </c>
      <c r="E87" s="94">
        <f>E86/$D86*100</f>
        <v>3.870967741935484</v>
      </c>
      <c r="F87" s="94">
        <f t="shared" ref="F87:L87" si="77">F86/$D86*100</f>
        <v>10.32258064516129</v>
      </c>
      <c r="G87" s="94">
        <f t="shared" si="77"/>
        <v>14.193548387096774</v>
      </c>
      <c r="H87" s="94">
        <f t="shared" si="77"/>
        <v>10.967741935483872</v>
      </c>
      <c r="I87" s="94">
        <f t="shared" si="77"/>
        <v>9.0322580645161281</v>
      </c>
      <c r="J87" s="94">
        <f t="shared" si="77"/>
        <v>25.161290322580644</v>
      </c>
      <c r="K87" s="94">
        <f t="shared" si="77"/>
        <v>7.096774193548387</v>
      </c>
      <c r="L87" s="106">
        <f t="shared" si="77"/>
        <v>19.35483870967742</v>
      </c>
      <c r="M87" s="95"/>
      <c r="N87" s="94"/>
    </row>
    <row r="88" spans="1:16" x14ac:dyDescent="0.15">
      <c r="A88" s="86" t="str">
        <f>$A$1&amp;C88</f>
        <v>X (3)製造業（技術者等）</v>
      </c>
      <c r="B88" s="174"/>
      <c r="C88" s="170" t="s">
        <v>95</v>
      </c>
      <c r="D88" s="98">
        <f>VLOOKUP($A88,'Q13'!$A:$O,D$2,0)</f>
        <v>264</v>
      </c>
      <c r="E88" s="98">
        <f>VLOOKUP($A88,'Q13'!$A:$O,E$2,0)</f>
        <v>23</v>
      </c>
      <c r="F88" s="98">
        <f>VLOOKUP($A88,'Q13'!$A:$O,F$2,0)</f>
        <v>30</v>
      </c>
      <c r="G88" s="98">
        <f>VLOOKUP($A88,'Q13'!$A:$O,G$2,0)</f>
        <v>32</v>
      </c>
      <c r="H88" s="98">
        <f>VLOOKUP($A88,'Q13'!$A:$O,H$2,0)</f>
        <v>27</v>
      </c>
      <c r="I88" s="98">
        <f>VLOOKUP($A88,'Q13'!$A:$O,I$2,0)</f>
        <v>19</v>
      </c>
      <c r="J88" s="98">
        <f>VLOOKUP($A88,'Q13'!$A:$O,J$2,0)</f>
        <v>55</v>
      </c>
      <c r="K88" s="98">
        <f>VLOOKUP($A88,'Q13'!$A:$O,K$2,0)</f>
        <v>40</v>
      </c>
      <c r="L88" s="105">
        <f>VLOOKUP($A88,'Q13'!$A:$O,L$2,0)</f>
        <v>38</v>
      </c>
      <c r="M88" s="91"/>
      <c r="N88" s="91"/>
      <c r="P88" s="93">
        <f t="shared" ref="P88" si="78">MAX(E88:N88)</f>
        <v>55</v>
      </c>
    </row>
    <row r="89" spans="1:16" x14ac:dyDescent="0.15">
      <c r="B89" s="174"/>
      <c r="C89" s="176"/>
      <c r="D89" s="95">
        <f>D88/$D88*100</f>
        <v>100</v>
      </c>
      <c r="E89" s="94">
        <f>E88/$D88*100</f>
        <v>8.7121212121212128</v>
      </c>
      <c r="F89" s="94">
        <f t="shared" ref="F89:L89" si="79">F88/$D88*100</f>
        <v>11.363636363636363</v>
      </c>
      <c r="G89" s="94">
        <f t="shared" si="79"/>
        <v>12.121212121212121</v>
      </c>
      <c r="H89" s="94">
        <f t="shared" si="79"/>
        <v>10.227272727272728</v>
      </c>
      <c r="I89" s="94">
        <f t="shared" si="79"/>
        <v>7.1969696969696972</v>
      </c>
      <c r="J89" s="94">
        <f t="shared" si="79"/>
        <v>20.833333333333336</v>
      </c>
      <c r="K89" s="94">
        <f t="shared" si="79"/>
        <v>15.151515151515152</v>
      </c>
      <c r="L89" s="106">
        <f t="shared" si="79"/>
        <v>14.393939393939394</v>
      </c>
      <c r="M89" s="95"/>
      <c r="N89" s="94"/>
    </row>
    <row r="90" spans="1:16" x14ac:dyDescent="0.15">
      <c r="A90" s="86" t="str">
        <f>$A$1&amp;C90</f>
        <v>X (3)小売・飲食などのサービス業</v>
      </c>
      <c r="B90" s="174"/>
      <c r="C90" s="170" t="s">
        <v>96</v>
      </c>
      <c r="D90" s="98">
        <f>VLOOKUP($A90,'Q13'!$A:$O,D$2,0)</f>
        <v>293</v>
      </c>
      <c r="E90" s="98">
        <f>VLOOKUP($A90,'Q13'!$A:$O,E$2,0)</f>
        <v>13</v>
      </c>
      <c r="F90" s="98">
        <f>VLOOKUP($A90,'Q13'!$A:$O,F$2,0)</f>
        <v>28</v>
      </c>
      <c r="G90" s="98">
        <f>VLOOKUP($A90,'Q13'!$A:$O,G$2,0)</f>
        <v>50</v>
      </c>
      <c r="H90" s="98">
        <f>VLOOKUP($A90,'Q13'!$A:$O,H$2,0)</f>
        <v>41</v>
      </c>
      <c r="I90" s="98">
        <f>VLOOKUP($A90,'Q13'!$A:$O,I$2,0)</f>
        <v>8</v>
      </c>
      <c r="J90" s="98">
        <f>VLOOKUP($A90,'Q13'!$A:$O,J$2,0)</f>
        <v>80</v>
      </c>
      <c r="K90" s="98">
        <f>VLOOKUP($A90,'Q13'!$A:$O,K$2,0)</f>
        <v>10</v>
      </c>
      <c r="L90" s="105">
        <f>VLOOKUP($A90,'Q13'!$A:$O,L$2,0)</f>
        <v>63</v>
      </c>
      <c r="M90" s="91"/>
      <c r="N90" s="91"/>
      <c r="P90" s="93">
        <f t="shared" ref="P90" si="80">MAX(E90:N90)</f>
        <v>80</v>
      </c>
    </row>
    <row r="91" spans="1:16" x14ac:dyDescent="0.15">
      <c r="B91" s="174"/>
      <c r="C91" s="176"/>
      <c r="D91" s="95">
        <f>D90/$D90*100</f>
        <v>100</v>
      </c>
      <c r="E91" s="94">
        <f>E90/$D90*100</f>
        <v>4.4368600682593859</v>
      </c>
      <c r="F91" s="94">
        <f t="shared" ref="F91:L91" si="81">F90/$D90*100</f>
        <v>9.5563139931740615</v>
      </c>
      <c r="G91" s="94">
        <f t="shared" si="81"/>
        <v>17.064846416382252</v>
      </c>
      <c r="H91" s="94">
        <f t="shared" si="81"/>
        <v>13.993174061433447</v>
      </c>
      <c r="I91" s="94">
        <f t="shared" si="81"/>
        <v>2.7303754266211606</v>
      </c>
      <c r="J91" s="94">
        <f t="shared" si="81"/>
        <v>27.303754266211605</v>
      </c>
      <c r="K91" s="94">
        <f t="shared" si="81"/>
        <v>3.4129692832764507</v>
      </c>
      <c r="L91" s="106">
        <f t="shared" si="81"/>
        <v>21.501706484641637</v>
      </c>
      <c r="M91" s="95"/>
      <c r="N91" s="94"/>
    </row>
    <row r="92" spans="1:16" x14ac:dyDescent="0.15">
      <c r="A92" s="86" t="str">
        <f>$A$1&amp;C92</f>
        <v>X (3)金融・保険・不動産業</v>
      </c>
      <c r="B92" s="174"/>
      <c r="C92" s="170" t="s">
        <v>97</v>
      </c>
      <c r="D92" s="98">
        <f>VLOOKUP($A92,'Q13'!$A:$O,D$2,0)</f>
        <v>156</v>
      </c>
      <c r="E92" s="98">
        <f>VLOOKUP($A92,'Q13'!$A:$O,E$2,0)</f>
        <v>5</v>
      </c>
      <c r="F92" s="98">
        <f>VLOOKUP($A92,'Q13'!$A:$O,F$2,0)</f>
        <v>11</v>
      </c>
      <c r="G92" s="98">
        <f>VLOOKUP($A92,'Q13'!$A:$O,G$2,0)</f>
        <v>10</v>
      </c>
      <c r="H92" s="98">
        <f>VLOOKUP($A92,'Q13'!$A:$O,H$2,0)</f>
        <v>24</v>
      </c>
      <c r="I92" s="98">
        <f>VLOOKUP($A92,'Q13'!$A:$O,I$2,0)</f>
        <v>6</v>
      </c>
      <c r="J92" s="98">
        <f>VLOOKUP($A92,'Q13'!$A:$O,J$2,0)</f>
        <v>56</v>
      </c>
      <c r="K92" s="98">
        <f>VLOOKUP($A92,'Q13'!$A:$O,K$2,0)</f>
        <v>5</v>
      </c>
      <c r="L92" s="105">
        <f>VLOOKUP($A92,'Q13'!$A:$O,L$2,0)</f>
        <v>39</v>
      </c>
      <c r="M92" s="91"/>
      <c r="N92" s="91"/>
      <c r="P92" s="93">
        <f t="shared" ref="P92" si="82">MAX(E92:N92)</f>
        <v>56</v>
      </c>
    </row>
    <row r="93" spans="1:16" x14ac:dyDescent="0.15">
      <c r="B93" s="174"/>
      <c r="C93" s="176"/>
      <c r="D93" s="95">
        <f>D92/$D92*100</f>
        <v>100</v>
      </c>
      <c r="E93" s="94">
        <f>E92/$D92*100</f>
        <v>3.2051282051282048</v>
      </c>
      <c r="F93" s="94">
        <f t="shared" ref="F93:L93" si="83">F92/$D92*100</f>
        <v>7.0512820512820511</v>
      </c>
      <c r="G93" s="94">
        <f t="shared" si="83"/>
        <v>6.4102564102564097</v>
      </c>
      <c r="H93" s="94">
        <f t="shared" si="83"/>
        <v>15.384615384615385</v>
      </c>
      <c r="I93" s="94">
        <f t="shared" si="83"/>
        <v>3.8461538461538463</v>
      </c>
      <c r="J93" s="94">
        <f t="shared" si="83"/>
        <v>35.897435897435898</v>
      </c>
      <c r="K93" s="94">
        <f t="shared" si="83"/>
        <v>3.2051282051282048</v>
      </c>
      <c r="L93" s="106">
        <f t="shared" si="83"/>
        <v>25</v>
      </c>
      <c r="M93" s="95"/>
      <c r="N93" s="94"/>
    </row>
    <row r="94" spans="1:16" x14ac:dyDescent="0.15">
      <c r="A94" s="86" t="str">
        <f>$A$1&amp;C94</f>
        <v>X (3)医療・福祉・介護</v>
      </c>
      <c r="B94" s="174"/>
      <c r="C94" s="170" t="s">
        <v>98</v>
      </c>
      <c r="D94" s="98">
        <f>VLOOKUP($A94,'Q13'!$A:$O,D$2,0)</f>
        <v>890</v>
      </c>
      <c r="E94" s="98">
        <f>VLOOKUP($A94,'Q13'!$A:$O,E$2,0)</f>
        <v>40</v>
      </c>
      <c r="F94" s="98">
        <f>VLOOKUP($A94,'Q13'!$A:$O,F$2,0)</f>
        <v>69</v>
      </c>
      <c r="G94" s="98">
        <f>VLOOKUP($A94,'Q13'!$A:$O,G$2,0)</f>
        <v>123</v>
      </c>
      <c r="H94" s="98">
        <f>VLOOKUP($A94,'Q13'!$A:$O,H$2,0)</f>
        <v>95</v>
      </c>
      <c r="I94" s="98">
        <f>VLOOKUP($A94,'Q13'!$A:$O,I$2,0)</f>
        <v>38</v>
      </c>
      <c r="J94" s="98">
        <f>VLOOKUP($A94,'Q13'!$A:$O,J$2,0)</f>
        <v>278</v>
      </c>
      <c r="K94" s="98">
        <f>VLOOKUP($A94,'Q13'!$A:$O,K$2,0)</f>
        <v>26</v>
      </c>
      <c r="L94" s="105">
        <f>VLOOKUP($A94,'Q13'!$A:$O,L$2,0)</f>
        <v>221</v>
      </c>
      <c r="M94" s="91"/>
      <c r="N94" s="91"/>
      <c r="P94" s="93">
        <f t="shared" ref="P94" si="84">MAX(E94:N94)</f>
        <v>278</v>
      </c>
    </row>
    <row r="95" spans="1:16" x14ac:dyDescent="0.15">
      <c r="B95" s="174"/>
      <c r="C95" s="176"/>
      <c r="D95" s="95">
        <f>D94/$D94*100</f>
        <v>100</v>
      </c>
      <c r="E95" s="94">
        <f>E94/$D94*100</f>
        <v>4.4943820224719104</v>
      </c>
      <c r="F95" s="94">
        <f t="shared" ref="F95:L95" si="85">F94/$D94*100</f>
        <v>7.7528089887640457</v>
      </c>
      <c r="G95" s="94">
        <f t="shared" si="85"/>
        <v>13.820224719101123</v>
      </c>
      <c r="H95" s="94">
        <f t="shared" si="85"/>
        <v>10.674157303370785</v>
      </c>
      <c r="I95" s="94">
        <f t="shared" si="85"/>
        <v>4.2696629213483144</v>
      </c>
      <c r="J95" s="94">
        <f t="shared" si="85"/>
        <v>31.235955056179776</v>
      </c>
      <c r="K95" s="94">
        <f t="shared" si="85"/>
        <v>2.9213483146067416</v>
      </c>
      <c r="L95" s="106">
        <f t="shared" si="85"/>
        <v>24.831460674157306</v>
      </c>
      <c r="M95" s="95"/>
      <c r="N95" s="94"/>
    </row>
    <row r="96" spans="1:16" x14ac:dyDescent="0.15">
      <c r="A96" s="96" t="s">
        <v>260</v>
      </c>
      <c r="B96" s="174"/>
      <c r="C96" s="170" t="s">
        <v>261</v>
      </c>
      <c r="D96" s="98">
        <f>VLOOKUP($A96,'Q13'!$A:$O,D$2,0)</f>
        <v>349</v>
      </c>
      <c r="E96" s="98">
        <f>VLOOKUP($A96,'Q13'!$A:$O,E$2,0)</f>
        <v>16</v>
      </c>
      <c r="F96" s="98">
        <f>VLOOKUP($A96,'Q13'!$A:$O,F$2,0)</f>
        <v>40</v>
      </c>
      <c r="G96" s="98">
        <f>VLOOKUP($A96,'Q13'!$A:$O,G$2,0)</f>
        <v>45</v>
      </c>
      <c r="H96" s="98">
        <f>VLOOKUP($A96,'Q13'!$A:$O,H$2,0)</f>
        <v>47</v>
      </c>
      <c r="I96" s="98">
        <f>VLOOKUP($A96,'Q13'!$A:$O,I$2,0)</f>
        <v>10</v>
      </c>
      <c r="J96" s="98">
        <f>VLOOKUP($A96,'Q13'!$A:$O,J$2,0)</f>
        <v>104</v>
      </c>
      <c r="K96" s="98">
        <f>VLOOKUP($A96,'Q13'!$A:$O,K$2,0)</f>
        <v>10</v>
      </c>
      <c r="L96" s="105">
        <f>VLOOKUP($A96,'Q13'!$A:$O,L$2,0)</f>
        <v>77</v>
      </c>
      <c r="M96" s="91"/>
      <c r="N96" s="91"/>
      <c r="P96" s="93">
        <f t="shared" ref="P96" si="86">MAX(E96:N96)</f>
        <v>104</v>
      </c>
    </row>
    <row r="97" spans="1:16" x14ac:dyDescent="0.15">
      <c r="B97" s="174"/>
      <c r="C97" s="176"/>
      <c r="D97" s="95">
        <f>D96/$D96*100</f>
        <v>100</v>
      </c>
      <c r="E97" s="94">
        <f>E96/$D96*100</f>
        <v>4.5845272206303722</v>
      </c>
      <c r="F97" s="94">
        <f t="shared" ref="F97:L97" si="87">F96/$D96*100</f>
        <v>11.461318051575931</v>
      </c>
      <c r="G97" s="94">
        <f t="shared" si="87"/>
        <v>12.893982808022923</v>
      </c>
      <c r="H97" s="94">
        <f t="shared" si="87"/>
        <v>13.46704871060172</v>
      </c>
      <c r="I97" s="94">
        <f t="shared" si="87"/>
        <v>2.8653295128939829</v>
      </c>
      <c r="J97" s="94">
        <f t="shared" si="87"/>
        <v>29.799426934097422</v>
      </c>
      <c r="K97" s="94">
        <f t="shared" si="87"/>
        <v>2.8653295128939829</v>
      </c>
      <c r="L97" s="106">
        <f t="shared" si="87"/>
        <v>22.063037249283667</v>
      </c>
      <c r="M97" s="95"/>
      <c r="N97" s="94"/>
    </row>
    <row r="98" spans="1:16" x14ac:dyDescent="0.15">
      <c r="A98" s="86" t="str">
        <f>$A$1&amp;C98</f>
        <v>X (3)情報通信系（メディア・マスコミ）</v>
      </c>
      <c r="B98" s="174"/>
      <c r="C98" s="170" t="s">
        <v>100</v>
      </c>
      <c r="D98" s="98">
        <f>VLOOKUP($A98,'Q13'!$A:$O,D$2,0)</f>
        <v>101</v>
      </c>
      <c r="E98" s="98">
        <f>VLOOKUP($A98,'Q13'!$A:$O,E$2,0)</f>
        <v>4</v>
      </c>
      <c r="F98" s="98">
        <f>VLOOKUP($A98,'Q13'!$A:$O,F$2,0)</f>
        <v>9</v>
      </c>
      <c r="G98" s="98">
        <f>VLOOKUP($A98,'Q13'!$A:$O,G$2,0)</f>
        <v>18</v>
      </c>
      <c r="H98" s="98">
        <f>VLOOKUP($A98,'Q13'!$A:$O,H$2,0)</f>
        <v>14</v>
      </c>
      <c r="I98" s="98">
        <f>VLOOKUP($A98,'Q13'!$A:$O,I$2,0)</f>
        <v>7</v>
      </c>
      <c r="J98" s="98">
        <f>VLOOKUP($A98,'Q13'!$A:$O,J$2,0)</f>
        <v>25</v>
      </c>
      <c r="K98" s="98">
        <f>VLOOKUP($A98,'Q13'!$A:$O,K$2,0)</f>
        <v>4</v>
      </c>
      <c r="L98" s="105">
        <f>VLOOKUP($A98,'Q13'!$A:$O,L$2,0)</f>
        <v>20</v>
      </c>
      <c r="M98" s="91"/>
      <c r="N98" s="91"/>
      <c r="P98" s="93">
        <f t="shared" ref="P98" si="88">MAX(E98:N98)</f>
        <v>25</v>
      </c>
    </row>
    <row r="99" spans="1:16" x14ac:dyDescent="0.15">
      <c r="B99" s="174"/>
      <c r="C99" s="176"/>
      <c r="D99" s="95">
        <f>D98/$D98*100</f>
        <v>100</v>
      </c>
      <c r="E99" s="94">
        <f>E98/$D98*100</f>
        <v>3.9603960396039604</v>
      </c>
      <c r="F99" s="94">
        <f t="shared" ref="F99:L99" si="89">F98/$D98*100</f>
        <v>8.9108910891089099</v>
      </c>
      <c r="G99" s="94">
        <f t="shared" si="89"/>
        <v>17.82178217821782</v>
      </c>
      <c r="H99" s="94">
        <f t="shared" si="89"/>
        <v>13.861386138613863</v>
      </c>
      <c r="I99" s="94">
        <f t="shared" si="89"/>
        <v>6.9306930693069315</v>
      </c>
      <c r="J99" s="94">
        <f t="shared" si="89"/>
        <v>24.752475247524753</v>
      </c>
      <c r="K99" s="94">
        <f t="shared" si="89"/>
        <v>3.9603960396039604</v>
      </c>
      <c r="L99" s="106">
        <f t="shared" si="89"/>
        <v>19.801980198019802</v>
      </c>
      <c r="M99" s="95"/>
      <c r="N99" s="94"/>
    </row>
    <row r="100" spans="1:16" x14ac:dyDescent="0.15">
      <c r="A100" s="86" t="str">
        <f>$A$1&amp;C100</f>
        <v>X (3)公務員</v>
      </c>
      <c r="B100" s="174"/>
      <c r="C100" s="170" t="s">
        <v>101</v>
      </c>
      <c r="D100" s="98">
        <f>VLOOKUP($A100,'Q13'!$A:$O,D$2,0)</f>
        <v>770</v>
      </c>
      <c r="E100" s="98">
        <f>VLOOKUP($A100,'Q13'!$A:$O,E$2,0)</f>
        <v>24</v>
      </c>
      <c r="F100" s="98">
        <f>VLOOKUP($A100,'Q13'!$A:$O,F$2,0)</f>
        <v>55</v>
      </c>
      <c r="G100" s="98">
        <f>VLOOKUP($A100,'Q13'!$A:$O,G$2,0)</f>
        <v>116</v>
      </c>
      <c r="H100" s="98">
        <f>VLOOKUP($A100,'Q13'!$A:$O,H$2,0)</f>
        <v>77</v>
      </c>
      <c r="I100" s="98">
        <f>VLOOKUP($A100,'Q13'!$A:$O,I$2,0)</f>
        <v>44</v>
      </c>
      <c r="J100" s="98">
        <f>VLOOKUP($A100,'Q13'!$A:$O,J$2,0)</f>
        <v>213</v>
      </c>
      <c r="K100" s="98">
        <f>VLOOKUP($A100,'Q13'!$A:$O,K$2,0)</f>
        <v>36</v>
      </c>
      <c r="L100" s="105">
        <f>VLOOKUP($A100,'Q13'!$A:$O,L$2,0)</f>
        <v>205</v>
      </c>
      <c r="M100" s="91"/>
      <c r="N100" s="91"/>
      <c r="P100" s="93">
        <f t="shared" ref="P100" si="90">MAX(E100:N100)</f>
        <v>213</v>
      </c>
    </row>
    <row r="101" spans="1:16" x14ac:dyDescent="0.15">
      <c r="B101" s="174"/>
      <c r="C101" s="176"/>
      <c r="D101" s="95">
        <f>D100/$D100*100</f>
        <v>100</v>
      </c>
      <c r="E101" s="94">
        <f>E100/$D100*100</f>
        <v>3.116883116883117</v>
      </c>
      <c r="F101" s="94">
        <f t="shared" ref="F101:L101" si="91">F100/$D100*100</f>
        <v>7.1428571428571423</v>
      </c>
      <c r="G101" s="94">
        <f t="shared" si="91"/>
        <v>15.064935064935064</v>
      </c>
      <c r="H101" s="94">
        <f t="shared" si="91"/>
        <v>10</v>
      </c>
      <c r="I101" s="94">
        <f t="shared" si="91"/>
        <v>5.7142857142857144</v>
      </c>
      <c r="J101" s="94">
        <f t="shared" si="91"/>
        <v>27.662337662337659</v>
      </c>
      <c r="K101" s="94">
        <f t="shared" si="91"/>
        <v>4.6753246753246751</v>
      </c>
      <c r="L101" s="106">
        <f t="shared" si="91"/>
        <v>26.623376623376622</v>
      </c>
      <c r="M101" s="95"/>
      <c r="N101" s="94"/>
    </row>
    <row r="102" spans="1:16" x14ac:dyDescent="0.15">
      <c r="A102" s="86" t="str">
        <f>$A$1&amp;C102</f>
        <v>X (3)その他</v>
      </c>
      <c r="B102" s="174"/>
      <c r="C102" s="170" t="s">
        <v>22</v>
      </c>
      <c r="D102" s="98">
        <f>VLOOKUP($A102,'Q13'!$A:$O,D$2,0)</f>
        <v>811</v>
      </c>
      <c r="E102" s="98">
        <f>VLOOKUP($A102,'Q13'!$A:$O,E$2,0)</f>
        <v>27</v>
      </c>
      <c r="F102" s="98">
        <f>VLOOKUP($A102,'Q13'!$A:$O,F$2,0)</f>
        <v>64</v>
      </c>
      <c r="G102" s="98">
        <f>VLOOKUP($A102,'Q13'!$A:$O,G$2,0)</f>
        <v>138</v>
      </c>
      <c r="H102" s="98">
        <f>VLOOKUP($A102,'Q13'!$A:$O,H$2,0)</f>
        <v>88</v>
      </c>
      <c r="I102" s="98">
        <f>VLOOKUP($A102,'Q13'!$A:$O,I$2,0)</f>
        <v>40</v>
      </c>
      <c r="J102" s="98">
        <f>VLOOKUP($A102,'Q13'!$A:$O,J$2,0)</f>
        <v>229</v>
      </c>
      <c r="K102" s="98">
        <f>VLOOKUP($A102,'Q13'!$A:$O,K$2,0)</f>
        <v>27</v>
      </c>
      <c r="L102" s="105">
        <f>VLOOKUP($A102,'Q13'!$A:$O,L$2,0)</f>
        <v>198</v>
      </c>
      <c r="M102" s="91"/>
      <c r="N102" s="91"/>
      <c r="P102" s="93">
        <f t="shared" ref="P102" si="92">MAX(E102:N102)</f>
        <v>229</v>
      </c>
    </row>
    <row r="103" spans="1:16" ht="14.25" thickBot="1" x14ac:dyDescent="0.2">
      <c r="B103" s="175"/>
      <c r="C103" s="171"/>
      <c r="D103" s="107">
        <f>D102/$D102*100</f>
        <v>100</v>
      </c>
      <c r="E103" s="108">
        <f>E102/$D102*100</f>
        <v>3.3292231812577064</v>
      </c>
      <c r="F103" s="108">
        <f t="shared" ref="F103:L103" si="93">F102/$D102*100</f>
        <v>7.8914919852034524</v>
      </c>
      <c r="G103" s="108">
        <f t="shared" si="93"/>
        <v>17.016029593094945</v>
      </c>
      <c r="H103" s="108">
        <f t="shared" si="93"/>
        <v>10.850801479654747</v>
      </c>
      <c r="I103" s="108">
        <f t="shared" si="93"/>
        <v>4.9321824907521581</v>
      </c>
      <c r="J103" s="108">
        <f t="shared" si="93"/>
        <v>28.236744759556103</v>
      </c>
      <c r="K103" s="108">
        <f t="shared" si="93"/>
        <v>3.3292231812577064</v>
      </c>
      <c r="L103" s="109">
        <f t="shared" si="93"/>
        <v>24.414303329223181</v>
      </c>
      <c r="M103" s="95"/>
      <c r="N103" s="94"/>
    </row>
    <row r="104" spans="1:16" hidden="1" outlineLevel="1" x14ac:dyDescent="0.15">
      <c r="A104" s="86" t="str">
        <f>$A$1&amp;C104</f>
        <v>X (3)ずっと北九州市内がいい（北九州市の近郊を含む）</v>
      </c>
      <c r="B104" s="172" t="s">
        <v>256</v>
      </c>
      <c r="C104" s="173" t="s">
        <v>113</v>
      </c>
      <c r="D104" s="99">
        <f>VLOOKUP($A104,'Q15'!$A:$O,D$2,0)</f>
        <v>1064</v>
      </c>
      <c r="E104" s="99">
        <f>VLOOKUP($A104,'Q15'!$A:$O,E$2,0)</f>
        <v>68</v>
      </c>
      <c r="F104" s="99">
        <f>VLOOKUP($A104,'Q15'!$A:$O,F$2,0)</f>
        <v>110</v>
      </c>
      <c r="G104" s="99">
        <f>VLOOKUP($A104,'Q15'!$A:$O,G$2,0)</f>
        <v>171</v>
      </c>
      <c r="H104" s="99">
        <f>VLOOKUP($A104,'Q15'!$A:$O,H$2,0)</f>
        <v>133</v>
      </c>
      <c r="I104" s="99">
        <f>VLOOKUP($A104,'Q15'!$A:$O,I$2,0)</f>
        <v>53</v>
      </c>
      <c r="J104" s="99">
        <f>VLOOKUP($A104,'Q15'!$A:$O,J$2,0)</f>
        <v>314</v>
      </c>
      <c r="K104" s="99">
        <f>VLOOKUP($A104,'Q15'!$A:$O,K$2,0)</f>
        <v>63</v>
      </c>
      <c r="L104" s="99">
        <f>VLOOKUP($A104,'Q15'!$A:$O,L$2,0)</f>
        <v>152</v>
      </c>
      <c r="M104" s="91"/>
      <c r="N104" s="91"/>
      <c r="P104" s="93">
        <f t="shared" ref="P104" si="94">MAX(E104:N104)</f>
        <v>314</v>
      </c>
    </row>
    <row r="105" spans="1:16" hidden="1" outlineLevel="1" x14ac:dyDescent="0.15">
      <c r="B105" s="163"/>
      <c r="C105" s="165"/>
      <c r="D105" s="95">
        <f>D104/$D104*100</f>
        <v>100</v>
      </c>
      <c r="E105" s="94">
        <f>E104/$D104*100</f>
        <v>6.3909774436090219</v>
      </c>
      <c r="F105" s="94">
        <f t="shared" ref="F105:L105" si="95">F104/$D104*100</f>
        <v>10.338345864661653</v>
      </c>
      <c r="G105" s="94">
        <f t="shared" si="95"/>
        <v>16.071428571428573</v>
      </c>
      <c r="H105" s="94">
        <f t="shared" si="95"/>
        <v>12.5</v>
      </c>
      <c r="I105" s="94">
        <f t="shared" si="95"/>
        <v>4.981203007518797</v>
      </c>
      <c r="J105" s="94">
        <f t="shared" si="95"/>
        <v>29.511278195488721</v>
      </c>
      <c r="K105" s="94">
        <f t="shared" si="95"/>
        <v>5.9210526315789469</v>
      </c>
      <c r="L105" s="94">
        <f t="shared" si="95"/>
        <v>14.285714285714285</v>
      </c>
      <c r="M105" s="94"/>
      <c r="N105" s="94"/>
    </row>
    <row r="106" spans="1:16" hidden="1" outlineLevel="1" x14ac:dyDescent="0.15">
      <c r="A106" s="86" t="str">
        <f>$A$1&amp;C106</f>
        <v>X (3)一度は市外に出て経験を積んだ後、市内に戻りたい</v>
      </c>
      <c r="B106" s="163"/>
      <c r="C106" s="164" t="s">
        <v>114</v>
      </c>
      <c r="D106" s="98">
        <f>VLOOKUP($A106,'Q15'!$A:$O,D$2,0)</f>
        <v>508</v>
      </c>
      <c r="E106" s="98">
        <f>VLOOKUP($A106,'Q15'!$A:$O,E$2,0)</f>
        <v>22</v>
      </c>
      <c r="F106" s="98">
        <f>VLOOKUP($A106,'Q15'!$A:$O,F$2,0)</f>
        <v>43</v>
      </c>
      <c r="G106" s="98">
        <f>VLOOKUP($A106,'Q15'!$A:$O,G$2,0)</f>
        <v>90</v>
      </c>
      <c r="H106" s="98">
        <f>VLOOKUP($A106,'Q15'!$A:$O,H$2,0)</f>
        <v>60</v>
      </c>
      <c r="I106" s="98">
        <f>VLOOKUP($A106,'Q15'!$A:$O,I$2,0)</f>
        <v>22</v>
      </c>
      <c r="J106" s="98">
        <f>VLOOKUP($A106,'Q15'!$A:$O,J$2,0)</f>
        <v>138</v>
      </c>
      <c r="K106" s="98">
        <f>VLOOKUP($A106,'Q15'!$A:$O,K$2,0)</f>
        <v>42</v>
      </c>
      <c r="L106" s="98">
        <f>VLOOKUP($A106,'Q15'!$A:$O,L$2,0)</f>
        <v>91</v>
      </c>
      <c r="M106" s="91"/>
      <c r="N106" s="91"/>
      <c r="P106" s="93">
        <f t="shared" ref="P106" si="96">MAX(E106:N106)</f>
        <v>138</v>
      </c>
    </row>
    <row r="107" spans="1:16" hidden="1" outlineLevel="1" x14ac:dyDescent="0.15">
      <c r="B107" s="163"/>
      <c r="C107" s="165"/>
      <c r="D107" s="95">
        <f>D106/$D106*100</f>
        <v>100</v>
      </c>
      <c r="E107" s="94">
        <f>E106/$D106*100</f>
        <v>4.3307086614173231</v>
      </c>
      <c r="F107" s="94">
        <f t="shared" ref="F107:L107" si="97">F106/$D106*100</f>
        <v>8.4645669291338592</v>
      </c>
      <c r="G107" s="94">
        <f t="shared" si="97"/>
        <v>17.716535433070867</v>
      </c>
      <c r="H107" s="94">
        <f t="shared" si="97"/>
        <v>11.811023622047244</v>
      </c>
      <c r="I107" s="94">
        <f t="shared" si="97"/>
        <v>4.3307086614173231</v>
      </c>
      <c r="J107" s="94">
        <f t="shared" si="97"/>
        <v>27.165354330708663</v>
      </c>
      <c r="K107" s="94">
        <f t="shared" si="97"/>
        <v>8.2677165354330722</v>
      </c>
      <c r="L107" s="94">
        <f t="shared" si="97"/>
        <v>17.913385826771652</v>
      </c>
      <c r="M107" s="94"/>
      <c r="N107" s="94"/>
    </row>
    <row r="108" spans="1:16" hidden="1" outlineLevel="1" x14ac:dyDescent="0.15">
      <c r="A108" s="86" t="str">
        <f>$A$1&amp;C108</f>
        <v>X (3)市外に住むが、時々北九州市で過ごしたい</v>
      </c>
      <c r="B108" s="163"/>
      <c r="C108" s="164" t="s">
        <v>115</v>
      </c>
      <c r="D108" s="98">
        <f>VLOOKUP($A108,'Q15'!$A:$O,D$2,0)</f>
        <v>667</v>
      </c>
      <c r="E108" s="98">
        <f>VLOOKUP($A108,'Q15'!$A:$O,E$2,0)</f>
        <v>32</v>
      </c>
      <c r="F108" s="98">
        <f>VLOOKUP($A108,'Q15'!$A:$O,F$2,0)</f>
        <v>68</v>
      </c>
      <c r="G108" s="98">
        <f>VLOOKUP($A108,'Q15'!$A:$O,G$2,0)</f>
        <v>110</v>
      </c>
      <c r="H108" s="98">
        <f>VLOOKUP($A108,'Q15'!$A:$O,H$2,0)</f>
        <v>85</v>
      </c>
      <c r="I108" s="98">
        <f>VLOOKUP($A108,'Q15'!$A:$O,I$2,0)</f>
        <v>42</v>
      </c>
      <c r="J108" s="98">
        <f>VLOOKUP($A108,'Q15'!$A:$O,J$2,0)</f>
        <v>198</v>
      </c>
      <c r="K108" s="98">
        <f>VLOOKUP($A108,'Q15'!$A:$O,K$2,0)</f>
        <v>32</v>
      </c>
      <c r="L108" s="98">
        <f>VLOOKUP($A108,'Q15'!$A:$O,L$2,0)</f>
        <v>100</v>
      </c>
      <c r="M108" s="91"/>
      <c r="N108" s="91"/>
      <c r="P108" s="93">
        <f t="shared" ref="P108" si="98">MAX(E108:N108)</f>
        <v>198</v>
      </c>
    </row>
    <row r="109" spans="1:16" hidden="1" outlineLevel="1" x14ac:dyDescent="0.15">
      <c r="B109" s="163"/>
      <c r="C109" s="165"/>
      <c r="D109" s="95">
        <f>D108/$D108*100</f>
        <v>100</v>
      </c>
      <c r="E109" s="94">
        <f>E108/$D108*100</f>
        <v>4.7976011994003001</v>
      </c>
      <c r="F109" s="94">
        <f t="shared" ref="F109:L109" si="99">F108/$D108*100</f>
        <v>10.194902548725636</v>
      </c>
      <c r="G109" s="94">
        <f t="shared" si="99"/>
        <v>16.491754122938531</v>
      </c>
      <c r="H109" s="94">
        <f t="shared" si="99"/>
        <v>12.743628185907047</v>
      </c>
      <c r="I109" s="94">
        <f t="shared" si="99"/>
        <v>6.2968515742128934</v>
      </c>
      <c r="J109" s="94">
        <f t="shared" si="99"/>
        <v>29.685157421289354</v>
      </c>
      <c r="K109" s="94">
        <f t="shared" si="99"/>
        <v>4.7976011994003001</v>
      </c>
      <c r="L109" s="94">
        <f t="shared" si="99"/>
        <v>14.992503748125937</v>
      </c>
      <c r="M109" s="94"/>
      <c r="N109" s="94"/>
    </row>
    <row r="110" spans="1:16" hidden="1" outlineLevel="1" x14ac:dyDescent="0.15">
      <c r="A110" s="86" t="str">
        <f>$A$1&amp;C110</f>
        <v>X (3)北九州市から出て行って戻らない</v>
      </c>
      <c r="B110" s="163"/>
      <c r="C110" s="164" t="s">
        <v>116</v>
      </c>
      <c r="D110" s="98">
        <f>VLOOKUP($A110,'Q15'!$A:$O,D$2,0)</f>
        <v>296</v>
      </c>
      <c r="E110" s="98">
        <f>VLOOKUP($A110,'Q15'!$A:$O,E$2,0)</f>
        <v>12</v>
      </c>
      <c r="F110" s="98">
        <f>VLOOKUP($A110,'Q15'!$A:$O,F$2,0)</f>
        <v>21</v>
      </c>
      <c r="G110" s="98">
        <f>VLOOKUP($A110,'Q15'!$A:$O,G$2,0)</f>
        <v>41</v>
      </c>
      <c r="H110" s="98">
        <f>VLOOKUP($A110,'Q15'!$A:$O,H$2,0)</f>
        <v>36</v>
      </c>
      <c r="I110" s="98">
        <f>VLOOKUP($A110,'Q15'!$A:$O,I$2,0)</f>
        <v>15</v>
      </c>
      <c r="J110" s="98">
        <f>VLOOKUP($A110,'Q15'!$A:$O,J$2,0)</f>
        <v>78</v>
      </c>
      <c r="K110" s="98">
        <f>VLOOKUP($A110,'Q15'!$A:$O,K$2,0)</f>
        <v>3</v>
      </c>
      <c r="L110" s="98">
        <f>VLOOKUP($A110,'Q15'!$A:$O,L$2,0)</f>
        <v>90</v>
      </c>
      <c r="M110" s="91"/>
      <c r="N110" s="91"/>
      <c r="P110" s="93">
        <f t="shared" ref="P110" si="100">MAX(E110:N110)</f>
        <v>90</v>
      </c>
    </row>
    <row r="111" spans="1:16" hidden="1" outlineLevel="1" x14ac:dyDescent="0.15">
      <c r="B111" s="163"/>
      <c r="C111" s="165"/>
      <c r="D111" s="95">
        <f>D110/$D110*100</f>
        <v>100</v>
      </c>
      <c r="E111" s="94">
        <f>E110/$D110*100</f>
        <v>4.0540540540540544</v>
      </c>
      <c r="F111" s="94">
        <f t="shared" ref="F111:L111" si="101">F110/$D110*100</f>
        <v>7.0945945945945947</v>
      </c>
      <c r="G111" s="94">
        <f t="shared" si="101"/>
        <v>13.851351351351351</v>
      </c>
      <c r="H111" s="94">
        <f t="shared" si="101"/>
        <v>12.162162162162163</v>
      </c>
      <c r="I111" s="94">
        <f t="shared" si="101"/>
        <v>5.0675675675675675</v>
      </c>
      <c r="J111" s="94">
        <f t="shared" si="101"/>
        <v>26.351351351351347</v>
      </c>
      <c r="K111" s="94">
        <f t="shared" si="101"/>
        <v>1.0135135135135136</v>
      </c>
      <c r="L111" s="94">
        <f t="shared" si="101"/>
        <v>30.405405405405407</v>
      </c>
      <c r="M111" s="94"/>
      <c r="N111" s="94"/>
    </row>
    <row r="112" spans="1:16" hidden="1" outlineLevel="1" x14ac:dyDescent="0.15">
      <c r="A112" s="86" t="str">
        <f>$A$1&amp;C112</f>
        <v>X (3)その他</v>
      </c>
      <c r="B112" s="163"/>
      <c r="C112" s="164" t="s">
        <v>22</v>
      </c>
      <c r="D112" s="98">
        <f>VLOOKUP($A112,'Q15'!$A:$O,D$2,0)</f>
        <v>106</v>
      </c>
      <c r="E112" s="98">
        <f>VLOOKUP($A112,'Q15'!$A:$O,E$2,0)</f>
        <v>2</v>
      </c>
      <c r="F112" s="98">
        <f>VLOOKUP($A112,'Q15'!$A:$O,F$2,0)</f>
        <v>8</v>
      </c>
      <c r="G112" s="98">
        <f>VLOOKUP($A112,'Q15'!$A:$O,G$2,0)</f>
        <v>5</v>
      </c>
      <c r="H112" s="98">
        <f>VLOOKUP($A112,'Q15'!$A:$O,H$2,0)</f>
        <v>6</v>
      </c>
      <c r="I112" s="98">
        <f>VLOOKUP($A112,'Q15'!$A:$O,I$2,0)</f>
        <v>5</v>
      </c>
      <c r="J112" s="98">
        <f>VLOOKUP($A112,'Q15'!$A:$O,J$2,0)</f>
        <v>26</v>
      </c>
      <c r="K112" s="98">
        <f>VLOOKUP($A112,'Q15'!$A:$O,K$2,0)</f>
        <v>2</v>
      </c>
      <c r="L112" s="98">
        <f>VLOOKUP($A112,'Q15'!$A:$O,L$2,0)</f>
        <v>52</v>
      </c>
      <c r="M112" s="91"/>
      <c r="N112" s="91"/>
      <c r="P112" s="93">
        <f t="shared" ref="P112" si="102">MAX(E112:N112)</f>
        <v>52</v>
      </c>
    </row>
    <row r="113" spans="1:16" hidden="1" outlineLevel="1" x14ac:dyDescent="0.15">
      <c r="B113" s="163"/>
      <c r="C113" s="165"/>
      <c r="D113" s="95">
        <f>D112/$D112*100</f>
        <v>100</v>
      </c>
      <c r="E113" s="94">
        <f>E112/$D112*100</f>
        <v>1.8867924528301887</v>
      </c>
      <c r="F113" s="94">
        <f t="shared" ref="F113:L113" si="103">F112/$D112*100</f>
        <v>7.5471698113207548</v>
      </c>
      <c r="G113" s="94">
        <f t="shared" si="103"/>
        <v>4.716981132075472</v>
      </c>
      <c r="H113" s="94">
        <f t="shared" si="103"/>
        <v>5.6603773584905666</v>
      </c>
      <c r="I113" s="94">
        <f t="shared" si="103"/>
        <v>4.716981132075472</v>
      </c>
      <c r="J113" s="94">
        <f t="shared" si="103"/>
        <v>24.528301886792452</v>
      </c>
      <c r="K113" s="94">
        <f t="shared" si="103"/>
        <v>1.8867924528301887</v>
      </c>
      <c r="L113" s="94">
        <f t="shared" si="103"/>
        <v>49.056603773584904</v>
      </c>
      <c r="M113" s="94"/>
      <c r="N113" s="94"/>
    </row>
    <row r="114" spans="1:16" hidden="1" outlineLevel="1" x14ac:dyDescent="0.15">
      <c r="A114" s="86" t="str">
        <f>$A$1&amp;C114</f>
        <v>X (3)わからない</v>
      </c>
      <c r="B114" s="163"/>
      <c r="C114" s="164" t="s">
        <v>61</v>
      </c>
      <c r="D114" s="98">
        <f>VLOOKUP($A114,'Q15'!$A:$O,D$2,0)</f>
        <v>1230</v>
      </c>
      <c r="E114" s="98">
        <f>VLOOKUP($A114,'Q15'!$A:$O,E$2,0)</f>
        <v>35</v>
      </c>
      <c r="F114" s="98">
        <f>VLOOKUP($A114,'Q15'!$A:$O,F$2,0)</f>
        <v>82</v>
      </c>
      <c r="G114" s="98">
        <f>VLOOKUP($A114,'Q15'!$A:$O,G$2,0)</f>
        <v>140</v>
      </c>
      <c r="H114" s="98">
        <f>VLOOKUP($A114,'Q15'!$A:$O,H$2,0)</f>
        <v>118</v>
      </c>
      <c r="I114" s="98">
        <f>VLOOKUP($A114,'Q15'!$A:$O,I$2,0)</f>
        <v>54</v>
      </c>
      <c r="J114" s="98">
        <f>VLOOKUP($A114,'Q15'!$A:$O,J$2,0)</f>
        <v>349</v>
      </c>
      <c r="K114" s="98">
        <f>VLOOKUP($A114,'Q15'!$A:$O,K$2,0)</f>
        <v>32</v>
      </c>
      <c r="L114" s="98">
        <f>VLOOKUP($A114,'Q15'!$A:$O,L$2,0)</f>
        <v>420</v>
      </c>
      <c r="M114" s="91"/>
      <c r="N114" s="91"/>
      <c r="P114" s="93">
        <f t="shared" ref="P114" si="104">MAX(E114:N114)</f>
        <v>420</v>
      </c>
    </row>
    <row r="115" spans="1:16" hidden="1" outlineLevel="1" x14ac:dyDescent="0.15">
      <c r="B115" s="163"/>
      <c r="C115" s="165"/>
      <c r="D115" s="95">
        <f>D114/$D114*100</f>
        <v>100</v>
      </c>
      <c r="E115" s="94">
        <f>E114/$D114*100</f>
        <v>2.8455284552845526</v>
      </c>
      <c r="F115" s="94">
        <f t="shared" ref="F115:L115" si="105">F114/$D114*100</f>
        <v>6.666666666666667</v>
      </c>
      <c r="G115" s="94">
        <f t="shared" si="105"/>
        <v>11.38211382113821</v>
      </c>
      <c r="H115" s="94">
        <f t="shared" si="105"/>
        <v>9.5934959349593498</v>
      </c>
      <c r="I115" s="94">
        <f t="shared" si="105"/>
        <v>4.3902439024390238</v>
      </c>
      <c r="J115" s="94">
        <f t="shared" si="105"/>
        <v>28.373983739837399</v>
      </c>
      <c r="K115" s="94">
        <f t="shared" si="105"/>
        <v>2.6016260162601625</v>
      </c>
      <c r="L115" s="94">
        <f t="shared" si="105"/>
        <v>34.146341463414636</v>
      </c>
      <c r="M115" s="94"/>
      <c r="N115" s="94"/>
    </row>
    <row r="116" spans="1:16" hidden="1" outlineLevel="1" x14ac:dyDescent="0.15">
      <c r="A116" s="86" t="str">
        <f>$A$1&amp;C116</f>
        <v>X (3)とても感じている</v>
      </c>
      <c r="B116" s="163" t="s">
        <v>258</v>
      </c>
      <c r="C116" s="164" t="s">
        <v>119</v>
      </c>
      <c r="D116" s="98">
        <f>VLOOKUP($A116,'Q17'!$A:$O,D$2,0)</f>
        <v>1495</v>
      </c>
      <c r="E116" s="98">
        <f>VLOOKUP($A116,'Q17'!$A:$O,E$2,0)</f>
        <v>94</v>
      </c>
      <c r="F116" s="98">
        <f>VLOOKUP($A116,'Q17'!$A:$O,F$2,0)</f>
        <v>161</v>
      </c>
      <c r="G116" s="98">
        <f>VLOOKUP($A116,'Q17'!$A:$O,G$2,0)</f>
        <v>260</v>
      </c>
      <c r="H116" s="98">
        <f>VLOOKUP($A116,'Q17'!$A:$O,H$2,0)</f>
        <v>209</v>
      </c>
      <c r="I116" s="98">
        <f>VLOOKUP($A116,'Q17'!$A:$O,I$2,0)</f>
        <v>75</v>
      </c>
      <c r="J116" s="98">
        <f>VLOOKUP($A116,'Q17'!$A:$O,J$2,0)</f>
        <v>447</v>
      </c>
      <c r="K116" s="98">
        <f>VLOOKUP($A116,'Q17'!$A:$O,K$2,0)</f>
        <v>86</v>
      </c>
      <c r="L116" s="98">
        <f>VLOOKUP($A116,'Q17'!$A:$O,L$2,0)</f>
        <v>163</v>
      </c>
      <c r="M116" s="91"/>
      <c r="N116" s="91"/>
      <c r="P116" s="93">
        <f t="shared" ref="P116" si="106">MAX(E116:N116)</f>
        <v>447</v>
      </c>
    </row>
    <row r="117" spans="1:16" hidden="1" outlineLevel="1" x14ac:dyDescent="0.15">
      <c r="B117" s="163"/>
      <c r="C117" s="165"/>
      <c r="D117" s="95">
        <f>D116/$D116*100</f>
        <v>100</v>
      </c>
      <c r="E117" s="94">
        <f>E116/$D116*100</f>
        <v>6.2876254180602009</v>
      </c>
      <c r="F117" s="94">
        <f t="shared" ref="F117:L117" si="107">F116/$D116*100</f>
        <v>10.76923076923077</v>
      </c>
      <c r="G117" s="94">
        <f t="shared" si="107"/>
        <v>17.391304347826086</v>
      </c>
      <c r="H117" s="94">
        <f t="shared" si="107"/>
        <v>13.979933110367892</v>
      </c>
      <c r="I117" s="94">
        <f t="shared" si="107"/>
        <v>5.0167224080267561</v>
      </c>
      <c r="J117" s="94">
        <f t="shared" si="107"/>
        <v>29.899665551839465</v>
      </c>
      <c r="K117" s="94">
        <f t="shared" si="107"/>
        <v>5.7525083612040131</v>
      </c>
      <c r="L117" s="94">
        <f t="shared" si="107"/>
        <v>10.903010033444815</v>
      </c>
      <c r="M117" s="94"/>
      <c r="N117" s="94"/>
    </row>
    <row r="118" spans="1:16" hidden="1" outlineLevel="1" x14ac:dyDescent="0.15">
      <c r="A118" s="86" t="str">
        <f>$A$1&amp;C118</f>
        <v>X (3)ある程度感じている</v>
      </c>
      <c r="B118" s="163"/>
      <c r="C118" s="164" t="s">
        <v>120</v>
      </c>
      <c r="D118" s="98">
        <f>VLOOKUP($A118,'Q17'!$A:$O,D$2,0)</f>
        <v>1777</v>
      </c>
      <c r="E118" s="98">
        <f>VLOOKUP($A118,'Q17'!$A:$O,E$2,0)</f>
        <v>65</v>
      </c>
      <c r="F118" s="98">
        <f>VLOOKUP($A118,'Q17'!$A:$O,F$2,0)</f>
        <v>146</v>
      </c>
      <c r="G118" s="98">
        <f>VLOOKUP($A118,'Q17'!$A:$O,G$2,0)</f>
        <v>246</v>
      </c>
      <c r="H118" s="98">
        <f>VLOOKUP($A118,'Q17'!$A:$O,H$2,0)</f>
        <v>187</v>
      </c>
      <c r="I118" s="98">
        <f>VLOOKUP($A118,'Q17'!$A:$O,I$2,0)</f>
        <v>94</v>
      </c>
      <c r="J118" s="98">
        <f>VLOOKUP($A118,'Q17'!$A:$O,J$2,0)</f>
        <v>526</v>
      </c>
      <c r="K118" s="98">
        <f>VLOOKUP($A118,'Q17'!$A:$O,K$2,0)</f>
        <v>74</v>
      </c>
      <c r="L118" s="98">
        <f>VLOOKUP($A118,'Q17'!$A:$O,L$2,0)</f>
        <v>439</v>
      </c>
      <c r="M118" s="91"/>
      <c r="N118" s="91"/>
      <c r="P118" s="93">
        <f t="shared" ref="P118" si="108">MAX(E118:N118)</f>
        <v>526</v>
      </c>
    </row>
    <row r="119" spans="1:16" hidden="1" outlineLevel="1" x14ac:dyDescent="0.15">
      <c r="B119" s="163"/>
      <c r="C119" s="165"/>
      <c r="D119" s="95">
        <f>D118/$D118*100</f>
        <v>100</v>
      </c>
      <c r="E119" s="94">
        <f>E118/$D118*100</f>
        <v>3.6578503095104109</v>
      </c>
      <c r="F119" s="94">
        <f t="shared" ref="F119:L119" si="109">F118/$D118*100</f>
        <v>8.216094541361846</v>
      </c>
      <c r="G119" s="94">
        <f t="shared" si="109"/>
        <v>13.843556555993247</v>
      </c>
      <c r="H119" s="94">
        <f t="shared" si="109"/>
        <v>10.52335396736072</v>
      </c>
      <c r="I119" s="94">
        <f t="shared" si="109"/>
        <v>5.2898142937535173</v>
      </c>
      <c r="J119" s="94">
        <f t="shared" si="109"/>
        <v>29.60045019696117</v>
      </c>
      <c r="K119" s="94">
        <f t="shared" si="109"/>
        <v>4.164321890827237</v>
      </c>
      <c r="L119" s="94">
        <f t="shared" si="109"/>
        <v>24.704558244231851</v>
      </c>
      <c r="M119" s="94"/>
      <c r="N119" s="94"/>
    </row>
    <row r="120" spans="1:16" hidden="1" outlineLevel="1" x14ac:dyDescent="0.15">
      <c r="A120" s="86" t="str">
        <f>$A$1&amp;C120</f>
        <v>X (3)あまり感じていない</v>
      </c>
      <c r="B120" s="163"/>
      <c r="C120" s="164" t="s">
        <v>121</v>
      </c>
      <c r="D120" s="98">
        <f>VLOOKUP($A120,'Q17'!$A:$O,D$2,0)</f>
        <v>430</v>
      </c>
      <c r="E120" s="98">
        <f>VLOOKUP($A120,'Q17'!$A:$O,E$2,0)</f>
        <v>10</v>
      </c>
      <c r="F120" s="98">
        <f>VLOOKUP($A120,'Q17'!$A:$O,F$2,0)</f>
        <v>19</v>
      </c>
      <c r="G120" s="98">
        <f>VLOOKUP($A120,'Q17'!$A:$O,G$2,0)</f>
        <v>42</v>
      </c>
      <c r="H120" s="98">
        <f>VLOOKUP($A120,'Q17'!$A:$O,H$2,0)</f>
        <v>31</v>
      </c>
      <c r="I120" s="98">
        <f>VLOOKUP($A120,'Q17'!$A:$O,I$2,0)</f>
        <v>15</v>
      </c>
      <c r="J120" s="98">
        <f>VLOOKUP($A120,'Q17'!$A:$O,J$2,0)</f>
        <v>92</v>
      </c>
      <c r="K120" s="98">
        <f>VLOOKUP($A120,'Q17'!$A:$O,K$2,0)</f>
        <v>14</v>
      </c>
      <c r="L120" s="98">
        <f>VLOOKUP($A120,'Q17'!$A:$O,L$2,0)</f>
        <v>207</v>
      </c>
      <c r="M120" s="91"/>
      <c r="N120" s="91"/>
      <c r="P120" s="93">
        <f t="shared" ref="P120" si="110">MAX(E120:N120)</f>
        <v>207</v>
      </c>
    </row>
    <row r="121" spans="1:16" hidden="1" outlineLevel="1" x14ac:dyDescent="0.15">
      <c r="B121" s="163"/>
      <c r="C121" s="165"/>
      <c r="D121" s="95">
        <f>D120/$D120*100</f>
        <v>100</v>
      </c>
      <c r="E121" s="94">
        <f>E120/$D120*100</f>
        <v>2.3255813953488373</v>
      </c>
      <c r="F121" s="94">
        <f t="shared" ref="F121:L121" si="111">F120/$D120*100</f>
        <v>4.4186046511627906</v>
      </c>
      <c r="G121" s="94">
        <f t="shared" si="111"/>
        <v>9.7674418604651159</v>
      </c>
      <c r="H121" s="94">
        <f t="shared" si="111"/>
        <v>7.2093023255813957</v>
      </c>
      <c r="I121" s="94">
        <f t="shared" si="111"/>
        <v>3.4883720930232558</v>
      </c>
      <c r="J121" s="94">
        <f t="shared" si="111"/>
        <v>21.395348837209301</v>
      </c>
      <c r="K121" s="94">
        <f t="shared" si="111"/>
        <v>3.2558139534883721</v>
      </c>
      <c r="L121" s="94">
        <f t="shared" si="111"/>
        <v>48.139534883720927</v>
      </c>
      <c r="M121" s="94"/>
      <c r="N121" s="94"/>
    </row>
    <row r="122" spans="1:16" hidden="1" outlineLevel="1" x14ac:dyDescent="0.15">
      <c r="A122" s="86" t="str">
        <f>$A$1&amp;C122</f>
        <v>X (3)全く感じていない</v>
      </c>
      <c r="B122" s="163"/>
      <c r="C122" s="164" t="s">
        <v>122</v>
      </c>
      <c r="D122" s="98">
        <f>VLOOKUP($A122,'Q17'!$A:$O,D$2,0)</f>
        <v>169</v>
      </c>
      <c r="E122" s="98">
        <f>VLOOKUP($A122,'Q17'!$A:$O,E$2,0)</f>
        <v>2</v>
      </c>
      <c r="F122" s="98">
        <f>VLOOKUP($A122,'Q17'!$A:$O,F$2,0)</f>
        <v>6</v>
      </c>
      <c r="G122" s="98">
        <f>VLOOKUP($A122,'Q17'!$A:$O,G$2,0)</f>
        <v>9</v>
      </c>
      <c r="H122" s="98">
        <f>VLOOKUP($A122,'Q17'!$A:$O,H$2,0)</f>
        <v>11</v>
      </c>
      <c r="I122" s="98">
        <f>VLOOKUP($A122,'Q17'!$A:$O,I$2,0)</f>
        <v>7</v>
      </c>
      <c r="J122" s="98">
        <f>VLOOKUP($A122,'Q17'!$A:$O,J$2,0)</f>
        <v>38</v>
      </c>
      <c r="K122" s="98">
        <f>VLOOKUP($A122,'Q17'!$A:$O,K$2,0)</f>
        <v>0</v>
      </c>
      <c r="L122" s="98">
        <f>VLOOKUP($A122,'Q17'!$A:$O,L$2,0)</f>
        <v>96</v>
      </c>
      <c r="M122" s="91"/>
      <c r="N122" s="91"/>
      <c r="P122" s="93">
        <f t="shared" ref="P122" si="112">MAX(E122:N122)</f>
        <v>96</v>
      </c>
    </row>
    <row r="123" spans="1:16" hidden="1" outlineLevel="1" x14ac:dyDescent="0.15">
      <c r="B123" s="163"/>
      <c r="C123" s="165"/>
      <c r="D123" s="95">
        <f>D122/$D122*100</f>
        <v>100</v>
      </c>
      <c r="E123" s="94">
        <f>E122/$D122*100</f>
        <v>1.1834319526627219</v>
      </c>
      <c r="F123" s="94">
        <f t="shared" ref="F123:L123" si="113">F122/$D122*100</f>
        <v>3.5502958579881656</v>
      </c>
      <c r="G123" s="94">
        <f t="shared" si="113"/>
        <v>5.3254437869822491</v>
      </c>
      <c r="H123" s="94">
        <f t="shared" si="113"/>
        <v>6.5088757396449708</v>
      </c>
      <c r="I123" s="94">
        <f t="shared" si="113"/>
        <v>4.1420118343195274</v>
      </c>
      <c r="J123" s="94">
        <f t="shared" si="113"/>
        <v>22.485207100591715</v>
      </c>
      <c r="K123" s="94">
        <f t="shared" si="113"/>
        <v>0</v>
      </c>
      <c r="L123" s="94">
        <f t="shared" si="113"/>
        <v>56.80473372781065</v>
      </c>
      <c r="M123" s="94"/>
      <c r="N123" s="94"/>
    </row>
    <row r="124" spans="1:16" hidden="1" outlineLevel="1" x14ac:dyDescent="0.15">
      <c r="A124" s="86" t="str">
        <f>$A$1&amp;C124</f>
        <v>X (3)１年生／男性</v>
      </c>
      <c r="B124" s="166" t="s">
        <v>259</v>
      </c>
      <c r="C124" s="164" t="s">
        <v>228</v>
      </c>
      <c r="D124" s="98">
        <f>VLOOKUP($A124,学年×性別!$A:$O,D$2,0)</f>
        <v>565</v>
      </c>
      <c r="E124" s="98">
        <f>VLOOKUP($A124,学年×性別!$A:$O,E$2,0)</f>
        <v>26</v>
      </c>
      <c r="F124" s="98">
        <f>VLOOKUP($A124,学年×性別!$A:$O,F$2,0)</f>
        <v>45</v>
      </c>
      <c r="G124" s="98">
        <f>VLOOKUP($A124,学年×性別!$A:$O,G$2,0)</f>
        <v>81</v>
      </c>
      <c r="H124" s="98">
        <f>VLOOKUP($A124,学年×性別!$A:$O,H$2,0)</f>
        <v>75</v>
      </c>
      <c r="I124" s="98">
        <f>VLOOKUP($A124,学年×性別!$A:$O,I$2,0)</f>
        <v>31</v>
      </c>
      <c r="J124" s="98">
        <f>VLOOKUP($A124,学年×性別!$A:$O,J$2,0)</f>
        <v>139</v>
      </c>
      <c r="K124" s="98">
        <f>VLOOKUP($A124,学年×性別!$A:$O,K$2,0)</f>
        <v>23</v>
      </c>
      <c r="L124" s="98">
        <f>VLOOKUP($A124,学年×性別!$A:$O,L$2,0)</f>
        <v>145</v>
      </c>
      <c r="M124" s="91"/>
      <c r="N124" s="91"/>
      <c r="P124" s="93">
        <f t="shared" ref="P124" si="114">MAX(E124:N124)</f>
        <v>145</v>
      </c>
    </row>
    <row r="125" spans="1:16" hidden="1" outlineLevel="1" x14ac:dyDescent="0.15">
      <c r="B125" s="167"/>
      <c r="C125" s="165"/>
      <c r="D125" s="95">
        <f>D124/$D124*100</f>
        <v>100</v>
      </c>
      <c r="E125" s="94">
        <f>E124/$D124*100</f>
        <v>4.6017699115044248</v>
      </c>
      <c r="F125" s="94">
        <f t="shared" ref="F125:L125" si="115">F124/$D124*100</f>
        <v>7.9646017699115044</v>
      </c>
      <c r="G125" s="94">
        <f t="shared" si="115"/>
        <v>14.33628318584071</v>
      </c>
      <c r="H125" s="94">
        <f t="shared" si="115"/>
        <v>13.274336283185843</v>
      </c>
      <c r="I125" s="94">
        <f t="shared" si="115"/>
        <v>5.4867256637168138</v>
      </c>
      <c r="J125" s="94">
        <f t="shared" si="115"/>
        <v>24.601769911504427</v>
      </c>
      <c r="K125" s="94">
        <f t="shared" si="115"/>
        <v>4.0707964601769913</v>
      </c>
      <c r="L125" s="94">
        <f t="shared" si="115"/>
        <v>25.663716814159294</v>
      </c>
      <c r="M125" s="94"/>
      <c r="N125" s="94"/>
    </row>
    <row r="126" spans="1:16" hidden="1" outlineLevel="1" x14ac:dyDescent="0.15">
      <c r="A126" s="86" t="str">
        <f>$A$1&amp;C126</f>
        <v>X (3)１年生／女性</v>
      </c>
      <c r="B126" s="167"/>
      <c r="C126" s="164" t="s">
        <v>229</v>
      </c>
      <c r="D126" s="98">
        <f>VLOOKUP($A126,学年×性別!$A:$O,D$2,0)</f>
        <v>765</v>
      </c>
      <c r="E126" s="98">
        <f>VLOOKUP($A126,学年×性別!$A:$O,E$2,0)</f>
        <v>31</v>
      </c>
      <c r="F126" s="98">
        <f>VLOOKUP($A126,学年×性別!$A:$O,F$2,0)</f>
        <v>65</v>
      </c>
      <c r="G126" s="98">
        <f>VLOOKUP($A126,学年×性別!$A:$O,G$2,0)</f>
        <v>130</v>
      </c>
      <c r="H126" s="98">
        <f>VLOOKUP($A126,学年×性別!$A:$O,H$2,0)</f>
        <v>78</v>
      </c>
      <c r="I126" s="98">
        <f>VLOOKUP($A126,学年×性別!$A:$O,I$2,0)</f>
        <v>34</v>
      </c>
      <c r="J126" s="98">
        <f>VLOOKUP($A126,学年×性別!$A:$O,J$2,0)</f>
        <v>210</v>
      </c>
      <c r="K126" s="98">
        <f>VLOOKUP($A126,学年×性別!$A:$O,K$2,0)</f>
        <v>31</v>
      </c>
      <c r="L126" s="98">
        <f>VLOOKUP($A126,学年×性別!$A:$O,L$2,0)</f>
        <v>186</v>
      </c>
      <c r="M126" s="91"/>
      <c r="N126" s="91"/>
      <c r="P126" s="93">
        <f t="shared" ref="P126" si="116">MAX(E126:N126)</f>
        <v>210</v>
      </c>
    </row>
    <row r="127" spans="1:16" hidden="1" outlineLevel="1" x14ac:dyDescent="0.15">
      <c r="B127" s="167"/>
      <c r="C127" s="165"/>
      <c r="D127" s="95">
        <f>D126/$D126*100</f>
        <v>100</v>
      </c>
      <c r="E127" s="94">
        <f>E126/$D126*100</f>
        <v>4.0522875816993462</v>
      </c>
      <c r="F127" s="94">
        <f t="shared" ref="F127:L127" si="117">F126/$D126*100</f>
        <v>8.4967320261437909</v>
      </c>
      <c r="G127" s="94">
        <f t="shared" si="117"/>
        <v>16.993464052287582</v>
      </c>
      <c r="H127" s="94">
        <f t="shared" si="117"/>
        <v>10.196078431372548</v>
      </c>
      <c r="I127" s="94">
        <f t="shared" si="117"/>
        <v>4.4444444444444446</v>
      </c>
      <c r="J127" s="94">
        <f t="shared" si="117"/>
        <v>27.450980392156865</v>
      </c>
      <c r="K127" s="94">
        <f t="shared" si="117"/>
        <v>4.0522875816993462</v>
      </c>
      <c r="L127" s="94">
        <f t="shared" si="117"/>
        <v>24.313725490196077</v>
      </c>
      <c r="M127" s="94"/>
      <c r="N127" s="94"/>
    </row>
    <row r="128" spans="1:16" hidden="1" outlineLevel="1" x14ac:dyDescent="0.15">
      <c r="A128" s="86" t="str">
        <f>$A$1&amp;C128</f>
        <v>X (3)１年生／回答しない</v>
      </c>
      <c r="B128" s="167"/>
      <c r="C128" s="164" t="s">
        <v>230</v>
      </c>
      <c r="D128" s="98">
        <f>VLOOKUP($A128,学年×性別!$A:$O,D$2,0)</f>
        <v>25</v>
      </c>
      <c r="E128" s="98">
        <f>VLOOKUP($A128,学年×性別!$A:$O,E$2,0)</f>
        <v>2</v>
      </c>
      <c r="F128" s="98">
        <f>VLOOKUP($A128,学年×性別!$A:$O,F$2,0)</f>
        <v>3</v>
      </c>
      <c r="G128" s="98">
        <f>VLOOKUP($A128,学年×性別!$A:$O,G$2,0)</f>
        <v>3</v>
      </c>
      <c r="H128" s="98">
        <f>VLOOKUP($A128,学年×性別!$A:$O,H$2,0)</f>
        <v>2</v>
      </c>
      <c r="I128" s="98">
        <f>VLOOKUP($A128,学年×性別!$A:$O,I$2,0)</f>
        <v>4</v>
      </c>
      <c r="J128" s="98">
        <f>VLOOKUP($A128,学年×性別!$A:$O,J$2,0)</f>
        <v>5</v>
      </c>
      <c r="K128" s="98">
        <f>VLOOKUP($A128,学年×性別!$A:$O,K$2,0)</f>
        <v>1</v>
      </c>
      <c r="L128" s="98">
        <f>VLOOKUP($A128,学年×性別!$A:$O,L$2,0)</f>
        <v>5</v>
      </c>
      <c r="M128" s="91"/>
      <c r="N128" s="91"/>
      <c r="P128" s="93">
        <f t="shared" ref="P128" si="118">MAX(E128:N128)</f>
        <v>5</v>
      </c>
    </row>
    <row r="129" spans="1:16" hidden="1" outlineLevel="1" x14ac:dyDescent="0.15">
      <c r="B129" s="167"/>
      <c r="C129" s="165"/>
      <c r="D129" s="95">
        <f>D128/$D128*100</f>
        <v>100</v>
      </c>
      <c r="E129" s="94">
        <f>E128/$D128*100</f>
        <v>8</v>
      </c>
      <c r="F129" s="94">
        <f t="shared" ref="F129:L129" si="119">F128/$D128*100</f>
        <v>12</v>
      </c>
      <c r="G129" s="94">
        <f t="shared" si="119"/>
        <v>12</v>
      </c>
      <c r="H129" s="94">
        <f t="shared" si="119"/>
        <v>8</v>
      </c>
      <c r="I129" s="94">
        <f t="shared" si="119"/>
        <v>16</v>
      </c>
      <c r="J129" s="94">
        <f t="shared" si="119"/>
        <v>20</v>
      </c>
      <c r="K129" s="94">
        <f t="shared" si="119"/>
        <v>4</v>
      </c>
      <c r="L129" s="94">
        <f t="shared" si="119"/>
        <v>20</v>
      </c>
      <c r="M129" s="94"/>
      <c r="N129" s="94"/>
    </row>
    <row r="130" spans="1:16" hidden="1" outlineLevel="1" x14ac:dyDescent="0.15">
      <c r="A130" s="86" t="str">
        <f>$A$1&amp;C130</f>
        <v>X (3)２年生／男性</v>
      </c>
      <c r="B130" s="167"/>
      <c r="C130" s="164" t="s">
        <v>231</v>
      </c>
      <c r="D130" s="98">
        <f>VLOOKUP($A130,学年×性別!$A:$O,D$2,0)</f>
        <v>548</v>
      </c>
      <c r="E130" s="98">
        <f>VLOOKUP($A130,学年×性別!$A:$O,E$2,0)</f>
        <v>16</v>
      </c>
      <c r="F130" s="98">
        <f>VLOOKUP($A130,学年×性別!$A:$O,F$2,0)</f>
        <v>28</v>
      </c>
      <c r="G130" s="98">
        <f>VLOOKUP($A130,学年×性別!$A:$O,G$2,0)</f>
        <v>49</v>
      </c>
      <c r="H130" s="98">
        <f>VLOOKUP($A130,学年×性別!$A:$O,H$2,0)</f>
        <v>67</v>
      </c>
      <c r="I130" s="98">
        <f>VLOOKUP($A130,学年×性別!$A:$O,I$2,0)</f>
        <v>31</v>
      </c>
      <c r="J130" s="98">
        <f>VLOOKUP($A130,学年×性別!$A:$O,J$2,0)</f>
        <v>168</v>
      </c>
      <c r="K130" s="98">
        <f>VLOOKUP($A130,学年×性別!$A:$O,K$2,0)</f>
        <v>21</v>
      </c>
      <c r="L130" s="98">
        <f>VLOOKUP($A130,学年×性別!$A:$O,L$2,0)</f>
        <v>168</v>
      </c>
      <c r="M130" s="91"/>
      <c r="N130" s="91"/>
      <c r="P130" s="93">
        <f t="shared" ref="P130" si="120">MAX(E130:N130)</f>
        <v>168</v>
      </c>
    </row>
    <row r="131" spans="1:16" hidden="1" outlineLevel="1" x14ac:dyDescent="0.15">
      <c r="B131" s="167"/>
      <c r="C131" s="165"/>
      <c r="D131" s="95">
        <f>D130/$D130*100</f>
        <v>100</v>
      </c>
      <c r="E131" s="94">
        <f>E130/$D130*100</f>
        <v>2.9197080291970803</v>
      </c>
      <c r="F131" s="94">
        <f t="shared" ref="F131:L131" si="121">F130/$D130*100</f>
        <v>5.1094890510948909</v>
      </c>
      <c r="G131" s="94">
        <f t="shared" si="121"/>
        <v>8.9416058394160594</v>
      </c>
      <c r="H131" s="94">
        <f t="shared" si="121"/>
        <v>12.226277372262775</v>
      </c>
      <c r="I131" s="94">
        <f t="shared" si="121"/>
        <v>5.6569343065693429</v>
      </c>
      <c r="J131" s="94">
        <f t="shared" si="121"/>
        <v>30.656934306569344</v>
      </c>
      <c r="K131" s="94">
        <f t="shared" si="121"/>
        <v>3.832116788321168</v>
      </c>
      <c r="L131" s="94">
        <f t="shared" si="121"/>
        <v>30.656934306569344</v>
      </c>
      <c r="M131" s="94"/>
      <c r="N131" s="94"/>
    </row>
    <row r="132" spans="1:16" hidden="1" outlineLevel="1" x14ac:dyDescent="0.15">
      <c r="A132" s="86" t="str">
        <f>$A$1&amp;C132</f>
        <v>X (3)２年生／女性</v>
      </c>
      <c r="B132" s="167"/>
      <c r="C132" s="164" t="s">
        <v>232</v>
      </c>
      <c r="D132" s="98">
        <f>VLOOKUP($A132,学年×性別!$A:$O,D$2,0)</f>
        <v>624</v>
      </c>
      <c r="E132" s="98">
        <f>VLOOKUP($A132,学年×性別!$A:$O,E$2,0)</f>
        <v>27</v>
      </c>
      <c r="F132" s="98">
        <f>VLOOKUP($A132,学年×性別!$A:$O,F$2,0)</f>
        <v>42</v>
      </c>
      <c r="G132" s="98">
        <f>VLOOKUP($A132,学年×性別!$A:$O,G$2,0)</f>
        <v>86</v>
      </c>
      <c r="H132" s="98">
        <f>VLOOKUP($A132,学年×性別!$A:$O,H$2,0)</f>
        <v>65</v>
      </c>
      <c r="I132" s="98">
        <f>VLOOKUP($A132,学年×性別!$A:$O,I$2,0)</f>
        <v>25</v>
      </c>
      <c r="J132" s="98">
        <f>VLOOKUP($A132,学年×性別!$A:$O,J$2,0)</f>
        <v>196</v>
      </c>
      <c r="K132" s="98">
        <f>VLOOKUP($A132,学年×性別!$A:$O,K$2,0)</f>
        <v>16</v>
      </c>
      <c r="L132" s="98">
        <f>VLOOKUP($A132,学年×性別!$A:$O,L$2,0)</f>
        <v>167</v>
      </c>
      <c r="M132" s="91"/>
      <c r="N132" s="91"/>
      <c r="P132" s="93">
        <f t="shared" ref="P132" si="122">MAX(E132:N132)</f>
        <v>196</v>
      </c>
    </row>
    <row r="133" spans="1:16" hidden="1" outlineLevel="1" x14ac:dyDescent="0.15">
      <c r="B133" s="167"/>
      <c r="C133" s="165"/>
      <c r="D133" s="95">
        <f>D132/$D132*100</f>
        <v>100</v>
      </c>
      <c r="E133" s="94">
        <f>E132/$D132*100</f>
        <v>4.3269230769230766</v>
      </c>
      <c r="F133" s="94">
        <f t="shared" ref="F133:L133" si="123">F132/$D132*100</f>
        <v>6.7307692307692308</v>
      </c>
      <c r="G133" s="94">
        <f t="shared" si="123"/>
        <v>13.782051282051283</v>
      </c>
      <c r="H133" s="94">
        <f t="shared" si="123"/>
        <v>10.416666666666668</v>
      </c>
      <c r="I133" s="94">
        <f t="shared" si="123"/>
        <v>4.0064102564102564</v>
      </c>
      <c r="J133" s="94">
        <f t="shared" si="123"/>
        <v>31.410256410256409</v>
      </c>
      <c r="K133" s="94">
        <f t="shared" si="123"/>
        <v>2.5641025641025639</v>
      </c>
      <c r="L133" s="94">
        <f t="shared" si="123"/>
        <v>26.762820512820511</v>
      </c>
      <c r="M133" s="94"/>
      <c r="N133" s="94"/>
    </row>
    <row r="134" spans="1:16" hidden="1" outlineLevel="1" x14ac:dyDescent="0.15">
      <c r="A134" s="86" t="str">
        <f>$A$1&amp;C134</f>
        <v>X (3)２年生／回答しない</v>
      </c>
      <c r="B134" s="167"/>
      <c r="C134" s="164" t="s">
        <v>233</v>
      </c>
      <c r="D134" s="98">
        <f>VLOOKUP($A134,学年×性別!$A:$O,D$2,0)</f>
        <v>38</v>
      </c>
      <c r="E134" s="98">
        <f>VLOOKUP($A134,学年×性別!$A:$O,E$2,0)</f>
        <v>2</v>
      </c>
      <c r="F134" s="98">
        <f>VLOOKUP($A134,学年×性別!$A:$O,F$2,0)</f>
        <v>3</v>
      </c>
      <c r="G134" s="98">
        <f>VLOOKUP($A134,学年×性別!$A:$O,G$2,0)</f>
        <v>3</v>
      </c>
      <c r="H134" s="98">
        <f>VLOOKUP($A134,学年×性別!$A:$O,H$2,0)</f>
        <v>3</v>
      </c>
      <c r="I134" s="98">
        <f>VLOOKUP($A134,学年×性別!$A:$O,I$2,0)</f>
        <v>2</v>
      </c>
      <c r="J134" s="98">
        <f>VLOOKUP($A134,学年×性別!$A:$O,J$2,0)</f>
        <v>16</v>
      </c>
      <c r="K134" s="98">
        <f>VLOOKUP($A134,学年×性別!$A:$O,K$2,0)</f>
        <v>0</v>
      </c>
      <c r="L134" s="98">
        <f>VLOOKUP($A134,学年×性別!$A:$O,L$2,0)</f>
        <v>9</v>
      </c>
      <c r="M134" s="91"/>
      <c r="N134" s="91"/>
      <c r="P134" s="93">
        <f t="shared" ref="P134" si="124">MAX(E134:N134)</f>
        <v>16</v>
      </c>
    </row>
    <row r="135" spans="1:16" hidden="1" outlineLevel="1" x14ac:dyDescent="0.15">
      <c r="B135" s="167"/>
      <c r="C135" s="165"/>
      <c r="D135" s="95">
        <f>D134/$D134*100</f>
        <v>100</v>
      </c>
      <c r="E135" s="94">
        <f>E134/$D134*100</f>
        <v>5.2631578947368416</v>
      </c>
      <c r="F135" s="94">
        <f t="shared" ref="F135:L135" si="125">F134/$D134*100</f>
        <v>7.8947368421052628</v>
      </c>
      <c r="G135" s="94">
        <f t="shared" si="125"/>
        <v>7.8947368421052628</v>
      </c>
      <c r="H135" s="94">
        <f t="shared" si="125"/>
        <v>7.8947368421052628</v>
      </c>
      <c r="I135" s="94">
        <f t="shared" si="125"/>
        <v>5.2631578947368416</v>
      </c>
      <c r="J135" s="94">
        <f t="shared" si="125"/>
        <v>42.105263157894733</v>
      </c>
      <c r="K135" s="94">
        <f t="shared" si="125"/>
        <v>0</v>
      </c>
      <c r="L135" s="94">
        <f t="shared" si="125"/>
        <v>23.684210526315788</v>
      </c>
      <c r="M135" s="94"/>
      <c r="N135" s="94"/>
    </row>
    <row r="136" spans="1:16" hidden="1" outlineLevel="1" x14ac:dyDescent="0.15">
      <c r="A136" s="86" t="str">
        <f>$A$1&amp;C136</f>
        <v>X (3)３年生／男性</v>
      </c>
      <c r="B136" s="167"/>
      <c r="C136" s="164" t="s">
        <v>234</v>
      </c>
      <c r="D136" s="98">
        <f>VLOOKUP($A136,学年×性別!$A:$O,D$2,0)</f>
        <v>635</v>
      </c>
      <c r="E136" s="98">
        <f>VLOOKUP($A136,学年×性別!$A:$O,E$2,0)</f>
        <v>37</v>
      </c>
      <c r="F136" s="98">
        <f>VLOOKUP($A136,学年×性別!$A:$O,F$2,0)</f>
        <v>76</v>
      </c>
      <c r="G136" s="98">
        <f>VLOOKUP($A136,学年×性別!$A:$O,G$2,0)</f>
        <v>98</v>
      </c>
      <c r="H136" s="98">
        <f>VLOOKUP($A136,学年×性別!$A:$O,H$2,0)</f>
        <v>67</v>
      </c>
      <c r="I136" s="98">
        <f>VLOOKUP($A136,学年×性別!$A:$O,I$2,0)</f>
        <v>36</v>
      </c>
      <c r="J136" s="98">
        <f>VLOOKUP($A136,学年×性別!$A:$O,J$2,0)</f>
        <v>169</v>
      </c>
      <c r="K136" s="98">
        <f>VLOOKUP($A136,学年×性別!$A:$O,K$2,0)</f>
        <v>47</v>
      </c>
      <c r="L136" s="98">
        <f>VLOOKUP($A136,学年×性別!$A:$O,L$2,0)</f>
        <v>105</v>
      </c>
      <c r="M136" s="91"/>
      <c r="N136" s="91"/>
      <c r="P136" s="93">
        <f t="shared" ref="P136" si="126">MAX(E136:N136)</f>
        <v>169</v>
      </c>
    </row>
    <row r="137" spans="1:16" hidden="1" outlineLevel="1" x14ac:dyDescent="0.15">
      <c r="B137" s="167"/>
      <c r="C137" s="165"/>
      <c r="D137" s="95">
        <f>D136/$D136*100</f>
        <v>100</v>
      </c>
      <c r="E137" s="94">
        <f>E136/$D136*100</f>
        <v>5.8267716535433074</v>
      </c>
      <c r="F137" s="94">
        <f t="shared" ref="F137:L137" si="127">F136/$D136*100</f>
        <v>11.968503937007874</v>
      </c>
      <c r="G137" s="94">
        <f t="shared" si="127"/>
        <v>15.433070866141732</v>
      </c>
      <c r="H137" s="94">
        <f t="shared" si="127"/>
        <v>10.551181102362204</v>
      </c>
      <c r="I137" s="94">
        <f t="shared" si="127"/>
        <v>5.6692913385826769</v>
      </c>
      <c r="J137" s="94">
        <f t="shared" si="127"/>
        <v>26.614173228346456</v>
      </c>
      <c r="K137" s="94">
        <f t="shared" si="127"/>
        <v>7.4015748031496065</v>
      </c>
      <c r="L137" s="94">
        <f t="shared" si="127"/>
        <v>16.535433070866144</v>
      </c>
      <c r="M137" s="94"/>
      <c r="N137" s="94"/>
    </row>
    <row r="138" spans="1:16" hidden="1" outlineLevel="1" x14ac:dyDescent="0.15">
      <c r="A138" s="86" t="str">
        <f>$A$1&amp;C138</f>
        <v>X (3)３年生／女性</v>
      </c>
      <c r="B138" s="168"/>
      <c r="C138" s="164" t="s">
        <v>235</v>
      </c>
      <c r="D138" s="98">
        <f>VLOOKUP($A138,学年×性別!$A:$O,D$2,0)</f>
        <v>622</v>
      </c>
      <c r="E138" s="98">
        <f>VLOOKUP($A138,学年×性別!$A:$O,E$2,0)</f>
        <v>30</v>
      </c>
      <c r="F138" s="98">
        <f>VLOOKUP($A138,学年×性別!$A:$O,F$2,0)</f>
        <v>65</v>
      </c>
      <c r="G138" s="98">
        <f>VLOOKUP($A138,学年×性別!$A:$O,G$2,0)</f>
        <v>99</v>
      </c>
      <c r="H138" s="98">
        <f>VLOOKUP($A138,学年×性別!$A:$O,H$2,0)</f>
        <v>76</v>
      </c>
      <c r="I138" s="98">
        <f>VLOOKUP($A138,学年×性別!$A:$O,I$2,0)</f>
        <v>24</v>
      </c>
      <c r="J138" s="98">
        <f>VLOOKUP($A138,学年×性別!$A:$O,J$2,0)</f>
        <v>184</v>
      </c>
      <c r="K138" s="98">
        <f>VLOOKUP($A138,学年×性別!$A:$O,K$2,0)</f>
        <v>33</v>
      </c>
      <c r="L138" s="98">
        <f>VLOOKUP($A138,学年×性別!$A:$O,L$2,0)</f>
        <v>111</v>
      </c>
      <c r="M138" s="91"/>
      <c r="N138" s="91"/>
      <c r="P138" s="93">
        <f t="shared" ref="P138" si="128">MAX(E138:N138)</f>
        <v>184</v>
      </c>
    </row>
    <row r="139" spans="1:16" hidden="1" outlineLevel="1" x14ac:dyDescent="0.15">
      <c r="B139" s="168"/>
      <c r="C139" s="165"/>
      <c r="D139" s="95">
        <f>D138/$D138*100</f>
        <v>100</v>
      </c>
      <c r="E139" s="94">
        <f>E138/$D138*100</f>
        <v>4.823151125401929</v>
      </c>
      <c r="F139" s="94">
        <f t="shared" ref="F139:L139" si="129">F138/$D138*100</f>
        <v>10.45016077170418</v>
      </c>
      <c r="G139" s="94">
        <f t="shared" si="129"/>
        <v>15.916398713826366</v>
      </c>
      <c r="H139" s="94">
        <f t="shared" si="129"/>
        <v>12.218649517684888</v>
      </c>
      <c r="I139" s="94">
        <f t="shared" si="129"/>
        <v>3.8585209003215439</v>
      </c>
      <c r="J139" s="94">
        <f t="shared" si="129"/>
        <v>29.581993569131832</v>
      </c>
      <c r="K139" s="94">
        <f t="shared" si="129"/>
        <v>5.305466237942122</v>
      </c>
      <c r="L139" s="94">
        <f t="shared" si="129"/>
        <v>17.845659163987136</v>
      </c>
      <c r="M139" s="94"/>
      <c r="N139" s="94"/>
    </row>
    <row r="140" spans="1:16" hidden="1" outlineLevel="1" x14ac:dyDescent="0.15">
      <c r="A140" s="86" t="str">
        <f>$A$1&amp;C140</f>
        <v>X (3)３年生／回答しない</v>
      </c>
      <c r="B140" s="168"/>
      <c r="C140" s="164" t="s">
        <v>236</v>
      </c>
      <c r="D140" s="98">
        <f>VLOOKUP($A140,学年×性別!$A:$O,D$2,0)</f>
        <v>49</v>
      </c>
      <c r="E140" s="98">
        <f>VLOOKUP($A140,学年×性別!$A:$O,E$2,0)</f>
        <v>0</v>
      </c>
      <c r="F140" s="98">
        <f>VLOOKUP($A140,学年×性別!$A:$O,F$2,0)</f>
        <v>5</v>
      </c>
      <c r="G140" s="98">
        <f>VLOOKUP($A140,学年×性別!$A:$O,G$2,0)</f>
        <v>8</v>
      </c>
      <c r="H140" s="98">
        <f>VLOOKUP($A140,学年×性別!$A:$O,H$2,0)</f>
        <v>5</v>
      </c>
      <c r="I140" s="98">
        <f>VLOOKUP($A140,学年×性別!$A:$O,I$2,0)</f>
        <v>4</v>
      </c>
      <c r="J140" s="98">
        <f>VLOOKUP($A140,学年×性別!$A:$O,J$2,0)</f>
        <v>16</v>
      </c>
      <c r="K140" s="98">
        <f>VLOOKUP($A140,学年×性別!$A:$O,K$2,0)</f>
        <v>2</v>
      </c>
      <c r="L140" s="98">
        <f>VLOOKUP($A140,学年×性別!$A:$O,L$2,0)</f>
        <v>9</v>
      </c>
      <c r="M140" s="91"/>
      <c r="N140" s="91"/>
      <c r="P140" s="93">
        <f t="shared" ref="P140" si="130">MAX(E140:N140)</f>
        <v>16</v>
      </c>
    </row>
    <row r="141" spans="1:16" hidden="1" outlineLevel="1" x14ac:dyDescent="0.15">
      <c r="B141" s="169"/>
      <c r="C141" s="165"/>
      <c r="D141" s="95">
        <f>D140/$D140*100</f>
        <v>100</v>
      </c>
      <c r="E141" s="94">
        <f>E140/$D140*100</f>
        <v>0</v>
      </c>
      <c r="F141" s="94">
        <f t="shared" ref="F141:L141" si="131">F140/$D140*100</f>
        <v>10.204081632653061</v>
      </c>
      <c r="G141" s="94">
        <f t="shared" si="131"/>
        <v>16.326530612244898</v>
      </c>
      <c r="H141" s="94">
        <f t="shared" si="131"/>
        <v>10.204081632653061</v>
      </c>
      <c r="I141" s="94">
        <f t="shared" si="131"/>
        <v>8.1632653061224492</v>
      </c>
      <c r="J141" s="94">
        <f t="shared" si="131"/>
        <v>32.653061224489797</v>
      </c>
      <c r="K141" s="94">
        <f t="shared" si="131"/>
        <v>4.0816326530612246</v>
      </c>
      <c r="L141" s="94">
        <f t="shared" si="131"/>
        <v>18.367346938775512</v>
      </c>
      <c r="M141" s="94"/>
      <c r="N141" s="94"/>
    </row>
    <row r="142" spans="1:16" collapsed="1" x14ac:dyDescent="0.15"/>
    <row r="144" spans="1:16" x14ac:dyDescent="0.15"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</row>
    <row r="146" spans="5:16" x14ac:dyDescent="0.15"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</row>
    <row r="148" spans="5:16" x14ac:dyDescent="0.15"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</row>
    <row r="150" spans="5:16" x14ac:dyDescent="0.15"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</row>
    <row r="152" spans="5:16" x14ac:dyDescent="0.15"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</row>
    <row r="154" spans="5:16" x14ac:dyDescent="0.15">
      <c r="E154" s="97"/>
      <c r="F154" s="97"/>
      <c r="G154" s="97"/>
      <c r="H154" s="97"/>
      <c r="I154" s="97"/>
      <c r="J154" s="97"/>
      <c r="K154" s="97"/>
      <c r="L154" s="97"/>
      <c r="M154" s="97"/>
      <c r="N154" s="97"/>
    </row>
    <row r="156" spans="5:16" x14ac:dyDescent="0.15">
      <c r="E156" s="97"/>
      <c r="F156" s="97"/>
      <c r="G156" s="97"/>
      <c r="H156" s="97"/>
      <c r="I156" s="97"/>
      <c r="J156" s="97"/>
      <c r="K156" s="97"/>
      <c r="L156" s="97"/>
      <c r="M156" s="97"/>
      <c r="N156" s="97"/>
    </row>
    <row r="158" spans="5:16" x14ac:dyDescent="0.15">
      <c r="E158" s="97"/>
      <c r="F158" s="97"/>
      <c r="G158" s="97"/>
      <c r="H158" s="97"/>
      <c r="I158" s="97"/>
      <c r="J158" s="97"/>
      <c r="K158" s="97"/>
      <c r="L158" s="97"/>
      <c r="M158" s="97"/>
      <c r="N158" s="97"/>
    </row>
    <row r="160" spans="5:16" x14ac:dyDescent="0.15">
      <c r="E160" s="97"/>
      <c r="F160" s="97"/>
      <c r="G160" s="97"/>
      <c r="H160" s="97"/>
      <c r="I160" s="97"/>
      <c r="J160" s="97"/>
      <c r="K160" s="97"/>
      <c r="L160" s="97"/>
      <c r="M160" s="97"/>
      <c r="N160" s="97"/>
    </row>
    <row r="162" spans="5:14" x14ac:dyDescent="0.15">
      <c r="E162" s="97"/>
      <c r="F162" s="97"/>
      <c r="G162" s="97"/>
      <c r="H162" s="97"/>
      <c r="I162" s="97"/>
      <c r="J162" s="97"/>
      <c r="K162" s="97"/>
      <c r="L162" s="97"/>
      <c r="M162" s="97"/>
      <c r="N162" s="97"/>
    </row>
    <row r="164" spans="5:14" x14ac:dyDescent="0.15">
      <c r="E164" s="97"/>
      <c r="F164" s="97"/>
      <c r="G164" s="97"/>
      <c r="H164" s="97"/>
      <c r="I164" s="97"/>
      <c r="J164" s="97"/>
      <c r="K164" s="97"/>
      <c r="L164" s="97"/>
      <c r="M164" s="97"/>
      <c r="N164" s="97"/>
    </row>
    <row r="166" spans="5:14" x14ac:dyDescent="0.15">
      <c r="E166" s="97"/>
      <c r="F166" s="97"/>
      <c r="G166" s="97"/>
      <c r="H166" s="97"/>
      <c r="I166" s="97"/>
      <c r="J166" s="97"/>
      <c r="K166" s="97"/>
      <c r="L166" s="97"/>
      <c r="M166" s="97"/>
      <c r="N166" s="97"/>
    </row>
    <row r="168" spans="5:14" x14ac:dyDescent="0.15">
      <c r="E168" s="97"/>
      <c r="F168" s="97"/>
      <c r="G168" s="97"/>
      <c r="H168" s="97"/>
      <c r="I168" s="97"/>
      <c r="J168" s="97"/>
      <c r="K168" s="97"/>
      <c r="L168" s="97"/>
      <c r="M168" s="97"/>
      <c r="N168" s="97"/>
    </row>
    <row r="170" spans="5:14" x14ac:dyDescent="0.15">
      <c r="E170" s="97"/>
      <c r="F170" s="97"/>
      <c r="G170" s="97"/>
      <c r="H170" s="97"/>
      <c r="I170" s="97"/>
      <c r="J170" s="97"/>
      <c r="K170" s="97"/>
      <c r="L170" s="97"/>
      <c r="M170" s="97"/>
      <c r="N170" s="97"/>
    </row>
    <row r="172" spans="5:14" x14ac:dyDescent="0.15">
      <c r="E172" s="97"/>
      <c r="F172" s="97"/>
      <c r="G172" s="97"/>
      <c r="H172" s="97"/>
      <c r="I172" s="97"/>
      <c r="J172" s="97"/>
      <c r="K172" s="97"/>
      <c r="L172" s="97"/>
      <c r="M172" s="97"/>
      <c r="N172" s="97"/>
    </row>
    <row r="174" spans="5:14" x14ac:dyDescent="0.15">
      <c r="E174" s="97"/>
      <c r="F174" s="97"/>
      <c r="G174" s="97"/>
      <c r="H174" s="97"/>
      <c r="I174" s="97"/>
      <c r="J174" s="97"/>
      <c r="K174" s="97"/>
      <c r="L174" s="97"/>
      <c r="M174" s="97"/>
      <c r="N174" s="97"/>
    </row>
    <row r="176" spans="5:14" x14ac:dyDescent="0.15">
      <c r="F176" s="97"/>
      <c r="G176" s="97"/>
      <c r="H176" s="97"/>
      <c r="I176" s="97"/>
      <c r="J176" s="97"/>
      <c r="K176" s="97"/>
      <c r="L176" s="97"/>
      <c r="M176" s="97"/>
      <c r="N176" s="97"/>
    </row>
  </sheetData>
  <mergeCells count="78">
    <mergeCell ref="B14:B19"/>
    <mergeCell ref="C14:C15"/>
    <mergeCell ref="C16:C17"/>
    <mergeCell ref="C18:C19"/>
    <mergeCell ref="B6:C7"/>
    <mergeCell ref="B8:B13"/>
    <mergeCell ref="C8:C9"/>
    <mergeCell ref="C10:C11"/>
    <mergeCell ref="C12:C13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B116:B123"/>
    <mergeCell ref="C116:C117"/>
    <mergeCell ref="C118:C119"/>
    <mergeCell ref="C120:C121"/>
    <mergeCell ref="C122:C123"/>
  </mergeCells>
  <phoneticPr fontId="4"/>
  <conditionalFormatting sqref="E9:N9 E11:N11 E13:N13">
    <cfRule type="cellIs" dxfId="4883" priority="205" stopIfTrue="1" operator="greaterThanOrEqual">
      <formula>E$7+10</formula>
    </cfRule>
    <cfRule type="cellIs" dxfId="4882" priority="206" stopIfTrue="1" operator="greaterThanOrEqual">
      <formula>E$7+5</formula>
    </cfRule>
    <cfRule type="cellIs" dxfId="4881" priority="207" stopIfTrue="1" operator="lessThanOrEqual">
      <formula>E$7-10</formula>
    </cfRule>
    <cfRule type="cellIs" dxfId="4880" priority="208" operator="lessThanOrEqual">
      <formula>E$7-5</formula>
    </cfRule>
  </conditionalFormatting>
  <conditionalFormatting sqref="E17:N17 E19:N19">
    <cfRule type="cellIs" dxfId="4879" priority="201" stopIfTrue="1" operator="greaterThanOrEqual">
      <formula>E$7+10</formula>
    </cfRule>
    <cfRule type="cellIs" dxfId="4878" priority="202" stopIfTrue="1" operator="greaterThanOrEqual">
      <formula>E$7+5</formula>
    </cfRule>
    <cfRule type="cellIs" dxfId="4877" priority="203" stopIfTrue="1" operator="lessThanOrEqual">
      <formula>E$7-10</formula>
    </cfRule>
    <cfRule type="cellIs" dxfId="4876" priority="204" operator="lessThanOrEqual">
      <formula>E$7-5</formula>
    </cfRule>
  </conditionalFormatting>
  <conditionalFormatting sqref="E21:N21">
    <cfRule type="cellIs" dxfId="4875" priority="197" stopIfTrue="1" operator="greaterThanOrEqual">
      <formula>E$7+10</formula>
    </cfRule>
    <cfRule type="cellIs" dxfId="4874" priority="198" stopIfTrue="1" operator="greaterThanOrEqual">
      <formula>E$7+5</formula>
    </cfRule>
    <cfRule type="cellIs" dxfId="4873" priority="199" stopIfTrue="1" operator="lessThanOrEqual">
      <formula>E$7-10</formula>
    </cfRule>
    <cfRule type="cellIs" dxfId="4872" priority="200" operator="lessThanOrEqual">
      <formula>E$7-5</formula>
    </cfRule>
  </conditionalFormatting>
  <conditionalFormatting sqref="E23:N23">
    <cfRule type="cellIs" dxfId="4871" priority="193" stopIfTrue="1" operator="greaterThanOrEqual">
      <formula>E$7+10</formula>
    </cfRule>
    <cfRule type="cellIs" dxfId="4870" priority="194" stopIfTrue="1" operator="greaterThanOrEqual">
      <formula>E$7+5</formula>
    </cfRule>
    <cfRule type="cellIs" dxfId="4869" priority="195" stopIfTrue="1" operator="lessThanOrEqual">
      <formula>E$7-10</formula>
    </cfRule>
    <cfRule type="cellIs" dxfId="4868" priority="196" operator="lessThanOrEqual">
      <formula>E$7-5</formula>
    </cfRule>
  </conditionalFormatting>
  <conditionalFormatting sqref="E25:N25">
    <cfRule type="cellIs" dxfId="4867" priority="189" stopIfTrue="1" operator="greaterThanOrEqual">
      <formula>E$7+10</formula>
    </cfRule>
    <cfRule type="cellIs" dxfId="4866" priority="190" stopIfTrue="1" operator="greaterThanOrEqual">
      <formula>E$7+5</formula>
    </cfRule>
    <cfRule type="cellIs" dxfId="4865" priority="191" stopIfTrue="1" operator="lessThanOrEqual">
      <formula>E$7-10</formula>
    </cfRule>
    <cfRule type="cellIs" dxfId="4864" priority="192" operator="lessThanOrEqual">
      <formula>E$7-5</formula>
    </cfRule>
  </conditionalFormatting>
  <conditionalFormatting sqref="E27:N27">
    <cfRule type="cellIs" dxfId="4863" priority="185" stopIfTrue="1" operator="greaterThanOrEqual">
      <formula>E$7+10</formula>
    </cfRule>
    <cfRule type="cellIs" dxfId="4862" priority="186" stopIfTrue="1" operator="greaterThanOrEqual">
      <formula>E$7+5</formula>
    </cfRule>
    <cfRule type="cellIs" dxfId="4861" priority="187" stopIfTrue="1" operator="lessThanOrEqual">
      <formula>E$7-10</formula>
    </cfRule>
    <cfRule type="cellIs" dxfId="4860" priority="188" operator="lessThanOrEqual">
      <formula>E$7-5</formula>
    </cfRule>
  </conditionalFormatting>
  <conditionalFormatting sqref="E29:N29">
    <cfRule type="cellIs" dxfId="4859" priority="181" stopIfTrue="1" operator="greaterThanOrEqual">
      <formula>E$7+10</formula>
    </cfRule>
    <cfRule type="cellIs" dxfId="4858" priority="182" stopIfTrue="1" operator="greaterThanOrEqual">
      <formula>E$7+5</formula>
    </cfRule>
    <cfRule type="cellIs" dxfId="4857" priority="183" stopIfTrue="1" operator="lessThanOrEqual">
      <formula>E$7-10</formula>
    </cfRule>
    <cfRule type="cellIs" dxfId="4856" priority="184" operator="lessThanOrEqual">
      <formula>E$7-5</formula>
    </cfRule>
  </conditionalFormatting>
  <conditionalFormatting sqref="E31:N31">
    <cfRule type="cellIs" dxfId="4855" priority="177" stopIfTrue="1" operator="greaterThanOrEqual">
      <formula>E$7+10</formula>
    </cfRule>
    <cfRule type="cellIs" dxfId="4854" priority="178" stopIfTrue="1" operator="greaterThanOrEqual">
      <formula>E$7+5</formula>
    </cfRule>
    <cfRule type="cellIs" dxfId="4853" priority="179" stopIfTrue="1" operator="lessThanOrEqual">
      <formula>E$7-10</formula>
    </cfRule>
    <cfRule type="cellIs" dxfId="4852" priority="180" operator="lessThanOrEqual">
      <formula>E$7-5</formula>
    </cfRule>
  </conditionalFormatting>
  <conditionalFormatting sqref="E33:N33">
    <cfRule type="cellIs" dxfId="4851" priority="173" stopIfTrue="1" operator="greaterThanOrEqual">
      <formula>E$7+10</formula>
    </cfRule>
    <cfRule type="cellIs" dxfId="4850" priority="174" stopIfTrue="1" operator="greaterThanOrEqual">
      <formula>E$7+5</formula>
    </cfRule>
    <cfRule type="cellIs" dxfId="4849" priority="175" stopIfTrue="1" operator="lessThanOrEqual">
      <formula>E$7-10</formula>
    </cfRule>
    <cfRule type="cellIs" dxfId="4848" priority="176" operator="lessThanOrEqual">
      <formula>E$7-5</formula>
    </cfRule>
  </conditionalFormatting>
  <conditionalFormatting sqref="E35:N35 E37:N37 E39:N39">
    <cfRule type="cellIs" dxfId="4847" priority="169" stopIfTrue="1" operator="greaterThanOrEqual">
      <formula>E$7+10</formula>
    </cfRule>
    <cfRule type="cellIs" dxfId="4846" priority="170" stopIfTrue="1" operator="greaterThanOrEqual">
      <formula>E$7+5</formula>
    </cfRule>
    <cfRule type="cellIs" dxfId="4845" priority="171" stopIfTrue="1" operator="lessThanOrEqual">
      <formula>E$7-10</formula>
    </cfRule>
    <cfRule type="cellIs" dxfId="4844" priority="172" operator="lessThanOrEqual">
      <formula>E$7-5</formula>
    </cfRule>
  </conditionalFormatting>
  <conditionalFormatting sqref="E41:N41">
    <cfRule type="cellIs" dxfId="4843" priority="165" stopIfTrue="1" operator="greaterThanOrEqual">
      <formula>E$7+10</formula>
    </cfRule>
    <cfRule type="cellIs" dxfId="4842" priority="166" stopIfTrue="1" operator="greaterThanOrEqual">
      <formula>E$7+5</formula>
    </cfRule>
    <cfRule type="cellIs" dxfId="4841" priority="167" stopIfTrue="1" operator="lessThanOrEqual">
      <formula>E$7-10</formula>
    </cfRule>
    <cfRule type="cellIs" dxfId="4840" priority="168" operator="lessThanOrEqual">
      <formula>E$7-5</formula>
    </cfRule>
  </conditionalFormatting>
  <conditionalFormatting sqref="E43:N43">
    <cfRule type="cellIs" dxfId="4839" priority="161" stopIfTrue="1" operator="greaterThanOrEqual">
      <formula>E$7+10</formula>
    </cfRule>
    <cfRule type="cellIs" dxfId="4838" priority="162" stopIfTrue="1" operator="greaterThanOrEqual">
      <formula>E$7+5</formula>
    </cfRule>
    <cfRule type="cellIs" dxfId="4837" priority="163" stopIfTrue="1" operator="lessThanOrEqual">
      <formula>E$7-10</formula>
    </cfRule>
    <cfRule type="cellIs" dxfId="4836" priority="164" operator="lessThanOrEqual">
      <formula>E$7-5</formula>
    </cfRule>
  </conditionalFormatting>
  <conditionalFormatting sqref="E45:N45">
    <cfRule type="cellIs" dxfId="4835" priority="157" stopIfTrue="1" operator="greaterThanOrEqual">
      <formula>E$7+10</formula>
    </cfRule>
    <cfRule type="cellIs" dxfId="4834" priority="158" stopIfTrue="1" operator="greaterThanOrEqual">
      <formula>E$7+5</formula>
    </cfRule>
    <cfRule type="cellIs" dxfId="4833" priority="159" stopIfTrue="1" operator="lessThanOrEqual">
      <formula>E$7-10</formula>
    </cfRule>
    <cfRule type="cellIs" dxfId="4832" priority="160" operator="lessThanOrEqual">
      <formula>E$7-5</formula>
    </cfRule>
  </conditionalFormatting>
  <conditionalFormatting sqref="E47:N47">
    <cfRule type="cellIs" dxfId="4831" priority="153" stopIfTrue="1" operator="greaterThanOrEqual">
      <formula>E$7+10</formula>
    </cfRule>
    <cfRule type="cellIs" dxfId="4830" priority="154" stopIfTrue="1" operator="greaterThanOrEqual">
      <formula>E$7+5</formula>
    </cfRule>
    <cfRule type="cellIs" dxfId="4829" priority="155" stopIfTrue="1" operator="lessThanOrEqual">
      <formula>E$7-10</formula>
    </cfRule>
    <cfRule type="cellIs" dxfId="4828" priority="156" operator="lessThanOrEqual">
      <formula>E$7-5</formula>
    </cfRule>
  </conditionalFormatting>
  <conditionalFormatting sqref="E49:N49">
    <cfRule type="cellIs" dxfId="4827" priority="149" stopIfTrue="1" operator="greaterThanOrEqual">
      <formula>E$7+10</formula>
    </cfRule>
    <cfRule type="cellIs" dxfId="4826" priority="150" stopIfTrue="1" operator="greaterThanOrEqual">
      <formula>E$7+5</formula>
    </cfRule>
    <cfRule type="cellIs" dxfId="4825" priority="151" stopIfTrue="1" operator="lessThanOrEqual">
      <formula>E$7-10</formula>
    </cfRule>
    <cfRule type="cellIs" dxfId="4824" priority="152" operator="lessThanOrEqual">
      <formula>E$7-5</formula>
    </cfRule>
  </conditionalFormatting>
  <conditionalFormatting sqref="E51:N51">
    <cfRule type="cellIs" dxfId="4823" priority="145" stopIfTrue="1" operator="greaterThanOrEqual">
      <formula>E$7+10</formula>
    </cfRule>
    <cfRule type="cellIs" dxfId="4822" priority="146" stopIfTrue="1" operator="greaterThanOrEqual">
      <formula>E$7+5</formula>
    </cfRule>
    <cfRule type="cellIs" dxfId="4821" priority="147" stopIfTrue="1" operator="lessThanOrEqual">
      <formula>E$7-10</formula>
    </cfRule>
    <cfRule type="cellIs" dxfId="4820" priority="148" operator="lessThanOrEqual">
      <formula>E$7-5</formula>
    </cfRule>
  </conditionalFormatting>
  <conditionalFormatting sqref="E53:N53">
    <cfRule type="cellIs" dxfId="4819" priority="141" stopIfTrue="1" operator="greaterThanOrEqual">
      <formula>E$7+10</formula>
    </cfRule>
    <cfRule type="cellIs" dxfId="4818" priority="142" stopIfTrue="1" operator="greaterThanOrEqual">
      <formula>E$7+5</formula>
    </cfRule>
    <cfRule type="cellIs" dxfId="4817" priority="143" stopIfTrue="1" operator="lessThanOrEqual">
      <formula>E$7-10</formula>
    </cfRule>
    <cfRule type="cellIs" dxfId="4816" priority="144" operator="lessThanOrEqual">
      <formula>E$7-5</formula>
    </cfRule>
  </conditionalFormatting>
  <conditionalFormatting sqref="E55:N55 E57:N57 E59:N59">
    <cfRule type="cellIs" dxfId="4815" priority="137" stopIfTrue="1" operator="greaterThanOrEqual">
      <formula>E$7+10</formula>
    </cfRule>
    <cfRule type="cellIs" dxfId="4814" priority="138" stopIfTrue="1" operator="greaterThanOrEqual">
      <formula>E$7+5</formula>
    </cfRule>
    <cfRule type="cellIs" dxfId="4813" priority="139" stopIfTrue="1" operator="lessThanOrEqual">
      <formula>E$7-10</formula>
    </cfRule>
    <cfRule type="cellIs" dxfId="4812" priority="140" operator="lessThanOrEqual">
      <formula>E$7-5</formula>
    </cfRule>
  </conditionalFormatting>
  <conditionalFormatting sqref="E61:N61">
    <cfRule type="cellIs" dxfId="4811" priority="133" stopIfTrue="1" operator="greaterThanOrEqual">
      <formula>E$7+10</formula>
    </cfRule>
    <cfRule type="cellIs" dxfId="4810" priority="134" stopIfTrue="1" operator="greaterThanOrEqual">
      <formula>E$7+5</formula>
    </cfRule>
    <cfRule type="cellIs" dxfId="4809" priority="135" stopIfTrue="1" operator="lessThanOrEqual">
      <formula>E$7-10</formula>
    </cfRule>
    <cfRule type="cellIs" dxfId="4808" priority="136" operator="lessThanOrEqual">
      <formula>E$7-5</formula>
    </cfRule>
  </conditionalFormatting>
  <conditionalFormatting sqref="E63:N63">
    <cfRule type="cellIs" dxfId="4807" priority="129" stopIfTrue="1" operator="greaterThanOrEqual">
      <formula>E$7+10</formula>
    </cfRule>
    <cfRule type="cellIs" dxfId="4806" priority="130" stopIfTrue="1" operator="greaterThanOrEqual">
      <formula>E$7+5</formula>
    </cfRule>
    <cfRule type="cellIs" dxfId="4805" priority="131" stopIfTrue="1" operator="lessThanOrEqual">
      <formula>E$7-10</formula>
    </cfRule>
    <cfRule type="cellIs" dxfId="4804" priority="132" operator="lessThanOrEqual">
      <formula>E$7-5</formula>
    </cfRule>
  </conditionalFormatting>
  <conditionalFormatting sqref="E65:N65">
    <cfRule type="cellIs" dxfId="4803" priority="125" stopIfTrue="1" operator="greaterThanOrEqual">
      <formula>E$7+10</formula>
    </cfRule>
    <cfRule type="cellIs" dxfId="4802" priority="126" stopIfTrue="1" operator="greaterThanOrEqual">
      <formula>E$7+5</formula>
    </cfRule>
    <cfRule type="cellIs" dxfId="4801" priority="127" stopIfTrue="1" operator="lessThanOrEqual">
      <formula>E$7-10</formula>
    </cfRule>
    <cfRule type="cellIs" dxfId="4800" priority="128" operator="lessThanOrEqual">
      <formula>E$7-5</formula>
    </cfRule>
  </conditionalFormatting>
  <conditionalFormatting sqref="E67:N67">
    <cfRule type="cellIs" dxfId="4799" priority="121" stopIfTrue="1" operator="greaterThanOrEqual">
      <formula>E$7+10</formula>
    </cfRule>
    <cfRule type="cellIs" dxfId="4798" priority="122" stopIfTrue="1" operator="greaterThanOrEqual">
      <formula>E$7+5</formula>
    </cfRule>
    <cfRule type="cellIs" dxfId="4797" priority="123" stopIfTrue="1" operator="lessThanOrEqual">
      <formula>E$7-10</formula>
    </cfRule>
    <cfRule type="cellIs" dxfId="4796" priority="124" operator="lessThanOrEqual">
      <formula>E$7-5</formula>
    </cfRule>
  </conditionalFormatting>
  <conditionalFormatting sqref="E117:N117">
    <cfRule type="cellIs" dxfId="4795" priority="117" stopIfTrue="1" operator="greaterThanOrEqual">
      <formula>E$7+10</formula>
    </cfRule>
    <cfRule type="cellIs" dxfId="4794" priority="118" stopIfTrue="1" operator="greaterThanOrEqual">
      <formula>E$7+5</formula>
    </cfRule>
    <cfRule type="cellIs" dxfId="4793" priority="119" stopIfTrue="1" operator="lessThanOrEqual">
      <formula>E$7-10</formula>
    </cfRule>
    <cfRule type="cellIs" dxfId="4792" priority="120" operator="lessThanOrEqual">
      <formula>E$7-5</formula>
    </cfRule>
  </conditionalFormatting>
  <conditionalFormatting sqref="E119:N119">
    <cfRule type="cellIs" dxfId="4791" priority="113" stopIfTrue="1" operator="greaterThanOrEqual">
      <formula>E$7+10</formula>
    </cfRule>
    <cfRule type="cellIs" dxfId="4790" priority="114" stopIfTrue="1" operator="greaterThanOrEqual">
      <formula>E$7+5</formula>
    </cfRule>
    <cfRule type="cellIs" dxfId="4789" priority="115" stopIfTrue="1" operator="lessThanOrEqual">
      <formula>E$7-10</formula>
    </cfRule>
    <cfRule type="cellIs" dxfId="4788" priority="116" operator="lessThanOrEqual">
      <formula>E$7-5</formula>
    </cfRule>
  </conditionalFormatting>
  <conditionalFormatting sqref="E121:N121">
    <cfRule type="cellIs" dxfId="4787" priority="109" stopIfTrue="1" operator="greaterThanOrEqual">
      <formula>E$7+10</formula>
    </cfRule>
    <cfRule type="cellIs" dxfId="4786" priority="110" stopIfTrue="1" operator="greaterThanOrEqual">
      <formula>E$7+5</formula>
    </cfRule>
    <cfRule type="cellIs" dxfId="4785" priority="111" stopIfTrue="1" operator="lessThanOrEqual">
      <formula>E$7-10</formula>
    </cfRule>
    <cfRule type="cellIs" dxfId="4784" priority="112" operator="lessThanOrEqual">
      <formula>E$7-5</formula>
    </cfRule>
  </conditionalFormatting>
  <conditionalFormatting sqref="E139:N139">
    <cfRule type="cellIs" dxfId="4783" priority="105" stopIfTrue="1" operator="greaterThanOrEqual">
      <formula>E$7+10</formula>
    </cfRule>
    <cfRule type="cellIs" dxfId="4782" priority="106" stopIfTrue="1" operator="greaterThanOrEqual">
      <formula>E$7+5</formula>
    </cfRule>
    <cfRule type="cellIs" dxfId="4781" priority="107" stopIfTrue="1" operator="lessThanOrEqual">
      <formula>E$7-10</formula>
    </cfRule>
    <cfRule type="cellIs" dxfId="4780" priority="108" operator="lessThanOrEqual">
      <formula>E$7-5</formula>
    </cfRule>
  </conditionalFormatting>
  <conditionalFormatting sqref="E141:N141">
    <cfRule type="cellIs" dxfId="4779" priority="101" stopIfTrue="1" operator="greaterThanOrEqual">
      <formula>E$7+10</formula>
    </cfRule>
    <cfRule type="cellIs" dxfId="4778" priority="102" stopIfTrue="1" operator="greaterThanOrEqual">
      <formula>E$7+5</formula>
    </cfRule>
    <cfRule type="cellIs" dxfId="4777" priority="103" stopIfTrue="1" operator="lessThanOrEqual">
      <formula>E$7-10</formula>
    </cfRule>
    <cfRule type="cellIs" dxfId="4776" priority="104" operator="lessThanOrEqual">
      <formula>E$7-5</formula>
    </cfRule>
  </conditionalFormatting>
  <conditionalFormatting sqref="E123:N123">
    <cfRule type="cellIs" dxfId="4775" priority="97" stopIfTrue="1" operator="greaterThanOrEqual">
      <formula>E$7+10</formula>
    </cfRule>
    <cfRule type="cellIs" dxfId="4774" priority="98" stopIfTrue="1" operator="greaterThanOrEqual">
      <formula>E$7+5</formula>
    </cfRule>
    <cfRule type="cellIs" dxfId="4773" priority="99" stopIfTrue="1" operator="lessThanOrEqual">
      <formula>E$7-10</formula>
    </cfRule>
    <cfRule type="cellIs" dxfId="4772" priority="100" operator="lessThanOrEqual">
      <formula>E$7-5</formula>
    </cfRule>
  </conditionalFormatting>
  <conditionalFormatting sqref="E105:N105">
    <cfRule type="cellIs" dxfId="4771" priority="93" stopIfTrue="1" operator="greaterThanOrEqual">
      <formula>E$7+10</formula>
    </cfRule>
    <cfRule type="cellIs" dxfId="4770" priority="94" stopIfTrue="1" operator="greaterThanOrEqual">
      <formula>E$7+5</formula>
    </cfRule>
    <cfRule type="cellIs" dxfId="4769" priority="95" stopIfTrue="1" operator="lessThanOrEqual">
      <formula>E$7-10</formula>
    </cfRule>
    <cfRule type="cellIs" dxfId="4768" priority="96" operator="lessThanOrEqual">
      <formula>E$7-5</formula>
    </cfRule>
  </conditionalFormatting>
  <conditionalFormatting sqref="E107:N107">
    <cfRule type="cellIs" dxfId="4767" priority="89" stopIfTrue="1" operator="greaterThanOrEqual">
      <formula>E$7+10</formula>
    </cfRule>
    <cfRule type="cellIs" dxfId="4766" priority="90" stopIfTrue="1" operator="greaterThanOrEqual">
      <formula>E$7+5</formula>
    </cfRule>
    <cfRule type="cellIs" dxfId="4765" priority="91" stopIfTrue="1" operator="lessThanOrEqual">
      <formula>E$7-10</formula>
    </cfRule>
    <cfRule type="cellIs" dxfId="4764" priority="92" operator="lessThanOrEqual">
      <formula>E$7-5</formula>
    </cfRule>
  </conditionalFormatting>
  <conditionalFormatting sqref="E109:N109">
    <cfRule type="cellIs" dxfId="4763" priority="85" stopIfTrue="1" operator="greaterThanOrEqual">
      <formula>E$7+10</formula>
    </cfRule>
    <cfRule type="cellIs" dxfId="4762" priority="86" stopIfTrue="1" operator="greaterThanOrEqual">
      <formula>E$7+5</formula>
    </cfRule>
    <cfRule type="cellIs" dxfId="4761" priority="87" stopIfTrue="1" operator="lessThanOrEqual">
      <formula>E$7-10</formula>
    </cfRule>
    <cfRule type="cellIs" dxfId="4760" priority="88" operator="lessThanOrEqual">
      <formula>E$7-5</formula>
    </cfRule>
  </conditionalFormatting>
  <conditionalFormatting sqref="E115:N115">
    <cfRule type="cellIs" dxfId="4759" priority="81" stopIfTrue="1" operator="greaterThanOrEqual">
      <formula>E$7+10</formula>
    </cfRule>
    <cfRule type="cellIs" dxfId="4758" priority="82" stopIfTrue="1" operator="greaterThanOrEqual">
      <formula>E$7+5</formula>
    </cfRule>
    <cfRule type="cellIs" dxfId="4757" priority="83" stopIfTrue="1" operator="lessThanOrEqual">
      <formula>E$7-10</formula>
    </cfRule>
    <cfRule type="cellIs" dxfId="4756" priority="84" operator="lessThanOrEqual">
      <formula>E$7-5</formula>
    </cfRule>
  </conditionalFormatting>
  <conditionalFormatting sqref="E111:N111 E113:N113">
    <cfRule type="cellIs" dxfId="4755" priority="77" stopIfTrue="1" operator="greaterThanOrEqual">
      <formula>E$7+10</formula>
    </cfRule>
    <cfRule type="cellIs" dxfId="4754" priority="78" stopIfTrue="1" operator="greaterThanOrEqual">
      <formula>E$7+5</formula>
    </cfRule>
    <cfRule type="cellIs" dxfId="4753" priority="79" stopIfTrue="1" operator="lessThanOrEqual">
      <formula>E$7-10</formula>
    </cfRule>
    <cfRule type="cellIs" dxfId="4752" priority="80" operator="lessThanOrEqual">
      <formula>E$7-5</formula>
    </cfRule>
  </conditionalFormatting>
  <conditionalFormatting sqref="E85:N85">
    <cfRule type="cellIs" dxfId="4751" priority="73" stopIfTrue="1" operator="greaterThanOrEqual">
      <formula>E$7+10</formula>
    </cfRule>
    <cfRule type="cellIs" dxfId="4750" priority="74" stopIfTrue="1" operator="greaterThanOrEqual">
      <formula>E$7+5</formula>
    </cfRule>
    <cfRule type="cellIs" dxfId="4749" priority="75" stopIfTrue="1" operator="lessThanOrEqual">
      <formula>E$7-10</formula>
    </cfRule>
    <cfRule type="cellIs" dxfId="4748" priority="76" operator="lessThanOrEqual">
      <formula>E$7-5</formula>
    </cfRule>
  </conditionalFormatting>
  <conditionalFormatting sqref="E87:N87">
    <cfRule type="cellIs" dxfId="4747" priority="69" stopIfTrue="1" operator="greaterThanOrEqual">
      <formula>E$7+10</formula>
    </cfRule>
    <cfRule type="cellIs" dxfId="4746" priority="70" stopIfTrue="1" operator="greaterThanOrEqual">
      <formula>E$7+5</formula>
    </cfRule>
    <cfRule type="cellIs" dxfId="4745" priority="71" stopIfTrue="1" operator="lessThanOrEqual">
      <formula>E$7-10</formula>
    </cfRule>
    <cfRule type="cellIs" dxfId="4744" priority="72" operator="lessThanOrEqual">
      <formula>E$7-5</formula>
    </cfRule>
  </conditionalFormatting>
  <conditionalFormatting sqref="E89:N89">
    <cfRule type="cellIs" dxfId="4743" priority="65" stopIfTrue="1" operator="greaterThanOrEqual">
      <formula>E$7+10</formula>
    </cfRule>
    <cfRule type="cellIs" dxfId="4742" priority="66" stopIfTrue="1" operator="greaterThanOrEqual">
      <formula>E$7+5</formula>
    </cfRule>
    <cfRule type="cellIs" dxfId="4741" priority="67" stopIfTrue="1" operator="lessThanOrEqual">
      <formula>E$7-10</formula>
    </cfRule>
    <cfRule type="cellIs" dxfId="4740" priority="68" operator="lessThanOrEqual">
      <formula>E$7-5</formula>
    </cfRule>
  </conditionalFormatting>
  <conditionalFormatting sqref="E99:N99 E101:N101 E103:N103">
    <cfRule type="cellIs" dxfId="4739" priority="61" stopIfTrue="1" operator="greaterThanOrEqual">
      <formula>E$7+10</formula>
    </cfRule>
    <cfRule type="cellIs" dxfId="4738" priority="62" stopIfTrue="1" operator="greaterThanOrEqual">
      <formula>E$7+5</formula>
    </cfRule>
    <cfRule type="cellIs" dxfId="4737" priority="63" stopIfTrue="1" operator="lessThanOrEqual">
      <formula>E$7-10</formula>
    </cfRule>
    <cfRule type="cellIs" dxfId="4736" priority="64" operator="lessThanOrEqual">
      <formula>E$7-5</formula>
    </cfRule>
  </conditionalFormatting>
  <conditionalFormatting sqref="E91:N91 E93:N93">
    <cfRule type="cellIs" dxfId="4735" priority="57" stopIfTrue="1" operator="greaterThanOrEqual">
      <formula>E$7+10</formula>
    </cfRule>
    <cfRule type="cellIs" dxfId="4734" priority="58" stopIfTrue="1" operator="greaterThanOrEqual">
      <formula>E$7+5</formula>
    </cfRule>
    <cfRule type="cellIs" dxfId="4733" priority="59" stopIfTrue="1" operator="lessThanOrEqual">
      <formula>E$7-10</formula>
    </cfRule>
    <cfRule type="cellIs" dxfId="4732" priority="60" operator="lessThanOrEqual">
      <formula>E$7-5</formula>
    </cfRule>
  </conditionalFormatting>
  <conditionalFormatting sqref="E69:N69">
    <cfRule type="cellIs" dxfId="4731" priority="53" stopIfTrue="1" operator="greaterThanOrEqual">
      <formula>E$7+10</formula>
    </cfRule>
    <cfRule type="cellIs" dxfId="4730" priority="54" stopIfTrue="1" operator="greaterThanOrEqual">
      <formula>E$7+5</formula>
    </cfRule>
    <cfRule type="cellIs" dxfId="4729" priority="55" stopIfTrue="1" operator="lessThanOrEqual">
      <formula>E$7-10</formula>
    </cfRule>
    <cfRule type="cellIs" dxfId="4728" priority="56" operator="lessThanOrEqual">
      <formula>E$7-5</formula>
    </cfRule>
  </conditionalFormatting>
  <conditionalFormatting sqref="E71:N71">
    <cfRule type="cellIs" dxfId="4727" priority="49" stopIfTrue="1" operator="greaterThanOrEqual">
      <formula>E$7+10</formula>
    </cfRule>
    <cfRule type="cellIs" dxfId="4726" priority="50" stopIfTrue="1" operator="greaterThanOrEqual">
      <formula>E$7+5</formula>
    </cfRule>
    <cfRule type="cellIs" dxfId="4725" priority="51" stopIfTrue="1" operator="lessThanOrEqual">
      <formula>E$7-10</formula>
    </cfRule>
    <cfRule type="cellIs" dxfId="4724" priority="52" operator="lessThanOrEqual">
      <formula>E$7-5</formula>
    </cfRule>
  </conditionalFormatting>
  <conditionalFormatting sqref="E73:N73">
    <cfRule type="cellIs" dxfId="4723" priority="45" stopIfTrue="1" operator="greaterThanOrEqual">
      <formula>E$7+10</formula>
    </cfRule>
    <cfRule type="cellIs" dxfId="4722" priority="46" stopIfTrue="1" operator="greaterThanOrEqual">
      <formula>E$7+5</formula>
    </cfRule>
    <cfRule type="cellIs" dxfId="4721" priority="47" stopIfTrue="1" operator="lessThanOrEqual">
      <formula>E$7-10</formula>
    </cfRule>
    <cfRule type="cellIs" dxfId="4720" priority="48" operator="lessThanOrEqual">
      <formula>E$7-5</formula>
    </cfRule>
  </conditionalFormatting>
  <conditionalFormatting sqref="E79:N79 E81:N81 E83:N83">
    <cfRule type="cellIs" dxfId="4719" priority="41" stopIfTrue="1" operator="greaterThanOrEqual">
      <formula>E$7+10</formula>
    </cfRule>
    <cfRule type="cellIs" dxfId="4718" priority="42" stopIfTrue="1" operator="greaterThanOrEqual">
      <formula>E$7+5</formula>
    </cfRule>
    <cfRule type="cellIs" dxfId="4717" priority="43" stopIfTrue="1" operator="lessThanOrEqual">
      <formula>E$7-10</formula>
    </cfRule>
    <cfRule type="cellIs" dxfId="4716" priority="44" operator="lessThanOrEqual">
      <formula>E$7-5</formula>
    </cfRule>
  </conditionalFormatting>
  <conditionalFormatting sqref="E75:N75 E77:N77">
    <cfRule type="cellIs" dxfId="4715" priority="37" stopIfTrue="1" operator="greaterThanOrEqual">
      <formula>E$7+10</formula>
    </cfRule>
    <cfRule type="cellIs" dxfId="4714" priority="38" stopIfTrue="1" operator="greaterThanOrEqual">
      <formula>E$7+5</formula>
    </cfRule>
    <cfRule type="cellIs" dxfId="4713" priority="39" stopIfTrue="1" operator="lessThanOrEqual">
      <formula>E$7-10</formula>
    </cfRule>
    <cfRule type="cellIs" dxfId="4712" priority="40" operator="lessThanOrEqual">
      <formula>E$7-5</formula>
    </cfRule>
  </conditionalFormatting>
  <conditionalFormatting sqref="E95:N95 E97:N97">
    <cfRule type="cellIs" dxfId="4711" priority="33" stopIfTrue="1" operator="greaterThanOrEqual">
      <formula>E$7+10</formula>
    </cfRule>
    <cfRule type="cellIs" dxfId="4710" priority="34" stopIfTrue="1" operator="greaterThanOrEqual">
      <formula>E$7+5</formula>
    </cfRule>
    <cfRule type="cellIs" dxfId="4709" priority="35" stopIfTrue="1" operator="lessThanOrEqual">
      <formula>E$7-10</formula>
    </cfRule>
    <cfRule type="cellIs" dxfId="4708" priority="36" operator="lessThanOrEqual">
      <formula>E$7-5</formula>
    </cfRule>
  </conditionalFormatting>
  <conditionalFormatting sqref="E125:N125">
    <cfRule type="cellIs" dxfId="4707" priority="29" stopIfTrue="1" operator="greaterThanOrEqual">
      <formula>E$7+10</formula>
    </cfRule>
    <cfRule type="cellIs" dxfId="4706" priority="30" stopIfTrue="1" operator="greaterThanOrEqual">
      <formula>E$7+5</formula>
    </cfRule>
    <cfRule type="cellIs" dxfId="4705" priority="31" stopIfTrue="1" operator="lessThanOrEqual">
      <formula>E$7-10</formula>
    </cfRule>
    <cfRule type="cellIs" dxfId="4704" priority="32" operator="lessThanOrEqual">
      <formula>E$7-5</formula>
    </cfRule>
  </conditionalFormatting>
  <conditionalFormatting sqref="E127:N127">
    <cfRule type="cellIs" dxfId="4703" priority="25" stopIfTrue="1" operator="greaterThanOrEqual">
      <formula>E$7+10</formula>
    </cfRule>
    <cfRule type="cellIs" dxfId="4702" priority="26" stopIfTrue="1" operator="greaterThanOrEqual">
      <formula>E$7+5</formula>
    </cfRule>
    <cfRule type="cellIs" dxfId="4701" priority="27" stopIfTrue="1" operator="lessThanOrEqual">
      <formula>E$7-10</formula>
    </cfRule>
    <cfRule type="cellIs" dxfId="4700" priority="28" operator="lessThanOrEqual">
      <formula>E$7-5</formula>
    </cfRule>
  </conditionalFormatting>
  <conditionalFormatting sqref="E129:N129">
    <cfRule type="cellIs" dxfId="4699" priority="21" stopIfTrue="1" operator="greaterThanOrEqual">
      <formula>E$7+10</formula>
    </cfRule>
    <cfRule type="cellIs" dxfId="4698" priority="22" stopIfTrue="1" operator="greaterThanOrEqual">
      <formula>E$7+5</formula>
    </cfRule>
    <cfRule type="cellIs" dxfId="4697" priority="23" stopIfTrue="1" operator="lessThanOrEqual">
      <formula>E$7-10</formula>
    </cfRule>
    <cfRule type="cellIs" dxfId="4696" priority="24" operator="lessThanOrEqual">
      <formula>E$7-5</formula>
    </cfRule>
  </conditionalFormatting>
  <conditionalFormatting sqref="E131:N131">
    <cfRule type="cellIs" dxfId="4695" priority="17" stopIfTrue="1" operator="greaterThanOrEqual">
      <formula>E$7+10</formula>
    </cfRule>
    <cfRule type="cellIs" dxfId="4694" priority="18" stopIfTrue="1" operator="greaterThanOrEqual">
      <formula>E$7+5</formula>
    </cfRule>
    <cfRule type="cellIs" dxfId="4693" priority="19" stopIfTrue="1" operator="lessThanOrEqual">
      <formula>E$7-10</formula>
    </cfRule>
    <cfRule type="cellIs" dxfId="4692" priority="20" operator="lessThanOrEqual">
      <formula>E$7-5</formula>
    </cfRule>
  </conditionalFormatting>
  <conditionalFormatting sqref="E133:N133">
    <cfRule type="cellIs" dxfId="4691" priority="13" stopIfTrue="1" operator="greaterThanOrEqual">
      <formula>E$7+10</formula>
    </cfRule>
    <cfRule type="cellIs" dxfId="4690" priority="14" stopIfTrue="1" operator="greaterThanOrEqual">
      <formula>E$7+5</formula>
    </cfRule>
    <cfRule type="cellIs" dxfId="4689" priority="15" stopIfTrue="1" operator="lessThanOrEqual">
      <formula>E$7-10</formula>
    </cfRule>
    <cfRule type="cellIs" dxfId="4688" priority="16" operator="lessThanOrEqual">
      <formula>E$7-5</formula>
    </cfRule>
  </conditionalFormatting>
  <conditionalFormatting sqref="E135:N135">
    <cfRule type="cellIs" dxfId="4687" priority="9" stopIfTrue="1" operator="greaterThanOrEqual">
      <formula>E$7+10</formula>
    </cfRule>
    <cfRule type="cellIs" dxfId="4686" priority="10" stopIfTrue="1" operator="greaterThanOrEqual">
      <formula>E$7+5</formula>
    </cfRule>
    <cfRule type="cellIs" dxfId="4685" priority="11" stopIfTrue="1" operator="lessThanOrEqual">
      <formula>E$7-10</formula>
    </cfRule>
    <cfRule type="cellIs" dxfId="4684" priority="12" operator="lessThanOrEqual">
      <formula>E$7-5</formula>
    </cfRule>
  </conditionalFormatting>
  <conditionalFormatting sqref="E137:N137">
    <cfRule type="cellIs" dxfId="4683" priority="5" stopIfTrue="1" operator="greaterThanOrEqual">
      <formula>E$7+10</formula>
    </cfRule>
    <cfRule type="cellIs" dxfId="4682" priority="6" stopIfTrue="1" operator="greaterThanOrEqual">
      <formula>E$7+5</formula>
    </cfRule>
    <cfRule type="cellIs" dxfId="4681" priority="7" stopIfTrue="1" operator="lessThanOrEqual">
      <formula>E$7-10</formula>
    </cfRule>
    <cfRule type="cellIs" dxfId="4680" priority="8" operator="lessThanOrEqual">
      <formula>E$7-5</formula>
    </cfRule>
  </conditionalFormatting>
  <conditionalFormatting sqref="E15:N15">
    <cfRule type="cellIs" dxfId="4679" priority="1" stopIfTrue="1" operator="greaterThanOrEqual">
      <formula>E$7+10</formula>
    </cfRule>
    <cfRule type="cellIs" dxfId="4678" priority="2" stopIfTrue="1" operator="greaterThanOrEqual">
      <formula>E$7+5</formula>
    </cfRule>
    <cfRule type="cellIs" dxfId="4677" priority="3" stopIfTrue="1" operator="lessThanOrEqual">
      <formula>E$7-10</formula>
    </cfRule>
    <cfRule type="cellIs" dxfId="4676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5AC06-883A-4D74-B4E4-2C471B0B8532}">
  <dimension ref="A1:P168"/>
  <sheetViews>
    <sheetView showGridLines="0" workbookViewId="0">
      <selection activeCell="A101" sqref="A101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">
        <v>336</v>
      </c>
      <c r="B1" s="1" t="str">
        <f>VLOOKUP(A1,学年!A:E,5,0)</f>
        <v>Q3住所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</row>
    <row r="3" spans="1:16" x14ac:dyDescent="0.15">
      <c r="E3" s="3"/>
      <c r="I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59.45" customHeight="1" x14ac:dyDescent="0.15">
      <c r="A5" s="1" t="str">
        <f>$A$1&amp;"表頭"</f>
        <v>X (3)表頭</v>
      </c>
      <c r="B5" s="9"/>
      <c r="C5" s="10"/>
      <c r="D5" s="11" t="s">
        <v>248</v>
      </c>
      <c r="E5" s="12" t="str">
        <f>VLOOKUP($A$5,学年!$A:$O,E2,0)</f>
        <v>門司区</v>
      </c>
      <c r="F5" s="12" t="str">
        <f>VLOOKUP($A$5,学年!$A:$O,F2,0)</f>
        <v>小倉北区</v>
      </c>
      <c r="G5" s="12" t="str">
        <f>VLOOKUP($A$5,学年!$A:$O,G2,0)</f>
        <v>小倉南区</v>
      </c>
      <c r="H5" s="12" t="str">
        <f>VLOOKUP($A$5,学年!$A:$O,H2,0)</f>
        <v>若松区</v>
      </c>
      <c r="I5" s="12" t="str">
        <f>VLOOKUP($A$5,学年!$A:$O,I2,0)</f>
        <v>八幡東区</v>
      </c>
      <c r="J5" s="12" t="str">
        <f>VLOOKUP($A$5,学年!$A:$O,J2,0)</f>
        <v>八幡西区</v>
      </c>
      <c r="K5" s="12" t="str">
        <f>VLOOKUP($A$5,学年!$A:$O,K2,0)</f>
        <v>戸畑区</v>
      </c>
      <c r="L5" s="12" t="str">
        <f>VLOOKUP($A$5,学年!$A:$O,L2,0)</f>
        <v>その他</v>
      </c>
      <c r="M5" s="12"/>
      <c r="N5" s="12"/>
    </row>
    <row r="6" spans="1:16" ht="12.95" customHeight="1" x14ac:dyDescent="0.15">
      <c r="A6" s="1" t="str">
        <f>$A$1&amp;B6</f>
        <v>X (3)全体</v>
      </c>
      <c r="B6" s="145" t="s">
        <v>8</v>
      </c>
      <c r="C6" s="145"/>
      <c r="D6" s="19">
        <f>VLOOKUP($A6,学年!$A:$O,D$2,0)</f>
        <v>3871</v>
      </c>
      <c r="E6" s="19">
        <f>VLOOKUP($A6,学年!$A:$O,E$2,0)</f>
        <v>171</v>
      </c>
      <c r="F6" s="19">
        <f>VLOOKUP($A6,学年!$A:$O,F$2,0)</f>
        <v>332</v>
      </c>
      <c r="G6" s="19">
        <f>VLOOKUP($A6,学年!$A:$O,G$2,0)</f>
        <v>557</v>
      </c>
      <c r="H6" s="19">
        <f>VLOOKUP($A6,学年!$A:$O,H$2,0)</f>
        <v>438</v>
      </c>
      <c r="I6" s="19">
        <f>VLOOKUP($A6,学年!$A:$O,I$2,0)</f>
        <v>191</v>
      </c>
      <c r="J6" s="19">
        <f>VLOOKUP($A6,学年!$A:$O,J$2,0)</f>
        <v>1103</v>
      </c>
      <c r="K6" s="19">
        <f>VLOOKUP($A6,学年!$A:$O,K$2,0)</f>
        <v>174</v>
      </c>
      <c r="L6" s="19">
        <f>VLOOKUP($A6,学年!$A:$O,L$2,0)</f>
        <v>905</v>
      </c>
      <c r="M6" s="19"/>
      <c r="N6" s="19"/>
      <c r="O6" s="44"/>
      <c r="P6" s="45">
        <f>MAX(E6:N6)</f>
        <v>1103</v>
      </c>
    </row>
    <row r="7" spans="1:16" ht="12.95" customHeight="1" x14ac:dyDescent="0.15">
      <c r="B7" s="145"/>
      <c r="C7" s="145"/>
      <c r="D7" s="14">
        <f>D6/$D6*100</f>
        <v>100</v>
      </c>
      <c r="E7" s="15">
        <f>E6/$D6*100</f>
        <v>4.4174631878067681</v>
      </c>
      <c r="F7" s="15">
        <f t="shared" ref="F7:L7" si="0">F6/$D6*100</f>
        <v>8.5765951950400421</v>
      </c>
      <c r="G7" s="15">
        <f t="shared" si="0"/>
        <v>14.389046757943683</v>
      </c>
      <c r="H7" s="15">
        <f t="shared" si="0"/>
        <v>11.314905709119092</v>
      </c>
      <c r="I7" s="15">
        <f t="shared" si="0"/>
        <v>4.9341255489537588</v>
      </c>
      <c r="J7" s="15">
        <f t="shared" si="0"/>
        <v>28.493929217256525</v>
      </c>
      <c r="K7" s="15">
        <f t="shared" si="0"/>
        <v>4.4949625419788166</v>
      </c>
      <c r="L7" s="15">
        <f t="shared" si="0"/>
        <v>23.378971841901315</v>
      </c>
      <c r="M7" s="15"/>
      <c r="N7" s="15"/>
    </row>
    <row r="8" spans="1:16" ht="12.95" hidden="1" customHeight="1" outlineLevel="1" x14ac:dyDescent="0.15">
      <c r="A8" s="1" t="str">
        <f>$A$1&amp;C8</f>
        <v>X (3)１年生</v>
      </c>
      <c r="B8" s="152" t="s">
        <v>250</v>
      </c>
      <c r="C8" s="155" t="s">
        <v>4</v>
      </c>
      <c r="D8" s="19">
        <f>VLOOKUP($A8,学年!$A:$O,D$2,0)</f>
        <v>1355</v>
      </c>
      <c r="E8" s="19">
        <f>VLOOKUP($A8,学年!$A:$O,E$2,0)</f>
        <v>59</v>
      </c>
      <c r="F8" s="19">
        <f>VLOOKUP($A8,学年!$A:$O,F$2,0)</f>
        <v>113</v>
      </c>
      <c r="G8" s="19">
        <f>VLOOKUP($A8,学年!$A:$O,G$2,0)</f>
        <v>214</v>
      </c>
      <c r="H8" s="19">
        <f>VLOOKUP($A8,学年!$A:$O,H$2,0)</f>
        <v>155</v>
      </c>
      <c r="I8" s="19">
        <f>VLOOKUP($A8,学年!$A:$O,I$2,0)</f>
        <v>69</v>
      </c>
      <c r="J8" s="19">
        <f>VLOOKUP($A8,学年!$A:$O,J$2,0)</f>
        <v>354</v>
      </c>
      <c r="K8" s="19">
        <f>VLOOKUP($A8,学年!$A:$O,K$2,0)</f>
        <v>55</v>
      </c>
      <c r="L8" s="19">
        <f>VLOOKUP($A8,学年!$A:$O,L$2,0)</f>
        <v>336</v>
      </c>
      <c r="M8" s="19"/>
      <c r="N8" s="19"/>
      <c r="P8" s="45">
        <f>MAX(E8:N8)</f>
        <v>354</v>
      </c>
    </row>
    <row r="9" spans="1:16" ht="12.95" hidden="1" customHeight="1" outlineLevel="1" x14ac:dyDescent="0.15">
      <c r="B9" s="152"/>
      <c r="C9" s="156"/>
      <c r="D9" s="16">
        <f>D8/$D8*100</f>
        <v>100</v>
      </c>
      <c r="E9" s="15">
        <f>E8/$D8*100</f>
        <v>4.354243542435424</v>
      </c>
      <c r="F9" s="15">
        <f t="shared" ref="F9:L9" si="1">F8/$D8*100</f>
        <v>8.3394833948339482</v>
      </c>
      <c r="G9" s="15">
        <f t="shared" si="1"/>
        <v>15.793357933579335</v>
      </c>
      <c r="H9" s="15">
        <f t="shared" si="1"/>
        <v>11.439114391143912</v>
      </c>
      <c r="I9" s="15">
        <f t="shared" si="1"/>
        <v>5.0922509225092245</v>
      </c>
      <c r="J9" s="15">
        <f t="shared" si="1"/>
        <v>26.125461254612546</v>
      </c>
      <c r="K9" s="15">
        <f t="shared" si="1"/>
        <v>4.0590405904059041</v>
      </c>
      <c r="L9" s="15">
        <f t="shared" si="1"/>
        <v>24.797047970479706</v>
      </c>
      <c r="M9" s="15"/>
      <c r="N9" s="15"/>
    </row>
    <row r="10" spans="1:16" ht="12.95" hidden="1" customHeight="1" outlineLevel="1" x14ac:dyDescent="0.15">
      <c r="A10" s="1" t="str">
        <f>$A$1&amp;C10</f>
        <v>X (3)２年生</v>
      </c>
      <c r="B10" s="152"/>
      <c r="C10" s="155" t="s">
        <v>5</v>
      </c>
      <c r="D10" s="19">
        <f>VLOOKUP($A10,学年!$A:$O,D$2,0)</f>
        <v>1210</v>
      </c>
      <c r="E10" s="19">
        <f>VLOOKUP($A10,学年!$A:$O,E$2,0)</f>
        <v>45</v>
      </c>
      <c r="F10" s="19">
        <f>VLOOKUP($A10,学年!$A:$O,F$2,0)</f>
        <v>73</v>
      </c>
      <c r="G10" s="19">
        <f>VLOOKUP($A10,学年!$A:$O,G$2,0)</f>
        <v>138</v>
      </c>
      <c r="H10" s="19">
        <f>VLOOKUP($A10,学年!$A:$O,H$2,0)</f>
        <v>135</v>
      </c>
      <c r="I10" s="19">
        <f>VLOOKUP($A10,学年!$A:$O,I$2,0)</f>
        <v>58</v>
      </c>
      <c r="J10" s="19">
        <f>VLOOKUP($A10,学年!$A:$O,J$2,0)</f>
        <v>380</v>
      </c>
      <c r="K10" s="19">
        <f>VLOOKUP($A10,学年!$A:$O,K$2,0)</f>
        <v>37</v>
      </c>
      <c r="L10" s="19">
        <f>VLOOKUP($A10,学年!$A:$O,L$2,0)</f>
        <v>344</v>
      </c>
      <c r="M10" s="19"/>
      <c r="N10" s="19"/>
      <c r="P10" s="45">
        <f>MAX(E10:N10)</f>
        <v>380</v>
      </c>
    </row>
    <row r="11" spans="1:16" ht="12.95" hidden="1" customHeight="1" outlineLevel="1" x14ac:dyDescent="0.15">
      <c r="B11" s="152"/>
      <c r="C11" s="156"/>
      <c r="D11" s="16">
        <f>D10/$D10*100</f>
        <v>100</v>
      </c>
      <c r="E11" s="15">
        <f>E10/$D10*100</f>
        <v>3.71900826446281</v>
      </c>
      <c r="F11" s="15">
        <f t="shared" ref="F11:L11" si="2">F10/$D10*100</f>
        <v>6.0330578512396693</v>
      </c>
      <c r="G11" s="15">
        <f t="shared" si="2"/>
        <v>11.404958677685951</v>
      </c>
      <c r="H11" s="15">
        <f t="shared" si="2"/>
        <v>11.15702479338843</v>
      </c>
      <c r="I11" s="15">
        <f t="shared" si="2"/>
        <v>4.7933884297520661</v>
      </c>
      <c r="J11" s="15">
        <f t="shared" si="2"/>
        <v>31.404958677685951</v>
      </c>
      <c r="K11" s="15">
        <f t="shared" si="2"/>
        <v>3.0578512396694215</v>
      </c>
      <c r="L11" s="15">
        <f t="shared" si="2"/>
        <v>28.429752066115704</v>
      </c>
      <c r="M11" s="15"/>
      <c r="N11" s="15"/>
    </row>
    <row r="12" spans="1:16" ht="12.95" hidden="1" customHeight="1" outlineLevel="1" x14ac:dyDescent="0.15">
      <c r="A12" s="1" t="str">
        <f>$A$1&amp;C12</f>
        <v>X (3)３年生</v>
      </c>
      <c r="B12" s="152"/>
      <c r="C12" s="155" t="s">
        <v>6</v>
      </c>
      <c r="D12" s="19">
        <f>VLOOKUP($A12,学年!$A:$O,D$2,0)</f>
        <v>1306</v>
      </c>
      <c r="E12" s="19">
        <f>VLOOKUP($A12,学年!$A:$O,E$2,0)</f>
        <v>67</v>
      </c>
      <c r="F12" s="19">
        <f>VLOOKUP($A12,学年!$A:$O,F$2,0)</f>
        <v>146</v>
      </c>
      <c r="G12" s="19">
        <f>VLOOKUP($A12,学年!$A:$O,G$2,0)</f>
        <v>205</v>
      </c>
      <c r="H12" s="19">
        <f>VLOOKUP($A12,学年!$A:$O,H$2,0)</f>
        <v>148</v>
      </c>
      <c r="I12" s="19">
        <f>VLOOKUP($A12,学年!$A:$O,I$2,0)</f>
        <v>64</v>
      </c>
      <c r="J12" s="19">
        <f>VLOOKUP($A12,学年!$A:$O,J$2,0)</f>
        <v>369</v>
      </c>
      <c r="K12" s="19">
        <f>VLOOKUP($A12,学年!$A:$O,K$2,0)</f>
        <v>82</v>
      </c>
      <c r="L12" s="19">
        <f>VLOOKUP($A12,学年!$A:$O,L$2,0)</f>
        <v>225</v>
      </c>
      <c r="M12" s="19"/>
      <c r="N12" s="19"/>
      <c r="P12" s="45">
        <f>MAX(E12:N12)</f>
        <v>369</v>
      </c>
    </row>
    <row r="13" spans="1:16" ht="12.95" hidden="1" customHeight="1" outlineLevel="1" x14ac:dyDescent="0.15">
      <c r="B13" s="152"/>
      <c r="C13" s="156"/>
      <c r="D13" s="16">
        <f>D12/$D12*100</f>
        <v>100</v>
      </c>
      <c r="E13" s="15">
        <f>E12/$D12*100</f>
        <v>5.1301684532924963</v>
      </c>
      <c r="F13" s="15">
        <f t="shared" ref="F13:L13" si="3">F12/$D12*100</f>
        <v>11.179173047473201</v>
      </c>
      <c r="G13" s="15">
        <f t="shared" si="3"/>
        <v>15.696784073506892</v>
      </c>
      <c r="H13" s="15">
        <f t="shared" si="3"/>
        <v>11.332312404287901</v>
      </c>
      <c r="I13" s="15">
        <f t="shared" si="3"/>
        <v>4.9004594180704446</v>
      </c>
      <c r="J13" s="15">
        <f t="shared" si="3"/>
        <v>28.254211332312408</v>
      </c>
      <c r="K13" s="15">
        <f t="shared" si="3"/>
        <v>6.2787136294027563</v>
      </c>
      <c r="L13" s="15">
        <f t="shared" si="3"/>
        <v>17.228177641653904</v>
      </c>
      <c r="M13" s="15"/>
      <c r="N13" s="15"/>
    </row>
    <row r="14" spans="1:16" ht="12.95" hidden="1" customHeight="1" outlineLevel="1" x14ac:dyDescent="0.15">
      <c r="A14" s="1" t="str">
        <f>$A$1&amp;C14</f>
        <v>X (3)男性</v>
      </c>
      <c r="B14" s="152" t="s">
        <v>247</v>
      </c>
      <c r="C14" s="153" t="s">
        <v>9</v>
      </c>
      <c r="D14" s="19">
        <f>VLOOKUP($A14,性別!$A:$O,D$2,0)</f>
        <v>1748</v>
      </c>
      <c r="E14" s="19">
        <f>VLOOKUP($A14,性別!$A:$O,E$2,0)</f>
        <v>79</v>
      </c>
      <c r="F14" s="19">
        <f>VLOOKUP($A14,性別!$A:$O,F$2,0)</f>
        <v>149</v>
      </c>
      <c r="G14" s="19">
        <f>VLOOKUP($A14,性別!$A:$O,G$2,0)</f>
        <v>228</v>
      </c>
      <c r="H14" s="19">
        <f>VLOOKUP($A14,性別!$A:$O,H$2,0)</f>
        <v>209</v>
      </c>
      <c r="I14" s="19">
        <f>VLOOKUP($A14,性別!$A:$O,I$2,0)</f>
        <v>98</v>
      </c>
      <c r="J14" s="19">
        <f>VLOOKUP($A14,性別!$A:$O,J$2,0)</f>
        <v>476</v>
      </c>
      <c r="K14" s="19">
        <f>VLOOKUP($A14,性別!$A:$O,K$2,0)</f>
        <v>91</v>
      </c>
      <c r="L14" s="19">
        <f>VLOOKUP($A14,性別!$A:$O,L$2,0)</f>
        <v>418</v>
      </c>
      <c r="M14" s="19"/>
      <c r="N14" s="19"/>
      <c r="P14" s="45">
        <f t="shared" ref="P14" si="4">MAX(E14:N14)</f>
        <v>476</v>
      </c>
    </row>
    <row r="15" spans="1:16" ht="12.95" hidden="1" customHeight="1" outlineLevel="1" x14ac:dyDescent="0.15">
      <c r="B15" s="152"/>
      <c r="C15" s="154"/>
      <c r="D15" s="16">
        <f>D14/$D14*100</f>
        <v>100</v>
      </c>
      <c r="E15" s="15">
        <f>E14/$D14*100</f>
        <v>4.5194508009153322</v>
      </c>
      <c r="F15" s="15">
        <f t="shared" ref="F15:L15" si="5">F14/$D14*100</f>
        <v>8.5240274599542332</v>
      </c>
      <c r="G15" s="15">
        <f t="shared" si="5"/>
        <v>13.043478260869565</v>
      </c>
      <c r="H15" s="15">
        <f t="shared" si="5"/>
        <v>11.956521739130435</v>
      </c>
      <c r="I15" s="15">
        <f t="shared" si="5"/>
        <v>5.6064073226544622</v>
      </c>
      <c r="J15" s="15">
        <f t="shared" si="5"/>
        <v>27.231121281464532</v>
      </c>
      <c r="K15" s="15">
        <f t="shared" si="5"/>
        <v>5.2059496567505716</v>
      </c>
      <c r="L15" s="15">
        <f t="shared" si="5"/>
        <v>23.913043478260871</v>
      </c>
      <c r="M15" s="15"/>
      <c r="N15" s="15"/>
    </row>
    <row r="16" spans="1:16" ht="12.95" hidden="1" customHeight="1" outlineLevel="1" x14ac:dyDescent="0.15">
      <c r="A16" s="1" t="str">
        <f>$A$1&amp;C16</f>
        <v>X (3)女性</v>
      </c>
      <c r="B16" s="152"/>
      <c r="C16" s="153" t="s">
        <v>10</v>
      </c>
      <c r="D16" s="19">
        <f>VLOOKUP($A16,性別!$A:$O,D$2,0)</f>
        <v>2011</v>
      </c>
      <c r="E16" s="19">
        <f>VLOOKUP($A16,性別!$A:$O,E$2,0)</f>
        <v>88</v>
      </c>
      <c r="F16" s="19">
        <f>VLOOKUP($A16,性別!$A:$O,F$2,0)</f>
        <v>172</v>
      </c>
      <c r="G16" s="19">
        <f>VLOOKUP($A16,性別!$A:$O,G$2,0)</f>
        <v>315</v>
      </c>
      <c r="H16" s="19">
        <f>VLOOKUP($A16,性別!$A:$O,H$2,0)</f>
        <v>219</v>
      </c>
      <c r="I16" s="19">
        <f>VLOOKUP($A16,性別!$A:$O,I$2,0)</f>
        <v>83</v>
      </c>
      <c r="J16" s="19">
        <f>VLOOKUP($A16,性別!$A:$O,J$2,0)</f>
        <v>590</v>
      </c>
      <c r="K16" s="19">
        <f>VLOOKUP($A16,性別!$A:$O,K$2,0)</f>
        <v>80</v>
      </c>
      <c r="L16" s="19">
        <f>VLOOKUP($A16,性別!$A:$O,L$2,0)</f>
        <v>464</v>
      </c>
      <c r="M16" s="19"/>
      <c r="N16" s="19"/>
      <c r="P16" s="45">
        <f t="shared" ref="P16" si="6">MAX(E16:N16)</f>
        <v>590</v>
      </c>
    </row>
    <row r="17" spans="1:16" ht="12.95" hidden="1" customHeight="1" outlineLevel="1" x14ac:dyDescent="0.15">
      <c r="B17" s="152"/>
      <c r="C17" s="154"/>
      <c r="D17" s="16">
        <f>D16/$D16*100</f>
        <v>100</v>
      </c>
      <c r="E17" s="15">
        <f>E16/$D16*100</f>
        <v>4.375932371954252</v>
      </c>
      <c r="F17" s="15">
        <f t="shared" ref="F17:L17" si="7">F16/$D16*100</f>
        <v>8.5529587270014922</v>
      </c>
      <c r="G17" s="15">
        <f t="shared" si="7"/>
        <v>15.663848831427153</v>
      </c>
      <c r="H17" s="15">
        <f t="shared" si="7"/>
        <v>10.890104425658876</v>
      </c>
      <c r="I17" s="15">
        <f t="shared" si="7"/>
        <v>4.1272998508204868</v>
      </c>
      <c r="J17" s="15">
        <f t="shared" si="7"/>
        <v>29.338637493784187</v>
      </c>
      <c r="K17" s="15">
        <f t="shared" si="7"/>
        <v>3.9781203381402284</v>
      </c>
      <c r="L17" s="15">
        <f t="shared" si="7"/>
        <v>23.073097961213325</v>
      </c>
      <c r="M17" s="15"/>
      <c r="N17" s="15"/>
    </row>
    <row r="18" spans="1:16" ht="12.95" hidden="1" customHeight="1" outlineLevel="1" x14ac:dyDescent="0.15">
      <c r="A18" s="1" t="str">
        <f>$A$1&amp;C18</f>
        <v>X (3)回答しない</v>
      </c>
      <c r="B18" s="152"/>
      <c r="C18" s="153" t="s">
        <v>11</v>
      </c>
      <c r="D18" s="19">
        <f>VLOOKUP($A18,性別!$A:$O,D$2,0)</f>
        <v>112</v>
      </c>
      <c r="E18" s="19">
        <f>VLOOKUP($A18,性別!$A:$O,E$2,0)</f>
        <v>4</v>
      </c>
      <c r="F18" s="19">
        <f>VLOOKUP($A18,性別!$A:$O,F$2,0)</f>
        <v>11</v>
      </c>
      <c r="G18" s="19">
        <f>VLOOKUP($A18,性別!$A:$O,G$2,0)</f>
        <v>14</v>
      </c>
      <c r="H18" s="19">
        <f>VLOOKUP($A18,性別!$A:$O,H$2,0)</f>
        <v>10</v>
      </c>
      <c r="I18" s="19">
        <f>VLOOKUP($A18,性別!$A:$O,I$2,0)</f>
        <v>10</v>
      </c>
      <c r="J18" s="19">
        <f>VLOOKUP($A18,性別!$A:$O,J$2,0)</f>
        <v>37</v>
      </c>
      <c r="K18" s="19">
        <f>VLOOKUP($A18,性別!$A:$O,K$2,0)</f>
        <v>3</v>
      </c>
      <c r="L18" s="19">
        <f>VLOOKUP($A18,性別!$A:$O,L$2,0)</f>
        <v>23</v>
      </c>
      <c r="M18" s="19"/>
      <c r="N18" s="19"/>
      <c r="P18" s="45">
        <f t="shared" ref="P18" si="8">MAX(E18:N18)</f>
        <v>37</v>
      </c>
    </row>
    <row r="19" spans="1:16" ht="12.95" hidden="1" customHeight="1" outlineLevel="1" x14ac:dyDescent="0.15">
      <c r="B19" s="152"/>
      <c r="C19" s="154"/>
      <c r="D19" s="16">
        <f>D18/$D18*100</f>
        <v>100</v>
      </c>
      <c r="E19" s="15">
        <f>E18/$D18*100</f>
        <v>3.5714285714285712</v>
      </c>
      <c r="F19" s="15">
        <f t="shared" ref="F19:L19" si="9">F18/$D18*100</f>
        <v>9.8214285714285712</v>
      </c>
      <c r="G19" s="15">
        <f t="shared" si="9"/>
        <v>12.5</v>
      </c>
      <c r="H19" s="15">
        <f t="shared" si="9"/>
        <v>8.9285714285714288</v>
      </c>
      <c r="I19" s="15">
        <f t="shared" si="9"/>
        <v>8.9285714285714288</v>
      </c>
      <c r="J19" s="15">
        <f t="shared" si="9"/>
        <v>33.035714285714285</v>
      </c>
      <c r="K19" s="15">
        <f t="shared" si="9"/>
        <v>2.6785714285714284</v>
      </c>
      <c r="L19" s="15">
        <f t="shared" si="9"/>
        <v>20.535714285714285</v>
      </c>
      <c r="M19" s="15"/>
      <c r="N19" s="15"/>
    </row>
    <row r="20" spans="1:16" ht="12.95" hidden="1" customHeight="1" outlineLevel="1" x14ac:dyDescent="0.15">
      <c r="A20" s="1" t="str">
        <f>$A$1&amp;C20</f>
        <v>X (3)門司区</v>
      </c>
      <c r="B20" s="152" t="s">
        <v>249</v>
      </c>
      <c r="C20" s="153" t="s">
        <v>15</v>
      </c>
      <c r="D20" s="19">
        <f>VLOOKUP($A20,住所!$A:$O,D$2,0)</f>
        <v>171</v>
      </c>
      <c r="E20" s="19">
        <f>VLOOKUP($A20,住所!$A:$O,E$2,0)</f>
        <v>171</v>
      </c>
      <c r="F20" s="19">
        <f>VLOOKUP($A20,住所!$A:$O,F$2,0)</f>
        <v>0</v>
      </c>
      <c r="G20" s="19">
        <f>VLOOKUP($A20,住所!$A:$O,G$2,0)</f>
        <v>0</v>
      </c>
      <c r="H20" s="19">
        <f>VLOOKUP($A20,住所!$A:$O,H$2,0)</f>
        <v>0</v>
      </c>
      <c r="I20" s="19">
        <f>VLOOKUP($A20,住所!$A:$O,I$2,0)</f>
        <v>0</v>
      </c>
      <c r="J20" s="19">
        <f>VLOOKUP($A20,住所!$A:$O,J$2,0)</f>
        <v>0</v>
      </c>
      <c r="K20" s="19">
        <f>VLOOKUP($A20,住所!$A:$O,K$2,0)</f>
        <v>0</v>
      </c>
      <c r="L20" s="19">
        <f>VLOOKUP($A20,住所!$A:$O,L$2,0)</f>
        <v>0</v>
      </c>
      <c r="M20" s="19"/>
      <c r="N20" s="19"/>
      <c r="P20" s="45">
        <f t="shared" ref="P20" si="10">MAX(E20:N20)</f>
        <v>171</v>
      </c>
    </row>
    <row r="21" spans="1:16" ht="12.95" hidden="1" customHeight="1" outlineLevel="1" x14ac:dyDescent="0.15">
      <c r="B21" s="152"/>
      <c r="C21" s="154"/>
      <c r="D21" s="16">
        <f>D20/$D20*100</f>
        <v>100</v>
      </c>
      <c r="E21" s="15">
        <f>E20/$D20*100</f>
        <v>100</v>
      </c>
      <c r="F21" s="15">
        <f t="shared" ref="F21:L21" si="11">F20/$D20*100</f>
        <v>0</v>
      </c>
      <c r="G21" s="15">
        <f t="shared" si="11"/>
        <v>0</v>
      </c>
      <c r="H21" s="15">
        <f t="shared" si="11"/>
        <v>0</v>
      </c>
      <c r="I21" s="15">
        <f t="shared" si="11"/>
        <v>0</v>
      </c>
      <c r="J21" s="15">
        <f t="shared" si="11"/>
        <v>0</v>
      </c>
      <c r="K21" s="15">
        <f t="shared" si="11"/>
        <v>0</v>
      </c>
      <c r="L21" s="15">
        <f t="shared" si="11"/>
        <v>0</v>
      </c>
      <c r="M21" s="15"/>
      <c r="N21" s="15"/>
    </row>
    <row r="22" spans="1:16" ht="12.95" hidden="1" customHeight="1" outlineLevel="1" x14ac:dyDescent="0.15">
      <c r="A22" s="1" t="str">
        <f>$A$1&amp;C22</f>
        <v>X (3)小倉北区</v>
      </c>
      <c r="B22" s="152"/>
      <c r="C22" s="153" t="s">
        <v>16</v>
      </c>
      <c r="D22" s="19">
        <f>VLOOKUP($A22,住所!$A:$O,D$2,0)</f>
        <v>332</v>
      </c>
      <c r="E22" s="19">
        <f>VLOOKUP($A22,住所!$A:$O,E$2,0)</f>
        <v>0</v>
      </c>
      <c r="F22" s="19">
        <f>VLOOKUP($A22,住所!$A:$O,F$2,0)</f>
        <v>332</v>
      </c>
      <c r="G22" s="19">
        <f>VLOOKUP($A22,住所!$A:$O,G$2,0)</f>
        <v>0</v>
      </c>
      <c r="H22" s="19">
        <f>VLOOKUP($A22,住所!$A:$O,H$2,0)</f>
        <v>0</v>
      </c>
      <c r="I22" s="19">
        <f>VLOOKUP($A22,住所!$A:$O,I$2,0)</f>
        <v>0</v>
      </c>
      <c r="J22" s="19">
        <f>VLOOKUP($A22,住所!$A:$O,J$2,0)</f>
        <v>0</v>
      </c>
      <c r="K22" s="19">
        <f>VLOOKUP($A22,住所!$A:$O,K$2,0)</f>
        <v>0</v>
      </c>
      <c r="L22" s="19">
        <f>VLOOKUP($A22,住所!$A:$O,L$2,0)</f>
        <v>0</v>
      </c>
      <c r="M22" s="19"/>
      <c r="N22" s="19"/>
      <c r="P22" s="45">
        <f t="shared" ref="P22" si="12">MAX(E22:N22)</f>
        <v>332</v>
      </c>
    </row>
    <row r="23" spans="1:16" ht="12.95" hidden="1" customHeight="1" outlineLevel="1" x14ac:dyDescent="0.15">
      <c r="B23" s="152"/>
      <c r="C23" s="154"/>
      <c r="D23" s="16">
        <f>D22/$D22*100</f>
        <v>100</v>
      </c>
      <c r="E23" s="15">
        <f>E22/$D22*100</f>
        <v>0</v>
      </c>
      <c r="F23" s="15">
        <f t="shared" ref="F23:L23" si="13">F22/$D22*100</f>
        <v>100</v>
      </c>
      <c r="G23" s="15">
        <f t="shared" si="13"/>
        <v>0</v>
      </c>
      <c r="H23" s="15">
        <f t="shared" si="13"/>
        <v>0</v>
      </c>
      <c r="I23" s="15">
        <f t="shared" si="13"/>
        <v>0</v>
      </c>
      <c r="J23" s="15">
        <f t="shared" si="13"/>
        <v>0</v>
      </c>
      <c r="K23" s="15">
        <f t="shared" si="13"/>
        <v>0</v>
      </c>
      <c r="L23" s="15">
        <f t="shared" si="13"/>
        <v>0</v>
      </c>
      <c r="M23" s="15"/>
      <c r="N23" s="15"/>
    </row>
    <row r="24" spans="1:16" ht="12.95" hidden="1" customHeight="1" outlineLevel="1" x14ac:dyDescent="0.15">
      <c r="A24" s="1" t="str">
        <f>$A$1&amp;C24</f>
        <v>X (3)小倉南区</v>
      </c>
      <c r="B24" s="152"/>
      <c r="C24" s="153" t="s">
        <v>17</v>
      </c>
      <c r="D24" s="19">
        <f>VLOOKUP($A24,住所!$A:$O,D$2,0)</f>
        <v>557</v>
      </c>
      <c r="E24" s="19">
        <f>VLOOKUP($A24,住所!$A:$O,E$2,0)</f>
        <v>0</v>
      </c>
      <c r="F24" s="19">
        <f>VLOOKUP($A24,住所!$A:$O,F$2,0)</f>
        <v>0</v>
      </c>
      <c r="G24" s="19">
        <f>VLOOKUP($A24,住所!$A:$O,G$2,0)</f>
        <v>557</v>
      </c>
      <c r="H24" s="19">
        <f>VLOOKUP($A24,住所!$A:$O,H$2,0)</f>
        <v>0</v>
      </c>
      <c r="I24" s="19">
        <f>VLOOKUP($A24,住所!$A:$O,I$2,0)</f>
        <v>0</v>
      </c>
      <c r="J24" s="19">
        <f>VLOOKUP($A24,住所!$A:$O,J$2,0)</f>
        <v>0</v>
      </c>
      <c r="K24" s="19">
        <f>VLOOKUP($A24,住所!$A:$O,K$2,0)</f>
        <v>0</v>
      </c>
      <c r="L24" s="19">
        <f>VLOOKUP($A24,住所!$A:$O,L$2,0)</f>
        <v>0</v>
      </c>
      <c r="M24" s="19"/>
      <c r="N24" s="19"/>
      <c r="P24" s="45">
        <f t="shared" ref="P24" si="14">MAX(E24:N24)</f>
        <v>557</v>
      </c>
    </row>
    <row r="25" spans="1:16" ht="12.95" hidden="1" customHeight="1" outlineLevel="1" x14ac:dyDescent="0.15">
      <c r="B25" s="152"/>
      <c r="C25" s="154"/>
      <c r="D25" s="16">
        <f>D24/$D24*100</f>
        <v>100</v>
      </c>
      <c r="E25" s="15">
        <f>E24/$D24*100</f>
        <v>0</v>
      </c>
      <c r="F25" s="15">
        <f t="shared" ref="F25:L25" si="15">F24/$D24*100</f>
        <v>0</v>
      </c>
      <c r="G25" s="15">
        <f t="shared" si="15"/>
        <v>100</v>
      </c>
      <c r="H25" s="15">
        <f t="shared" si="15"/>
        <v>0</v>
      </c>
      <c r="I25" s="15">
        <f t="shared" si="15"/>
        <v>0</v>
      </c>
      <c r="J25" s="15">
        <f t="shared" si="15"/>
        <v>0</v>
      </c>
      <c r="K25" s="15">
        <f t="shared" si="15"/>
        <v>0</v>
      </c>
      <c r="L25" s="15">
        <f t="shared" si="15"/>
        <v>0</v>
      </c>
      <c r="M25" s="15"/>
      <c r="N25" s="15"/>
    </row>
    <row r="26" spans="1:16" ht="12.95" hidden="1" customHeight="1" outlineLevel="1" x14ac:dyDescent="0.15">
      <c r="A26" s="1" t="str">
        <f>$A$1&amp;C26</f>
        <v>X (3)若松区</v>
      </c>
      <c r="B26" s="152"/>
      <c r="C26" s="153" t="s">
        <v>18</v>
      </c>
      <c r="D26" s="19">
        <f>VLOOKUP($A26,住所!$A:$O,D$2,0)</f>
        <v>438</v>
      </c>
      <c r="E26" s="19">
        <f>VLOOKUP($A26,住所!$A:$O,E$2,0)</f>
        <v>0</v>
      </c>
      <c r="F26" s="19">
        <f>VLOOKUP($A26,住所!$A:$O,F$2,0)</f>
        <v>0</v>
      </c>
      <c r="G26" s="19">
        <f>VLOOKUP($A26,住所!$A:$O,G$2,0)</f>
        <v>0</v>
      </c>
      <c r="H26" s="19">
        <f>VLOOKUP($A26,住所!$A:$O,H$2,0)</f>
        <v>438</v>
      </c>
      <c r="I26" s="19">
        <f>VLOOKUP($A26,住所!$A:$O,I$2,0)</f>
        <v>0</v>
      </c>
      <c r="J26" s="19">
        <f>VLOOKUP($A26,住所!$A:$O,J$2,0)</f>
        <v>0</v>
      </c>
      <c r="K26" s="19">
        <f>VLOOKUP($A26,住所!$A:$O,K$2,0)</f>
        <v>0</v>
      </c>
      <c r="L26" s="19">
        <f>VLOOKUP($A26,住所!$A:$O,L$2,0)</f>
        <v>0</v>
      </c>
      <c r="M26" s="19"/>
      <c r="N26" s="19"/>
      <c r="P26" s="45">
        <f t="shared" ref="P26" si="16">MAX(E26:N26)</f>
        <v>438</v>
      </c>
    </row>
    <row r="27" spans="1:16" ht="12.95" hidden="1" customHeight="1" outlineLevel="1" x14ac:dyDescent="0.15">
      <c r="B27" s="152"/>
      <c r="C27" s="154"/>
      <c r="D27" s="16">
        <f>D26/$D26*100</f>
        <v>100</v>
      </c>
      <c r="E27" s="15">
        <f>E26/$D26*100</f>
        <v>0</v>
      </c>
      <c r="F27" s="15">
        <f t="shared" ref="F27:L27" si="17">F26/$D26*100</f>
        <v>0</v>
      </c>
      <c r="G27" s="15">
        <f t="shared" si="17"/>
        <v>0</v>
      </c>
      <c r="H27" s="15">
        <f t="shared" si="17"/>
        <v>100</v>
      </c>
      <c r="I27" s="15">
        <f t="shared" si="17"/>
        <v>0</v>
      </c>
      <c r="J27" s="15">
        <f t="shared" si="17"/>
        <v>0</v>
      </c>
      <c r="K27" s="15">
        <f t="shared" si="17"/>
        <v>0</v>
      </c>
      <c r="L27" s="15">
        <f t="shared" si="17"/>
        <v>0</v>
      </c>
      <c r="M27" s="15"/>
      <c r="N27" s="15"/>
    </row>
    <row r="28" spans="1:16" ht="12.95" hidden="1" customHeight="1" outlineLevel="1" x14ac:dyDescent="0.15">
      <c r="A28" s="1" t="str">
        <f>$A$1&amp;C28</f>
        <v>X (3)八幡東区</v>
      </c>
      <c r="B28" s="152"/>
      <c r="C28" s="153" t="s">
        <v>19</v>
      </c>
      <c r="D28" s="19">
        <f>VLOOKUP($A28,住所!$A:$O,D$2,0)</f>
        <v>191</v>
      </c>
      <c r="E28" s="19">
        <f>VLOOKUP($A28,住所!$A:$O,E$2,0)</f>
        <v>0</v>
      </c>
      <c r="F28" s="19">
        <f>VLOOKUP($A28,住所!$A:$O,F$2,0)</f>
        <v>0</v>
      </c>
      <c r="G28" s="19">
        <f>VLOOKUP($A28,住所!$A:$O,G$2,0)</f>
        <v>0</v>
      </c>
      <c r="H28" s="19">
        <f>VLOOKUP($A28,住所!$A:$O,H$2,0)</f>
        <v>0</v>
      </c>
      <c r="I28" s="19">
        <f>VLOOKUP($A28,住所!$A:$O,I$2,0)</f>
        <v>191</v>
      </c>
      <c r="J28" s="19">
        <f>VLOOKUP($A28,住所!$A:$O,J$2,0)</f>
        <v>0</v>
      </c>
      <c r="K28" s="19">
        <f>VLOOKUP($A28,住所!$A:$O,K$2,0)</f>
        <v>0</v>
      </c>
      <c r="L28" s="19">
        <f>VLOOKUP($A28,住所!$A:$O,L$2,0)</f>
        <v>0</v>
      </c>
      <c r="M28" s="19"/>
      <c r="N28" s="19"/>
      <c r="P28" s="45">
        <f t="shared" ref="P28" si="18">MAX(E28:N28)</f>
        <v>191</v>
      </c>
    </row>
    <row r="29" spans="1:16" ht="12.95" hidden="1" customHeight="1" outlineLevel="1" x14ac:dyDescent="0.15">
      <c r="B29" s="152"/>
      <c r="C29" s="154"/>
      <c r="D29" s="16">
        <f>D28/$D28*100</f>
        <v>100</v>
      </c>
      <c r="E29" s="15">
        <f>E28/$D28*100</f>
        <v>0</v>
      </c>
      <c r="F29" s="15">
        <f t="shared" ref="F29:L29" si="19">F28/$D28*100</f>
        <v>0</v>
      </c>
      <c r="G29" s="15">
        <f t="shared" si="19"/>
        <v>0</v>
      </c>
      <c r="H29" s="15">
        <f t="shared" si="19"/>
        <v>0</v>
      </c>
      <c r="I29" s="15">
        <f t="shared" si="19"/>
        <v>100</v>
      </c>
      <c r="J29" s="15">
        <f t="shared" si="19"/>
        <v>0</v>
      </c>
      <c r="K29" s="15">
        <f t="shared" si="19"/>
        <v>0</v>
      </c>
      <c r="L29" s="15">
        <f t="shared" si="19"/>
        <v>0</v>
      </c>
      <c r="M29" s="15"/>
      <c r="N29" s="15"/>
    </row>
    <row r="30" spans="1:16" ht="12.95" hidden="1" customHeight="1" outlineLevel="1" x14ac:dyDescent="0.15">
      <c r="A30" s="1" t="str">
        <f>$A$1&amp;C30</f>
        <v>X (3)八幡西区</v>
      </c>
      <c r="B30" s="152"/>
      <c r="C30" s="153" t="s">
        <v>20</v>
      </c>
      <c r="D30" s="19">
        <f>VLOOKUP($A30,住所!$A:$O,D$2,0)</f>
        <v>1103</v>
      </c>
      <c r="E30" s="19">
        <f>VLOOKUP($A30,住所!$A:$O,E$2,0)</f>
        <v>0</v>
      </c>
      <c r="F30" s="19">
        <f>VLOOKUP($A30,住所!$A:$O,F$2,0)</f>
        <v>0</v>
      </c>
      <c r="G30" s="19">
        <f>VLOOKUP($A30,住所!$A:$O,G$2,0)</f>
        <v>0</v>
      </c>
      <c r="H30" s="19">
        <f>VLOOKUP($A30,住所!$A:$O,H$2,0)</f>
        <v>0</v>
      </c>
      <c r="I30" s="19">
        <f>VLOOKUP($A30,住所!$A:$O,I$2,0)</f>
        <v>0</v>
      </c>
      <c r="J30" s="19">
        <f>VLOOKUP($A30,住所!$A:$O,J$2,0)</f>
        <v>1103</v>
      </c>
      <c r="K30" s="19">
        <f>VLOOKUP($A30,住所!$A:$O,K$2,0)</f>
        <v>0</v>
      </c>
      <c r="L30" s="19">
        <f>VLOOKUP($A30,住所!$A:$O,L$2,0)</f>
        <v>0</v>
      </c>
      <c r="M30" s="19"/>
      <c r="N30" s="19"/>
      <c r="P30" s="45">
        <f t="shared" ref="P30" si="20">MAX(E30:N30)</f>
        <v>1103</v>
      </c>
    </row>
    <row r="31" spans="1:16" ht="12.95" hidden="1" customHeight="1" outlineLevel="1" x14ac:dyDescent="0.15">
      <c r="B31" s="152"/>
      <c r="C31" s="154"/>
      <c r="D31" s="16">
        <f>D30/$D30*100</f>
        <v>100</v>
      </c>
      <c r="E31" s="15">
        <f>E30/$D30*100</f>
        <v>0</v>
      </c>
      <c r="F31" s="15">
        <f t="shared" ref="F31:L31" si="21">F30/$D30*100</f>
        <v>0</v>
      </c>
      <c r="G31" s="15">
        <f t="shared" si="21"/>
        <v>0</v>
      </c>
      <c r="H31" s="15">
        <f t="shared" si="21"/>
        <v>0</v>
      </c>
      <c r="I31" s="15">
        <f t="shared" si="21"/>
        <v>0</v>
      </c>
      <c r="J31" s="15">
        <f t="shared" si="21"/>
        <v>100</v>
      </c>
      <c r="K31" s="15">
        <f t="shared" si="21"/>
        <v>0</v>
      </c>
      <c r="L31" s="15">
        <f t="shared" si="21"/>
        <v>0</v>
      </c>
      <c r="M31" s="15"/>
      <c r="N31" s="15"/>
    </row>
    <row r="32" spans="1:16" ht="12.95" hidden="1" customHeight="1" outlineLevel="1" x14ac:dyDescent="0.15">
      <c r="A32" s="1" t="str">
        <f>$A$1&amp;C32</f>
        <v>X (3)戸畑区</v>
      </c>
      <c r="B32" s="152"/>
      <c r="C32" s="153" t="s">
        <v>21</v>
      </c>
      <c r="D32" s="19">
        <f>VLOOKUP($A32,住所!$A:$O,D$2,0)</f>
        <v>174</v>
      </c>
      <c r="E32" s="19">
        <f>VLOOKUP($A32,住所!$A:$O,E$2,0)</f>
        <v>0</v>
      </c>
      <c r="F32" s="19">
        <f>VLOOKUP($A32,住所!$A:$O,F$2,0)</f>
        <v>0</v>
      </c>
      <c r="G32" s="19">
        <f>VLOOKUP($A32,住所!$A:$O,G$2,0)</f>
        <v>0</v>
      </c>
      <c r="H32" s="19">
        <f>VLOOKUP($A32,住所!$A:$O,H$2,0)</f>
        <v>0</v>
      </c>
      <c r="I32" s="19">
        <f>VLOOKUP($A32,住所!$A:$O,I$2,0)</f>
        <v>0</v>
      </c>
      <c r="J32" s="19">
        <f>VLOOKUP($A32,住所!$A:$O,J$2,0)</f>
        <v>0</v>
      </c>
      <c r="K32" s="19">
        <f>VLOOKUP($A32,住所!$A:$O,K$2,0)</f>
        <v>174</v>
      </c>
      <c r="L32" s="19">
        <f>VLOOKUP($A32,住所!$A:$O,L$2,0)</f>
        <v>0</v>
      </c>
      <c r="M32" s="19"/>
      <c r="N32" s="19"/>
      <c r="P32" s="45">
        <f t="shared" ref="P32" si="22">MAX(E32:N32)</f>
        <v>174</v>
      </c>
    </row>
    <row r="33" spans="1:16" ht="12.95" hidden="1" customHeight="1" outlineLevel="1" x14ac:dyDescent="0.15">
      <c r="B33" s="152"/>
      <c r="C33" s="154"/>
      <c r="D33" s="16">
        <f>D32/$D32*100</f>
        <v>100</v>
      </c>
      <c r="E33" s="15">
        <f>E32/$D32*100</f>
        <v>0</v>
      </c>
      <c r="F33" s="15">
        <f t="shared" ref="F33:L33" si="23">F32/$D32*100</f>
        <v>0</v>
      </c>
      <c r="G33" s="15">
        <f t="shared" si="23"/>
        <v>0</v>
      </c>
      <c r="H33" s="15">
        <f t="shared" si="23"/>
        <v>0</v>
      </c>
      <c r="I33" s="15">
        <f t="shared" si="23"/>
        <v>0</v>
      </c>
      <c r="J33" s="15">
        <f t="shared" si="23"/>
        <v>0</v>
      </c>
      <c r="K33" s="15">
        <f t="shared" si="23"/>
        <v>100</v>
      </c>
      <c r="L33" s="15">
        <f t="shared" si="23"/>
        <v>0</v>
      </c>
      <c r="M33" s="15"/>
      <c r="N33" s="15"/>
    </row>
    <row r="34" spans="1:16" ht="12.95" hidden="1" customHeight="1" outlineLevel="1" x14ac:dyDescent="0.15">
      <c r="A34" s="1" t="str">
        <f>$A$1&amp;C34</f>
        <v>X (3)その他</v>
      </c>
      <c r="B34" s="152"/>
      <c r="C34" s="153" t="s">
        <v>22</v>
      </c>
      <c r="D34" s="19">
        <f>VLOOKUP($A34,住所!$A:$O,D$2,0)</f>
        <v>905</v>
      </c>
      <c r="E34" s="19">
        <f>VLOOKUP($A34,住所!$A:$O,E$2,0)</f>
        <v>0</v>
      </c>
      <c r="F34" s="19">
        <f>VLOOKUP($A34,住所!$A:$O,F$2,0)</f>
        <v>0</v>
      </c>
      <c r="G34" s="19">
        <f>VLOOKUP($A34,住所!$A:$O,G$2,0)</f>
        <v>0</v>
      </c>
      <c r="H34" s="19">
        <f>VLOOKUP($A34,住所!$A:$O,H$2,0)</f>
        <v>0</v>
      </c>
      <c r="I34" s="19">
        <f>VLOOKUP($A34,住所!$A:$O,I$2,0)</f>
        <v>0</v>
      </c>
      <c r="J34" s="19">
        <f>VLOOKUP($A34,住所!$A:$O,J$2,0)</f>
        <v>0</v>
      </c>
      <c r="K34" s="19">
        <f>VLOOKUP($A34,住所!$A:$O,K$2,0)</f>
        <v>0</v>
      </c>
      <c r="L34" s="19">
        <f>VLOOKUP($A34,住所!$A:$O,L$2,0)</f>
        <v>905</v>
      </c>
      <c r="M34" s="19"/>
      <c r="N34" s="19"/>
      <c r="P34" s="45">
        <f t="shared" ref="P34" si="24">MAX(E34:N34)</f>
        <v>905</v>
      </c>
    </row>
    <row r="35" spans="1:16" ht="12.95" hidden="1" customHeight="1" outlineLevel="1" x14ac:dyDescent="0.15">
      <c r="B35" s="152"/>
      <c r="C35" s="154"/>
      <c r="D35" s="16">
        <f>D34/$D34*100</f>
        <v>100</v>
      </c>
      <c r="E35" s="15">
        <f>E34/$D34*100</f>
        <v>0</v>
      </c>
      <c r="F35" s="15">
        <f t="shared" ref="F35:L35" si="25">F34/$D34*100</f>
        <v>0</v>
      </c>
      <c r="G35" s="15">
        <f t="shared" si="25"/>
        <v>0</v>
      </c>
      <c r="H35" s="15">
        <f t="shared" si="25"/>
        <v>0</v>
      </c>
      <c r="I35" s="15">
        <f t="shared" si="25"/>
        <v>0</v>
      </c>
      <c r="J35" s="15">
        <f t="shared" si="25"/>
        <v>0</v>
      </c>
      <c r="K35" s="15">
        <f t="shared" si="25"/>
        <v>0</v>
      </c>
      <c r="L35" s="15">
        <f t="shared" si="25"/>
        <v>100</v>
      </c>
      <c r="M35" s="15"/>
      <c r="N35" s="15"/>
    </row>
    <row r="36" spans="1:16" ht="12.95" hidden="1" customHeight="1" outlineLevel="1" x14ac:dyDescent="0.15">
      <c r="A36" s="1" t="str">
        <f>$A$1&amp;C36</f>
        <v>X (3)勉強・受験</v>
      </c>
      <c r="B36" s="152" t="s">
        <v>252</v>
      </c>
      <c r="C36" s="157" t="s">
        <v>26</v>
      </c>
      <c r="D36" s="19" t="e">
        <f>VLOOKUP($A36,'Q4'!$A:$O,D$2,0)</f>
        <v>#N/A</v>
      </c>
      <c r="E36" s="19" t="e">
        <f>VLOOKUP($A36,'Q4'!$A:$O,E$2,0)</f>
        <v>#N/A</v>
      </c>
      <c r="F36" s="19" t="e">
        <f>VLOOKUP($A36,'Q4'!$A:$O,F$2,0)</f>
        <v>#N/A</v>
      </c>
      <c r="G36" s="19" t="e">
        <f>VLOOKUP($A36,'Q4'!$A:$O,G$2,0)</f>
        <v>#N/A</v>
      </c>
      <c r="H36" s="19" t="e">
        <f>VLOOKUP($A36,'Q4'!$A:$O,H$2,0)</f>
        <v>#N/A</v>
      </c>
      <c r="I36" s="19" t="e">
        <f>VLOOKUP($A36,'Q4'!$A:$O,I$2,0)</f>
        <v>#N/A</v>
      </c>
      <c r="J36" s="19" t="e">
        <f>VLOOKUP($A36,'Q4'!$A:$O,J$2,0)</f>
        <v>#N/A</v>
      </c>
      <c r="K36" s="19" t="e">
        <f>VLOOKUP($A36,'Q4'!$A:$O,K$2,0)</f>
        <v>#N/A</v>
      </c>
      <c r="L36" s="19" t="e">
        <f>VLOOKUP($A36,'Q4'!$A:$O,L$2,0)</f>
        <v>#N/A</v>
      </c>
      <c r="M36" s="19"/>
      <c r="N36" s="19"/>
      <c r="P36" s="45" t="e">
        <f t="shared" ref="P36" si="26">MAX(E36:N36)</f>
        <v>#N/A</v>
      </c>
    </row>
    <row r="37" spans="1:16" ht="12.95" hidden="1" customHeight="1" outlineLevel="1" x14ac:dyDescent="0.15">
      <c r="B37" s="152"/>
      <c r="C37" s="158"/>
      <c r="D37" s="16" t="e">
        <f>D36/$D36*100</f>
        <v>#N/A</v>
      </c>
      <c r="E37" s="15" t="e">
        <f>E36/$D36*100</f>
        <v>#N/A</v>
      </c>
      <c r="F37" s="15" t="e">
        <f t="shared" ref="F37:L37" si="27">F36/$D36*100</f>
        <v>#N/A</v>
      </c>
      <c r="G37" s="15" t="e">
        <f t="shared" si="27"/>
        <v>#N/A</v>
      </c>
      <c r="H37" s="15" t="e">
        <f t="shared" si="27"/>
        <v>#N/A</v>
      </c>
      <c r="I37" s="15" t="e">
        <f t="shared" si="27"/>
        <v>#N/A</v>
      </c>
      <c r="J37" s="15" t="e">
        <f t="shared" si="27"/>
        <v>#N/A</v>
      </c>
      <c r="K37" s="15" t="e">
        <f t="shared" si="27"/>
        <v>#N/A</v>
      </c>
      <c r="L37" s="15" t="e">
        <f t="shared" si="27"/>
        <v>#N/A</v>
      </c>
      <c r="M37" s="15"/>
      <c r="N37" s="15"/>
    </row>
    <row r="38" spans="1:16" ht="12.95" hidden="1" customHeight="1" outlineLevel="1" x14ac:dyDescent="0.15">
      <c r="A38" s="1" t="str">
        <f>$A$1&amp;C38</f>
        <v>X (3)友達との時間</v>
      </c>
      <c r="B38" s="152"/>
      <c r="C38" s="157" t="s">
        <v>27</v>
      </c>
      <c r="D38" s="19" t="e">
        <f>VLOOKUP($A38,'Q4'!$A:$O,D$2,0)</f>
        <v>#N/A</v>
      </c>
      <c r="E38" s="19" t="e">
        <f>VLOOKUP($A38,'Q4'!$A:$O,E$2,0)</f>
        <v>#N/A</v>
      </c>
      <c r="F38" s="19" t="e">
        <f>VLOOKUP($A38,'Q4'!$A:$O,F$2,0)</f>
        <v>#N/A</v>
      </c>
      <c r="G38" s="19" t="e">
        <f>VLOOKUP($A38,'Q4'!$A:$O,G$2,0)</f>
        <v>#N/A</v>
      </c>
      <c r="H38" s="19" t="e">
        <f>VLOOKUP($A38,'Q4'!$A:$O,H$2,0)</f>
        <v>#N/A</v>
      </c>
      <c r="I38" s="19" t="e">
        <f>VLOOKUP($A38,'Q4'!$A:$O,I$2,0)</f>
        <v>#N/A</v>
      </c>
      <c r="J38" s="19" t="e">
        <f>VLOOKUP($A38,'Q4'!$A:$O,J$2,0)</f>
        <v>#N/A</v>
      </c>
      <c r="K38" s="19" t="e">
        <f>VLOOKUP($A38,'Q4'!$A:$O,K$2,0)</f>
        <v>#N/A</v>
      </c>
      <c r="L38" s="19" t="e">
        <f>VLOOKUP($A38,'Q4'!$A:$O,L$2,0)</f>
        <v>#N/A</v>
      </c>
      <c r="M38" s="19"/>
      <c r="N38" s="19"/>
      <c r="P38" s="45" t="e">
        <f t="shared" ref="P38" si="28">MAX(E38:N38)</f>
        <v>#N/A</v>
      </c>
    </row>
    <row r="39" spans="1:16" ht="12.95" hidden="1" customHeight="1" outlineLevel="1" x14ac:dyDescent="0.15">
      <c r="B39" s="152"/>
      <c r="C39" s="158"/>
      <c r="D39" s="16" t="e">
        <f>D38/$D38*100</f>
        <v>#N/A</v>
      </c>
      <c r="E39" s="15" t="e">
        <f>E38/$D38*100</f>
        <v>#N/A</v>
      </c>
      <c r="F39" s="15" t="e">
        <f t="shared" ref="F39:L39" si="29">F38/$D38*100</f>
        <v>#N/A</v>
      </c>
      <c r="G39" s="15" t="e">
        <f t="shared" si="29"/>
        <v>#N/A</v>
      </c>
      <c r="H39" s="15" t="e">
        <f t="shared" si="29"/>
        <v>#N/A</v>
      </c>
      <c r="I39" s="15" t="e">
        <f t="shared" si="29"/>
        <v>#N/A</v>
      </c>
      <c r="J39" s="15" t="e">
        <f t="shared" si="29"/>
        <v>#N/A</v>
      </c>
      <c r="K39" s="15" t="e">
        <f t="shared" si="29"/>
        <v>#N/A</v>
      </c>
      <c r="L39" s="15" t="e">
        <f t="shared" si="29"/>
        <v>#N/A</v>
      </c>
      <c r="M39" s="15"/>
      <c r="N39" s="15"/>
    </row>
    <row r="40" spans="1:16" ht="12.95" hidden="1" customHeight="1" outlineLevel="1" x14ac:dyDescent="0.15">
      <c r="A40" s="1" t="str">
        <f>$A$1&amp;C40</f>
        <v>X (3)部活動</v>
      </c>
      <c r="B40" s="152"/>
      <c r="C40" s="157" t="s">
        <v>28</v>
      </c>
      <c r="D40" s="19" t="e">
        <f>VLOOKUP($A40,'Q4'!$A:$O,D$2,0)</f>
        <v>#N/A</v>
      </c>
      <c r="E40" s="19" t="e">
        <f>VLOOKUP($A40,'Q4'!$A:$O,E$2,0)</f>
        <v>#N/A</v>
      </c>
      <c r="F40" s="19" t="e">
        <f>VLOOKUP($A40,'Q4'!$A:$O,F$2,0)</f>
        <v>#N/A</v>
      </c>
      <c r="G40" s="19" t="e">
        <f>VLOOKUP($A40,'Q4'!$A:$O,G$2,0)</f>
        <v>#N/A</v>
      </c>
      <c r="H40" s="19" t="e">
        <f>VLOOKUP($A40,'Q4'!$A:$O,H$2,0)</f>
        <v>#N/A</v>
      </c>
      <c r="I40" s="19" t="e">
        <f>VLOOKUP($A40,'Q4'!$A:$O,I$2,0)</f>
        <v>#N/A</v>
      </c>
      <c r="J40" s="19" t="e">
        <f>VLOOKUP($A40,'Q4'!$A:$O,J$2,0)</f>
        <v>#N/A</v>
      </c>
      <c r="K40" s="19" t="e">
        <f>VLOOKUP($A40,'Q4'!$A:$O,K$2,0)</f>
        <v>#N/A</v>
      </c>
      <c r="L40" s="19" t="e">
        <f>VLOOKUP($A40,'Q4'!$A:$O,L$2,0)</f>
        <v>#N/A</v>
      </c>
      <c r="M40" s="19"/>
      <c r="N40" s="19"/>
      <c r="P40" s="45" t="e">
        <f t="shared" ref="P40" si="30">MAX(E40:N40)</f>
        <v>#N/A</v>
      </c>
    </row>
    <row r="41" spans="1:16" ht="12.95" hidden="1" customHeight="1" outlineLevel="1" x14ac:dyDescent="0.15">
      <c r="B41" s="152"/>
      <c r="C41" s="158"/>
      <c r="D41" s="16" t="e">
        <f>D40/$D40*100</f>
        <v>#N/A</v>
      </c>
      <c r="E41" s="15" t="e">
        <f>E40/$D40*100</f>
        <v>#N/A</v>
      </c>
      <c r="F41" s="15" t="e">
        <f t="shared" ref="F41:L41" si="31">F40/$D40*100</f>
        <v>#N/A</v>
      </c>
      <c r="G41" s="15" t="e">
        <f t="shared" si="31"/>
        <v>#N/A</v>
      </c>
      <c r="H41" s="15" t="e">
        <f t="shared" si="31"/>
        <v>#N/A</v>
      </c>
      <c r="I41" s="15" t="e">
        <f t="shared" si="31"/>
        <v>#N/A</v>
      </c>
      <c r="J41" s="15" t="e">
        <f t="shared" si="31"/>
        <v>#N/A</v>
      </c>
      <c r="K41" s="15" t="e">
        <f t="shared" si="31"/>
        <v>#N/A</v>
      </c>
      <c r="L41" s="15" t="e">
        <f t="shared" si="31"/>
        <v>#N/A</v>
      </c>
      <c r="M41" s="15"/>
      <c r="N41" s="15"/>
    </row>
    <row r="42" spans="1:16" ht="12.95" hidden="1" customHeight="1" outlineLevel="1" x14ac:dyDescent="0.15">
      <c r="A42" s="1" t="str">
        <f>$A$1&amp;C42</f>
        <v>X (3)趣味</v>
      </c>
      <c r="B42" s="152"/>
      <c r="C42" s="157" t="s">
        <v>29</v>
      </c>
      <c r="D42" s="19" t="e">
        <f>VLOOKUP($A42,'Q4'!$A:$O,D$2,0)</f>
        <v>#N/A</v>
      </c>
      <c r="E42" s="19" t="e">
        <f>VLOOKUP($A42,'Q4'!$A:$O,E$2,0)</f>
        <v>#N/A</v>
      </c>
      <c r="F42" s="19" t="e">
        <f>VLOOKUP($A42,'Q4'!$A:$O,F$2,0)</f>
        <v>#N/A</v>
      </c>
      <c r="G42" s="19" t="e">
        <f>VLOOKUP($A42,'Q4'!$A:$O,G$2,0)</f>
        <v>#N/A</v>
      </c>
      <c r="H42" s="19" t="e">
        <f>VLOOKUP($A42,'Q4'!$A:$O,H$2,0)</f>
        <v>#N/A</v>
      </c>
      <c r="I42" s="19" t="e">
        <f>VLOOKUP($A42,'Q4'!$A:$O,I$2,0)</f>
        <v>#N/A</v>
      </c>
      <c r="J42" s="19" t="e">
        <f>VLOOKUP($A42,'Q4'!$A:$O,J$2,0)</f>
        <v>#N/A</v>
      </c>
      <c r="K42" s="19" t="e">
        <f>VLOOKUP($A42,'Q4'!$A:$O,K$2,0)</f>
        <v>#N/A</v>
      </c>
      <c r="L42" s="19" t="e">
        <f>VLOOKUP($A42,'Q4'!$A:$O,L$2,0)</f>
        <v>#N/A</v>
      </c>
      <c r="M42" s="19"/>
      <c r="N42" s="19"/>
      <c r="P42" s="45" t="e">
        <f t="shared" ref="P42" si="32">MAX(E42:N42)</f>
        <v>#N/A</v>
      </c>
    </row>
    <row r="43" spans="1:16" ht="12.95" hidden="1" customHeight="1" outlineLevel="1" x14ac:dyDescent="0.15">
      <c r="B43" s="152"/>
      <c r="C43" s="158"/>
      <c r="D43" s="16" t="e">
        <f>D42/$D42*100</f>
        <v>#N/A</v>
      </c>
      <c r="E43" s="15" t="e">
        <f>E42/$D42*100</f>
        <v>#N/A</v>
      </c>
      <c r="F43" s="15" t="e">
        <f t="shared" ref="F43:L43" si="33">F42/$D42*100</f>
        <v>#N/A</v>
      </c>
      <c r="G43" s="15" t="e">
        <f t="shared" si="33"/>
        <v>#N/A</v>
      </c>
      <c r="H43" s="15" t="e">
        <f t="shared" si="33"/>
        <v>#N/A</v>
      </c>
      <c r="I43" s="15" t="e">
        <f t="shared" si="33"/>
        <v>#N/A</v>
      </c>
      <c r="J43" s="15" t="e">
        <f t="shared" si="33"/>
        <v>#N/A</v>
      </c>
      <c r="K43" s="15" t="e">
        <f t="shared" si="33"/>
        <v>#N/A</v>
      </c>
      <c r="L43" s="15" t="e">
        <f t="shared" si="33"/>
        <v>#N/A</v>
      </c>
      <c r="M43" s="15"/>
      <c r="N43" s="15"/>
    </row>
    <row r="44" spans="1:16" ht="12.95" hidden="1" customHeight="1" outlineLevel="1" x14ac:dyDescent="0.15">
      <c r="A44" s="1" t="str">
        <f>$A$1&amp;C44</f>
        <v>X (3)オシャレ（ファッションやコスメなど）</v>
      </c>
      <c r="B44" s="152"/>
      <c r="C44" s="157" t="s">
        <v>30</v>
      </c>
      <c r="D44" s="19" t="e">
        <f>VLOOKUP($A44,'Q4'!$A:$O,D$2,0)</f>
        <v>#N/A</v>
      </c>
      <c r="E44" s="19" t="e">
        <f>VLOOKUP($A44,'Q4'!$A:$O,E$2,0)</f>
        <v>#N/A</v>
      </c>
      <c r="F44" s="19" t="e">
        <f>VLOOKUP($A44,'Q4'!$A:$O,F$2,0)</f>
        <v>#N/A</v>
      </c>
      <c r="G44" s="19" t="e">
        <f>VLOOKUP($A44,'Q4'!$A:$O,G$2,0)</f>
        <v>#N/A</v>
      </c>
      <c r="H44" s="19" t="e">
        <f>VLOOKUP($A44,'Q4'!$A:$O,H$2,0)</f>
        <v>#N/A</v>
      </c>
      <c r="I44" s="19" t="e">
        <f>VLOOKUP($A44,'Q4'!$A:$O,I$2,0)</f>
        <v>#N/A</v>
      </c>
      <c r="J44" s="19" t="e">
        <f>VLOOKUP($A44,'Q4'!$A:$O,J$2,0)</f>
        <v>#N/A</v>
      </c>
      <c r="K44" s="19" t="e">
        <f>VLOOKUP($A44,'Q4'!$A:$O,K$2,0)</f>
        <v>#N/A</v>
      </c>
      <c r="L44" s="19" t="e">
        <f>VLOOKUP($A44,'Q4'!$A:$O,L$2,0)</f>
        <v>#N/A</v>
      </c>
      <c r="M44" s="19"/>
      <c r="N44" s="19"/>
      <c r="P44" s="45" t="e">
        <f t="shared" ref="P44" si="34">MAX(E44:N44)</f>
        <v>#N/A</v>
      </c>
    </row>
    <row r="45" spans="1:16" ht="12.95" hidden="1" customHeight="1" outlineLevel="1" x14ac:dyDescent="0.15">
      <c r="B45" s="152"/>
      <c r="C45" s="158"/>
      <c r="D45" s="16" t="e">
        <f>D44/$D44*100</f>
        <v>#N/A</v>
      </c>
      <c r="E45" s="15" t="e">
        <f>E44/$D44*100</f>
        <v>#N/A</v>
      </c>
      <c r="F45" s="15" t="e">
        <f t="shared" ref="F45:L45" si="35">F44/$D44*100</f>
        <v>#N/A</v>
      </c>
      <c r="G45" s="15" t="e">
        <f t="shared" si="35"/>
        <v>#N/A</v>
      </c>
      <c r="H45" s="15" t="e">
        <f t="shared" si="35"/>
        <v>#N/A</v>
      </c>
      <c r="I45" s="15" t="e">
        <f t="shared" si="35"/>
        <v>#N/A</v>
      </c>
      <c r="J45" s="15" t="e">
        <f t="shared" si="35"/>
        <v>#N/A</v>
      </c>
      <c r="K45" s="15" t="e">
        <f t="shared" si="35"/>
        <v>#N/A</v>
      </c>
      <c r="L45" s="15" t="e">
        <f t="shared" si="35"/>
        <v>#N/A</v>
      </c>
      <c r="M45" s="15"/>
      <c r="N45" s="15"/>
    </row>
    <row r="46" spans="1:16" ht="12.95" hidden="1" customHeight="1" outlineLevel="1" x14ac:dyDescent="0.15">
      <c r="A46" s="1" t="str">
        <f>$A$1&amp;C46</f>
        <v>X (3)ゲーム</v>
      </c>
      <c r="B46" s="152"/>
      <c r="C46" s="157" t="s">
        <v>31</v>
      </c>
      <c r="D46" s="19" t="e">
        <f>VLOOKUP($A46,'Q4'!$A:$O,D$2,0)</f>
        <v>#N/A</v>
      </c>
      <c r="E46" s="19" t="e">
        <f>VLOOKUP($A46,'Q4'!$A:$O,E$2,0)</f>
        <v>#N/A</v>
      </c>
      <c r="F46" s="19" t="e">
        <f>VLOOKUP($A46,'Q4'!$A:$O,F$2,0)</f>
        <v>#N/A</v>
      </c>
      <c r="G46" s="19" t="e">
        <f>VLOOKUP($A46,'Q4'!$A:$O,G$2,0)</f>
        <v>#N/A</v>
      </c>
      <c r="H46" s="19" t="e">
        <f>VLOOKUP($A46,'Q4'!$A:$O,H$2,0)</f>
        <v>#N/A</v>
      </c>
      <c r="I46" s="19" t="e">
        <f>VLOOKUP($A46,'Q4'!$A:$O,I$2,0)</f>
        <v>#N/A</v>
      </c>
      <c r="J46" s="19" t="e">
        <f>VLOOKUP($A46,'Q4'!$A:$O,J$2,0)</f>
        <v>#N/A</v>
      </c>
      <c r="K46" s="19" t="e">
        <f>VLOOKUP($A46,'Q4'!$A:$O,K$2,0)</f>
        <v>#N/A</v>
      </c>
      <c r="L46" s="19" t="e">
        <f>VLOOKUP($A46,'Q4'!$A:$O,L$2,0)</f>
        <v>#N/A</v>
      </c>
      <c r="M46" s="19"/>
      <c r="N46" s="19"/>
      <c r="P46" s="45" t="e">
        <f t="shared" ref="P46" si="36">MAX(E46:N46)</f>
        <v>#N/A</v>
      </c>
    </row>
    <row r="47" spans="1:16" ht="12.95" hidden="1" customHeight="1" outlineLevel="1" x14ac:dyDescent="0.15">
      <c r="B47" s="152"/>
      <c r="C47" s="158"/>
      <c r="D47" s="16" t="e">
        <f>D46/$D46*100</f>
        <v>#N/A</v>
      </c>
      <c r="E47" s="15" t="e">
        <f>E46/$D46*100</f>
        <v>#N/A</v>
      </c>
      <c r="F47" s="15" t="e">
        <f t="shared" ref="F47:L47" si="37">F46/$D46*100</f>
        <v>#N/A</v>
      </c>
      <c r="G47" s="15" t="e">
        <f t="shared" si="37"/>
        <v>#N/A</v>
      </c>
      <c r="H47" s="15" t="e">
        <f t="shared" si="37"/>
        <v>#N/A</v>
      </c>
      <c r="I47" s="15" t="e">
        <f t="shared" si="37"/>
        <v>#N/A</v>
      </c>
      <c r="J47" s="15" t="e">
        <f t="shared" si="37"/>
        <v>#N/A</v>
      </c>
      <c r="K47" s="15" t="e">
        <f t="shared" si="37"/>
        <v>#N/A</v>
      </c>
      <c r="L47" s="15" t="e">
        <f t="shared" si="37"/>
        <v>#N/A</v>
      </c>
      <c r="M47" s="15"/>
      <c r="N47" s="15"/>
    </row>
    <row r="48" spans="1:16" ht="12.95" hidden="1" customHeight="1" outlineLevel="1" x14ac:dyDescent="0.15">
      <c r="A48" s="1" t="str">
        <f>$A$1&amp;C48</f>
        <v>X (3)SNS（YouTubeやTikTokなどの視聴・動画投稿）</v>
      </c>
      <c r="B48" s="152"/>
      <c r="C48" s="157" t="s">
        <v>32</v>
      </c>
      <c r="D48" s="19" t="e">
        <f>VLOOKUP($A48,'Q4'!$A:$O,D$2,0)</f>
        <v>#N/A</v>
      </c>
      <c r="E48" s="19" t="e">
        <f>VLOOKUP($A48,'Q4'!$A:$O,E$2,0)</f>
        <v>#N/A</v>
      </c>
      <c r="F48" s="19" t="e">
        <f>VLOOKUP($A48,'Q4'!$A:$O,F$2,0)</f>
        <v>#N/A</v>
      </c>
      <c r="G48" s="19" t="e">
        <f>VLOOKUP($A48,'Q4'!$A:$O,G$2,0)</f>
        <v>#N/A</v>
      </c>
      <c r="H48" s="19" t="e">
        <f>VLOOKUP($A48,'Q4'!$A:$O,H$2,0)</f>
        <v>#N/A</v>
      </c>
      <c r="I48" s="19" t="e">
        <f>VLOOKUP($A48,'Q4'!$A:$O,I$2,0)</f>
        <v>#N/A</v>
      </c>
      <c r="J48" s="19" t="e">
        <f>VLOOKUP($A48,'Q4'!$A:$O,J$2,0)</f>
        <v>#N/A</v>
      </c>
      <c r="K48" s="19" t="e">
        <f>VLOOKUP($A48,'Q4'!$A:$O,K$2,0)</f>
        <v>#N/A</v>
      </c>
      <c r="L48" s="19" t="e">
        <f>VLOOKUP($A48,'Q4'!$A:$O,L$2,0)</f>
        <v>#N/A</v>
      </c>
      <c r="M48" s="19"/>
      <c r="N48" s="19"/>
      <c r="P48" s="45" t="e">
        <f t="shared" ref="P48" si="38">MAX(E48:N48)</f>
        <v>#N/A</v>
      </c>
    </row>
    <row r="49" spans="1:16" ht="12.95" hidden="1" customHeight="1" outlineLevel="1" x14ac:dyDescent="0.15">
      <c r="B49" s="152"/>
      <c r="C49" s="158"/>
      <c r="D49" s="16" t="e">
        <f>D48/$D48*100</f>
        <v>#N/A</v>
      </c>
      <c r="E49" s="15" t="e">
        <f>E48/$D48*100</f>
        <v>#N/A</v>
      </c>
      <c r="F49" s="15" t="e">
        <f t="shared" ref="F49:L49" si="39">F48/$D48*100</f>
        <v>#N/A</v>
      </c>
      <c r="G49" s="15" t="e">
        <f t="shared" si="39"/>
        <v>#N/A</v>
      </c>
      <c r="H49" s="15" t="e">
        <f t="shared" si="39"/>
        <v>#N/A</v>
      </c>
      <c r="I49" s="15" t="e">
        <f t="shared" si="39"/>
        <v>#N/A</v>
      </c>
      <c r="J49" s="15" t="e">
        <f t="shared" si="39"/>
        <v>#N/A</v>
      </c>
      <c r="K49" s="15" t="e">
        <f t="shared" si="39"/>
        <v>#N/A</v>
      </c>
      <c r="L49" s="15" t="e">
        <f t="shared" si="39"/>
        <v>#N/A</v>
      </c>
      <c r="M49" s="15"/>
      <c r="N49" s="15"/>
    </row>
    <row r="50" spans="1:16" ht="12.95" hidden="1" customHeight="1" outlineLevel="1" x14ac:dyDescent="0.15">
      <c r="A50" s="1" t="str">
        <f>$A$1&amp;C50</f>
        <v>X (3)ボランティア・地域活動</v>
      </c>
      <c r="B50" s="152"/>
      <c r="C50" s="157" t="s">
        <v>33</v>
      </c>
      <c r="D50" s="19" t="e">
        <f>VLOOKUP($A50,'Q4'!$A:$O,D$2,0)</f>
        <v>#N/A</v>
      </c>
      <c r="E50" s="19" t="e">
        <f>VLOOKUP($A50,'Q4'!$A:$O,E$2,0)</f>
        <v>#N/A</v>
      </c>
      <c r="F50" s="19" t="e">
        <f>VLOOKUP($A50,'Q4'!$A:$O,F$2,0)</f>
        <v>#N/A</v>
      </c>
      <c r="G50" s="19" t="e">
        <f>VLOOKUP($A50,'Q4'!$A:$O,G$2,0)</f>
        <v>#N/A</v>
      </c>
      <c r="H50" s="19" t="e">
        <f>VLOOKUP($A50,'Q4'!$A:$O,H$2,0)</f>
        <v>#N/A</v>
      </c>
      <c r="I50" s="19" t="e">
        <f>VLOOKUP($A50,'Q4'!$A:$O,I$2,0)</f>
        <v>#N/A</v>
      </c>
      <c r="J50" s="19" t="e">
        <f>VLOOKUP($A50,'Q4'!$A:$O,J$2,0)</f>
        <v>#N/A</v>
      </c>
      <c r="K50" s="19" t="e">
        <f>VLOOKUP($A50,'Q4'!$A:$O,K$2,0)</f>
        <v>#N/A</v>
      </c>
      <c r="L50" s="19" t="e">
        <f>VLOOKUP($A50,'Q4'!$A:$O,L$2,0)</f>
        <v>#N/A</v>
      </c>
      <c r="M50" s="19"/>
      <c r="N50" s="19"/>
      <c r="P50" s="45" t="e">
        <f t="shared" ref="P50" si="40">MAX(E50:N50)</f>
        <v>#N/A</v>
      </c>
    </row>
    <row r="51" spans="1:16" ht="12.95" hidden="1" customHeight="1" outlineLevel="1" x14ac:dyDescent="0.15">
      <c r="B51" s="152"/>
      <c r="C51" s="158"/>
      <c r="D51" s="16" t="e">
        <f>D50/$D50*100</f>
        <v>#N/A</v>
      </c>
      <c r="E51" s="15" t="e">
        <f>E50/$D50*100</f>
        <v>#N/A</v>
      </c>
      <c r="F51" s="15" t="e">
        <f t="shared" ref="F51:L51" si="41">F50/$D50*100</f>
        <v>#N/A</v>
      </c>
      <c r="G51" s="15" t="e">
        <f t="shared" si="41"/>
        <v>#N/A</v>
      </c>
      <c r="H51" s="15" t="e">
        <f t="shared" si="41"/>
        <v>#N/A</v>
      </c>
      <c r="I51" s="15" t="e">
        <f t="shared" si="41"/>
        <v>#N/A</v>
      </c>
      <c r="J51" s="15" t="e">
        <f t="shared" si="41"/>
        <v>#N/A</v>
      </c>
      <c r="K51" s="15" t="e">
        <f t="shared" si="41"/>
        <v>#N/A</v>
      </c>
      <c r="L51" s="15" t="e">
        <f t="shared" si="41"/>
        <v>#N/A</v>
      </c>
      <c r="M51" s="15"/>
      <c r="N51" s="15"/>
    </row>
    <row r="52" spans="1:16" ht="12.95" hidden="1" customHeight="1" outlineLevel="1" x14ac:dyDescent="0.15">
      <c r="A52" s="1" t="str">
        <f>$A$1&amp;C52</f>
        <v>X (3)自分磨き</v>
      </c>
      <c r="B52" s="152"/>
      <c r="C52" s="157" t="s">
        <v>34</v>
      </c>
      <c r="D52" s="19" t="e">
        <f>VLOOKUP($A52,'Q4'!$A:$O,D$2,0)</f>
        <v>#N/A</v>
      </c>
      <c r="E52" s="19" t="e">
        <f>VLOOKUP($A52,'Q4'!$A:$O,E$2,0)</f>
        <v>#N/A</v>
      </c>
      <c r="F52" s="19" t="e">
        <f>VLOOKUP($A52,'Q4'!$A:$O,F$2,0)</f>
        <v>#N/A</v>
      </c>
      <c r="G52" s="19" t="e">
        <f>VLOOKUP($A52,'Q4'!$A:$O,G$2,0)</f>
        <v>#N/A</v>
      </c>
      <c r="H52" s="19" t="e">
        <f>VLOOKUP($A52,'Q4'!$A:$O,H$2,0)</f>
        <v>#N/A</v>
      </c>
      <c r="I52" s="19" t="e">
        <f>VLOOKUP($A52,'Q4'!$A:$O,I$2,0)</f>
        <v>#N/A</v>
      </c>
      <c r="J52" s="19" t="e">
        <f>VLOOKUP($A52,'Q4'!$A:$O,J$2,0)</f>
        <v>#N/A</v>
      </c>
      <c r="K52" s="19" t="e">
        <f>VLOOKUP($A52,'Q4'!$A:$O,K$2,0)</f>
        <v>#N/A</v>
      </c>
      <c r="L52" s="19" t="e">
        <f>VLOOKUP($A52,'Q4'!$A:$O,L$2,0)</f>
        <v>#N/A</v>
      </c>
      <c r="M52" s="19"/>
      <c r="N52" s="19"/>
      <c r="P52" s="45" t="e">
        <f t="shared" ref="P52" si="42">MAX(E52:N52)</f>
        <v>#N/A</v>
      </c>
    </row>
    <row r="53" spans="1:16" ht="12.95" hidden="1" customHeight="1" outlineLevel="1" x14ac:dyDescent="0.15">
      <c r="B53" s="152"/>
      <c r="C53" s="158"/>
      <c r="D53" s="16" t="e">
        <f>D52/$D52*100</f>
        <v>#N/A</v>
      </c>
      <c r="E53" s="15" t="e">
        <f>E52/$D52*100</f>
        <v>#N/A</v>
      </c>
      <c r="F53" s="15" t="e">
        <f t="shared" ref="F53:L53" si="43">F52/$D52*100</f>
        <v>#N/A</v>
      </c>
      <c r="G53" s="15" t="e">
        <f t="shared" si="43"/>
        <v>#N/A</v>
      </c>
      <c r="H53" s="15" t="e">
        <f t="shared" si="43"/>
        <v>#N/A</v>
      </c>
      <c r="I53" s="15" t="e">
        <f t="shared" si="43"/>
        <v>#N/A</v>
      </c>
      <c r="J53" s="15" t="e">
        <f t="shared" si="43"/>
        <v>#N/A</v>
      </c>
      <c r="K53" s="15" t="e">
        <f t="shared" si="43"/>
        <v>#N/A</v>
      </c>
      <c r="L53" s="15" t="e">
        <f t="shared" si="43"/>
        <v>#N/A</v>
      </c>
      <c r="M53" s="15"/>
      <c r="N53" s="15"/>
    </row>
    <row r="54" spans="1:16" ht="12.95" hidden="1" customHeight="1" outlineLevel="1" x14ac:dyDescent="0.15">
      <c r="A54" s="1" t="str">
        <f>$A$1&amp;C54</f>
        <v>X (3)その他</v>
      </c>
      <c r="B54" s="152"/>
      <c r="C54" s="157" t="s">
        <v>22</v>
      </c>
      <c r="D54" s="19" t="e">
        <f>VLOOKUP($A54,'Q4'!$A:$O,D$2,0)</f>
        <v>#N/A</v>
      </c>
      <c r="E54" s="19" t="e">
        <f>VLOOKUP($A54,'Q4'!$A:$O,E$2,0)</f>
        <v>#N/A</v>
      </c>
      <c r="F54" s="19" t="e">
        <f>VLOOKUP($A54,'Q4'!$A:$O,F$2,0)</f>
        <v>#N/A</v>
      </c>
      <c r="G54" s="19" t="e">
        <f>VLOOKUP($A54,'Q4'!$A:$O,G$2,0)</f>
        <v>#N/A</v>
      </c>
      <c r="H54" s="19" t="e">
        <f>VLOOKUP($A54,'Q4'!$A:$O,H$2,0)</f>
        <v>#N/A</v>
      </c>
      <c r="I54" s="19" t="e">
        <f>VLOOKUP($A54,'Q4'!$A:$O,I$2,0)</f>
        <v>#N/A</v>
      </c>
      <c r="J54" s="19" t="e">
        <f>VLOOKUP($A54,'Q4'!$A:$O,J$2,0)</f>
        <v>#N/A</v>
      </c>
      <c r="K54" s="19" t="e">
        <f>VLOOKUP($A54,'Q4'!$A:$O,K$2,0)</f>
        <v>#N/A</v>
      </c>
      <c r="L54" s="19" t="e">
        <f>VLOOKUP($A54,'Q4'!$A:$O,L$2,0)</f>
        <v>#N/A</v>
      </c>
      <c r="M54" s="19"/>
      <c r="N54" s="19"/>
      <c r="P54" s="45" t="e">
        <f t="shared" ref="P54" si="44">MAX(E54:N54)</f>
        <v>#N/A</v>
      </c>
    </row>
    <row r="55" spans="1:16" ht="12.95" hidden="1" customHeight="1" outlineLevel="1" x14ac:dyDescent="0.15">
      <c r="B55" s="152"/>
      <c r="C55" s="158"/>
      <c r="D55" s="16" t="e">
        <f>D54/$D54*100</f>
        <v>#N/A</v>
      </c>
      <c r="E55" s="15" t="e">
        <f>E54/$D54*100</f>
        <v>#N/A</v>
      </c>
      <c r="F55" s="15" t="e">
        <f t="shared" ref="F55:L55" si="45">F54/$D54*100</f>
        <v>#N/A</v>
      </c>
      <c r="G55" s="15" t="e">
        <f t="shared" si="45"/>
        <v>#N/A</v>
      </c>
      <c r="H55" s="15" t="e">
        <f t="shared" si="45"/>
        <v>#N/A</v>
      </c>
      <c r="I55" s="15" t="e">
        <f t="shared" si="45"/>
        <v>#N/A</v>
      </c>
      <c r="J55" s="15" t="e">
        <f t="shared" si="45"/>
        <v>#N/A</v>
      </c>
      <c r="K55" s="15" t="e">
        <f t="shared" si="45"/>
        <v>#N/A</v>
      </c>
      <c r="L55" s="15" t="e">
        <f t="shared" si="45"/>
        <v>#N/A</v>
      </c>
      <c r="M55" s="15"/>
      <c r="N55" s="15"/>
    </row>
    <row r="56" spans="1:16" ht="12.95" hidden="1" customHeight="1" outlineLevel="1" x14ac:dyDescent="0.15">
      <c r="A56" s="1" t="str">
        <f>$A$1&amp;C56</f>
        <v>X (3)進学（大学）</v>
      </c>
      <c r="B56" s="152" t="s">
        <v>253</v>
      </c>
      <c r="C56" s="153" t="s">
        <v>57</v>
      </c>
      <c r="D56" s="19">
        <f>VLOOKUP($A56,'Q9'!$A:$O,D$2,0)</f>
        <v>2096</v>
      </c>
      <c r="E56" s="19">
        <f>VLOOKUP($A56,'Q9'!$A:$O,E$2,0)</f>
        <v>100</v>
      </c>
      <c r="F56" s="19">
        <f>VLOOKUP($A56,'Q9'!$A:$O,F$2,0)</f>
        <v>175</v>
      </c>
      <c r="G56" s="19">
        <f>VLOOKUP($A56,'Q9'!$A:$O,G$2,0)</f>
        <v>281</v>
      </c>
      <c r="H56" s="19">
        <f>VLOOKUP($A56,'Q9'!$A:$O,H$2,0)</f>
        <v>227</v>
      </c>
      <c r="I56" s="19">
        <f>VLOOKUP($A56,'Q9'!$A:$O,I$2,0)</f>
        <v>108</v>
      </c>
      <c r="J56" s="19">
        <f>VLOOKUP($A56,'Q9'!$A:$O,J$2,0)</f>
        <v>635</v>
      </c>
      <c r="K56" s="19">
        <f>VLOOKUP($A56,'Q9'!$A:$O,K$2,0)</f>
        <v>81</v>
      </c>
      <c r="L56" s="19">
        <f>VLOOKUP($A56,'Q9'!$A:$O,L$2,0)</f>
        <v>489</v>
      </c>
      <c r="M56" s="19"/>
      <c r="N56" s="19"/>
      <c r="P56" s="45">
        <f t="shared" ref="P56" si="46">MAX(E56:N56)</f>
        <v>635</v>
      </c>
    </row>
    <row r="57" spans="1:16" ht="12.95" hidden="1" customHeight="1" outlineLevel="1" x14ac:dyDescent="0.15">
      <c r="B57" s="152"/>
      <c r="C57" s="154"/>
      <c r="D57" s="16">
        <f>D56/$D56*100</f>
        <v>100</v>
      </c>
      <c r="E57" s="15">
        <f>E56/$D56*100</f>
        <v>4.770992366412214</v>
      </c>
      <c r="F57" s="15">
        <f t="shared" ref="F57:L57" si="47">F56/$D56*100</f>
        <v>8.3492366412213741</v>
      </c>
      <c r="G57" s="15">
        <f t="shared" si="47"/>
        <v>13.40648854961832</v>
      </c>
      <c r="H57" s="15">
        <f t="shared" si="47"/>
        <v>10.830152671755727</v>
      </c>
      <c r="I57" s="15">
        <f t="shared" si="47"/>
        <v>5.1526717557251906</v>
      </c>
      <c r="J57" s="15">
        <f t="shared" si="47"/>
        <v>30.295801526717558</v>
      </c>
      <c r="K57" s="15">
        <f t="shared" si="47"/>
        <v>3.8645038167938934</v>
      </c>
      <c r="L57" s="15">
        <f t="shared" si="47"/>
        <v>23.330152671755723</v>
      </c>
      <c r="M57" s="15"/>
      <c r="N57" s="15"/>
    </row>
    <row r="58" spans="1:16" ht="12.95" hidden="1" customHeight="1" outlineLevel="1" x14ac:dyDescent="0.15">
      <c r="A58" s="1" t="str">
        <f>$A$1&amp;C58</f>
        <v>X (3)進学（短大）</v>
      </c>
      <c r="B58" s="152"/>
      <c r="C58" s="153" t="s">
        <v>58</v>
      </c>
      <c r="D58" s="19">
        <f>VLOOKUP($A58,'Q9'!$A:$O,D$2,0)</f>
        <v>141</v>
      </c>
      <c r="E58" s="19">
        <f>VLOOKUP($A58,'Q9'!$A:$O,E$2,0)</f>
        <v>6</v>
      </c>
      <c r="F58" s="19">
        <f>VLOOKUP($A58,'Q9'!$A:$O,F$2,0)</f>
        <v>3</v>
      </c>
      <c r="G58" s="19">
        <f>VLOOKUP($A58,'Q9'!$A:$O,G$2,0)</f>
        <v>21</v>
      </c>
      <c r="H58" s="19">
        <f>VLOOKUP($A58,'Q9'!$A:$O,H$2,0)</f>
        <v>18</v>
      </c>
      <c r="I58" s="19">
        <f>VLOOKUP($A58,'Q9'!$A:$O,I$2,0)</f>
        <v>11</v>
      </c>
      <c r="J58" s="19">
        <f>VLOOKUP($A58,'Q9'!$A:$O,J$2,0)</f>
        <v>38</v>
      </c>
      <c r="K58" s="19">
        <f>VLOOKUP($A58,'Q9'!$A:$O,K$2,0)</f>
        <v>5</v>
      </c>
      <c r="L58" s="19">
        <f>VLOOKUP($A58,'Q9'!$A:$O,L$2,0)</f>
        <v>39</v>
      </c>
      <c r="M58" s="19"/>
      <c r="N58" s="19"/>
      <c r="P58" s="45">
        <f t="shared" ref="P58" si="48">MAX(E58:N58)</f>
        <v>39</v>
      </c>
    </row>
    <row r="59" spans="1:16" ht="12.95" hidden="1" customHeight="1" outlineLevel="1" x14ac:dyDescent="0.15">
      <c r="B59" s="152"/>
      <c r="C59" s="154"/>
      <c r="D59" s="16">
        <f>D58/$D58*100</f>
        <v>100</v>
      </c>
      <c r="E59" s="15">
        <f>E58/$D58*100</f>
        <v>4.2553191489361701</v>
      </c>
      <c r="F59" s="15">
        <f t="shared" ref="F59:L59" si="49">F58/$D58*100</f>
        <v>2.1276595744680851</v>
      </c>
      <c r="G59" s="15">
        <f t="shared" si="49"/>
        <v>14.893617021276595</v>
      </c>
      <c r="H59" s="15">
        <f t="shared" si="49"/>
        <v>12.76595744680851</v>
      </c>
      <c r="I59" s="15">
        <f t="shared" si="49"/>
        <v>7.8014184397163122</v>
      </c>
      <c r="J59" s="15">
        <f t="shared" si="49"/>
        <v>26.950354609929079</v>
      </c>
      <c r="K59" s="15">
        <f t="shared" si="49"/>
        <v>3.5460992907801421</v>
      </c>
      <c r="L59" s="15">
        <f t="shared" si="49"/>
        <v>27.659574468085108</v>
      </c>
      <c r="M59" s="15"/>
      <c r="N59" s="15"/>
    </row>
    <row r="60" spans="1:16" ht="12.95" hidden="1" customHeight="1" outlineLevel="1" x14ac:dyDescent="0.15">
      <c r="A60" s="1" t="str">
        <f>$A$1&amp;C60</f>
        <v>X (3)進学（専門学校等）</v>
      </c>
      <c r="B60" s="152"/>
      <c r="C60" s="153" t="s">
        <v>59</v>
      </c>
      <c r="D60" s="19">
        <f>VLOOKUP($A60,'Q9'!$A:$O,D$2,0)</f>
        <v>687</v>
      </c>
      <c r="E60" s="19">
        <f>VLOOKUP($A60,'Q9'!$A:$O,E$2,0)</f>
        <v>31</v>
      </c>
      <c r="F60" s="19">
        <f>VLOOKUP($A60,'Q9'!$A:$O,F$2,0)</f>
        <v>68</v>
      </c>
      <c r="G60" s="19">
        <f>VLOOKUP($A60,'Q9'!$A:$O,G$2,0)</f>
        <v>120</v>
      </c>
      <c r="H60" s="19">
        <f>VLOOKUP($A60,'Q9'!$A:$O,H$2,0)</f>
        <v>73</v>
      </c>
      <c r="I60" s="19">
        <f>VLOOKUP($A60,'Q9'!$A:$O,I$2,0)</f>
        <v>18</v>
      </c>
      <c r="J60" s="19">
        <f>VLOOKUP($A60,'Q9'!$A:$O,J$2,0)</f>
        <v>200</v>
      </c>
      <c r="K60" s="19">
        <f>VLOOKUP($A60,'Q9'!$A:$O,K$2,0)</f>
        <v>30</v>
      </c>
      <c r="L60" s="19">
        <f>VLOOKUP($A60,'Q9'!$A:$O,L$2,0)</f>
        <v>147</v>
      </c>
      <c r="M60" s="19"/>
      <c r="N60" s="19"/>
      <c r="P60" s="45">
        <f t="shared" ref="P60" si="50">MAX(E60:N60)</f>
        <v>200</v>
      </c>
    </row>
    <row r="61" spans="1:16" ht="12.95" hidden="1" customHeight="1" outlineLevel="1" x14ac:dyDescent="0.15">
      <c r="B61" s="152"/>
      <c r="C61" s="154"/>
      <c r="D61" s="16">
        <f>D60/$D60*100</f>
        <v>100</v>
      </c>
      <c r="E61" s="15">
        <f>E60/$D60*100</f>
        <v>4.512372634643377</v>
      </c>
      <c r="F61" s="15">
        <f t="shared" ref="F61:L61" si="51">F60/$D60*100</f>
        <v>9.8981077147016006</v>
      </c>
      <c r="G61" s="15">
        <f t="shared" si="51"/>
        <v>17.467248908296941</v>
      </c>
      <c r="H61" s="15">
        <f t="shared" si="51"/>
        <v>10.625909752547306</v>
      </c>
      <c r="I61" s="15">
        <f t="shared" si="51"/>
        <v>2.6200873362445414</v>
      </c>
      <c r="J61" s="15">
        <f t="shared" si="51"/>
        <v>29.112081513828237</v>
      </c>
      <c r="K61" s="15">
        <f t="shared" si="51"/>
        <v>4.3668122270742353</v>
      </c>
      <c r="L61" s="15">
        <f t="shared" si="51"/>
        <v>21.397379912663755</v>
      </c>
      <c r="M61" s="15"/>
      <c r="N61" s="15"/>
    </row>
    <row r="62" spans="1:16" ht="12.95" hidden="1" customHeight="1" outlineLevel="1" x14ac:dyDescent="0.15">
      <c r="A62" s="1" t="str">
        <f>$A$1&amp;C62</f>
        <v>X (3)就職・就業</v>
      </c>
      <c r="B62" s="152"/>
      <c r="C62" s="153" t="s">
        <v>60</v>
      </c>
      <c r="D62" s="19">
        <f>VLOOKUP($A62,'Q9'!$A:$O,D$2,0)</f>
        <v>558</v>
      </c>
      <c r="E62" s="19">
        <f>VLOOKUP($A62,'Q9'!$A:$O,E$2,0)</f>
        <v>24</v>
      </c>
      <c r="F62" s="19">
        <f>VLOOKUP($A62,'Q9'!$A:$O,F$2,0)</f>
        <v>61</v>
      </c>
      <c r="G62" s="19">
        <f>VLOOKUP($A62,'Q9'!$A:$O,G$2,0)</f>
        <v>72</v>
      </c>
      <c r="H62" s="19">
        <f>VLOOKUP($A62,'Q9'!$A:$O,H$2,0)</f>
        <v>67</v>
      </c>
      <c r="I62" s="19">
        <f>VLOOKUP($A62,'Q9'!$A:$O,I$2,0)</f>
        <v>31</v>
      </c>
      <c r="J62" s="19">
        <f>VLOOKUP($A62,'Q9'!$A:$O,J$2,0)</f>
        <v>130</v>
      </c>
      <c r="K62" s="19">
        <f>VLOOKUP($A62,'Q9'!$A:$O,K$2,0)</f>
        <v>54</v>
      </c>
      <c r="L62" s="19">
        <f>VLOOKUP($A62,'Q9'!$A:$O,L$2,0)</f>
        <v>119</v>
      </c>
      <c r="M62" s="19"/>
      <c r="N62" s="19"/>
      <c r="P62" s="45">
        <f t="shared" ref="P62" si="52">MAX(E62:N62)</f>
        <v>130</v>
      </c>
    </row>
    <row r="63" spans="1:16" ht="12.95" hidden="1" customHeight="1" outlineLevel="1" x14ac:dyDescent="0.15">
      <c r="B63" s="152"/>
      <c r="C63" s="154"/>
      <c r="D63" s="16">
        <f>D62/$D62*100</f>
        <v>100</v>
      </c>
      <c r="E63" s="15">
        <f>E62/$D62*100</f>
        <v>4.3010752688172049</v>
      </c>
      <c r="F63" s="15">
        <f t="shared" ref="F63:L63" si="53">F62/$D62*100</f>
        <v>10.931899641577061</v>
      </c>
      <c r="G63" s="15">
        <f t="shared" si="53"/>
        <v>12.903225806451612</v>
      </c>
      <c r="H63" s="15">
        <f t="shared" si="53"/>
        <v>12.007168458781361</v>
      </c>
      <c r="I63" s="15">
        <f t="shared" si="53"/>
        <v>5.5555555555555554</v>
      </c>
      <c r="J63" s="15">
        <f t="shared" si="53"/>
        <v>23.297491039426525</v>
      </c>
      <c r="K63" s="15">
        <f t="shared" si="53"/>
        <v>9.67741935483871</v>
      </c>
      <c r="L63" s="15">
        <f t="shared" si="53"/>
        <v>21.326164874551971</v>
      </c>
      <c r="M63" s="15"/>
      <c r="N63" s="15"/>
    </row>
    <row r="64" spans="1:16" ht="12.95" hidden="1" customHeight="1" outlineLevel="1" x14ac:dyDescent="0.15">
      <c r="A64" s="1" t="str">
        <f>$A$1&amp;C64</f>
        <v>X (3)その他</v>
      </c>
      <c r="B64" s="152"/>
      <c r="C64" s="153" t="s">
        <v>22</v>
      </c>
      <c r="D64" s="19">
        <f>VLOOKUP($A64,'Q9'!$A:$O,D$2,0)</f>
        <v>34</v>
      </c>
      <c r="E64" s="19">
        <f>VLOOKUP($A64,'Q9'!$A:$O,E$2,0)</f>
        <v>0</v>
      </c>
      <c r="F64" s="19">
        <f>VLOOKUP($A64,'Q9'!$A:$O,F$2,0)</f>
        <v>2</v>
      </c>
      <c r="G64" s="19">
        <f>VLOOKUP($A64,'Q9'!$A:$O,G$2,0)</f>
        <v>6</v>
      </c>
      <c r="H64" s="19">
        <f>VLOOKUP($A64,'Q9'!$A:$O,H$2,0)</f>
        <v>2</v>
      </c>
      <c r="I64" s="19">
        <f>VLOOKUP($A64,'Q9'!$A:$O,I$2,0)</f>
        <v>1</v>
      </c>
      <c r="J64" s="19">
        <f>VLOOKUP($A64,'Q9'!$A:$O,J$2,0)</f>
        <v>9</v>
      </c>
      <c r="K64" s="19">
        <f>VLOOKUP($A64,'Q9'!$A:$O,K$2,0)</f>
        <v>0</v>
      </c>
      <c r="L64" s="19">
        <f>VLOOKUP($A64,'Q9'!$A:$O,L$2,0)</f>
        <v>14</v>
      </c>
      <c r="M64" s="19"/>
      <c r="N64" s="19"/>
      <c r="P64" s="45">
        <f t="shared" ref="P64" si="54">MAX(E64:N64)</f>
        <v>14</v>
      </c>
    </row>
    <row r="65" spans="1:16" ht="12.95" hidden="1" customHeight="1" outlineLevel="1" x14ac:dyDescent="0.15">
      <c r="B65" s="152"/>
      <c r="C65" s="154"/>
      <c r="D65" s="16">
        <f>D64/$D64*100</f>
        <v>100</v>
      </c>
      <c r="E65" s="15">
        <f>E64/$D64*100</f>
        <v>0</v>
      </c>
      <c r="F65" s="15">
        <f t="shared" ref="F65:L65" si="55">F64/$D64*100</f>
        <v>5.8823529411764701</v>
      </c>
      <c r="G65" s="15">
        <f t="shared" si="55"/>
        <v>17.647058823529413</v>
      </c>
      <c r="H65" s="15">
        <f t="shared" si="55"/>
        <v>5.8823529411764701</v>
      </c>
      <c r="I65" s="15">
        <f t="shared" si="55"/>
        <v>2.9411764705882351</v>
      </c>
      <c r="J65" s="15">
        <f t="shared" si="55"/>
        <v>26.47058823529412</v>
      </c>
      <c r="K65" s="15">
        <f t="shared" si="55"/>
        <v>0</v>
      </c>
      <c r="L65" s="15">
        <f t="shared" si="55"/>
        <v>41.17647058823529</v>
      </c>
      <c r="M65" s="15"/>
      <c r="N65" s="15"/>
    </row>
    <row r="66" spans="1:16" ht="12.95" hidden="1" customHeight="1" outlineLevel="1" x14ac:dyDescent="0.15">
      <c r="A66" s="1" t="str">
        <f>$A$1&amp;C66</f>
        <v>X (3)わからない</v>
      </c>
      <c r="B66" s="152"/>
      <c r="C66" s="153" t="s">
        <v>61</v>
      </c>
      <c r="D66" s="19">
        <f>VLOOKUP($A66,'Q9'!$A:$O,D$2,0)</f>
        <v>355</v>
      </c>
      <c r="E66" s="19">
        <f>VLOOKUP($A66,'Q9'!$A:$O,E$2,0)</f>
        <v>10</v>
      </c>
      <c r="F66" s="19">
        <f>VLOOKUP($A66,'Q9'!$A:$O,F$2,0)</f>
        <v>23</v>
      </c>
      <c r="G66" s="19">
        <f>VLOOKUP($A66,'Q9'!$A:$O,G$2,0)</f>
        <v>57</v>
      </c>
      <c r="H66" s="19">
        <f>VLOOKUP($A66,'Q9'!$A:$O,H$2,0)</f>
        <v>51</v>
      </c>
      <c r="I66" s="19">
        <f>VLOOKUP($A66,'Q9'!$A:$O,I$2,0)</f>
        <v>22</v>
      </c>
      <c r="J66" s="19">
        <f>VLOOKUP($A66,'Q9'!$A:$O,J$2,0)</f>
        <v>91</v>
      </c>
      <c r="K66" s="19">
        <f>VLOOKUP($A66,'Q9'!$A:$O,K$2,0)</f>
        <v>4</v>
      </c>
      <c r="L66" s="19">
        <f>VLOOKUP($A66,'Q9'!$A:$O,L$2,0)</f>
        <v>97</v>
      </c>
      <c r="M66" s="19"/>
      <c r="N66" s="19"/>
      <c r="P66" s="45">
        <f t="shared" ref="P66" si="56">MAX(E66:N66)</f>
        <v>97</v>
      </c>
    </row>
    <row r="67" spans="1:16" ht="12.95" hidden="1" customHeight="1" outlineLevel="1" x14ac:dyDescent="0.15">
      <c r="B67" s="152"/>
      <c r="C67" s="154"/>
      <c r="D67" s="16">
        <f>D66/$D66*100</f>
        <v>100</v>
      </c>
      <c r="E67" s="15">
        <f>E66/$D66*100</f>
        <v>2.8169014084507045</v>
      </c>
      <c r="F67" s="15">
        <f t="shared" ref="F67:L67" si="57">F66/$D66*100</f>
        <v>6.4788732394366191</v>
      </c>
      <c r="G67" s="15">
        <f t="shared" si="57"/>
        <v>16.056338028169016</v>
      </c>
      <c r="H67" s="15">
        <f t="shared" si="57"/>
        <v>14.366197183098592</v>
      </c>
      <c r="I67" s="15">
        <f t="shared" si="57"/>
        <v>6.197183098591549</v>
      </c>
      <c r="J67" s="15">
        <f t="shared" si="57"/>
        <v>25.633802816901408</v>
      </c>
      <c r="K67" s="15">
        <f t="shared" si="57"/>
        <v>1.1267605633802817</v>
      </c>
      <c r="L67" s="15">
        <f t="shared" si="57"/>
        <v>27.323943661971832</v>
      </c>
      <c r="M67" s="15"/>
      <c r="N67" s="15"/>
    </row>
    <row r="68" spans="1:16" ht="12.95" hidden="1" customHeight="1" outlineLevel="1" x14ac:dyDescent="0.15">
      <c r="A68" s="1" t="str">
        <f>$A$1&amp;C68</f>
        <v>X (3)北九州市</v>
      </c>
      <c r="B68" s="152" t="s">
        <v>337</v>
      </c>
      <c r="C68" s="153" t="s">
        <v>64</v>
      </c>
      <c r="D68" s="19">
        <f>VLOOKUP($A68,'Q10'!$A:$O,D$2,0)</f>
        <v>1554</v>
      </c>
      <c r="E68" s="19">
        <f>VLOOKUP($A68,'Q10'!$A:$O,E$2,0)</f>
        <v>87</v>
      </c>
      <c r="F68" s="19">
        <f>VLOOKUP($A68,'Q10'!$A:$O,F$2,0)</f>
        <v>156</v>
      </c>
      <c r="G68" s="19">
        <f>VLOOKUP($A68,'Q10'!$A:$O,G$2,0)</f>
        <v>269</v>
      </c>
      <c r="H68" s="19">
        <f>VLOOKUP($A68,'Q10'!$A:$O,H$2,0)</f>
        <v>219</v>
      </c>
      <c r="I68" s="19">
        <f>VLOOKUP($A68,'Q10'!$A:$O,I$2,0)</f>
        <v>71</v>
      </c>
      <c r="J68" s="19">
        <f>VLOOKUP($A68,'Q10'!$A:$O,J$2,0)</f>
        <v>485</v>
      </c>
      <c r="K68" s="19">
        <f>VLOOKUP($A68,'Q10'!$A:$O,K$2,0)</f>
        <v>97</v>
      </c>
      <c r="L68" s="19">
        <f>VLOOKUP($A68,'Q10'!$A:$O,L$2,0)</f>
        <v>170</v>
      </c>
      <c r="M68" s="19"/>
      <c r="N68" s="19"/>
      <c r="P68" s="45">
        <f t="shared" ref="P68" si="58">MAX(E68:N68)</f>
        <v>485</v>
      </c>
    </row>
    <row r="69" spans="1:16" ht="12.95" hidden="1" customHeight="1" outlineLevel="1" x14ac:dyDescent="0.15">
      <c r="B69" s="152"/>
      <c r="C69" s="154"/>
      <c r="D69" s="16">
        <f>D68/$D68*100</f>
        <v>100</v>
      </c>
      <c r="E69" s="15">
        <f>E68/$D68*100</f>
        <v>5.5984555984555984</v>
      </c>
      <c r="F69" s="15">
        <f t="shared" ref="F69:L69" si="59">F68/$D68*100</f>
        <v>10.038610038610038</v>
      </c>
      <c r="G69" s="15">
        <f t="shared" si="59"/>
        <v>17.310167310167309</v>
      </c>
      <c r="H69" s="15">
        <f t="shared" si="59"/>
        <v>14.092664092664092</v>
      </c>
      <c r="I69" s="15">
        <f t="shared" si="59"/>
        <v>4.5688545688545688</v>
      </c>
      <c r="J69" s="15">
        <f t="shared" si="59"/>
        <v>31.209781209781212</v>
      </c>
      <c r="K69" s="15">
        <f t="shared" si="59"/>
        <v>6.2419562419562418</v>
      </c>
      <c r="L69" s="15">
        <f t="shared" si="59"/>
        <v>10.939510939510939</v>
      </c>
      <c r="M69" s="15"/>
      <c r="N69" s="15"/>
    </row>
    <row r="70" spans="1:16" ht="12.95" hidden="1" customHeight="1" outlineLevel="1" x14ac:dyDescent="0.15">
      <c r="A70" s="1" t="str">
        <f>$A$1&amp;C70</f>
        <v>X (3)福岡市</v>
      </c>
      <c r="B70" s="152"/>
      <c r="C70" s="153" t="s">
        <v>65</v>
      </c>
      <c r="D70" s="19">
        <f>VLOOKUP($A70,'Q10'!$A:$O,D$2,0)</f>
        <v>626</v>
      </c>
      <c r="E70" s="19">
        <f>VLOOKUP($A70,'Q10'!$A:$O,E$2,0)</f>
        <v>23</v>
      </c>
      <c r="F70" s="19">
        <f>VLOOKUP($A70,'Q10'!$A:$O,F$2,0)</f>
        <v>53</v>
      </c>
      <c r="G70" s="19">
        <f>VLOOKUP($A70,'Q10'!$A:$O,G$2,0)</f>
        <v>79</v>
      </c>
      <c r="H70" s="19">
        <f>VLOOKUP($A70,'Q10'!$A:$O,H$2,0)</f>
        <v>57</v>
      </c>
      <c r="I70" s="19">
        <f>VLOOKUP($A70,'Q10'!$A:$O,I$2,0)</f>
        <v>28</v>
      </c>
      <c r="J70" s="19">
        <f>VLOOKUP($A70,'Q10'!$A:$O,J$2,0)</f>
        <v>182</v>
      </c>
      <c r="K70" s="19">
        <f>VLOOKUP($A70,'Q10'!$A:$O,K$2,0)</f>
        <v>20</v>
      </c>
      <c r="L70" s="19">
        <f>VLOOKUP($A70,'Q10'!$A:$O,L$2,0)</f>
        <v>184</v>
      </c>
      <c r="M70" s="19"/>
      <c r="N70" s="19"/>
      <c r="P70" s="45">
        <f t="shared" ref="P70" si="60">MAX(E70:N70)</f>
        <v>184</v>
      </c>
    </row>
    <row r="71" spans="1:16" ht="12.95" hidden="1" customHeight="1" outlineLevel="1" x14ac:dyDescent="0.15">
      <c r="B71" s="152"/>
      <c r="C71" s="154"/>
      <c r="D71" s="16">
        <f>D70/$D70*100</f>
        <v>100</v>
      </c>
      <c r="E71" s="15">
        <f>E70/$D70*100</f>
        <v>3.6741214057507987</v>
      </c>
      <c r="F71" s="15">
        <f t="shared" ref="F71:L71" si="61">F70/$D70*100</f>
        <v>8.4664536741214054</v>
      </c>
      <c r="G71" s="15">
        <f t="shared" si="61"/>
        <v>12.619808306709265</v>
      </c>
      <c r="H71" s="15">
        <f t="shared" si="61"/>
        <v>9.1054313099041533</v>
      </c>
      <c r="I71" s="15">
        <f t="shared" si="61"/>
        <v>4.4728434504792327</v>
      </c>
      <c r="J71" s="15">
        <f t="shared" si="61"/>
        <v>29.073482428115017</v>
      </c>
      <c r="K71" s="15">
        <f t="shared" si="61"/>
        <v>3.1948881789137378</v>
      </c>
      <c r="L71" s="15">
        <f t="shared" si="61"/>
        <v>29.39297124600639</v>
      </c>
      <c r="M71" s="15"/>
      <c r="N71" s="15"/>
    </row>
    <row r="72" spans="1:16" ht="12.95" hidden="1" customHeight="1" outlineLevel="1" x14ac:dyDescent="0.15">
      <c r="A72" s="1" t="str">
        <f>$A$1&amp;C72</f>
        <v>X (3)福岡県内（北九州市・福岡市を除く）</v>
      </c>
      <c r="B72" s="152"/>
      <c r="C72" s="153" t="s">
        <v>288</v>
      </c>
      <c r="D72" s="19">
        <f>VLOOKUP($A72,'Q10'!$A:$O,D$2,0)</f>
        <v>308</v>
      </c>
      <c r="E72" s="19">
        <f>VLOOKUP($A72,'Q10'!$A:$O,E$2,0)</f>
        <v>6</v>
      </c>
      <c r="F72" s="19">
        <f>VLOOKUP($A72,'Q10'!$A:$O,F$2,0)</f>
        <v>13</v>
      </c>
      <c r="G72" s="19">
        <f>VLOOKUP($A72,'Q10'!$A:$O,G$2,0)</f>
        <v>39</v>
      </c>
      <c r="H72" s="19">
        <f>VLOOKUP($A72,'Q10'!$A:$O,H$2,0)</f>
        <v>30</v>
      </c>
      <c r="I72" s="19">
        <f>VLOOKUP($A72,'Q10'!$A:$O,I$2,0)</f>
        <v>11</v>
      </c>
      <c r="J72" s="19">
        <f>VLOOKUP($A72,'Q10'!$A:$O,J$2,0)</f>
        <v>71</v>
      </c>
      <c r="K72" s="19">
        <f>VLOOKUP($A72,'Q10'!$A:$O,K$2,0)</f>
        <v>9</v>
      </c>
      <c r="L72" s="19">
        <f>VLOOKUP($A72,'Q10'!$A:$O,L$2,0)</f>
        <v>129</v>
      </c>
      <c r="M72" s="19"/>
      <c r="N72" s="19"/>
      <c r="P72" s="45">
        <f t="shared" ref="P72" si="62">MAX(E72:N72)</f>
        <v>129</v>
      </c>
    </row>
    <row r="73" spans="1:16" ht="12.95" hidden="1" customHeight="1" outlineLevel="1" x14ac:dyDescent="0.15">
      <c r="B73" s="152"/>
      <c r="C73" s="154"/>
      <c r="D73" s="16">
        <f>D72/$D72*100</f>
        <v>100</v>
      </c>
      <c r="E73" s="15">
        <f>E72/$D72*100</f>
        <v>1.948051948051948</v>
      </c>
      <c r="F73" s="15">
        <f t="shared" ref="F73:L73" si="63">F72/$D72*100</f>
        <v>4.220779220779221</v>
      </c>
      <c r="G73" s="15">
        <f t="shared" si="63"/>
        <v>12.662337662337661</v>
      </c>
      <c r="H73" s="15">
        <f t="shared" si="63"/>
        <v>9.7402597402597415</v>
      </c>
      <c r="I73" s="15">
        <f t="shared" si="63"/>
        <v>3.5714285714285712</v>
      </c>
      <c r="J73" s="15">
        <f t="shared" si="63"/>
        <v>23.051948051948052</v>
      </c>
      <c r="K73" s="15">
        <f t="shared" si="63"/>
        <v>2.9220779220779218</v>
      </c>
      <c r="L73" s="15">
        <f t="shared" si="63"/>
        <v>41.883116883116884</v>
      </c>
      <c r="M73" s="15"/>
      <c r="N73" s="15"/>
    </row>
    <row r="74" spans="1:16" ht="12.95" hidden="1" customHeight="1" outlineLevel="1" x14ac:dyDescent="0.15">
      <c r="A74" s="1" t="str">
        <f>$A$1&amp;C74</f>
        <v>X (3)東京圏</v>
      </c>
      <c r="B74" s="152"/>
      <c r="C74" s="153" t="s">
        <v>66</v>
      </c>
      <c r="D74" s="19">
        <f>VLOOKUP($A74,'Q10'!$A:$O,D$2,0)</f>
        <v>265</v>
      </c>
      <c r="E74" s="19">
        <f>VLOOKUP($A74,'Q10'!$A:$O,E$2,0)</f>
        <v>10</v>
      </c>
      <c r="F74" s="19">
        <f>VLOOKUP($A74,'Q10'!$A:$O,F$2,0)</f>
        <v>31</v>
      </c>
      <c r="G74" s="19">
        <f>VLOOKUP($A74,'Q10'!$A:$O,G$2,0)</f>
        <v>30</v>
      </c>
      <c r="H74" s="19">
        <f>VLOOKUP($A74,'Q10'!$A:$O,H$2,0)</f>
        <v>25</v>
      </c>
      <c r="I74" s="19">
        <f>VLOOKUP($A74,'Q10'!$A:$O,I$2,0)</f>
        <v>6</v>
      </c>
      <c r="J74" s="19">
        <f>VLOOKUP($A74,'Q10'!$A:$O,J$2,0)</f>
        <v>76</v>
      </c>
      <c r="K74" s="19">
        <f>VLOOKUP($A74,'Q10'!$A:$O,K$2,0)</f>
        <v>10</v>
      </c>
      <c r="L74" s="19">
        <f>VLOOKUP($A74,'Q10'!$A:$O,L$2,0)</f>
        <v>77</v>
      </c>
      <c r="M74" s="19"/>
      <c r="N74" s="19"/>
      <c r="P74" s="45">
        <f t="shared" ref="P74" si="64">MAX(E74:N74)</f>
        <v>77</v>
      </c>
    </row>
    <row r="75" spans="1:16" ht="12.95" hidden="1" customHeight="1" outlineLevel="1" x14ac:dyDescent="0.15">
      <c r="B75" s="152"/>
      <c r="C75" s="154"/>
      <c r="D75" s="16">
        <f>D74/$D74*100</f>
        <v>100</v>
      </c>
      <c r="E75" s="15">
        <f>E74/$D74*100</f>
        <v>3.7735849056603774</v>
      </c>
      <c r="F75" s="15">
        <f t="shared" ref="F75:L75" si="65">F74/$D74*100</f>
        <v>11.69811320754717</v>
      </c>
      <c r="G75" s="15">
        <f t="shared" si="65"/>
        <v>11.320754716981133</v>
      </c>
      <c r="H75" s="15">
        <f t="shared" si="65"/>
        <v>9.433962264150944</v>
      </c>
      <c r="I75" s="15">
        <f t="shared" si="65"/>
        <v>2.2641509433962264</v>
      </c>
      <c r="J75" s="15">
        <f t="shared" si="65"/>
        <v>28.679245283018869</v>
      </c>
      <c r="K75" s="15">
        <f t="shared" si="65"/>
        <v>3.7735849056603774</v>
      </c>
      <c r="L75" s="15">
        <f t="shared" si="65"/>
        <v>29.056603773584904</v>
      </c>
      <c r="M75" s="15"/>
      <c r="N75" s="15"/>
    </row>
    <row r="76" spans="1:16" ht="12.95" hidden="1" customHeight="1" outlineLevel="1" x14ac:dyDescent="0.15">
      <c r="A76" s="1" t="str">
        <f>$A$1&amp;C76</f>
        <v>X (3)大阪圏</v>
      </c>
      <c r="B76" s="152"/>
      <c r="C76" s="153" t="s">
        <v>67</v>
      </c>
      <c r="D76" s="19">
        <f>VLOOKUP($A76,'Q10'!$A:$O,D$2,0)</f>
        <v>173</v>
      </c>
      <c r="E76" s="19">
        <f>VLOOKUP($A76,'Q10'!$A:$O,E$2,0)</f>
        <v>7</v>
      </c>
      <c r="F76" s="19">
        <f>VLOOKUP($A76,'Q10'!$A:$O,F$2,0)</f>
        <v>20</v>
      </c>
      <c r="G76" s="19">
        <f>VLOOKUP($A76,'Q10'!$A:$O,G$2,0)</f>
        <v>23</v>
      </c>
      <c r="H76" s="19">
        <f>VLOOKUP($A76,'Q10'!$A:$O,H$2,0)</f>
        <v>15</v>
      </c>
      <c r="I76" s="19">
        <f>VLOOKUP($A76,'Q10'!$A:$O,I$2,0)</f>
        <v>12</v>
      </c>
      <c r="J76" s="19">
        <f>VLOOKUP($A76,'Q10'!$A:$O,J$2,0)</f>
        <v>48</v>
      </c>
      <c r="K76" s="19">
        <f>VLOOKUP($A76,'Q10'!$A:$O,K$2,0)</f>
        <v>10</v>
      </c>
      <c r="L76" s="19">
        <f>VLOOKUP($A76,'Q10'!$A:$O,L$2,0)</f>
        <v>38</v>
      </c>
      <c r="M76" s="19"/>
      <c r="N76" s="19"/>
      <c r="P76" s="45">
        <f t="shared" ref="P76" si="66">MAX(E76:N76)</f>
        <v>48</v>
      </c>
    </row>
    <row r="77" spans="1:16" ht="12.95" hidden="1" customHeight="1" outlineLevel="1" x14ac:dyDescent="0.15">
      <c r="B77" s="152"/>
      <c r="C77" s="154"/>
      <c r="D77" s="16">
        <f>D76/$D76*100</f>
        <v>100</v>
      </c>
      <c r="E77" s="15">
        <f>E76/$D76*100</f>
        <v>4.0462427745664744</v>
      </c>
      <c r="F77" s="15">
        <f t="shared" ref="F77:L77" si="67">F76/$D76*100</f>
        <v>11.560693641618498</v>
      </c>
      <c r="G77" s="15">
        <f t="shared" si="67"/>
        <v>13.294797687861271</v>
      </c>
      <c r="H77" s="15">
        <f t="shared" si="67"/>
        <v>8.6705202312138727</v>
      </c>
      <c r="I77" s="15">
        <f t="shared" si="67"/>
        <v>6.9364161849710975</v>
      </c>
      <c r="J77" s="15">
        <f t="shared" si="67"/>
        <v>27.74566473988439</v>
      </c>
      <c r="K77" s="15">
        <f t="shared" si="67"/>
        <v>5.7803468208092488</v>
      </c>
      <c r="L77" s="15">
        <f t="shared" si="67"/>
        <v>21.965317919075144</v>
      </c>
      <c r="M77" s="15"/>
      <c r="N77" s="15"/>
    </row>
    <row r="78" spans="1:16" ht="12.95" hidden="1" customHeight="1" outlineLevel="1" x14ac:dyDescent="0.15">
      <c r="A78" s="1" t="str">
        <f>$A$1&amp;C78</f>
        <v>X (3)名古屋圏</v>
      </c>
      <c r="B78" s="152"/>
      <c r="C78" s="153" t="s">
        <v>68</v>
      </c>
      <c r="D78" s="19">
        <f>VLOOKUP($A78,'Q10'!$A:$O,D$2,0)</f>
        <v>21</v>
      </c>
      <c r="E78" s="19">
        <f>VLOOKUP($A78,'Q10'!$A:$O,E$2,0)</f>
        <v>1</v>
      </c>
      <c r="F78" s="19">
        <f>VLOOKUP($A78,'Q10'!$A:$O,F$2,0)</f>
        <v>2</v>
      </c>
      <c r="G78" s="19">
        <f>VLOOKUP($A78,'Q10'!$A:$O,G$2,0)</f>
        <v>1</v>
      </c>
      <c r="H78" s="19">
        <f>VLOOKUP($A78,'Q10'!$A:$O,H$2,0)</f>
        <v>2</v>
      </c>
      <c r="I78" s="19">
        <f>VLOOKUP($A78,'Q10'!$A:$O,I$2,0)</f>
        <v>2</v>
      </c>
      <c r="J78" s="19">
        <f>VLOOKUP($A78,'Q10'!$A:$O,J$2,0)</f>
        <v>6</v>
      </c>
      <c r="K78" s="19">
        <f>VLOOKUP($A78,'Q10'!$A:$O,K$2,0)</f>
        <v>1</v>
      </c>
      <c r="L78" s="19">
        <f>VLOOKUP($A78,'Q10'!$A:$O,L$2,0)</f>
        <v>6</v>
      </c>
      <c r="M78" s="19"/>
      <c r="N78" s="19"/>
      <c r="P78" s="45">
        <f t="shared" ref="P78" si="68">MAX(E78:N78)</f>
        <v>6</v>
      </c>
    </row>
    <row r="79" spans="1:16" ht="12.95" hidden="1" customHeight="1" outlineLevel="1" x14ac:dyDescent="0.15">
      <c r="B79" s="152"/>
      <c r="C79" s="154"/>
      <c r="D79" s="16">
        <f>D78/$D78*100</f>
        <v>100</v>
      </c>
      <c r="E79" s="15">
        <f>E78/$D78*100</f>
        <v>4.7619047619047619</v>
      </c>
      <c r="F79" s="15">
        <f t="shared" ref="F79:L79" si="69">F78/$D78*100</f>
        <v>9.5238095238095237</v>
      </c>
      <c r="G79" s="15">
        <f t="shared" si="69"/>
        <v>4.7619047619047619</v>
      </c>
      <c r="H79" s="15">
        <f t="shared" si="69"/>
        <v>9.5238095238095237</v>
      </c>
      <c r="I79" s="15">
        <f t="shared" si="69"/>
        <v>9.5238095238095237</v>
      </c>
      <c r="J79" s="15">
        <f t="shared" si="69"/>
        <v>28.571428571428569</v>
      </c>
      <c r="K79" s="15">
        <f t="shared" si="69"/>
        <v>4.7619047619047619</v>
      </c>
      <c r="L79" s="15">
        <f t="shared" si="69"/>
        <v>28.571428571428569</v>
      </c>
      <c r="M79" s="15"/>
      <c r="N79" s="15"/>
    </row>
    <row r="80" spans="1:16" ht="12.95" hidden="1" customHeight="1" outlineLevel="1" x14ac:dyDescent="0.15">
      <c r="A80" s="1" t="str">
        <f>$A$1&amp;C80</f>
        <v>X (3)その他</v>
      </c>
      <c r="B80" s="152"/>
      <c r="C80" s="153" t="s">
        <v>22</v>
      </c>
      <c r="D80" s="19">
        <f>VLOOKUP($A80,'Q10'!$A:$O,D$2,0)</f>
        <v>227</v>
      </c>
      <c r="E80" s="19">
        <f>VLOOKUP($A80,'Q10'!$A:$O,E$2,0)</f>
        <v>16</v>
      </c>
      <c r="F80" s="19">
        <f>VLOOKUP($A80,'Q10'!$A:$O,F$2,0)</f>
        <v>18</v>
      </c>
      <c r="G80" s="19">
        <f>VLOOKUP($A80,'Q10'!$A:$O,G$2,0)</f>
        <v>24</v>
      </c>
      <c r="H80" s="19">
        <f>VLOOKUP($A80,'Q10'!$A:$O,H$2,0)</f>
        <v>22</v>
      </c>
      <c r="I80" s="19">
        <f>VLOOKUP($A80,'Q10'!$A:$O,I$2,0)</f>
        <v>20</v>
      </c>
      <c r="J80" s="19">
        <f>VLOOKUP($A80,'Q10'!$A:$O,J$2,0)</f>
        <v>53</v>
      </c>
      <c r="K80" s="19">
        <f>VLOOKUP($A80,'Q10'!$A:$O,K$2,0)</f>
        <v>6</v>
      </c>
      <c r="L80" s="19">
        <f>VLOOKUP($A80,'Q10'!$A:$O,L$2,0)</f>
        <v>68</v>
      </c>
      <c r="M80" s="19"/>
      <c r="N80" s="19"/>
      <c r="P80" s="45">
        <f t="shared" ref="P80" si="70">MAX(E80:N80)</f>
        <v>68</v>
      </c>
    </row>
    <row r="81" spans="1:16" ht="12.95" hidden="1" customHeight="1" outlineLevel="1" x14ac:dyDescent="0.15">
      <c r="B81" s="152"/>
      <c r="C81" s="154"/>
      <c r="D81" s="16">
        <f>D80/$D80*100</f>
        <v>100</v>
      </c>
      <c r="E81" s="15">
        <f>E80/$D80*100</f>
        <v>7.0484581497797363</v>
      </c>
      <c r="F81" s="15">
        <f t="shared" ref="F81:L81" si="71">F80/$D80*100</f>
        <v>7.929515418502203</v>
      </c>
      <c r="G81" s="15">
        <f t="shared" si="71"/>
        <v>10.572687224669604</v>
      </c>
      <c r="H81" s="15">
        <f t="shared" si="71"/>
        <v>9.6916299559471373</v>
      </c>
      <c r="I81" s="15">
        <f t="shared" si="71"/>
        <v>8.8105726872246706</v>
      </c>
      <c r="J81" s="15">
        <f t="shared" si="71"/>
        <v>23.348017621145374</v>
      </c>
      <c r="K81" s="15">
        <f t="shared" si="71"/>
        <v>2.643171806167401</v>
      </c>
      <c r="L81" s="15">
        <f t="shared" si="71"/>
        <v>29.955947136563875</v>
      </c>
      <c r="M81" s="15"/>
      <c r="N81" s="15"/>
    </row>
    <row r="82" spans="1:16" ht="12.95" hidden="1" customHeight="1" outlineLevel="1" x14ac:dyDescent="0.15">
      <c r="A82" s="1" t="str">
        <f>$A$1&amp;C82</f>
        <v>X (3)わからない</v>
      </c>
      <c r="B82" s="152"/>
      <c r="C82" s="153" t="s">
        <v>61</v>
      </c>
      <c r="D82" s="19">
        <f>VLOOKUP($A82,'Q10'!$A:$O,D$2,0)</f>
        <v>697</v>
      </c>
      <c r="E82" s="19">
        <f>VLOOKUP($A82,'Q10'!$A:$O,E$2,0)</f>
        <v>21</v>
      </c>
      <c r="F82" s="19">
        <f>VLOOKUP($A82,'Q10'!$A:$O,F$2,0)</f>
        <v>39</v>
      </c>
      <c r="G82" s="19">
        <f>VLOOKUP($A82,'Q10'!$A:$O,G$2,0)</f>
        <v>92</v>
      </c>
      <c r="H82" s="19">
        <f>VLOOKUP($A82,'Q10'!$A:$O,H$2,0)</f>
        <v>68</v>
      </c>
      <c r="I82" s="19">
        <f>VLOOKUP($A82,'Q10'!$A:$O,I$2,0)</f>
        <v>41</v>
      </c>
      <c r="J82" s="19">
        <f>VLOOKUP($A82,'Q10'!$A:$O,J$2,0)</f>
        <v>182</v>
      </c>
      <c r="K82" s="19">
        <f>VLOOKUP($A82,'Q10'!$A:$O,K$2,0)</f>
        <v>21</v>
      </c>
      <c r="L82" s="19">
        <f>VLOOKUP($A82,'Q10'!$A:$O,L$2,0)</f>
        <v>233</v>
      </c>
      <c r="M82" s="19"/>
      <c r="N82" s="19"/>
      <c r="P82" s="45">
        <f t="shared" ref="P82" si="72">MAX(E82:N82)</f>
        <v>233</v>
      </c>
    </row>
    <row r="83" spans="1:16" ht="12.95" hidden="1" customHeight="1" outlineLevel="1" x14ac:dyDescent="0.15">
      <c r="B83" s="152"/>
      <c r="C83" s="154"/>
      <c r="D83" s="16">
        <f>D82/$D82*100</f>
        <v>100</v>
      </c>
      <c r="E83" s="15">
        <f>E82/$D82*100</f>
        <v>3.0129124820659969</v>
      </c>
      <c r="F83" s="15">
        <f t="shared" ref="F83:L83" si="73">F82/$D82*100</f>
        <v>5.5954088952654235</v>
      </c>
      <c r="G83" s="15">
        <f t="shared" si="73"/>
        <v>13.199426111908178</v>
      </c>
      <c r="H83" s="15">
        <f t="shared" si="73"/>
        <v>9.7560975609756095</v>
      </c>
      <c r="I83" s="15">
        <f t="shared" si="73"/>
        <v>5.8823529411764701</v>
      </c>
      <c r="J83" s="15">
        <f t="shared" si="73"/>
        <v>26.111908177905306</v>
      </c>
      <c r="K83" s="15">
        <f t="shared" si="73"/>
        <v>3.0129124820659969</v>
      </c>
      <c r="L83" s="15">
        <f t="shared" si="73"/>
        <v>33.428981348637016</v>
      </c>
      <c r="M83" s="15"/>
      <c r="N83" s="15"/>
    </row>
    <row r="84" spans="1:16" ht="12.95" customHeight="1" collapsed="1" x14ac:dyDescent="0.15">
      <c r="A84" s="1" t="str">
        <f>$A$1&amp;C84</f>
        <v>X (3)農業・漁業・林業</v>
      </c>
      <c r="B84" s="144" t="s">
        <v>255</v>
      </c>
      <c r="C84" s="134" t="s">
        <v>93</v>
      </c>
      <c r="D84" s="19">
        <f>VLOOKUP($A84,'Q13'!$A:$O,D$2,0)</f>
        <v>82</v>
      </c>
      <c r="E84" s="19">
        <f>VLOOKUP($A84,'Q13'!$A:$O,E$2,0)</f>
        <v>13</v>
      </c>
      <c r="F84" s="19">
        <f>VLOOKUP($A84,'Q13'!$A:$O,F$2,0)</f>
        <v>10</v>
      </c>
      <c r="G84" s="19">
        <f>VLOOKUP($A84,'Q13'!$A:$O,G$2,0)</f>
        <v>3</v>
      </c>
      <c r="H84" s="19">
        <f>VLOOKUP($A84,'Q13'!$A:$O,H$2,0)</f>
        <v>8</v>
      </c>
      <c r="I84" s="19">
        <f>VLOOKUP($A84,'Q13'!$A:$O,I$2,0)</f>
        <v>5</v>
      </c>
      <c r="J84" s="19">
        <f>VLOOKUP($A84,'Q13'!$A:$O,J$2,0)</f>
        <v>24</v>
      </c>
      <c r="K84" s="19">
        <f>VLOOKUP($A84,'Q13'!$A:$O,K$2,0)</f>
        <v>5</v>
      </c>
      <c r="L84" s="19">
        <f>VLOOKUP($A84,'Q13'!$A:$O,L$2,0)</f>
        <v>14</v>
      </c>
      <c r="M84" s="19"/>
      <c r="N84" s="19"/>
      <c r="P84" s="45">
        <f t="shared" ref="P84" si="74">MAX(E84:N84)</f>
        <v>24</v>
      </c>
    </row>
    <row r="85" spans="1:16" ht="12.95" customHeight="1" x14ac:dyDescent="0.15">
      <c r="B85" s="144"/>
      <c r="C85" s="136"/>
      <c r="D85" s="16">
        <f>D84/$D84*100</f>
        <v>100</v>
      </c>
      <c r="E85" s="15">
        <f>E84/$D84*100</f>
        <v>15.853658536585366</v>
      </c>
      <c r="F85" s="15">
        <f t="shared" ref="F85:L85" si="75">F84/$D84*100</f>
        <v>12.195121951219512</v>
      </c>
      <c r="G85" s="15">
        <f t="shared" si="75"/>
        <v>3.6585365853658534</v>
      </c>
      <c r="H85" s="15">
        <f t="shared" si="75"/>
        <v>9.7560975609756095</v>
      </c>
      <c r="I85" s="15">
        <f t="shared" si="75"/>
        <v>6.0975609756097562</v>
      </c>
      <c r="J85" s="15">
        <f t="shared" si="75"/>
        <v>29.268292682926827</v>
      </c>
      <c r="K85" s="15">
        <f t="shared" si="75"/>
        <v>6.0975609756097562</v>
      </c>
      <c r="L85" s="15">
        <f t="shared" si="75"/>
        <v>17.073170731707318</v>
      </c>
      <c r="M85" s="15"/>
      <c r="N85" s="15"/>
    </row>
    <row r="86" spans="1:16" ht="12.95" customHeight="1" x14ac:dyDescent="0.15">
      <c r="A86" s="1" t="str">
        <f>$A$1&amp;C86</f>
        <v>X (3)建設業</v>
      </c>
      <c r="B86" s="144"/>
      <c r="C86" s="134" t="s">
        <v>94</v>
      </c>
      <c r="D86" s="19">
        <f>VLOOKUP($A86,'Q13'!$A:$O,D$2,0)</f>
        <v>155</v>
      </c>
      <c r="E86" s="19">
        <f>VLOOKUP($A86,'Q13'!$A:$O,E$2,0)</f>
        <v>6</v>
      </c>
      <c r="F86" s="19">
        <f>VLOOKUP($A86,'Q13'!$A:$O,F$2,0)</f>
        <v>16</v>
      </c>
      <c r="G86" s="19">
        <f>VLOOKUP($A86,'Q13'!$A:$O,G$2,0)</f>
        <v>22</v>
      </c>
      <c r="H86" s="19">
        <f>VLOOKUP($A86,'Q13'!$A:$O,H$2,0)</f>
        <v>17</v>
      </c>
      <c r="I86" s="19">
        <f>VLOOKUP($A86,'Q13'!$A:$O,I$2,0)</f>
        <v>14</v>
      </c>
      <c r="J86" s="19">
        <f>VLOOKUP($A86,'Q13'!$A:$O,J$2,0)</f>
        <v>39</v>
      </c>
      <c r="K86" s="19">
        <f>VLOOKUP($A86,'Q13'!$A:$O,K$2,0)</f>
        <v>11</v>
      </c>
      <c r="L86" s="19">
        <f>VLOOKUP($A86,'Q13'!$A:$O,L$2,0)</f>
        <v>30</v>
      </c>
      <c r="M86" s="19"/>
      <c r="N86" s="19"/>
      <c r="P86" s="45">
        <f t="shared" ref="P86" si="76">MAX(E86:N86)</f>
        <v>39</v>
      </c>
    </row>
    <row r="87" spans="1:16" ht="12.95" customHeight="1" x14ac:dyDescent="0.15">
      <c r="B87" s="144"/>
      <c r="C87" s="136"/>
      <c r="D87" s="16">
        <f>D86/$D86*100</f>
        <v>100</v>
      </c>
      <c r="E87" s="15">
        <f>E86/$D86*100</f>
        <v>3.870967741935484</v>
      </c>
      <c r="F87" s="15">
        <f t="shared" ref="F87:L87" si="77">F86/$D86*100</f>
        <v>10.32258064516129</v>
      </c>
      <c r="G87" s="15">
        <f t="shared" si="77"/>
        <v>14.193548387096774</v>
      </c>
      <c r="H87" s="15">
        <f t="shared" si="77"/>
        <v>10.967741935483872</v>
      </c>
      <c r="I87" s="15">
        <f t="shared" si="77"/>
        <v>9.0322580645161281</v>
      </c>
      <c r="J87" s="15">
        <f t="shared" si="77"/>
        <v>25.161290322580644</v>
      </c>
      <c r="K87" s="15">
        <f t="shared" si="77"/>
        <v>7.096774193548387</v>
      </c>
      <c r="L87" s="15">
        <f t="shared" si="77"/>
        <v>19.35483870967742</v>
      </c>
      <c r="M87" s="15"/>
      <c r="N87" s="15"/>
    </row>
    <row r="88" spans="1:16" ht="12.95" customHeight="1" x14ac:dyDescent="0.15">
      <c r="A88" s="1" t="str">
        <f>$A$1&amp;C88</f>
        <v>X (3)製造業（技術者等）</v>
      </c>
      <c r="B88" s="144"/>
      <c r="C88" s="134" t="s">
        <v>95</v>
      </c>
      <c r="D88" s="19">
        <f>VLOOKUP($A88,'Q13'!$A:$O,D$2,0)</f>
        <v>264</v>
      </c>
      <c r="E88" s="19">
        <f>VLOOKUP($A88,'Q13'!$A:$O,E$2,0)</f>
        <v>23</v>
      </c>
      <c r="F88" s="19">
        <f>VLOOKUP($A88,'Q13'!$A:$O,F$2,0)</f>
        <v>30</v>
      </c>
      <c r="G88" s="19">
        <f>VLOOKUP($A88,'Q13'!$A:$O,G$2,0)</f>
        <v>32</v>
      </c>
      <c r="H88" s="19">
        <f>VLOOKUP($A88,'Q13'!$A:$O,H$2,0)</f>
        <v>27</v>
      </c>
      <c r="I88" s="19">
        <f>VLOOKUP($A88,'Q13'!$A:$O,I$2,0)</f>
        <v>19</v>
      </c>
      <c r="J88" s="19">
        <f>VLOOKUP($A88,'Q13'!$A:$O,J$2,0)</f>
        <v>55</v>
      </c>
      <c r="K88" s="19">
        <f>VLOOKUP($A88,'Q13'!$A:$O,K$2,0)</f>
        <v>40</v>
      </c>
      <c r="L88" s="19">
        <f>VLOOKUP($A88,'Q13'!$A:$O,L$2,0)</f>
        <v>38</v>
      </c>
      <c r="M88" s="19"/>
      <c r="N88" s="19"/>
      <c r="P88" s="45">
        <f t="shared" ref="P88" si="78">MAX(E88:N88)</f>
        <v>55</v>
      </c>
    </row>
    <row r="89" spans="1:16" ht="12.95" customHeight="1" x14ac:dyDescent="0.15">
      <c r="B89" s="144"/>
      <c r="C89" s="136"/>
      <c r="D89" s="16">
        <f>D88/$D88*100</f>
        <v>100</v>
      </c>
      <c r="E89" s="15">
        <f>E88/$D88*100</f>
        <v>8.7121212121212128</v>
      </c>
      <c r="F89" s="15">
        <f t="shared" ref="F89:L89" si="79">F88/$D88*100</f>
        <v>11.363636363636363</v>
      </c>
      <c r="G89" s="15">
        <f t="shared" si="79"/>
        <v>12.121212121212121</v>
      </c>
      <c r="H89" s="15">
        <f t="shared" si="79"/>
        <v>10.227272727272728</v>
      </c>
      <c r="I89" s="15">
        <f t="shared" si="79"/>
        <v>7.1969696969696972</v>
      </c>
      <c r="J89" s="15">
        <f t="shared" si="79"/>
        <v>20.833333333333336</v>
      </c>
      <c r="K89" s="15">
        <f t="shared" si="79"/>
        <v>15.151515151515152</v>
      </c>
      <c r="L89" s="15">
        <f t="shared" si="79"/>
        <v>14.393939393939394</v>
      </c>
      <c r="M89" s="15"/>
      <c r="N89" s="15"/>
    </row>
    <row r="90" spans="1:16" ht="12.95" customHeight="1" x14ac:dyDescent="0.15">
      <c r="A90" s="1" t="str">
        <f>$A$1&amp;C90</f>
        <v>X (3)小売・飲食などのサービス業</v>
      </c>
      <c r="B90" s="144"/>
      <c r="C90" s="134" t="s">
        <v>96</v>
      </c>
      <c r="D90" s="19">
        <f>VLOOKUP($A90,'Q13'!$A:$O,D$2,0)</f>
        <v>293</v>
      </c>
      <c r="E90" s="19">
        <f>VLOOKUP($A90,'Q13'!$A:$O,E$2,0)</f>
        <v>13</v>
      </c>
      <c r="F90" s="19">
        <f>VLOOKUP($A90,'Q13'!$A:$O,F$2,0)</f>
        <v>28</v>
      </c>
      <c r="G90" s="19">
        <f>VLOOKUP($A90,'Q13'!$A:$O,G$2,0)</f>
        <v>50</v>
      </c>
      <c r="H90" s="19">
        <f>VLOOKUP($A90,'Q13'!$A:$O,H$2,0)</f>
        <v>41</v>
      </c>
      <c r="I90" s="19">
        <f>VLOOKUP($A90,'Q13'!$A:$O,I$2,0)</f>
        <v>8</v>
      </c>
      <c r="J90" s="19">
        <f>VLOOKUP($A90,'Q13'!$A:$O,J$2,0)</f>
        <v>80</v>
      </c>
      <c r="K90" s="19">
        <f>VLOOKUP($A90,'Q13'!$A:$O,K$2,0)</f>
        <v>10</v>
      </c>
      <c r="L90" s="19">
        <f>VLOOKUP($A90,'Q13'!$A:$O,L$2,0)</f>
        <v>63</v>
      </c>
      <c r="M90" s="19"/>
      <c r="N90" s="19"/>
      <c r="P90" s="45">
        <f t="shared" ref="P90" si="80">MAX(E90:N90)</f>
        <v>80</v>
      </c>
    </row>
    <row r="91" spans="1:16" ht="12.95" customHeight="1" x14ac:dyDescent="0.15">
      <c r="B91" s="144"/>
      <c r="C91" s="136"/>
      <c r="D91" s="16">
        <f>D90/$D90*100</f>
        <v>100</v>
      </c>
      <c r="E91" s="15">
        <f>E90/$D90*100</f>
        <v>4.4368600682593859</v>
      </c>
      <c r="F91" s="15">
        <f t="shared" ref="F91:L91" si="81">F90/$D90*100</f>
        <v>9.5563139931740615</v>
      </c>
      <c r="G91" s="15">
        <f t="shared" si="81"/>
        <v>17.064846416382252</v>
      </c>
      <c r="H91" s="15">
        <f t="shared" si="81"/>
        <v>13.993174061433447</v>
      </c>
      <c r="I91" s="15">
        <f t="shared" si="81"/>
        <v>2.7303754266211606</v>
      </c>
      <c r="J91" s="15">
        <f t="shared" si="81"/>
        <v>27.303754266211605</v>
      </c>
      <c r="K91" s="15">
        <f t="shared" si="81"/>
        <v>3.4129692832764507</v>
      </c>
      <c r="L91" s="15">
        <f t="shared" si="81"/>
        <v>21.501706484641637</v>
      </c>
      <c r="M91" s="15"/>
      <c r="N91" s="15"/>
    </row>
    <row r="92" spans="1:16" ht="12.95" customHeight="1" x14ac:dyDescent="0.15">
      <c r="A92" s="1" t="str">
        <f>$A$1&amp;C92</f>
        <v>X (3)金融・保険・不動産業</v>
      </c>
      <c r="B92" s="144"/>
      <c r="C92" s="134" t="s">
        <v>97</v>
      </c>
      <c r="D92" s="19">
        <f>VLOOKUP($A92,'Q13'!$A:$O,D$2,0)</f>
        <v>156</v>
      </c>
      <c r="E92" s="19">
        <f>VLOOKUP($A92,'Q13'!$A:$O,E$2,0)</f>
        <v>5</v>
      </c>
      <c r="F92" s="19">
        <f>VLOOKUP($A92,'Q13'!$A:$O,F$2,0)</f>
        <v>11</v>
      </c>
      <c r="G92" s="19">
        <f>VLOOKUP($A92,'Q13'!$A:$O,G$2,0)</f>
        <v>10</v>
      </c>
      <c r="H92" s="19">
        <f>VLOOKUP($A92,'Q13'!$A:$O,H$2,0)</f>
        <v>24</v>
      </c>
      <c r="I92" s="19">
        <f>VLOOKUP($A92,'Q13'!$A:$O,I$2,0)</f>
        <v>6</v>
      </c>
      <c r="J92" s="19">
        <f>VLOOKUP($A92,'Q13'!$A:$O,J$2,0)</f>
        <v>56</v>
      </c>
      <c r="K92" s="19">
        <f>VLOOKUP($A92,'Q13'!$A:$O,K$2,0)</f>
        <v>5</v>
      </c>
      <c r="L92" s="19">
        <f>VLOOKUP($A92,'Q13'!$A:$O,L$2,0)</f>
        <v>39</v>
      </c>
      <c r="M92" s="19"/>
      <c r="N92" s="19"/>
      <c r="P92" s="45">
        <f t="shared" ref="P92" si="82">MAX(E92:N92)</f>
        <v>56</v>
      </c>
    </row>
    <row r="93" spans="1:16" ht="12.95" customHeight="1" x14ac:dyDescent="0.15">
      <c r="B93" s="144"/>
      <c r="C93" s="136"/>
      <c r="D93" s="16">
        <f>D92/$D92*100</f>
        <v>100</v>
      </c>
      <c r="E93" s="15">
        <f>E92/$D92*100</f>
        <v>3.2051282051282048</v>
      </c>
      <c r="F93" s="15">
        <f t="shared" ref="F93:L93" si="83">F92/$D92*100</f>
        <v>7.0512820512820511</v>
      </c>
      <c r="G93" s="15">
        <f t="shared" si="83"/>
        <v>6.4102564102564097</v>
      </c>
      <c r="H93" s="15">
        <f t="shared" si="83"/>
        <v>15.384615384615385</v>
      </c>
      <c r="I93" s="15">
        <f t="shared" si="83"/>
        <v>3.8461538461538463</v>
      </c>
      <c r="J93" s="15">
        <f t="shared" si="83"/>
        <v>35.897435897435898</v>
      </c>
      <c r="K93" s="15">
        <f t="shared" si="83"/>
        <v>3.2051282051282048</v>
      </c>
      <c r="L93" s="15">
        <f t="shared" si="83"/>
        <v>25</v>
      </c>
      <c r="M93" s="15"/>
      <c r="N93" s="15"/>
    </row>
    <row r="94" spans="1:16" ht="12.95" customHeight="1" x14ac:dyDescent="0.15">
      <c r="A94" s="1" t="str">
        <f>$A$1&amp;C94</f>
        <v>X (3)医療・福祉・介護</v>
      </c>
      <c r="B94" s="144"/>
      <c r="C94" s="134" t="s">
        <v>98</v>
      </c>
      <c r="D94" s="19">
        <f>VLOOKUP($A94,'Q13'!$A:$O,D$2,0)</f>
        <v>890</v>
      </c>
      <c r="E94" s="19">
        <f>VLOOKUP($A94,'Q13'!$A:$O,E$2,0)</f>
        <v>40</v>
      </c>
      <c r="F94" s="19">
        <f>VLOOKUP($A94,'Q13'!$A:$O,F$2,0)</f>
        <v>69</v>
      </c>
      <c r="G94" s="19">
        <f>VLOOKUP($A94,'Q13'!$A:$O,G$2,0)</f>
        <v>123</v>
      </c>
      <c r="H94" s="19">
        <f>VLOOKUP($A94,'Q13'!$A:$O,H$2,0)</f>
        <v>95</v>
      </c>
      <c r="I94" s="19">
        <f>VLOOKUP($A94,'Q13'!$A:$O,I$2,0)</f>
        <v>38</v>
      </c>
      <c r="J94" s="19">
        <f>VLOOKUP($A94,'Q13'!$A:$O,J$2,0)</f>
        <v>278</v>
      </c>
      <c r="K94" s="19">
        <f>VLOOKUP($A94,'Q13'!$A:$O,K$2,0)</f>
        <v>26</v>
      </c>
      <c r="L94" s="19">
        <f>VLOOKUP($A94,'Q13'!$A:$O,L$2,0)</f>
        <v>221</v>
      </c>
      <c r="M94" s="19"/>
      <c r="N94" s="19"/>
      <c r="P94" s="45">
        <f t="shared" ref="P94" si="84">MAX(E94:N94)</f>
        <v>278</v>
      </c>
    </row>
    <row r="95" spans="1:16" ht="12.95" customHeight="1" x14ac:dyDescent="0.15">
      <c r="B95" s="144"/>
      <c r="C95" s="136"/>
      <c r="D95" s="16">
        <f>D94/$D94*100</f>
        <v>100</v>
      </c>
      <c r="E95" s="15">
        <f>E94/$D94*100</f>
        <v>4.4943820224719104</v>
      </c>
      <c r="F95" s="15">
        <f t="shared" ref="F95:L95" si="85">F94/$D94*100</f>
        <v>7.7528089887640457</v>
      </c>
      <c r="G95" s="15">
        <f t="shared" si="85"/>
        <v>13.820224719101123</v>
      </c>
      <c r="H95" s="15">
        <f t="shared" si="85"/>
        <v>10.674157303370785</v>
      </c>
      <c r="I95" s="15">
        <f t="shared" si="85"/>
        <v>4.2696629213483144</v>
      </c>
      <c r="J95" s="15">
        <f t="shared" si="85"/>
        <v>31.235955056179776</v>
      </c>
      <c r="K95" s="15">
        <f t="shared" si="85"/>
        <v>2.9213483146067416</v>
      </c>
      <c r="L95" s="15">
        <f t="shared" si="85"/>
        <v>24.831460674157306</v>
      </c>
      <c r="M95" s="15"/>
      <c r="N95" s="15"/>
    </row>
    <row r="96" spans="1:16" ht="12.95" customHeight="1" x14ac:dyDescent="0.15">
      <c r="A96" s="43" t="s">
        <v>260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16</v>
      </c>
      <c r="F96" s="19">
        <f>VLOOKUP($A96,'Q13'!$A:$O,F$2,0)</f>
        <v>40</v>
      </c>
      <c r="G96" s="19">
        <f>VLOOKUP($A96,'Q13'!$A:$O,G$2,0)</f>
        <v>45</v>
      </c>
      <c r="H96" s="19">
        <f>VLOOKUP($A96,'Q13'!$A:$O,H$2,0)</f>
        <v>47</v>
      </c>
      <c r="I96" s="19">
        <f>VLOOKUP($A96,'Q13'!$A:$O,I$2,0)</f>
        <v>10</v>
      </c>
      <c r="J96" s="19">
        <f>VLOOKUP($A96,'Q13'!$A:$O,J$2,0)</f>
        <v>104</v>
      </c>
      <c r="K96" s="19">
        <f>VLOOKUP($A96,'Q13'!$A:$O,K$2,0)</f>
        <v>10</v>
      </c>
      <c r="L96" s="19">
        <f>VLOOKUP($A96,'Q13'!$A:$O,L$2,0)</f>
        <v>77</v>
      </c>
      <c r="M96" s="19"/>
      <c r="N96" s="19"/>
      <c r="P96" s="45">
        <f t="shared" ref="P96" si="86">MAX(E96:N96)</f>
        <v>104</v>
      </c>
    </row>
    <row r="97" spans="1:16" ht="12.95" customHeight="1" x14ac:dyDescent="0.15">
      <c r="B97" s="144"/>
      <c r="C97" s="136"/>
      <c r="D97" s="16">
        <f>D96/$D96*100</f>
        <v>100</v>
      </c>
      <c r="E97" s="15">
        <f>E96/$D96*100</f>
        <v>4.5845272206303722</v>
      </c>
      <c r="F97" s="15">
        <f t="shared" ref="F97:L97" si="87">F96/$D96*100</f>
        <v>11.461318051575931</v>
      </c>
      <c r="G97" s="15">
        <f t="shared" si="87"/>
        <v>12.893982808022923</v>
      </c>
      <c r="H97" s="15">
        <f t="shared" si="87"/>
        <v>13.46704871060172</v>
      </c>
      <c r="I97" s="15">
        <f t="shared" si="87"/>
        <v>2.8653295128939829</v>
      </c>
      <c r="J97" s="15">
        <f t="shared" si="87"/>
        <v>29.799426934097422</v>
      </c>
      <c r="K97" s="15">
        <f t="shared" si="87"/>
        <v>2.8653295128939829</v>
      </c>
      <c r="L97" s="15">
        <f t="shared" si="87"/>
        <v>22.063037249283667</v>
      </c>
      <c r="M97" s="15"/>
      <c r="N97" s="15"/>
    </row>
    <row r="98" spans="1:16" ht="12.95" customHeight="1" x14ac:dyDescent="0.15">
      <c r="A98" s="1" t="str">
        <f>$A$1&amp;C98</f>
        <v>X (3)情報通信系（メディア・マスコミ）</v>
      </c>
      <c r="B98" s="144"/>
      <c r="C98" s="134" t="s">
        <v>100</v>
      </c>
      <c r="D98" s="19">
        <f>VLOOKUP($A98,'Q13'!$A:$O,D$2,0)</f>
        <v>101</v>
      </c>
      <c r="E98" s="19">
        <f>VLOOKUP($A98,'Q13'!$A:$O,E$2,0)</f>
        <v>4</v>
      </c>
      <c r="F98" s="19">
        <f>VLOOKUP($A98,'Q13'!$A:$O,F$2,0)</f>
        <v>9</v>
      </c>
      <c r="G98" s="19">
        <f>VLOOKUP($A98,'Q13'!$A:$O,G$2,0)</f>
        <v>18</v>
      </c>
      <c r="H98" s="19">
        <f>VLOOKUP($A98,'Q13'!$A:$O,H$2,0)</f>
        <v>14</v>
      </c>
      <c r="I98" s="19">
        <f>VLOOKUP($A98,'Q13'!$A:$O,I$2,0)</f>
        <v>7</v>
      </c>
      <c r="J98" s="19">
        <f>VLOOKUP($A98,'Q13'!$A:$O,J$2,0)</f>
        <v>25</v>
      </c>
      <c r="K98" s="19">
        <f>VLOOKUP($A98,'Q13'!$A:$O,K$2,0)</f>
        <v>4</v>
      </c>
      <c r="L98" s="19">
        <f>VLOOKUP($A98,'Q13'!$A:$O,L$2,0)</f>
        <v>20</v>
      </c>
      <c r="M98" s="19"/>
      <c r="N98" s="19"/>
      <c r="P98" s="45">
        <f t="shared" ref="P98" si="88">MAX(E98:N98)</f>
        <v>25</v>
      </c>
    </row>
    <row r="99" spans="1:16" ht="12.95" customHeight="1" x14ac:dyDescent="0.15">
      <c r="B99" s="144"/>
      <c r="C99" s="136"/>
      <c r="D99" s="16">
        <f>D98/$D98*100</f>
        <v>100</v>
      </c>
      <c r="E99" s="15">
        <f>E98/$D98*100</f>
        <v>3.9603960396039604</v>
      </c>
      <c r="F99" s="15">
        <f t="shared" ref="F99:L99" si="89">F98/$D98*100</f>
        <v>8.9108910891089099</v>
      </c>
      <c r="G99" s="15">
        <f t="shared" si="89"/>
        <v>17.82178217821782</v>
      </c>
      <c r="H99" s="15">
        <f t="shared" si="89"/>
        <v>13.861386138613863</v>
      </c>
      <c r="I99" s="15">
        <f t="shared" si="89"/>
        <v>6.9306930693069315</v>
      </c>
      <c r="J99" s="15">
        <f t="shared" si="89"/>
        <v>24.752475247524753</v>
      </c>
      <c r="K99" s="15">
        <f t="shared" si="89"/>
        <v>3.9603960396039604</v>
      </c>
      <c r="L99" s="15">
        <f t="shared" si="89"/>
        <v>19.801980198019802</v>
      </c>
      <c r="M99" s="15"/>
      <c r="N99" s="15"/>
    </row>
    <row r="100" spans="1:16" ht="12.95" customHeight="1" x14ac:dyDescent="0.15">
      <c r="A100" s="1" t="str">
        <f>$A$1&amp;C100</f>
        <v>X (3)公務員</v>
      </c>
      <c r="B100" s="144"/>
      <c r="C100" s="134" t="s">
        <v>101</v>
      </c>
      <c r="D100" s="19">
        <f>VLOOKUP($A100,'Q13'!$A:$O,D$2,0)</f>
        <v>770</v>
      </c>
      <c r="E100" s="19">
        <f>VLOOKUP($A100,'Q13'!$A:$O,E$2,0)</f>
        <v>24</v>
      </c>
      <c r="F100" s="19">
        <f>VLOOKUP($A100,'Q13'!$A:$O,F$2,0)</f>
        <v>55</v>
      </c>
      <c r="G100" s="19">
        <f>VLOOKUP($A100,'Q13'!$A:$O,G$2,0)</f>
        <v>116</v>
      </c>
      <c r="H100" s="19">
        <f>VLOOKUP($A100,'Q13'!$A:$O,H$2,0)</f>
        <v>77</v>
      </c>
      <c r="I100" s="19">
        <f>VLOOKUP($A100,'Q13'!$A:$O,I$2,0)</f>
        <v>44</v>
      </c>
      <c r="J100" s="19">
        <f>VLOOKUP($A100,'Q13'!$A:$O,J$2,0)</f>
        <v>213</v>
      </c>
      <c r="K100" s="19">
        <f>VLOOKUP($A100,'Q13'!$A:$O,K$2,0)</f>
        <v>36</v>
      </c>
      <c r="L100" s="19">
        <f>VLOOKUP($A100,'Q13'!$A:$O,L$2,0)</f>
        <v>205</v>
      </c>
      <c r="M100" s="19"/>
      <c r="N100" s="19"/>
      <c r="P100" s="45">
        <f t="shared" ref="P100" si="90">MAX(E100:N100)</f>
        <v>213</v>
      </c>
    </row>
    <row r="101" spans="1:16" ht="12.95" customHeight="1" x14ac:dyDescent="0.15">
      <c r="B101" s="144"/>
      <c r="C101" s="136"/>
      <c r="D101" s="16">
        <f>D100/$D100*100</f>
        <v>100</v>
      </c>
      <c r="E101" s="15">
        <f>E100/$D100*100</f>
        <v>3.116883116883117</v>
      </c>
      <c r="F101" s="15">
        <f t="shared" ref="F101:L101" si="91">F100/$D100*100</f>
        <v>7.1428571428571423</v>
      </c>
      <c r="G101" s="15">
        <f t="shared" si="91"/>
        <v>15.064935064935064</v>
      </c>
      <c r="H101" s="15">
        <f t="shared" si="91"/>
        <v>10</v>
      </c>
      <c r="I101" s="15">
        <f t="shared" si="91"/>
        <v>5.7142857142857144</v>
      </c>
      <c r="J101" s="15">
        <f t="shared" si="91"/>
        <v>27.662337662337659</v>
      </c>
      <c r="K101" s="15">
        <f t="shared" si="91"/>
        <v>4.6753246753246751</v>
      </c>
      <c r="L101" s="15">
        <f t="shared" si="91"/>
        <v>26.623376623376622</v>
      </c>
      <c r="M101" s="15"/>
      <c r="N101" s="15"/>
    </row>
    <row r="102" spans="1:16" ht="12.95" customHeight="1" x14ac:dyDescent="0.15">
      <c r="A102" s="1" t="str">
        <f>$A$1&amp;C102</f>
        <v>X (3)その他</v>
      </c>
      <c r="B102" s="144"/>
      <c r="C102" s="134" t="s">
        <v>22</v>
      </c>
      <c r="D102" s="19">
        <f>VLOOKUP($A102,'Q13'!$A:$O,D$2,0)</f>
        <v>811</v>
      </c>
      <c r="E102" s="19">
        <f>VLOOKUP($A102,'Q13'!$A:$O,E$2,0)</f>
        <v>27</v>
      </c>
      <c r="F102" s="19">
        <f>VLOOKUP($A102,'Q13'!$A:$O,F$2,0)</f>
        <v>64</v>
      </c>
      <c r="G102" s="19">
        <f>VLOOKUP($A102,'Q13'!$A:$O,G$2,0)</f>
        <v>138</v>
      </c>
      <c r="H102" s="19">
        <f>VLOOKUP($A102,'Q13'!$A:$O,H$2,0)</f>
        <v>88</v>
      </c>
      <c r="I102" s="19">
        <f>VLOOKUP($A102,'Q13'!$A:$O,I$2,0)</f>
        <v>40</v>
      </c>
      <c r="J102" s="19">
        <f>VLOOKUP($A102,'Q13'!$A:$O,J$2,0)</f>
        <v>229</v>
      </c>
      <c r="K102" s="19">
        <f>VLOOKUP($A102,'Q13'!$A:$O,K$2,0)</f>
        <v>27</v>
      </c>
      <c r="L102" s="19">
        <f>VLOOKUP($A102,'Q13'!$A:$O,L$2,0)</f>
        <v>198</v>
      </c>
      <c r="M102" s="19"/>
      <c r="N102" s="19"/>
      <c r="P102" s="45">
        <f t="shared" ref="P102" si="92">MAX(E102:N102)</f>
        <v>229</v>
      </c>
    </row>
    <row r="103" spans="1:16" ht="12.95" customHeight="1" x14ac:dyDescent="0.15">
      <c r="B103" s="144"/>
      <c r="C103" s="136"/>
      <c r="D103" s="16">
        <f>D102/$D102*100</f>
        <v>100</v>
      </c>
      <c r="E103" s="15">
        <f>E102/$D102*100</f>
        <v>3.3292231812577064</v>
      </c>
      <c r="F103" s="15">
        <f t="shared" ref="F103:L103" si="93">F102/$D102*100</f>
        <v>7.8914919852034524</v>
      </c>
      <c r="G103" s="15">
        <f t="shared" si="93"/>
        <v>17.016029593094945</v>
      </c>
      <c r="H103" s="15">
        <f t="shared" si="93"/>
        <v>10.850801479654747</v>
      </c>
      <c r="I103" s="15">
        <f t="shared" si="93"/>
        <v>4.9321824907521581</v>
      </c>
      <c r="J103" s="15">
        <f t="shared" si="93"/>
        <v>28.236744759556103</v>
      </c>
      <c r="K103" s="15">
        <f t="shared" si="93"/>
        <v>3.3292231812577064</v>
      </c>
      <c r="L103" s="15">
        <f t="shared" si="93"/>
        <v>24.414303329223181</v>
      </c>
      <c r="M103" s="15"/>
      <c r="N103" s="15"/>
    </row>
    <row r="104" spans="1:16" ht="12.95" hidden="1" customHeight="1" outlineLevel="1" x14ac:dyDescent="0.15">
      <c r="A104" s="1" t="str">
        <f>$A$1&amp;C104</f>
        <v>X (3)ずっと北九州市内がいい（北九州市の近郊を含む）</v>
      </c>
      <c r="B104" s="152" t="s">
        <v>256</v>
      </c>
      <c r="C104" s="153" t="s">
        <v>113</v>
      </c>
      <c r="D104" s="19">
        <f>VLOOKUP($A104,'Q15'!$A:$O,D$2,0)</f>
        <v>1064</v>
      </c>
      <c r="E104" s="19">
        <f>VLOOKUP($A104,'Q15'!$A:$O,E$2,0)</f>
        <v>68</v>
      </c>
      <c r="F104" s="19">
        <f>VLOOKUP($A104,'Q15'!$A:$O,F$2,0)</f>
        <v>110</v>
      </c>
      <c r="G104" s="19">
        <f>VLOOKUP($A104,'Q15'!$A:$O,G$2,0)</f>
        <v>171</v>
      </c>
      <c r="H104" s="19">
        <f>VLOOKUP($A104,'Q15'!$A:$O,H$2,0)</f>
        <v>133</v>
      </c>
      <c r="I104" s="19">
        <f>VLOOKUP($A104,'Q15'!$A:$O,I$2,0)</f>
        <v>53</v>
      </c>
      <c r="J104" s="19">
        <f>VLOOKUP($A104,'Q15'!$A:$O,J$2,0)</f>
        <v>314</v>
      </c>
      <c r="K104" s="19">
        <f>VLOOKUP($A104,'Q15'!$A:$O,K$2,0)</f>
        <v>63</v>
      </c>
      <c r="L104" s="19">
        <f>VLOOKUP($A104,'Q15'!$A:$O,L$2,0)</f>
        <v>152</v>
      </c>
      <c r="M104" s="19"/>
      <c r="N104" s="19"/>
      <c r="P104" s="45">
        <f t="shared" ref="P104" si="94">MAX(E104:N104)</f>
        <v>314</v>
      </c>
    </row>
    <row r="105" spans="1:16" ht="12.95" hidden="1" customHeight="1" outlineLevel="1" x14ac:dyDescent="0.15">
      <c r="B105" s="152"/>
      <c r="C105" s="154"/>
      <c r="D105" s="16">
        <f>D104/$D104*100</f>
        <v>100</v>
      </c>
      <c r="E105" s="15">
        <f>E104/$D104*100</f>
        <v>6.3909774436090219</v>
      </c>
      <c r="F105" s="15">
        <f t="shared" ref="F105:L105" si="95">F104/$D104*100</f>
        <v>10.338345864661653</v>
      </c>
      <c r="G105" s="15">
        <f t="shared" si="95"/>
        <v>16.071428571428573</v>
      </c>
      <c r="H105" s="15">
        <f t="shared" si="95"/>
        <v>12.5</v>
      </c>
      <c r="I105" s="15">
        <f t="shared" si="95"/>
        <v>4.981203007518797</v>
      </c>
      <c r="J105" s="15">
        <f t="shared" si="95"/>
        <v>29.511278195488721</v>
      </c>
      <c r="K105" s="15">
        <f t="shared" si="95"/>
        <v>5.9210526315789469</v>
      </c>
      <c r="L105" s="15">
        <f t="shared" si="95"/>
        <v>14.285714285714285</v>
      </c>
      <c r="M105" s="15"/>
      <c r="N105" s="15"/>
    </row>
    <row r="106" spans="1:16" ht="12.95" hidden="1" customHeight="1" outlineLevel="1" x14ac:dyDescent="0.15">
      <c r="A106" s="1" t="str">
        <f>$A$1&amp;C106</f>
        <v>X (3)一度は市外に出て経験を積んだ後、市内に戻りたい</v>
      </c>
      <c r="B106" s="152"/>
      <c r="C106" s="153" t="s">
        <v>114</v>
      </c>
      <c r="D106" s="19">
        <f>VLOOKUP($A106,'Q15'!$A:$O,D$2,0)</f>
        <v>508</v>
      </c>
      <c r="E106" s="19">
        <f>VLOOKUP($A106,'Q15'!$A:$O,E$2,0)</f>
        <v>22</v>
      </c>
      <c r="F106" s="19">
        <f>VLOOKUP($A106,'Q15'!$A:$O,F$2,0)</f>
        <v>43</v>
      </c>
      <c r="G106" s="19">
        <f>VLOOKUP($A106,'Q15'!$A:$O,G$2,0)</f>
        <v>90</v>
      </c>
      <c r="H106" s="19">
        <f>VLOOKUP($A106,'Q15'!$A:$O,H$2,0)</f>
        <v>60</v>
      </c>
      <c r="I106" s="19">
        <f>VLOOKUP($A106,'Q15'!$A:$O,I$2,0)</f>
        <v>22</v>
      </c>
      <c r="J106" s="19">
        <f>VLOOKUP($A106,'Q15'!$A:$O,J$2,0)</f>
        <v>138</v>
      </c>
      <c r="K106" s="19">
        <f>VLOOKUP($A106,'Q15'!$A:$O,K$2,0)</f>
        <v>42</v>
      </c>
      <c r="L106" s="19">
        <f>VLOOKUP($A106,'Q15'!$A:$O,L$2,0)</f>
        <v>91</v>
      </c>
      <c r="M106" s="19"/>
      <c r="N106" s="19"/>
      <c r="P106" s="45">
        <f t="shared" ref="P106" si="96">MAX(E106:N106)</f>
        <v>138</v>
      </c>
    </row>
    <row r="107" spans="1:16" ht="12.95" hidden="1" customHeight="1" outlineLevel="1" x14ac:dyDescent="0.15">
      <c r="B107" s="152"/>
      <c r="C107" s="154"/>
      <c r="D107" s="16">
        <f>D106/$D106*100</f>
        <v>100</v>
      </c>
      <c r="E107" s="15">
        <f>E106/$D106*100</f>
        <v>4.3307086614173231</v>
      </c>
      <c r="F107" s="15">
        <f t="shared" ref="F107:L107" si="97">F106/$D106*100</f>
        <v>8.4645669291338592</v>
      </c>
      <c r="G107" s="15">
        <f t="shared" si="97"/>
        <v>17.716535433070867</v>
      </c>
      <c r="H107" s="15">
        <f t="shared" si="97"/>
        <v>11.811023622047244</v>
      </c>
      <c r="I107" s="15">
        <f t="shared" si="97"/>
        <v>4.3307086614173231</v>
      </c>
      <c r="J107" s="15">
        <f t="shared" si="97"/>
        <v>27.165354330708663</v>
      </c>
      <c r="K107" s="15">
        <f t="shared" si="97"/>
        <v>8.2677165354330722</v>
      </c>
      <c r="L107" s="15">
        <f t="shared" si="97"/>
        <v>17.913385826771652</v>
      </c>
      <c r="M107" s="15"/>
      <c r="N107" s="15"/>
    </row>
    <row r="108" spans="1:16" ht="12.95" hidden="1" customHeight="1" outlineLevel="1" x14ac:dyDescent="0.15">
      <c r="A108" s="1" t="str">
        <f>$A$1&amp;C108</f>
        <v>X (3)市外に住むが、時々北九州市で過ごしたい</v>
      </c>
      <c r="B108" s="152"/>
      <c r="C108" s="153" t="s">
        <v>115</v>
      </c>
      <c r="D108" s="19">
        <f>VLOOKUP($A108,'Q15'!$A:$O,D$2,0)</f>
        <v>667</v>
      </c>
      <c r="E108" s="19">
        <f>VLOOKUP($A108,'Q15'!$A:$O,E$2,0)</f>
        <v>32</v>
      </c>
      <c r="F108" s="19">
        <f>VLOOKUP($A108,'Q15'!$A:$O,F$2,0)</f>
        <v>68</v>
      </c>
      <c r="G108" s="19">
        <f>VLOOKUP($A108,'Q15'!$A:$O,G$2,0)</f>
        <v>110</v>
      </c>
      <c r="H108" s="19">
        <f>VLOOKUP($A108,'Q15'!$A:$O,H$2,0)</f>
        <v>85</v>
      </c>
      <c r="I108" s="19">
        <f>VLOOKUP($A108,'Q15'!$A:$O,I$2,0)</f>
        <v>42</v>
      </c>
      <c r="J108" s="19">
        <f>VLOOKUP($A108,'Q15'!$A:$O,J$2,0)</f>
        <v>198</v>
      </c>
      <c r="K108" s="19">
        <f>VLOOKUP($A108,'Q15'!$A:$O,K$2,0)</f>
        <v>32</v>
      </c>
      <c r="L108" s="19">
        <f>VLOOKUP($A108,'Q15'!$A:$O,L$2,0)</f>
        <v>100</v>
      </c>
      <c r="M108" s="19"/>
      <c r="N108" s="19"/>
      <c r="P108" s="45">
        <f t="shared" ref="P108" si="98">MAX(E108:N108)</f>
        <v>198</v>
      </c>
    </row>
    <row r="109" spans="1:16" ht="12.95" hidden="1" customHeight="1" outlineLevel="1" x14ac:dyDescent="0.15">
      <c r="B109" s="152"/>
      <c r="C109" s="154"/>
      <c r="D109" s="16">
        <f>D108/$D108*100</f>
        <v>100</v>
      </c>
      <c r="E109" s="15">
        <f>E108/$D108*100</f>
        <v>4.7976011994003001</v>
      </c>
      <c r="F109" s="15">
        <f t="shared" ref="F109:L109" si="99">F108/$D108*100</f>
        <v>10.194902548725636</v>
      </c>
      <c r="G109" s="15">
        <f t="shared" si="99"/>
        <v>16.491754122938531</v>
      </c>
      <c r="H109" s="15">
        <f t="shared" si="99"/>
        <v>12.743628185907047</v>
      </c>
      <c r="I109" s="15">
        <f t="shared" si="99"/>
        <v>6.2968515742128934</v>
      </c>
      <c r="J109" s="15">
        <f t="shared" si="99"/>
        <v>29.685157421289354</v>
      </c>
      <c r="K109" s="15">
        <f t="shared" si="99"/>
        <v>4.7976011994003001</v>
      </c>
      <c r="L109" s="15">
        <f t="shared" si="99"/>
        <v>14.992503748125937</v>
      </c>
      <c r="M109" s="15"/>
      <c r="N109" s="15"/>
    </row>
    <row r="110" spans="1:16" ht="12.95" hidden="1" customHeight="1" outlineLevel="1" x14ac:dyDescent="0.15">
      <c r="A110" s="1" t="str">
        <f>$A$1&amp;C110</f>
        <v>X (3)北九州市から出て行って戻らない</v>
      </c>
      <c r="B110" s="152"/>
      <c r="C110" s="153" t="s">
        <v>116</v>
      </c>
      <c r="D110" s="19">
        <f>VLOOKUP($A110,'Q15'!$A:$O,D$2,0)</f>
        <v>296</v>
      </c>
      <c r="E110" s="19">
        <f>VLOOKUP($A110,'Q15'!$A:$O,E$2,0)</f>
        <v>12</v>
      </c>
      <c r="F110" s="19">
        <f>VLOOKUP($A110,'Q15'!$A:$O,F$2,0)</f>
        <v>21</v>
      </c>
      <c r="G110" s="19">
        <f>VLOOKUP($A110,'Q15'!$A:$O,G$2,0)</f>
        <v>41</v>
      </c>
      <c r="H110" s="19">
        <f>VLOOKUP($A110,'Q15'!$A:$O,H$2,0)</f>
        <v>36</v>
      </c>
      <c r="I110" s="19">
        <f>VLOOKUP($A110,'Q15'!$A:$O,I$2,0)</f>
        <v>15</v>
      </c>
      <c r="J110" s="19">
        <f>VLOOKUP($A110,'Q15'!$A:$O,J$2,0)</f>
        <v>78</v>
      </c>
      <c r="K110" s="19">
        <f>VLOOKUP($A110,'Q15'!$A:$O,K$2,0)</f>
        <v>3</v>
      </c>
      <c r="L110" s="19">
        <f>VLOOKUP($A110,'Q15'!$A:$O,L$2,0)</f>
        <v>90</v>
      </c>
      <c r="M110" s="19"/>
      <c r="N110" s="19"/>
      <c r="P110" s="45">
        <f t="shared" ref="P110" si="100">MAX(E110:N110)</f>
        <v>90</v>
      </c>
    </row>
    <row r="111" spans="1:16" ht="12.95" hidden="1" customHeight="1" outlineLevel="1" x14ac:dyDescent="0.15">
      <c r="B111" s="152"/>
      <c r="C111" s="154"/>
      <c r="D111" s="16">
        <f>D110/$D110*100</f>
        <v>100</v>
      </c>
      <c r="E111" s="15">
        <f>E110/$D110*100</f>
        <v>4.0540540540540544</v>
      </c>
      <c r="F111" s="15">
        <f t="shared" ref="F111:L111" si="101">F110/$D110*100</f>
        <v>7.0945945945945947</v>
      </c>
      <c r="G111" s="15">
        <f t="shared" si="101"/>
        <v>13.851351351351351</v>
      </c>
      <c r="H111" s="15">
        <f t="shared" si="101"/>
        <v>12.162162162162163</v>
      </c>
      <c r="I111" s="15">
        <f t="shared" si="101"/>
        <v>5.0675675675675675</v>
      </c>
      <c r="J111" s="15">
        <f t="shared" si="101"/>
        <v>26.351351351351347</v>
      </c>
      <c r="K111" s="15">
        <f t="shared" si="101"/>
        <v>1.0135135135135136</v>
      </c>
      <c r="L111" s="15">
        <f t="shared" si="101"/>
        <v>30.405405405405407</v>
      </c>
      <c r="M111" s="15"/>
      <c r="N111" s="15"/>
    </row>
    <row r="112" spans="1:16" ht="12.95" hidden="1" customHeight="1" outlineLevel="1" x14ac:dyDescent="0.15">
      <c r="A112" s="1" t="str">
        <f>$A$1&amp;C112</f>
        <v>X (3)その他</v>
      </c>
      <c r="B112" s="152"/>
      <c r="C112" s="153" t="s">
        <v>22</v>
      </c>
      <c r="D112" s="19">
        <f>VLOOKUP($A112,'Q15'!$A:$O,D$2,0)</f>
        <v>106</v>
      </c>
      <c r="E112" s="19">
        <f>VLOOKUP($A112,'Q15'!$A:$O,E$2,0)</f>
        <v>2</v>
      </c>
      <c r="F112" s="19">
        <f>VLOOKUP($A112,'Q15'!$A:$O,F$2,0)</f>
        <v>8</v>
      </c>
      <c r="G112" s="19">
        <f>VLOOKUP($A112,'Q15'!$A:$O,G$2,0)</f>
        <v>5</v>
      </c>
      <c r="H112" s="19">
        <f>VLOOKUP($A112,'Q15'!$A:$O,H$2,0)</f>
        <v>6</v>
      </c>
      <c r="I112" s="19">
        <f>VLOOKUP($A112,'Q15'!$A:$O,I$2,0)</f>
        <v>5</v>
      </c>
      <c r="J112" s="19">
        <f>VLOOKUP($A112,'Q15'!$A:$O,J$2,0)</f>
        <v>26</v>
      </c>
      <c r="K112" s="19">
        <f>VLOOKUP($A112,'Q15'!$A:$O,K$2,0)</f>
        <v>2</v>
      </c>
      <c r="L112" s="19">
        <f>VLOOKUP($A112,'Q15'!$A:$O,L$2,0)</f>
        <v>52</v>
      </c>
      <c r="M112" s="19"/>
      <c r="N112" s="19"/>
      <c r="P112" s="45">
        <f t="shared" ref="P112" si="102">MAX(E112:N112)</f>
        <v>52</v>
      </c>
    </row>
    <row r="113" spans="1:16" ht="12.95" hidden="1" customHeight="1" outlineLevel="1" x14ac:dyDescent="0.15">
      <c r="B113" s="152"/>
      <c r="C113" s="154"/>
      <c r="D113" s="16">
        <f>D112/$D112*100</f>
        <v>100</v>
      </c>
      <c r="E113" s="15">
        <f>E112/$D112*100</f>
        <v>1.8867924528301887</v>
      </c>
      <c r="F113" s="15">
        <f t="shared" ref="F113:L113" si="103">F112/$D112*100</f>
        <v>7.5471698113207548</v>
      </c>
      <c r="G113" s="15">
        <f t="shared" si="103"/>
        <v>4.716981132075472</v>
      </c>
      <c r="H113" s="15">
        <f t="shared" si="103"/>
        <v>5.6603773584905666</v>
      </c>
      <c r="I113" s="15">
        <f t="shared" si="103"/>
        <v>4.716981132075472</v>
      </c>
      <c r="J113" s="15">
        <f t="shared" si="103"/>
        <v>24.528301886792452</v>
      </c>
      <c r="K113" s="15">
        <f t="shared" si="103"/>
        <v>1.8867924528301887</v>
      </c>
      <c r="L113" s="15">
        <f t="shared" si="103"/>
        <v>49.056603773584904</v>
      </c>
      <c r="M113" s="15"/>
      <c r="N113" s="15"/>
    </row>
    <row r="114" spans="1:16" ht="12.95" hidden="1" customHeight="1" outlineLevel="1" x14ac:dyDescent="0.15">
      <c r="A114" s="1" t="str">
        <f>$A$1&amp;C114</f>
        <v>X (3)わからない</v>
      </c>
      <c r="B114" s="152"/>
      <c r="C114" s="153" t="s">
        <v>61</v>
      </c>
      <c r="D114" s="19">
        <f>VLOOKUP($A114,'Q15'!$A:$O,D$2,0)</f>
        <v>1230</v>
      </c>
      <c r="E114" s="19">
        <f>VLOOKUP($A114,'Q15'!$A:$O,E$2,0)</f>
        <v>35</v>
      </c>
      <c r="F114" s="19">
        <f>VLOOKUP($A114,'Q15'!$A:$O,F$2,0)</f>
        <v>82</v>
      </c>
      <c r="G114" s="19">
        <f>VLOOKUP($A114,'Q15'!$A:$O,G$2,0)</f>
        <v>140</v>
      </c>
      <c r="H114" s="19">
        <f>VLOOKUP($A114,'Q15'!$A:$O,H$2,0)</f>
        <v>118</v>
      </c>
      <c r="I114" s="19">
        <f>VLOOKUP($A114,'Q15'!$A:$O,I$2,0)</f>
        <v>54</v>
      </c>
      <c r="J114" s="19">
        <f>VLOOKUP($A114,'Q15'!$A:$O,J$2,0)</f>
        <v>349</v>
      </c>
      <c r="K114" s="19">
        <f>VLOOKUP($A114,'Q15'!$A:$O,K$2,0)</f>
        <v>32</v>
      </c>
      <c r="L114" s="19">
        <f>VLOOKUP($A114,'Q15'!$A:$O,L$2,0)</f>
        <v>420</v>
      </c>
      <c r="M114" s="19"/>
      <c r="N114" s="19"/>
      <c r="P114" s="45">
        <f t="shared" ref="P114" si="104">MAX(E114:N114)</f>
        <v>420</v>
      </c>
    </row>
    <row r="115" spans="1:16" ht="12.95" hidden="1" customHeight="1" outlineLevel="1" x14ac:dyDescent="0.15">
      <c r="B115" s="152"/>
      <c r="C115" s="154"/>
      <c r="D115" s="16">
        <f>D114/$D114*100</f>
        <v>100</v>
      </c>
      <c r="E115" s="15">
        <f>E114/$D114*100</f>
        <v>2.8455284552845526</v>
      </c>
      <c r="F115" s="15">
        <f t="shared" ref="F115:L115" si="105">F114/$D114*100</f>
        <v>6.666666666666667</v>
      </c>
      <c r="G115" s="15">
        <f t="shared" si="105"/>
        <v>11.38211382113821</v>
      </c>
      <c r="H115" s="15">
        <f t="shared" si="105"/>
        <v>9.5934959349593498</v>
      </c>
      <c r="I115" s="15">
        <f t="shared" si="105"/>
        <v>4.3902439024390238</v>
      </c>
      <c r="J115" s="15">
        <f t="shared" si="105"/>
        <v>28.373983739837399</v>
      </c>
      <c r="K115" s="15">
        <f t="shared" si="105"/>
        <v>2.6016260162601625</v>
      </c>
      <c r="L115" s="15">
        <f t="shared" si="105"/>
        <v>34.146341463414636</v>
      </c>
      <c r="M115" s="15"/>
      <c r="N115" s="15"/>
    </row>
    <row r="116" spans="1:16" ht="12.95" hidden="1" customHeight="1" outlineLevel="1" x14ac:dyDescent="0.15">
      <c r="A116" s="1" t="str">
        <f>$A$1&amp;C116</f>
        <v>X (3)とても感じている</v>
      </c>
      <c r="B116" s="152" t="s">
        <v>258</v>
      </c>
      <c r="C116" s="153" t="s">
        <v>119</v>
      </c>
      <c r="D116" s="19">
        <f>VLOOKUP($A116,'Q17'!$A:$O,D$2,0)</f>
        <v>1495</v>
      </c>
      <c r="E116" s="19">
        <f>VLOOKUP($A116,'Q17'!$A:$O,E$2,0)</f>
        <v>94</v>
      </c>
      <c r="F116" s="19">
        <f>VLOOKUP($A116,'Q17'!$A:$O,F$2,0)</f>
        <v>161</v>
      </c>
      <c r="G116" s="19">
        <f>VLOOKUP($A116,'Q17'!$A:$O,G$2,0)</f>
        <v>260</v>
      </c>
      <c r="H116" s="19">
        <f>VLOOKUP($A116,'Q17'!$A:$O,H$2,0)</f>
        <v>209</v>
      </c>
      <c r="I116" s="19">
        <f>VLOOKUP($A116,'Q17'!$A:$O,I$2,0)</f>
        <v>75</v>
      </c>
      <c r="J116" s="19">
        <f>VLOOKUP($A116,'Q17'!$A:$O,J$2,0)</f>
        <v>447</v>
      </c>
      <c r="K116" s="19">
        <f>VLOOKUP($A116,'Q17'!$A:$O,K$2,0)</f>
        <v>86</v>
      </c>
      <c r="L116" s="19">
        <f>VLOOKUP($A116,'Q17'!$A:$O,L$2,0)</f>
        <v>163</v>
      </c>
      <c r="M116" s="19"/>
      <c r="N116" s="19"/>
      <c r="P116" s="45">
        <f t="shared" ref="P116" si="106">MAX(E116:N116)</f>
        <v>447</v>
      </c>
    </row>
    <row r="117" spans="1:16" ht="12.95" hidden="1" customHeight="1" outlineLevel="1" x14ac:dyDescent="0.15">
      <c r="B117" s="152"/>
      <c r="C117" s="154"/>
      <c r="D117" s="16">
        <f>D116/$D116*100</f>
        <v>100</v>
      </c>
      <c r="E117" s="15">
        <f>E116/$D116*100</f>
        <v>6.2876254180602009</v>
      </c>
      <c r="F117" s="15">
        <f t="shared" ref="F117:L117" si="107">F116/$D116*100</f>
        <v>10.76923076923077</v>
      </c>
      <c r="G117" s="15">
        <f t="shared" si="107"/>
        <v>17.391304347826086</v>
      </c>
      <c r="H117" s="15">
        <f t="shared" si="107"/>
        <v>13.979933110367892</v>
      </c>
      <c r="I117" s="15">
        <f t="shared" si="107"/>
        <v>5.0167224080267561</v>
      </c>
      <c r="J117" s="15">
        <f t="shared" si="107"/>
        <v>29.899665551839465</v>
      </c>
      <c r="K117" s="15">
        <f t="shared" si="107"/>
        <v>5.7525083612040131</v>
      </c>
      <c r="L117" s="15">
        <f t="shared" si="107"/>
        <v>10.903010033444815</v>
      </c>
      <c r="M117" s="15"/>
      <c r="N117" s="15"/>
    </row>
    <row r="118" spans="1:16" ht="12.95" hidden="1" customHeight="1" outlineLevel="1" x14ac:dyDescent="0.15">
      <c r="A118" s="1" t="str">
        <f>$A$1&amp;C118</f>
        <v>X (3)ある程度感じている</v>
      </c>
      <c r="B118" s="152"/>
      <c r="C118" s="153" t="s">
        <v>120</v>
      </c>
      <c r="D118" s="19">
        <f>VLOOKUP($A118,'Q17'!$A:$O,D$2,0)</f>
        <v>1777</v>
      </c>
      <c r="E118" s="19">
        <f>VLOOKUP($A118,'Q17'!$A:$O,E$2,0)</f>
        <v>65</v>
      </c>
      <c r="F118" s="19">
        <f>VLOOKUP($A118,'Q17'!$A:$O,F$2,0)</f>
        <v>146</v>
      </c>
      <c r="G118" s="19">
        <f>VLOOKUP($A118,'Q17'!$A:$O,G$2,0)</f>
        <v>246</v>
      </c>
      <c r="H118" s="19">
        <f>VLOOKUP($A118,'Q17'!$A:$O,H$2,0)</f>
        <v>187</v>
      </c>
      <c r="I118" s="19">
        <f>VLOOKUP($A118,'Q17'!$A:$O,I$2,0)</f>
        <v>94</v>
      </c>
      <c r="J118" s="19">
        <f>VLOOKUP($A118,'Q17'!$A:$O,J$2,0)</f>
        <v>526</v>
      </c>
      <c r="K118" s="19">
        <f>VLOOKUP($A118,'Q17'!$A:$O,K$2,0)</f>
        <v>74</v>
      </c>
      <c r="L118" s="19">
        <f>VLOOKUP($A118,'Q17'!$A:$O,L$2,0)</f>
        <v>439</v>
      </c>
      <c r="M118" s="19"/>
      <c r="N118" s="19"/>
      <c r="P118" s="45">
        <f t="shared" ref="P118" si="108">MAX(E118:N118)</f>
        <v>526</v>
      </c>
    </row>
    <row r="119" spans="1:16" ht="12.95" hidden="1" customHeight="1" outlineLevel="1" x14ac:dyDescent="0.15">
      <c r="B119" s="152"/>
      <c r="C119" s="154"/>
      <c r="D119" s="16">
        <f>D118/$D118*100</f>
        <v>100</v>
      </c>
      <c r="E119" s="15">
        <f>E118/$D118*100</f>
        <v>3.6578503095104109</v>
      </c>
      <c r="F119" s="15">
        <f t="shared" ref="F119:L119" si="109">F118/$D118*100</f>
        <v>8.216094541361846</v>
      </c>
      <c r="G119" s="15">
        <f t="shared" si="109"/>
        <v>13.843556555993247</v>
      </c>
      <c r="H119" s="15">
        <f t="shared" si="109"/>
        <v>10.52335396736072</v>
      </c>
      <c r="I119" s="15">
        <f t="shared" si="109"/>
        <v>5.2898142937535173</v>
      </c>
      <c r="J119" s="15">
        <f t="shared" si="109"/>
        <v>29.60045019696117</v>
      </c>
      <c r="K119" s="15">
        <f t="shared" si="109"/>
        <v>4.164321890827237</v>
      </c>
      <c r="L119" s="15">
        <f t="shared" si="109"/>
        <v>24.704558244231851</v>
      </c>
      <c r="M119" s="15"/>
      <c r="N119" s="15"/>
    </row>
    <row r="120" spans="1:16" ht="12.95" hidden="1" customHeight="1" outlineLevel="1" x14ac:dyDescent="0.15">
      <c r="A120" s="1" t="str">
        <f>$A$1&amp;C120</f>
        <v>X (3)あまり感じていない</v>
      </c>
      <c r="B120" s="152"/>
      <c r="C120" s="153" t="s">
        <v>121</v>
      </c>
      <c r="D120" s="19">
        <f>VLOOKUP($A120,'Q17'!$A:$O,D$2,0)</f>
        <v>430</v>
      </c>
      <c r="E120" s="19">
        <f>VLOOKUP($A120,'Q17'!$A:$O,E$2,0)</f>
        <v>10</v>
      </c>
      <c r="F120" s="19">
        <f>VLOOKUP($A120,'Q17'!$A:$O,F$2,0)</f>
        <v>19</v>
      </c>
      <c r="G120" s="19">
        <f>VLOOKUP($A120,'Q17'!$A:$O,G$2,0)</f>
        <v>42</v>
      </c>
      <c r="H120" s="19">
        <f>VLOOKUP($A120,'Q17'!$A:$O,H$2,0)</f>
        <v>31</v>
      </c>
      <c r="I120" s="19">
        <f>VLOOKUP($A120,'Q17'!$A:$O,I$2,0)</f>
        <v>15</v>
      </c>
      <c r="J120" s="19">
        <f>VLOOKUP($A120,'Q17'!$A:$O,J$2,0)</f>
        <v>92</v>
      </c>
      <c r="K120" s="19">
        <f>VLOOKUP($A120,'Q17'!$A:$O,K$2,0)</f>
        <v>14</v>
      </c>
      <c r="L120" s="19">
        <f>VLOOKUP($A120,'Q17'!$A:$O,L$2,0)</f>
        <v>207</v>
      </c>
      <c r="M120" s="19"/>
      <c r="N120" s="19"/>
      <c r="P120" s="45">
        <f t="shared" ref="P120" si="110">MAX(E120:N120)</f>
        <v>207</v>
      </c>
    </row>
    <row r="121" spans="1:16" ht="12.95" hidden="1" customHeight="1" outlineLevel="1" x14ac:dyDescent="0.15">
      <c r="B121" s="152"/>
      <c r="C121" s="154"/>
      <c r="D121" s="16">
        <f>D120/$D120*100</f>
        <v>100</v>
      </c>
      <c r="E121" s="15">
        <f>E120/$D120*100</f>
        <v>2.3255813953488373</v>
      </c>
      <c r="F121" s="15">
        <f t="shared" ref="F121:L121" si="111">F120/$D120*100</f>
        <v>4.4186046511627906</v>
      </c>
      <c r="G121" s="15">
        <f t="shared" si="111"/>
        <v>9.7674418604651159</v>
      </c>
      <c r="H121" s="15">
        <f t="shared" si="111"/>
        <v>7.2093023255813957</v>
      </c>
      <c r="I121" s="15">
        <f t="shared" si="111"/>
        <v>3.4883720930232558</v>
      </c>
      <c r="J121" s="15">
        <f t="shared" si="111"/>
        <v>21.395348837209301</v>
      </c>
      <c r="K121" s="15">
        <f t="shared" si="111"/>
        <v>3.2558139534883721</v>
      </c>
      <c r="L121" s="15">
        <f t="shared" si="111"/>
        <v>48.139534883720927</v>
      </c>
      <c r="M121" s="15"/>
      <c r="N121" s="15"/>
    </row>
    <row r="122" spans="1:16" ht="12.95" hidden="1" customHeight="1" outlineLevel="1" x14ac:dyDescent="0.15">
      <c r="A122" s="1" t="str">
        <f>$A$1&amp;C122</f>
        <v>X (3)全く感じていない</v>
      </c>
      <c r="B122" s="152"/>
      <c r="C122" s="153" t="s">
        <v>122</v>
      </c>
      <c r="D122" s="19">
        <f>VLOOKUP($A122,'Q17'!$A:$O,D$2,0)</f>
        <v>169</v>
      </c>
      <c r="E122" s="19">
        <f>VLOOKUP($A122,'Q17'!$A:$O,E$2,0)</f>
        <v>2</v>
      </c>
      <c r="F122" s="19">
        <f>VLOOKUP($A122,'Q17'!$A:$O,F$2,0)</f>
        <v>6</v>
      </c>
      <c r="G122" s="19">
        <f>VLOOKUP($A122,'Q17'!$A:$O,G$2,0)</f>
        <v>9</v>
      </c>
      <c r="H122" s="19">
        <f>VLOOKUP($A122,'Q17'!$A:$O,H$2,0)</f>
        <v>11</v>
      </c>
      <c r="I122" s="19">
        <f>VLOOKUP($A122,'Q17'!$A:$O,I$2,0)</f>
        <v>7</v>
      </c>
      <c r="J122" s="19">
        <f>VLOOKUP($A122,'Q17'!$A:$O,J$2,0)</f>
        <v>38</v>
      </c>
      <c r="K122" s="19">
        <f>VLOOKUP($A122,'Q17'!$A:$O,K$2,0)</f>
        <v>0</v>
      </c>
      <c r="L122" s="19">
        <f>VLOOKUP($A122,'Q17'!$A:$O,L$2,0)</f>
        <v>96</v>
      </c>
      <c r="M122" s="19"/>
      <c r="N122" s="19"/>
      <c r="P122" s="45">
        <f t="shared" ref="P122" si="112">MAX(E122:N122)</f>
        <v>96</v>
      </c>
    </row>
    <row r="123" spans="1:16" ht="12.95" hidden="1" customHeight="1" outlineLevel="1" x14ac:dyDescent="0.15">
      <c r="B123" s="152"/>
      <c r="C123" s="154"/>
      <c r="D123" s="16">
        <f>D122/$D122*100</f>
        <v>100</v>
      </c>
      <c r="E123" s="15">
        <f>E122/$D122*100</f>
        <v>1.1834319526627219</v>
      </c>
      <c r="F123" s="15">
        <f t="shared" ref="F123:L123" si="113">F122/$D122*100</f>
        <v>3.5502958579881656</v>
      </c>
      <c r="G123" s="15">
        <f t="shared" si="113"/>
        <v>5.3254437869822491</v>
      </c>
      <c r="H123" s="15">
        <f t="shared" si="113"/>
        <v>6.5088757396449708</v>
      </c>
      <c r="I123" s="15">
        <f t="shared" si="113"/>
        <v>4.1420118343195274</v>
      </c>
      <c r="J123" s="15">
        <f t="shared" si="113"/>
        <v>22.485207100591715</v>
      </c>
      <c r="K123" s="15">
        <f t="shared" si="113"/>
        <v>0</v>
      </c>
      <c r="L123" s="15">
        <f t="shared" si="113"/>
        <v>56.80473372781065</v>
      </c>
      <c r="M123" s="15"/>
      <c r="N123" s="15"/>
    </row>
    <row r="124" spans="1:16" ht="12.95" hidden="1" customHeight="1" outlineLevel="1" x14ac:dyDescent="0.15">
      <c r="A124" s="1" t="str">
        <f>$A$1&amp;C124</f>
        <v>X (3)１年生／男性</v>
      </c>
      <c r="B124" s="159" t="s">
        <v>259</v>
      </c>
      <c r="C124" s="153" t="s">
        <v>228</v>
      </c>
      <c r="D124" s="19">
        <f>VLOOKUP($A124,学年×性別!$A:$O,D$2,0)</f>
        <v>565</v>
      </c>
      <c r="E124" s="19">
        <f>VLOOKUP($A124,学年×性別!$A:$O,E$2,0)</f>
        <v>26</v>
      </c>
      <c r="F124" s="19">
        <f>VLOOKUP($A124,学年×性別!$A:$O,F$2,0)</f>
        <v>45</v>
      </c>
      <c r="G124" s="19">
        <f>VLOOKUP($A124,学年×性別!$A:$O,G$2,0)</f>
        <v>81</v>
      </c>
      <c r="H124" s="19">
        <f>VLOOKUP($A124,学年×性別!$A:$O,H$2,0)</f>
        <v>75</v>
      </c>
      <c r="I124" s="19">
        <f>VLOOKUP($A124,学年×性別!$A:$O,I$2,0)</f>
        <v>31</v>
      </c>
      <c r="J124" s="19">
        <f>VLOOKUP($A124,学年×性別!$A:$O,J$2,0)</f>
        <v>139</v>
      </c>
      <c r="K124" s="19">
        <f>VLOOKUP($A124,学年×性別!$A:$O,K$2,0)</f>
        <v>23</v>
      </c>
      <c r="L124" s="19">
        <f>VLOOKUP($A124,学年×性別!$A:$O,L$2,0)</f>
        <v>145</v>
      </c>
      <c r="M124" s="19"/>
      <c r="N124" s="19"/>
      <c r="P124" s="45">
        <f t="shared" ref="P124" si="114">MAX(E124:N124)</f>
        <v>145</v>
      </c>
    </row>
    <row r="125" spans="1:16" ht="12.95" hidden="1" customHeight="1" outlineLevel="1" x14ac:dyDescent="0.15">
      <c r="B125" s="160"/>
      <c r="C125" s="154"/>
      <c r="D125" s="16">
        <f>D124/$D124*100</f>
        <v>100</v>
      </c>
      <c r="E125" s="15">
        <f>E124/$D124*100</f>
        <v>4.6017699115044248</v>
      </c>
      <c r="F125" s="15">
        <f t="shared" ref="F125:L125" si="115">F124/$D124*100</f>
        <v>7.9646017699115044</v>
      </c>
      <c r="G125" s="15">
        <f t="shared" si="115"/>
        <v>14.33628318584071</v>
      </c>
      <c r="H125" s="15">
        <f t="shared" si="115"/>
        <v>13.274336283185843</v>
      </c>
      <c r="I125" s="15">
        <f t="shared" si="115"/>
        <v>5.4867256637168138</v>
      </c>
      <c r="J125" s="15">
        <f t="shared" si="115"/>
        <v>24.601769911504427</v>
      </c>
      <c r="K125" s="15">
        <f t="shared" si="115"/>
        <v>4.0707964601769913</v>
      </c>
      <c r="L125" s="15">
        <f t="shared" si="115"/>
        <v>25.663716814159294</v>
      </c>
      <c r="M125" s="15"/>
      <c r="N125" s="15"/>
    </row>
    <row r="126" spans="1:16" ht="12.95" hidden="1" customHeight="1" outlineLevel="1" x14ac:dyDescent="0.15">
      <c r="A126" s="1" t="str">
        <f>$A$1&amp;C126</f>
        <v>X (3)１年生／女性</v>
      </c>
      <c r="B126" s="160"/>
      <c r="C126" s="153" t="s">
        <v>229</v>
      </c>
      <c r="D126" s="19">
        <f>VLOOKUP($A126,学年×性別!$A:$O,D$2,0)</f>
        <v>765</v>
      </c>
      <c r="E126" s="19">
        <f>VLOOKUP($A126,学年×性別!$A:$O,E$2,0)</f>
        <v>31</v>
      </c>
      <c r="F126" s="19">
        <f>VLOOKUP($A126,学年×性別!$A:$O,F$2,0)</f>
        <v>65</v>
      </c>
      <c r="G126" s="19">
        <f>VLOOKUP($A126,学年×性別!$A:$O,G$2,0)</f>
        <v>130</v>
      </c>
      <c r="H126" s="19">
        <f>VLOOKUP($A126,学年×性別!$A:$O,H$2,0)</f>
        <v>78</v>
      </c>
      <c r="I126" s="19">
        <f>VLOOKUP($A126,学年×性別!$A:$O,I$2,0)</f>
        <v>34</v>
      </c>
      <c r="J126" s="19">
        <f>VLOOKUP($A126,学年×性別!$A:$O,J$2,0)</f>
        <v>210</v>
      </c>
      <c r="K126" s="19">
        <f>VLOOKUP($A126,学年×性別!$A:$O,K$2,0)</f>
        <v>31</v>
      </c>
      <c r="L126" s="19">
        <f>VLOOKUP($A126,学年×性別!$A:$O,L$2,0)</f>
        <v>186</v>
      </c>
      <c r="M126" s="19"/>
      <c r="N126" s="19"/>
      <c r="P126" s="45">
        <f t="shared" ref="P126" si="116">MAX(E126:N126)</f>
        <v>210</v>
      </c>
    </row>
    <row r="127" spans="1:16" ht="12.95" hidden="1" customHeight="1" outlineLevel="1" x14ac:dyDescent="0.15">
      <c r="B127" s="160"/>
      <c r="C127" s="154"/>
      <c r="D127" s="16">
        <f>D126/$D126*100</f>
        <v>100</v>
      </c>
      <c r="E127" s="15">
        <f>E126/$D126*100</f>
        <v>4.0522875816993462</v>
      </c>
      <c r="F127" s="15">
        <f t="shared" ref="F127:L127" si="117">F126/$D126*100</f>
        <v>8.4967320261437909</v>
      </c>
      <c r="G127" s="15">
        <f t="shared" si="117"/>
        <v>16.993464052287582</v>
      </c>
      <c r="H127" s="15">
        <f t="shared" si="117"/>
        <v>10.196078431372548</v>
      </c>
      <c r="I127" s="15">
        <f t="shared" si="117"/>
        <v>4.4444444444444446</v>
      </c>
      <c r="J127" s="15">
        <f t="shared" si="117"/>
        <v>27.450980392156865</v>
      </c>
      <c r="K127" s="15">
        <f t="shared" si="117"/>
        <v>4.0522875816993462</v>
      </c>
      <c r="L127" s="15">
        <f t="shared" si="117"/>
        <v>24.313725490196077</v>
      </c>
      <c r="M127" s="15"/>
      <c r="N127" s="15"/>
    </row>
    <row r="128" spans="1:16" ht="12.95" hidden="1" customHeight="1" outlineLevel="1" x14ac:dyDescent="0.15">
      <c r="A128" s="1" t="str">
        <f>$A$1&amp;C128</f>
        <v>X (3)１年生／回答しない</v>
      </c>
      <c r="B128" s="160"/>
      <c r="C128" s="153" t="s">
        <v>230</v>
      </c>
      <c r="D128" s="19">
        <f>VLOOKUP($A128,学年×性別!$A:$O,D$2,0)</f>
        <v>25</v>
      </c>
      <c r="E128" s="19">
        <f>VLOOKUP($A128,学年×性別!$A:$O,E$2,0)</f>
        <v>2</v>
      </c>
      <c r="F128" s="19">
        <f>VLOOKUP($A128,学年×性別!$A:$O,F$2,0)</f>
        <v>3</v>
      </c>
      <c r="G128" s="19">
        <f>VLOOKUP($A128,学年×性別!$A:$O,G$2,0)</f>
        <v>3</v>
      </c>
      <c r="H128" s="19">
        <f>VLOOKUP($A128,学年×性別!$A:$O,H$2,0)</f>
        <v>2</v>
      </c>
      <c r="I128" s="19">
        <f>VLOOKUP($A128,学年×性別!$A:$O,I$2,0)</f>
        <v>4</v>
      </c>
      <c r="J128" s="19">
        <f>VLOOKUP($A128,学年×性別!$A:$O,J$2,0)</f>
        <v>5</v>
      </c>
      <c r="K128" s="19">
        <f>VLOOKUP($A128,学年×性別!$A:$O,K$2,0)</f>
        <v>1</v>
      </c>
      <c r="L128" s="19">
        <f>VLOOKUP($A128,学年×性別!$A:$O,L$2,0)</f>
        <v>5</v>
      </c>
      <c r="M128" s="19"/>
      <c r="N128" s="19"/>
      <c r="P128" s="45">
        <f t="shared" ref="P128" si="118">MAX(E128:N128)</f>
        <v>5</v>
      </c>
    </row>
    <row r="129" spans="1:16" ht="12.95" hidden="1" customHeight="1" outlineLevel="1" x14ac:dyDescent="0.15">
      <c r="B129" s="160"/>
      <c r="C129" s="154"/>
      <c r="D129" s="16">
        <f>D128/$D128*100</f>
        <v>100</v>
      </c>
      <c r="E129" s="15">
        <f>E128/$D128*100</f>
        <v>8</v>
      </c>
      <c r="F129" s="15">
        <f t="shared" ref="F129:L129" si="119">F128/$D128*100</f>
        <v>12</v>
      </c>
      <c r="G129" s="15">
        <f t="shared" si="119"/>
        <v>12</v>
      </c>
      <c r="H129" s="15">
        <f t="shared" si="119"/>
        <v>8</v>
      </c>
      <c r="I129" s="15">
        <f t="shared" si="119"/>
        <v>16</v>
      </c>
      <c r="J129" s="15">
        <f t="shared" si="119"/>
        <v>20</v>
      </c>
      <c r="K129" s="15">
        <f t="shared" si="119"/>
        <v>4</v>
      </c>
      <c r="L129" s="15">
        <f t="shared" si="119"/>
        <v>20</v>
      </c>
      <c r="M129" s="15"/>
      <c r="N129" s="15"/>
    </row>
    <row r="130" spans="1:16" ht="12.95" hidden="1" customHeight="1" outlineLevel="1" x14ac:dyDescent="0.15">
      <c r="A130" s="1" t="str">
        <f>$A$1&amp;C130</f>
        <v>X (3)２年生／男性</v>
      </c>
      <c r="B130" s="160"/>
      <c r="C130" s="153" t="s">
        <v>231</v>
      </c>
      <c r="D130" s="19">
        <f>VLOOKUP($A130,学年×性別!$A:$O,D$2,0)</f>
        <v>548</v>
      </c>
      <c r="E130" s="19">
        <f>VLOOKUP($A130,学年×性別!$A:$O,E$2,0)</f>
        <v>16</v>
      </c>
      <c r="F130" s="19">
        <f>VLOOKUP($A130,学年×性別!$A:$O,F$2,0)</f>
        <v>28</v>
      </c>
      <c r="G130" s="19">
        <f>VLOOKUP($A130,学年×性別!$A:$O,G$2,0)</f>
        <v>49</v>
      </c>
      <c r="H130" s="19">
        <f>VLOOKUP($A130,学年×性別!$A:$O,H$2,0)</f>
        <v>67</v>
      </c>
      <c r="I130" s="19">
        <f>VLOOKUP($A130,学年×性別!$A:$O,I$2,0)</f>
        <v>31</v>
      </c>
      <c r="J130" s="19">
        <f>VLOOKUP($A130,学年×性別!$A:$O,J$2,0)</f>
        <v>168</v>
      </c>
      <c r="K130" s="19">
        <f>VLOOKUP($A130,学年×性別!$A:$O,K$2,0)</f>
        <v>21</v>
      </c>
      <c r="L130" s="19">
        <f>VLOOKUP($A130,学年×性別!$A:$O,L$2,0)</f>
        <v>168</v>
      </c>
      <c r="M130" s="19"/>
      <c r="N130" s="19"/>
      <c r="P130" s="45">
        <f t="shared" ref="P130" si="120">MAX(E130:N130)</f>
        <v>168</v>
      </c>
    </row>
    <row r="131" spans="1:16" ht="12.95" hidden="1" customHeight="1" outlineLevel="1" x14ac:dyDescent="0.15">
      <c r="B131" s="160"/>
      <c r="C131" s="154"/>
      <c r="D131" s="16">
        <f>D130/$D130*100</f>
        <v>100</v>
      </c>
      <c r="E131" s="15">
        <f>E130/$D130*100</f>
        <v>2.9197080291970803</v>
      </c>
      <c r="F131" s="15">
        <f t="shared" ref="F131:L131" si="121">F130/$D130*100</f>
        <v>5.1094890510948909</v>
      </c>
      <c r="G131" s="15">
        <f t="shared" si="121"/>
        <v>8.9416058394160594</v>
      </c>
      <c r="H131" s="15">
        <f t="shared" si="121"/>
        <v>12.226277372262775</v>
      </c>
      <c r="I131" s="15">
        <f t="shared" si="121"/>
        <v>5.6569343065693429</v>
      </c>
      <c r="J131" s="15">
        <f t="shared" si="121"/>
        <v>30.656934306569344</v>
      </c>
      <c r="K131" s="15">
        <f t="shared" si="121"/>
        <v>3.832116788321168</v>
      </c>
      <c r="L131" s="15">
        <f t="shared" si="121"/>
        <v>30.656934306569344</v>
      </c>
      <c r="M131" s="15"/>
      <c r="N131" s="15"/>
    </row>
    <row r="132" spans="1:16" ht="12.95" hidden="1" customHeight="1" outlineLevel="1" x14ac:dyDescent="0.15">
      <c r="A132" s="1" t="str">
        <f>$A$1&amp;C132</f>
        <v>X (3)２年生／女性</v>
      </c>
      <c r="B132" s="160"/>
      <c r="C132" s="153" t="s">
        <v>232</v>
      </c>
      <c r="D132" s="19">
        <f>VLOOKUP($A132,学年×性別!$A:$O,D$2,0)</f>
        <v>624</v>
      </c>
      <c r="E132" s="19">
        <f>VLOOKUP($A132,学年×性別!$A:$O,E$2,0)</f>
        <v>27</v>
      </c>
      <c r="F132" s="19">
        <f>VLOOKUP($A132,学年×性別!$A:$O,F$2,0)</f>
        <v>42</v>
      </c>
      <c r="G132" s="19">
        <f>VLOOKUP($A132,学年×性別!$A:$O,G$2,0)</f>
        <v>86</v>
      </c>
      <c r="H132" s="19">
        <f>VLOOKUP($A132,学年×性別!$A:$O,H$2,0)</f>
        <v>65</v>
      </c>
      <c r="I132" s="19">
        <f>VLOOKUP($A132,学年×性別!$A:$O,I$2,0)</f>
        <v>25</v>
      </c>
      <c r="J132" s="19">
        <f>VLOOKUP($A132,学年×性別!$A:$O,J$2,0)</f>
        <v>196</v>
      </c>
      <c r="K132" s="19">
        <f>VLOOKUP($A132,学年×性別!$A:$O,K$2,0)</f>
        <v>16</v>
      </c>
      <c r="L132" s="19">
        <f>VLOOKUP($A132,学年×性別!$A:$O,L$2,0)</f>
        <v>167</v>
      </c>
      <c r="M132" s="19"/>
      <c r="N132" s="19"/>
      <c r="P132" s="45">
        <f t="shared" ref="P132" si="122">MAX(E132:N132)</f>
        <v>196</v>
      </c>
    </row>
    <row r="133" spans="1:16" ht="12.95" hidden="1" customHeight="1" outlineLevel="1" x14ac:dyDescent="0.15">
      <c r="B133" s="160"/>
      <c r="C133" s="154"/>
      <c r="D133" s="16">
        <f>D132/$D132*100</f>
        <v>100</v>
      </c>
      <c r="E133" s="15">
        <f>E132/$D132*100</f>
        <v>4.3269230769230766</v>
      </c>
      <c r="F133" s="15">
        <f t="shared" ref="F133:L133" si="123">F132/$D132*100</f>
        <v>6.7307692307692308</v>
      </c>
      <c r="G133" s="15">
        <f t="shared" si="123"/>
        <v>13.782051282051283</v>
      </c>
      <c r="H133" s="15">
        <f t="shared" si="123"/>
        <v>10.416666666666668</v>
      </c>
      <c r="I133" s="15">
        <f t="shared" si="123"/>
        <v>4.0064102564102564</v>
      </c>
      <c r="J133" s="15">
        <f t="shared" si="123"/>
        <v>31.410256410256409</v>
      </c>
      <c r="K133" s="15">
        <f t="shared" si="123"/>
        <v>2.5641025641025639</v>
      </c>
      <c r="L133" s="15">
        <f t="shared" si="123"/>
        <v>26.762820512820511</v>
      </c>
      <c r="M133" s="15"/>
      <c r="N133" s="15"/>
    </row>
    <row r="134" spans="1:16" ht="12.95" hidden="1" customHeight="1" outlineLevel="1" x14ac:dyDescent="0.15">
      <c r="A134" s="1" t="str">
        <f>$A$1&amp;C134</f>
        <v>X (3)２年生／回答しない</v>
      </c>
      <c r="B134" s="160"/>
      <c r="C134" s="153" t="s">
        <v>233</v>
      </c>
      <c r="D134" s="19">
        <f>VLOOKUP($A134,学年×性別!$A:$O,D$2,0)</f>
        <v>38</v>
      </c>
      <c r="E134" s="19">
        <f>VLOOKUP($A134,学年×性別!$A:$O,E$2,0)</f>
        <v>2</v>
      </c>
      <c r="F134" s="19">
        <f>VLOOKUP($A134,学年×性別!$A:$O,F$2,0)</f>
        <v>3</v>
      </c>
      <c r="G134" s="19">
        <f>VLOOKUP($A134,学年×性別!$A:$O,G$2,0)</f>
        <v>3</v>
      </c>
      <c r="H134" s="19">
        <f>VLOOKUP($A134,学年×性別!$A:$O,H$2,0)</f>
        <v>3</v>
      </c>
      <c r="I134" s="19">
        <f>VLOOKUP($A134,学年×性別!$A:$O,I$2,0)</f>
        <v>2</v>
      </c>
      <c r="J134" s="19">
        <f>VLOOKUP($A134,学年×性別!$A:$O,J$2,0)</f>
        <v>16</v>
      </c>
      <c r="K134" s="19">
        <f>VLOOKUP($A134,学年×性別!$A:$O,K$2,0)</f>
        <v>0</v>
      </c>
      <c r="L134" s="19">
        <f>VLOOKUP($A134,学年×性別!$A:$O,L$2,0)</f>
        <v>9</v>
      </c>
      <c r="M134" s="19"/>
      <c r="N134" s="19"/>
      <c r="P134" s="45">
        <f t="shared" ref="P134" si="124">MAX(E134:N134)</f>
        <v>16</v>
      </c>
    </row>
    <row r="135" spans="1:16" ht="12.95" hidden="1" customHeight="1" outlineLevel="1" x14ac:dyDescent="0.15">
      <c r="B135" s="160"/>
      <c r="C135" s="154"/>
      <c r="D135" s="16">
        <f>D134/$D134*100</f>
        <v>100</v>
      </c>
      <c r="E135" s="15">
        <f>E134/$D134*100</f>
        <v>5.2631578947368416</v>
      </c>
      <c r="F135" s="15">
        <f t="shared" ref="F135:L135" si="125">F134/$D134*100</f>
        <v>7.8947368421052628</v>
      </c>
      <c r="G135" s="15">
        <f t="shared" si="125"/>
        <v>7.8947368421052628</v>
      </c>
      <c r="H135" s="15">
        <f t="shared" si="125"/>
        <v>7.8947368421052628</v>
      </c>
      <c r="I135" s="15">
        <f t="shared" si="125"/>
        <v>5.2631578947368416</v>
      </c>
      <c r="J135" s="15">
        <f t="shared" si="125"/>
        <v>42.105263157894733</v>
      </c>
      <c r="K135" s="15">
        <f t="shared" si="125"/>
        <v>0</v>
      </c>
      <c r="L135" s="15">
        <f t="shared" si="125"/>
        <v>23.684210526315788</v>
      </c>
      <c r="M135" s="15"/>
      <c r="N135" s="15"/>
    </row>
    <row r="136" spans="1:16" ht="12.95" hidden="1" customHeight="1" outlineLevel="1" x14ac:dyDescent="0.15">
      <c r="A136" s="1" t="str">
        <f>$A$1&amp;C136</f>
        <v>X (3)３年生／男性</v>
      </c>
      <c r="B136" s="160"/>
      <c r="C136" s="153" t="s">
        <v>234</v>
      </c>
      <c r="D136" s="19">
        <f>VLOOKUP($A136,学年×性別!$A:$O,D$2,0)</f>
        <v>635</v>
      </c>
      <c r="E136" s="19">
        <f>VLOOKUP($A136,学年×性別!$A:$O,E$2,0)</f>
        <v>37</v>
      </c>
      <c r="F136" s="19">
        <f>VLOOKUP($A136,学年×性別!$A:$O,F$2,0)</f>
        <v>76</v>
      </c>
      <c r="G136" s="19">
        <f>VLOOKUP($A136,学年×性別!$A:$O,G$2,0)</f>
        <v>98</v>
      </c>
      <c r="H136" s="19">
        <f>VLOOKUP($A136,学年×性別!$A:$O,H$2,0)</f>
        <v>67</v>
      </c>
      <c r="I136" s="19">
        <f>VLOOKUP($A136,学年×性別!$A:$O,I$2,0)</f>
        <v>36</v>
      </c>
      <c r="J136" s="19">
        <f>VLOOKUP($A136,学年×性別!$A:$O,J$2,0)</f>
        <v>169</v>
      </c>
      <c r="K136" s="19">
        <f>VLOOKUP($A136,学年×性別!$A:$O,K$2,0)</f>
        <v>47</v>
      </c>
      <c r="L136" s="19">
        <f>VLOOKUP($A136,学年×性別!$A:$O,L$2,0)</f>
        <v>105</v>
      </c>
      <c r="M136" s="19"/>
      <c r="N136" s="19"/>
      <c r="P136" s="45">
        <f t="shared" ref="P136" si="126">MAX(E136:N136)</f>
        <v>169</v>
      </c>
    </row>
    <row r="137" spans="1:16" ht="12.95" hidden="1" customHeight="1" outlineLevel="1" x14ac:dyDescent="0.15">
      <c r="B137" s="160"/>
      <c r="C137" s="154"/>
      <c r="D137" s="16">
        <f>D136/$D136*100</f>
        <v>100</v>
      </c>
      <c r="E137" s="15">
        <f>E136/$D136*100</f>
        <v>5.8267716535433074</v>
      </c>
      <c r="F137" s="15">
        <f t="shared" ref="F137:L137" si="127">F136/$D136*100</f>
        <v>11.968503937007874</v>
      </c>
      <c r="G137" s="15">
        <f t="shared" si="127"/>
        <v>15.433070866141732</v>
      </c>
      <c r="H137" s="15">
        <f t="shared" si="127"/>
        <v>10.551181102362204</v>
      </c>
      <c r="I137" s="15">
        <f t="shared" si="127"/>
        <v>5.6692913385826769</v>
      </c>
      <c r="J137" s="15">
        <f t="shared" si="127"/>
        <v>26.614173228346456</v>
      </c>
      <c r="K137" s="15">
        <f t="shared" si="127"/>
        <v>7.4015748031496065</v>
      </c>
      <c r="L137" s="15">
        <f t="shared" si="127"/>
        <v>16.535433070866144</v>
      </c>
      <c r="M137" s="15"/>
      <c r="N137" s="15"/>
    </row>
    <row r="138" spans="1:16" ht="12.95" hidden="1" customHeight="1" outlineLevel="1" x14ac:dyDescent="0.15">
      <c r="A138" s="1" t="str">
        <f>$A$1&amp;C138</f>
        <v>X (3)３年生／女性</v>
      </c>
      <c r="B138" s="188"/>
      <c r="C138" s="153" t="s">
        <v>235</v>
      </c>
      <c r="D138" s="19">
        <f>VLOOKUP($A138,学年×性別!$A:$O,D$2,0)</f>
        <v>622</v>
      </c>
      <c r="E138" s="19">
        <f>VLOOKUP($A138,学年×性別!$A:$O,E$2,0)</f>
        <v>30</v>
      </c>
      <c r="F138" s="19">
        <f>VLOOKUP($A138,学年×性別!$A:$O,F$2,0)</f>
        <v>65</v>
      </c>
      <c r="G138" s="19">
        <f>VLOOKUP($A138,学年×性別!$A:$O,G$2,0)</f>
        <v>99</v>
      </c>
      <c r="H138" s="19">
        <f>VLOOKUP($A138,学年×性別!$A:$O,H$2,0)</f>
        <v>76</v>
      </c>
      <c r="I138" s="19">
        <f>VLOOKUP($A138,学年×性別!$A:$O,I$2,0)</f>
        <v>24</v>
      </c>
      <c r="J138" s="19">
        <f>VLOOKUP($A138,学年×性別!$A:$O,J$2,0)</f>
        <v>184</v>
      </c>
      <c r="K138" s="19">
        <f>VLOOKUP($A138,学年×性別!$A:$O,K$2,0)</f>
        <v>33</v>
      </c>
      <c r="L138" s="19">
        <f>VLOOKUP($A138,学年×性別!$A:$O,L$2,0)</f>
        <v>111</v>
      </c>
      <c r="M138" s="19"/>
      <c r="N138" s="19"/>
      <c r="P138" s="45">
        <f t="shared" ref="P138" si="128">MAX(E138:N138)</f>
        <v>184</v>
      </c>
    </row>
    <row r="139" spans="1:16" ht="12.95" hidden="1" customHeight="1" outlineLevel="1" x14ac:dyDescent="0.15">
      <c r="B139" s="188"/>
      <c r="C139" s="154"/>
      <c r="D139" s="16">
        <f>D138/$D138*100</f>
        <v>100</v>
      </c>
      <c r="E139" s="15">
        <f>E138/$D138*100</f>
        <v>4.823151125401929</v>
      </c>
      <c r="F139" s="15">
        <f t="shared" ref="F139:L139" si="129">F138/$D138*100</f>
        <v>10.45016077170418</v>
      </c>
      <c r="G139" s="15">
        <f t="shared" si="129"/>
        <v>15.916398713826366</v>
      </c>
      <c r="H139" s="15">
        <f t="shared" si="129"/>
        <v>12.218649517684888</v>
      </c>
      <c r="I139" s="15">
        <f t="shared" si="129"/>
        <v>3.8585209003215439</v>
      </c>
      <c r="J139" s="15">
        <f t="shared" si="129"/>
        <v>29.581993569131832</v>
      </c>
      <c r="K139" s="15">
        <f t="shared" si="129"/>
        <v>5.305466237942122</v>
      </c>
      <c r="L139" s="15">
        <f t="shared" si="129"/>
        <v>17.845659163987136</v>
      </c>
      <c r="M139" s="15"/>
      <c r="N139" s="15"/>
    </row>
    <row r="140" spans="1:16" ht="12.95" hidden="1" customHeight="1" outlineLevel="1" x14ac:dyDescent="0.15">
      <c r="A140" s="1" t="str">
        <f>$A$1&amp;C140</f>
        <v>X (3)３年生／回答しない</v>
      </c>
      <c r="B140" s="188"/>
      <c r="C140" s="153" t="s">
        <v>236</v>
      </c>
      <c r="D140" s="19">
        <f>VLOOKUP($A140,学年×性別!$A:$O,D$2,0)</f>
        <v>49</v>
      </c>
      <c r="E140" s="19">
        <f>VLOOKUP($A140,学年×性別!$A:$O,E$2,0)</f>
        <v>0</v>
      </c>
      <c r="F140" s="19">
        <f>VLOOKUP($A140,学年×性別!$A:$O,F$2,0)</f>
        <v>5</v>
      </c>
      <c r="G140" s="19">
        <f>VLOOKUP($A140,学年×性別!$A:$O,G$2,0)</f>
        <v>8</v>
      </c>
      <c r="H140" s="19">
        <f>VLOOKUP($A140,学年×性別!$A:$O,H$2,0)</f>
        <v>5</v>
      </c>
      <c r="I140" s="19">
        <f>VLOOKUP($A140,学年×性別!$A:$O,I$2,0)</f>
        <v>4</v>
      </c>
      <c r="J140" s="19">
        <f>VLOOKUP($A140,学年×性別!$A:$O,J$2,0)</f>
        <v>16</v>
      </c>
      <c r="K140" s="19">
        <f>VLOOKUP($A140,学年×性別!$A:$O,K$2,0)</f>
        <v>2</v>
      </c>
      <c r="L140" s="19">
        <f>VLOOKUP($A140,学年×性別!$A:$O,L$2,0)</f>
        <v>9</v>
      </c>
      <c r="M140" s="19"/>
      <c r="N140" s="19"/>
      <c r="P140" s="45">
        <f t="shared" ref="P140" si="130">MAX(E140:N140)</f>
        <v>16</v>
      </c>
    </row>
    <row r="141" spans="1:16" ht="12.95" hidden="1" customHeight="1" outlineLevel="1" x14ac:dyDescent="0.15">
      <c r="B141" s="189"/>
      <c r="C141" s="154"/>
      <c r="D141" s="16">
        <f>D140/$D140*100</f>
        <v>100</v>
      </c>
      <c r="E141" s="15">
        <f>E140/$D140*100</f>
        <v>0</v>
      </c>
      <c r="F141" s="15">
        <f t="shared" ref="F141:L141" si="131">F140/$D140*100</f>
        <v>10.204081632653061</v>
      </c>
      <c r="G141" s="15">
        <f t="shared" si="131"/>
        <v>16.326530612244898</v>
      </c>
      <c r="H141" s="15">
        <f t="shared" si="131"/>
        <v>10.204081632653061</v>
      </c>
      <c r="I141" s="15">
        <f t="shared" si="131"/>
        <v>8.1632653061224492</v>
      </c>
      <c r="J141" s="15">
        <f t="shared" si="131"/>
        <v>32.653061224489797</v>
      </c>
      <c r="K141" s="15">
        <f t="shared" si="131"/>
        <v>4.0816326530612246</v>
      </c>
      <c r="L141" s="15">
        <f t="shared" si="131"/>
        <v>18.367346938775512</v>
      </c>
      <c r="M141" s="15"/>
      <c r="N141" s="15"/>
    </row>
    <row r="142" spans="1:16" collapsed="1" x14ac:dyDescent="0.15"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4" spans="1:16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6" spans="5:14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8" spans="5:14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50" spans="5:14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2" spans="5:14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4" spans="5:14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4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4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4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F168" s="2"/>
      <c r="G168" s="2"/>
      <c r="H168" s="2"/>
      <c r="I168" s="2"/>
      <c r="J168" s="2"/>
      <c r="K168" s="2"/>
      <c r="L168" s="2"/>
      <c r="M168" s="2"/>
      <c r="N168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">
    <cfRule type="cellIs" dxfId="4675" priority="485" stopIfTrue="1" operator="greaterThanOrEqual">
      <formula>E$7+10</formula>
    </cfRule>
    <cfRule type="cellIs" dxfId="4674" priority="486" stopIfTrue="1" operator="greaterThanOrEqual">
      <formula>E$7+5</formula>
    </cfRule>
    <cfRule type="cellIs" dxfId="4673" priority="487" stopIfTrue="1" operator="lessThanOrEqual">
      <formula>E$7-10</formula>
    </cfRule>
    <cfRule type="cellIs" dxfId="4672" priority="488" operator="lessThanOrEqual">
      <formula>E$7-5</formula>
    </cfRule>
  </conditionalFormatting>
  <conditionalFormatting sqref="E11:N11">
    <cfRule type="cellIs" dxfId="4671" priority="277" stopIfTrue="1" operator="greaterThanOrEqual">
      <formula>E$7+10</formula>
    </cfRule>
    <cfRule type="cellIs" dxfId="4670" priority="278" stopIfTrue="1" operator="greaterThanOrEqual">
      <formula>E$7+5</formula>
    </cfRule>
    <cfRule type="cellIs" dxfId="4669" priority="279" stopIfTrue="1" operator="lessThanOrEqual">
      <formula>E$7-10</formula>
    </cfRule>
    <cfRule type="cellIs" dxfId="4668" priority="280" operator="lessThanOrEqual">
      <formula>E$7-5</formula>
    </cfRule>
  </conditionalFormatting>
  <conditionalFormatting sqref="E13:N13">
    <cfRule type="cellIs" dxfId="4667" priority="273" stopIfTrue="1" operator="greaterThanOrEqual">
      <formula>E$7+10</formula>
    </cfRule>
    <cfRule type="cellIs" dxfId="4666" priority="274" stopIfTrue="1" operator="greaterThanOrEqual">
      <formula>E$7+5</formula>
    </cfRule>
    <cfRule type="cellIs" dxfId="4665" priority="275" stopIfTrue="1" operator="lessThanOrEqual">
      <formula>E$7-10</formula>
    </cfRule>
    <cfRule type="cellIs" dxfId="4664" priority="276" operator="lessThanOrEqual">
      <formula>E$7-5</formula>
    </cfRule>
  </conditionalFormatting>
  <conditionalFormatting sqref="E15:N15">
    <cfRule type="cellIs" dxfId="4663" priority="269" stopIfTrue="1" operator="greaterThanOrEqual">
      <formula>E$7+10</formula>
    </cfRule>
    <cfRule type="cellIs" dxfId="4662" priority="270" stopIfTrue="1" operator="greaterThanOrEqual">
      <formula>E$7+5</formula>
    </cfRule>
    <cfRule type="cellIs" dxfId="4661" priority="271" stopIfTrue="1" operator="lessThanOrEqual">
      <formula>E$7-10</formula>
    </cfRule>
    <cfRule type="cellIs" dxfId="4660" priority="272" operator="lessThanOrEqual">
      <formula>E$7-5</formula>
    </cfRule>
  </conditionalFormatting>
  <conditionalFormatting sqref="E17:N17">
    <cfRule type="cellIs" dxfId="4659" priority="261" stopIfTrue="1" operator="greaterThanOrEqual">
      <formula>E$7+10</formula>
    </cfRule>
    <cfRule type="cellIs" dxfId="4658" priority="262" stopIfTrue="1" operator="greaterThanOrEqual">
      <formula>E$7+5</formula>
    </cfRule>
    <cfRule type="cellIs" dxfId="4657" priority="263" stopIfTrue="1" operator="lessThanOrEqual">
      <formula>E$7-10</formula>
    </cfRule>
    <cfRule type="cellIs" dxfId="4656" priority="264" operator="lessThanOrEqual">
      <formula>E$7-5</formula>
    </cfRule>
  </conditionalFormatting>
  <conditionalFormatting sqref="E19:N19">
    <cfRule type="cellIs" dxfId="4655" priority="257" stopIfTrue="1" operator="greaterThanOrEqual">
      <formula>E$7+10</formula>
    </cfRule>
    <cfRule type="cellIs" dxfId="4654" priority="258" stopIfTrue="1" operator="greaterThanOrEqual">
      <formula>E$7+5</formula>
    </cfRule>
    <cfRule type="cellIs" dxfId="4653" priority="259" stopIfTrue="1" operator="lessThanOrEqual">
      <formula>E$7-10</formula>
    </cfRule>
    <cfRule type="cellIs" dxfId="4652" priority="260" operator="lessThanOrEqual">
      <formula>E$7-5</formula>
    </cfRule>
  </conditionalFormatting>
  <conditionalFormatting sqref="E21:N21">
    <cfRule type="cellIs" dxfId="4651" priority="253" stopIfTrue="1" operator="greaterThanOrEqual">
      <formula>E$7+10</formula>
    </cfRule>
    <cfRule type="cellIs" dxfId="4650" priority="254" stopIfTrue="1" operator="greaterThanOrEqual">
      <formula>E$7+5</formula>
    </cfRule>
    <cfRule type="cellIs" dxfId="4649" priority="255" stopIfTrue="1" operator="lessThanOrEqual">
      <formula>E$7-10</formula>
    </cfRule>
    <cfRule type="cellIs" dxfId="4648" priority="256" operator="lessThanOrEqual">
      <formula>E$7-5</formula>
    </cfRule>
  </conditionalFormatting>
  <conditionalFormatting sqref="E23:N23">
    <cfRule type="cellIs" dxfId="4647" priority="249" stopIfTrue="1" operator="greaterThanOrEqual">
      <formula>E$7+10</formula>
    </cfRule>
    <cfRule type="cellIs" dxfId="4646" priority="250" stopIfTrue="1" operator="greaterThanOrEqual">
      <formula>E$7+5</formula>
    </cfRule>
    <cfRule type="cellIs" dxfId="4645" priority="251" stopIfTrue="1" operator="lessThanOrEqual">
      <formula>E$7-10</formula>
    </cfRule>
    <cfRule type="cellIs" dxfId="4644" priority="252" operator="lessThanOrEqual">
      <formula>E$7-5</formula>
    </cfRule>
  </conditionalFormatting>
  <conditionalFormatting sqref="E25:N25">
    <cfRule type="cellIs" dxfId="4643" priority="245" stopIfTrue="1" operator="greaterThanOrEqual">
      <formula>E$7+10</formula>
    </cfRule>
    <cfRule type="cellIs" dxfId="4642" priority="246" stopIfTrue="1" operator="greaterThanOrEqual">
      <formula>E$7+5</formula>
    </cfRule>
    <cfRule type="cellIs" dxfId="4641" priority="247" stopIfTrue="1" operator="lessThanOrEqual">
      <formula>E$7-10</formula>
    </cfRule>
    <cfRule type="cellIs" dxfId="4640" priority="248" operator="lessThanOrEqual">
      <formula>E$7-5</formula>
    </cfRule>
  </conditionalFormatting>
  <conditionalFormatting sqref="E27:N27">
    <cfRule type="cellIs" dxfId="4639" priority="241" stopIfTrue="1" operator="greaterThanOrEqual">
      <formula>E$7+10</formula>
    </cfRule>
    <cfRule type="cellIs" dxfId="4638" priority="242" stopIfTrue="1" operator="greaterThanOrEqual">
      <formula>E$7+5</formula>
    </cfRule>
    <cfRule type="cellIs" dxfId="4637" priority="243" stopIfTrue="1" operator="lessThanOrEqual">
      <formula>E$7-10</formula>
    </cfRule>
    <cfRule type="cellIs" dxfId="4636" priority="244" operator="lessThanOrEqual">
      <formula>E$7-5</formula>
    </cfRule>
  </conditionalFormatting>
  <conditionalFormatting sqref="E29:N29">
    <cfRule type="cellIs" dxfId="4635" priority="237" stopIfTrue="1" operator="greaterThanOrEqual">
      <formula>E$7+10</formula>
    </cfRule>
    <cfRule type="cellIs" dxfId="4634" priority="238" stopIfTrue="1" operator="greaterThanOrEqual">
      <formula>E$7+5</formula>
    </cfRule>
    <cfRule type="cellIs" dxfId="4633" priority="239" stopIfTrue="1" operator="lessThanOrEqual">
      <formula>E$7-10</formula>
    </cfRule>
    <cfRule type="cellIs" dxfId="4632" priority="240" operator="lessThanOrEqual">
      <formula>E$7-5</formula>
    </cfRule>
  </conditionalFormatting>
  <conditionalFormatting sqref="E31:N31">
    <cfRule type="cellIs" dxfId="4631" priority="233" stopIfTrue="1" operator="greaterThanOrEqual">
      <formula>E$7+10</formula>
    </cfRule>
    <cfRule type="cellIs" dxfId="4630" priority="234" stopIfTrue="1" operator="greaterThanOrEqual">
      <formula>E$7+5</formula>
    </cfRule>
    <cfRule type="cellIs" dxfId="4629" priority="235" stopIfTrue="1" operator="lessThanOrEqual">
      <formula>E$7-10</formula>
    </cfRule>
    <cfRule type="cellIs" dxfId="4628" priority="236" operator="lessThanOrEqual">
      <formula>E$7-5</formula>
    </cfRule>
  </conditionalFormatting>
  <conditionalFormatting sqref="E33:N33">
    <cfRule type="cellIs" dxfId="4627" priority="229" stopIfTrue="1" operator="greaterThanOrEqual">
      <formula>E$7+10</formula>
    </cfRule>
    <cfRule type="cellIs" dxfId="4626" priority="230" stopIfTrue="1" operator="greaterThanOrEqual">
      <formula>E$7+5</formula>
    </cfRule>
    <cfRule type="cellIs" dxfId="4625" priority="231" stopIfTrue="1" operator="lessThanOrEqual">
      <formula>E$7-10</formula>
    </cfRule>
    <cfRule type="cellIs" dxfId="4624" priority="232" operator="lessThanOrEqual">
      <formula>E$7-5</formula>
    </cfRule>
  </conditionalFormatting>
  <conditionalFormatting sqref="E35:N35">
    <cfRule type="cellIs" dxfId="4623" priority="225" stopIfTrue="1" operator="greaterThanOrEqual">
      <formula>E$7+10</formula>
    </cfRule>
    <cfRule type="cellIs" dxfId="4622" priority="226" stopIfTrue="1" operator="greaterThanOrEqual">
      <formula>E$7+5</formula>
    </cfRule>
    <cfRule type="cellIs" dxfId="4621" priority="227" stopIfTrue="1" operator="lessThanOrEqual">
      <formula>E$7-10</formula>
    </cfRule>
    <cfRule type="cellIs" dxfId="4620" priority="228" operator="lessThanOrEqual">
      <formula>E$7-5</formula>
    </cfRule>
  </conditionalFormatting>
  <conditionalFormatting sqref="E37:N37">
    <cfRule type="cellIs" dxfId="4619" priority="221" stopIfTrue="1" operator="greaterThanOrEqual">
      <formula>E$7+10</formula>
    </cfRule>
    <cfRule type="cellIs" dxfId="4618" priority="222" stopIfTrue="1" operator="greaterThanOrEqual">
      <formula>E$7+5</formula>
    </cfRule>
    <cfRule type="cellIs" dxfId="4617" priority="223" stopIfTrue="1" operator="lessThanOrEqual">
      <formula>E$7-10</formula>
    </cfRule>
    <cfRule type="cellIs" dxfId="4616" priority="224" operator="lessThanOrEqual">
      <formula>E$7-5</formula>
    </cfRule>
  </conditionalFormatting>
  <conditionalFormatting sqref="E39:N39">
    <cfRule type="cellIs" dxfId="4615" priority="217" stopIfTrue="1" operator="greaterThanOrEqual">
      <formula>E$7+10</formula>
    </cfRule>
    <cfRule type="cellIs" dxfId="4614" priority="218" stopIfTrue="1" operator="greaterThanOrEqual">
      <formula>E$7+5</formula>
    </cfRule>
    <cfRule type="cellIs" dxfId="4613" priority="219" stopIfTrue="1" operator="lessThanOrEqual">
      <formula>E$7-10</formula>
    </cfRule>
    <cfRule type="cellIs" dxfId="4612" priority="220" operator="lessThanOrEqual">
      <formula>E$7-5</formula>
    </cfRule>
  </conditionalFormatting>
  <conditionalFormatting sqref="E41:N41">
    <cfRule type="cellIs" dxfId="4611" priority="213" stopIfTrue="1" operator="greaterThanOrEqual">
      <formula>E$7+10</formula>
    </cfRule>
    <cfRule type="cellIs" dxfId="4610" priority="214" stopIfTrue="1" operator="greaterThanOrEqual">
      <formula>E$7+5</formula>
    </cfRule>
    <cfRule type="cellIs" dxfId="4609" priority="215" stopIfTrue="1" operator="lessThanOrEqual">
      <formula>E$7-10</formula>
    </cfRule>
    <cfRule type="cellIs" dxfId="4608" priority="216" operator="lessThanOrEqual">
      <formula>E$7-5</formula>
    </cfRule>
  </conditionalFormatting>
  <conditionalFormatting sqref="E43:N43">
    <cfRule type="cellIs" dxfId="4607" priority="209" stopIfTrue="1" operator="greaterThanOrEqual">
      <formula>E$7+10</formula>
    </cfRule>
    <cfRule type="cellIs" dxfId="4606" priority="210" stopIfTrue="1" operator="greaterThanOrEqual">
      <formula>E$7+5</formula>
    </cfRule>
    <cfRule type="cellIs" dxfId="4605" priority="211" stopIfTrue="1" operator="lessThanOrEqual">
      <formula>E$7-10</formula>
    </cfRule>
    <cfRule type="cellIs" dxfId="4604" priority="212" operator="lessThanOrEqual">
      <formula>E$7-5</formula>
    </cfRule>
  </conditionalFormatting>
  <conditionalFormatting sqref="E45:N45">
    <cfRule type="cellIs" dxfId="4603" priority="205" stopIfTrue="1" operator="greaterThanOrEqual">
      <formula>E$7+10</formula>
    </cfRule>
    <cfRule type="cellIs" dxfId="4602" priority="206" stopIfTrue="1" operator="greaterThanOrEqual">
      <formula>E$7+5</formula>
    </cfRule>
    <cfRule type="cellIs" dxfId="4601" priority="207" stopIfTrue="1" operator="lessThanOrEqual">
      <formula>E$7-10</formula>
    </cfRule>
    <cfRule type="cellIs" dxfId="4600" priority="208" operator="lessThanOrEqual">
      <formula>E$7-5</formula>
    </cfRule>
  </conditionalFormatting>
  <conditionalFormatting sqref="E47:N47">
    <cfRule type="cellIs" dxfId="4599" priority="201" stopIfTrue="1" operator="greaterThanOrEqual">
      <formula>E$7+10</formula>
    </cfRule>
    <cfRule type="cellIs" dxfId="4598" priority="202" stopIfTrue="1" operator="greaterThanOrEqual">
      <formula>E$7+5</formula>
    </cfRule>
    <cfRule type="cellIs" dxfId="4597" priority="203" stopIfTrue="1" operator="lessThanOrEqual">
      <formula>E$7-10</formula>
    </cfRule>
    <cfRule type="cellIs" dxfId="4596" priority="204" operator="lessThanOrEqual">
      <formula>E$7-5</formula>
    </cfRule>
  </conditionalFormatting>
  <conditionalFormatting sqref="E49:N49">
    <cfRule type="cellIs" dxfId="4595" priority="197" stopIfTrue="1" operator="greaterThanOrEqual">
      <formula>E$7+10</formula>
    </cfRule>
    <cfRule type="cellIs" dxfId="4594" priority="198" stopIfTrue="1" operator="greaterThanOrEqual">
      <formula>E$7+5</formula>
    </cfRule>
    <cfRule type="cellIs" dxfId="4593" priority="199" stopIfTrue="1" operator="lessThanOrEqual">
      <formula>E$7-10</formula>
    </cfRule>
    <cfRule type="cellIs" dxfId="4592" priority="200" operator="lessThanOrEqual">
      <formula>E$7-5</formula>
    </cfRule>
  </conditionalFormatting>
  <conditionalFormatting sqref="E51:N51">
    <cfRule type="cellIs" dxfId="4591" priority="193" stopIfTrue="1" operator="greaterThanOrEqual">
      <formula>E$7+10</formula>
    </cfRule>
    <cfRule type="cellIs" dxfId="4590" priority="194" stopIfTrue="1" operator="greaterThanOrEqual">
      <formula>E$7+5</formula>
    </cfRule>
    <cfRule type="cellIs" dxfId="4589" priority="195" stopIfTrue="1" operator="lessThanOrEqual">
      <formula>E$7-10</formula>
    </cfRule>
    <cfRule type="cellIs" dxfId="4588" priority="196" operator="lessThanOrEqual">
      <formula>E$7-5</formula>
    </cfRule>
  </conditionalFormatting>
  <conditionalFormatting sqref="E53:N53">
    <cfRule type="cellIs" dxfId="4587" priority="189" stopIfTrue="1" operator="greaterThanOrEqual">
      <formula>E$7+10</formula>
    </cfRule>
    <cfRule type="cellIs" dxfId="4586" priority="190" stopIfTrue="1" operator="greaterThanOrEqual">
      <formula>E$7+5</formula>
    </cfRule>
    <cfRule type="cellIs" dxfId="4585" priority="191" stopIfTrue="1" operator="lessThanOrEqual">
      <formula>E$7-10</formula>
    </cfRule>
    <cfRule type="cellIs" dxfId="4584" priority="192" operator="lessThanOrEqual">
      <formula>E$7-5</formula>
    </cfRule>
  </conditionalFormatting>
  <conditionalFormatting sqref="E55:N55">
    <cfRule type="cellIs" dxfId="4583" priority="185" stopIfTrue="1" operator="greaterThanOrEqual">
      <formula>E$7+10</formula>
    </cfRule>
    <cfRule type="cellIs" dxfId="4582" priority="186" stopIfTrue="1" operator="greaterThanOrEqual">
      <formula>E$7+5</formula>
    </cfRule>
    <cfRule type="cellIs" dxfId="4581" priority="187" stopIfTrue="1" operator="lessThanOrEqual">
      <formula>E$7-10</formula>
    </cfRule>
    <cfRule type="cellIs" dxfId="4580" priority="188" operator="lessThanOrEqual">
      <formula>E$7-5</formula>
    </cfRule>
  </conditionalFormatting>
  <conditionalFormatting sqref="E57:N57">
    <cfRule type="cellIs" dxfId="4579" priority="181" stopIfTrue="1" operator="greaterThanOrEqual">
      <formula>E$7+10</formula>
    </cfRule>
    <cfRule type="cellIs" dxfId="4578" priority="182" stopIfTrue="1" operator="greaterThanOrEqual">
      <formula>E$7+5</formula>
    </cfRule>
    <cfRule type="cellIs" dxfId="4577" priority="183" stopIfTrue="1" operator="lessThanOrEqual">
      <formula>E$7-10</formula>
    </cfRule>
    <cfRule type="cellIs" dxfId="4576" priority="184" operator="lessThanOrEqual">
      <formula>E$7-5</formula>
    </cfRule>
  </conditionalFormatting>
  <conditionalFormatting sqref="E59:N59">
    <cfRule type="cellIs" dxfId="4575" priority="177" stopIfTrue="1" operator="greaterThanOrEqual">
      <formula>E$7+10</formula>
    </cfRule>
    <cfRule type="cellIs" dxfId="4574" priority="178" stopIfTrue="1" operator="greaterThanOrEqual">
      <formula>E$7+5</formula>
    </cfRule>
    <cfRule type="cellIs" dxfId="4573" priority="179" stopIfTrue="1" operator="lessThanOrEqual">
      <formula>E$7-10</formula>
    </cfRule>
    <cfRule type="cellIs" dxfId="4572" priority="180" operator="lessThanOrEqual">
      <formula>E$7-5</formula>
    </cfRule>
  </conditionalFormatting>
  <conditionalFormatting sqref="E61:N61">
    <cfRule type="cellIs" dxfId="4571" priority="173" stopIfTrue="1" operator="greaterThanOrEqual">
      <formula>E$7+10</formula>
    </cfRule>
    <cfRule type="cellIs" dxfId="4570" priority="174" stopIfTrue="1" operator="greaterThanOrEqual">
      <formula>E$7+5</formula>
    </cfRule>
    <cfRule type="cellIs" dxfId="4569" priority="175" stopIfTrue="1" operator="lessThanOrEqual">
      <formula>E$7-10</formula>
    </cfRule>
    <cfRule type="cellIs" dxfId="4568" priority="176" operator="lessThanOrEqual">
      <formula>E$7-5</formula>
    </cfRule>
  </conditionalFormatting>
  <conditionalFormatting sqref="E63:N63">
    <cfRule type="cellIs" dxfId="4567" priority="169" stopIfTrue="1" operator="greaterThanOrEqual">
      <formula>E$7+10</formula>
    </cfRule>
    <cfRule type="cellIs" dxfId="4566" priority="170" stopIfTrue="1" operator="greaterThanOrEqual">
      <formula>E$7+5</formula>
    </cfRule>
    <cfRule type="cellIs" dxfId="4565" priority="171" stopIfTrue="1" operator="lessThanOrEqual">
      <formula>E$7-10</formula>
    </cfRule>
    <cfRule type="cellIs" dxfId="4564" priority="172" operator="lessThanOrEqual">
      <formula>E$7-5</formula>
    </cfRule>
  </conditionalFormatting>
  <conditionalFormatting sqref="E65:N65">
    <cfRule type="cellIs" dxfId="4563" priority="165" stopIfTrue="1" operator="greaterThanOrEqual">
      <formula>E$7+10</formula>
    </cfRule>
    <cfRule type="cellIs" dxfId="4562" priority="166" stopIfTrue="1" operator="greaterThanOrEqual">
      <formula>E$7+5</formula>
    </cfRule>
    <cfRule type="cellIs" dxfId="4561" priority="167" stopIfTrue="1" operator="lessThanOrEqual">
      <formula>E$7-10</formula>
    </cfRule>
    <cfRule type="cellIs" dxfId="4560" priority="168" operator="lessThanOrEqual">
      <formula>E$7-5</formula>
    </cfRule>
  </conditionalFormatting>
  <conditionalFormatting sqref="E67:N67">
    <cfRule type="cellIs" dxfId="4559" priority="161" stopIfTrue="1" operator="greaterThanOrEqual">
      <formula>E$7+10</formula>
    </cfRule>
    <cfRule type="cellIs" dxfId="4558" priority="162" stopIfTrue="1" operator="greaterThanOrEqual">
      <formula>E$7+5</formula>
    </cfRule>
    <cfRule type="cellIs" dxfId="4557" priority="163" stopIfTrue="1" operator="lessThanOrEqual">
      <formula>E$7-10</formula>
    </cfRule>
    <cfRule type="cellIs" dxfId="4556" priority="164" operator="lessThanOrEqual">
      <formula>E$7-5</formula>
    </cfRule>
  </conditionalFormatting>
  <conditionalFormatting sqref="E69:N69">
    <cfRule type="cellIs" dxfId="4555" priority="157" stopIfTrue="1" operator="greaterThanOrEqual">
      <formula>E$7+10</formula>
    </cfRule>
    <cfRule type="cellIs" dxfId="4554" priority="158" stopIfTrue="1" operator="greaterThanOrEqual">
      <formula>E$7+5</formula>
    </cfRule>
    <cfRule type="cellIs" dxfId="4553" priority="159" stopIfTrue="1" operator="lessThanOrEqual">
      <formula>E$7-10</formula>
    </cfRule>
    <cfRule type="cellIs" dxfId="4552" priority="160" operator="lessThanOrEqual">
      <formula>E$7-5</formula>
    </cfRule>
  </conditionalFormatting>
  <conditionalFormatting sqref="E71:N71">
    <cfRule type="cellIs" dxfId="4551" priority="153" stopIfTrue="1" operator="greaterThanOrEqual">
      <formula>E$7+10</formula>
    </cfRule>
    <cfRule type="cellIs" dxfId="4550" priority="154" stopIfTrue="1" operator="greaterThanOrEqual">
      <formula>E$7+5</formula>
    </cfRule>
    <cfRule type="cellIs" dxfId="4549" priority="155" stopIfTrue="1" operator="lessThanOrEqual">
      <formula>E$7-10</formula>
    </cfRule>
    <cfRule type="cellIs" dxfId="4548" priority="156" operator="lessThanOrEqual">
      <formula>E$7-5</formula>
    </cfRule>
  </conditionalFormatting>
  <conditionalFormatting sqref="E73:N73">
    <cfRule type="cellIs" dxfId="4547" priority="149" stopIfTrue="1" operator="greaterThanOrEqual">
      <formula>E$7+10</formula>
    </cfRule>
    <cfRule type="cellIs" dxfId="4546" priority="150" stopIfTrue="1" operator="greaterThanOrEqual">
      <formula>E$7+5</formula>
    </cfRule>
    <cfRule type="cellIs" dxfId="4545" priority="151" stopIfTrue="1" operator="lessThanOrEqual">
      <formula>E$7-10</formula>
    </cfRule>
    <cfRule type="cellIs" dxfId="4544" priority="152" operator="lessThanOrEqual">
      <formula>E$7-5</formula>
    </cfRule>
  </conditionalFormatting>
  <conditionalFormatting sqref="E75:N75">
    <cfRule type="cellIs" dxfId="4543" priority="145" stopIfTrue="1" operator="greaterThanOrEqual">
      <formula>E$7+10</formula>
    </cfRule>
    <cfRule type="cellIs" dxfId="4542" priority="146" stopIfTrue="1" operator="greaterThanOrEqual">
      <formula>E$7+5</formula>
    </cfRule>
    <cfRule type="cellIs" dxfId="4541" priority="147" stopIfTrue="1" operator="lessThanOrEqual">
      <formula>E$7-10</formula>
    </cfRule>
    <cfRule type="cellIs" dxfId="4540" priority="148" operator="lessThanOrEqual">
      <formula>E$7-5</formula>
    </cfRule>
  </conditionalFormatting>
  <conditionalFormatting sqref="E77:N77">
    <cfRule type="cellIs" dxfId="4539" priority="141" stopIfTrue="1" operator="greaterThanOrEqual">
      <formula>E$7+10</formula>
    </cfRule>
    <cfRule type="cellIs" dxfId="4538" priority="142" stopIfTrue="1" operator="greaterThanOrEqual">
      <formula>E$7+5</formula>
    </cfRule>
    <cfRule type="cellIs" dxfId="4537" priority="143" stopIfTrue="1" operator="lessThanOrEqual">
      <formula>E$7-10</formula>
    </cfRule>
    <cfRule type="cellIs" dxfId="4536" priority="144" operator="lessThanOrEqual">
      <formula>E$7-5</formula>
    </cfRule>
  </conditionalFormatting>
  <conditionalFormatting sqref="E79:N79">
    <cfRule type="cellIs" dxfId="4535" priority="137" stopIfTrue="1" operator="greaterThanOrEqual">
      <formula>E$7+10</formula>
    </cfRule>
    <cfRule type="cellIs" dxfId="4534" priority="138" stopIfTrue="1" operator="greaterThanOrEqual">
      <formula>E$7+5</formula>
    </cfRule>
    <cfRule type="cellIs" dxfId="4533" priority="139" stopIfTrue="1" operator="lessThanOrEqual">
      <formula>E$7-10</formula>
    </cfRule>
    <cfRule type="cellIs" dxfId="4532" priority="140" operator="lessThanOrEqual">
      <formula>E$7-5</formula>
    </cfRule>
  </conditionalFormatting>
  <conditionalFormatting sqref="E81:N81">
    <cfRule type="cellIs" dxfId="4531" priority="133" stopIfTrue="1" operator="greaterThanOrEqual">
      <formula>E$7+10</formula>
    </cfRule>
    <cfRule type="cellIs" dxfId="4530" priority="134" stopIfTrue="1" operator="greaterThanOrEqual">
      <formula>E$7+5</formula>
    </cfRule>
    <cfRule type="cellIs" dxfId="4529" priority="135" stopIfTrue="1" operator="lessThanOrEqual">
      <formula>E$7-10</formula>
    </cfRule>
    <cfRule type="cellIs" dxfId="4528" priority="136" operator="lessThanOrEqual">
      <formula>E$7-5</formula>
    </cfRule>
  </conditionalFormatting>
  <conditionalFormatting sqref="E83:N83">
    <cfRule type="cellIs" dxfId="4527" priority="129" stopIfTrue="1" operator="greaterThanOrEqual">
      <formula>E$7+10</formula>
    </cfRule>
    <cfRule type="cellIs" dxfId="4526" priority="130" stopIfTrue="1" operator="greaterThanOrEqual">
      <formula>E$7+5</formula>
    </cfRule>
    <cfRule type="cellIs" dxfId="4525" priority="131" stopIfTrue="1" operator="lessThanOrEqual">
      <formula>E$7-10</formula>
    </cfRule>
    <cfRule type="cellIs" dxfId="4524" priority="132" operator="lessThanOrEqual">
      <formula>E$7-5</formula>
    </cfRule>
  </conditionalFormatting>
  <conditionalFormatting sqref="E85:N85">
    <cfRule type="cellIs" dxfId="4523" priority="125" stopIfTrue="1" operator="greaterThanOrEqual">
      <formula>E$7+10</formula>
    </cfRule>
    <cfRule type="cellIs" dxfId="4522" priority="126" stopIfTrue="1" operator="greaterThanOrEqual">
      <formula>E$7+5</formula>
    </cfRule>
    <cfRule type="cellIs" dxfId="4521" priority="127" stopIfTrue="1" operator="lessThanOrEqual">
      <formula>E$7-10</formula>
    </cfRule>
    <cfRule type="cellIs" dxfId="4520" priority="128" operator="lessThanOrEqual">
      <formula>E$7-5</formula>
    </cfRule>
  </conditionalFormatting>
  <conditionalFormatting sqref="E87:N87">
    <cfRule type="cellIs" dxfId="4519" priority="121" stopIfTrue="1" operator="greaterThanOrEqual">
      <formula>E$7+10</formula>
    </cfRule>
    <cfRule type="cellIs" dxfId="4518" priority="122" stopIfTrue="1" operator="greaterThanOrEqual">
      <formula>E$7+5</formula>
    </cfRule>
    <cfRule type="cellIs" dxfId="4517" priority="123" stopIfTrue="1" operator="lessThanOrEqual">
      <formula>E$7-10</formula>
    </cfRule>
    <cfRule type="cellIs" dxfId="4516" priority="124" operator="lessThanOrEqual">
      <formula>E$7-5</formula>
    </cfRule>
  </conditionalFormatting>
  <conditionalFormatting sqref="E89:N89">
    <cfRule type="cellIs" dxfId="4515" priority="117" stopIfTrue="1" operator="greaterThanOrEqual">
      <formula>E$7+10</formula>
    </cfRule>
    <cfRule type="cellIs" dxfId="4514" priority="118" stopIfTrue="1" operator="greaterThanOrEqual">
      <formula>E$7+5</formula>
    </cfRule>
    <cfRule type="cellIs" dxfId="4513" priority="119" stopIfTrue="1" operator="lessThanOrEqual">
      <formula>E$7-10</formula>
    </cfRule>
    <cfRule type="cellIs" dxfId="4512" priority="120" operator="lessThanOrEqual">
      <formula>E$7-5</formula>
    </cfRule>
  </conditionalFormatting>
  <conditionalFormatting sqref="E91:N91">
    <cfRule type="cellIs" dxfId="4511" priority="113" stopIfTrue="1" operator="greaterThanOrEqual">
      <formula>E$7+10</formula>
    </cfRule>
    <cfRule type="cellIs" dxfId="4510" priority="114" stopIfTrue="1" operator="greaterThanOrEqual">
      <formula>E$7+5</formula>
    </cfRule>
    <cfRule type="cellIs" dxfId="4509" priority="115" stopIfTrue="1" operator="lessThanOrEqual">
      <formula>E$7-10</formula>
    </cfRule>
    <cfRule type="cellIs" dxfId="4508" priority="116" operator="lessThanOrEqual">
      <formula>E$7-5</formula>
    </cfRule>
  </conditionalFormatting>
  <conditionalFormatting sqref="E93:N93">
    <cfRule type="cellIs" dxfId="4507" priority="109" stopIfTrue="1" operator="greaterThanOrEqual">
      <formula>E$7+10</formula>
    </cfRule>
    <cfRule type="cellIs" dxfId="4506" priority="110" stopIfTrue="1" operator="greaterThanOrEqual">
      <formula>E$7+5</formula>
    </cfRule>
    <cfRule type="cellIs" dxfId="4505" priority="111" stopIfTrue="1" operator="lessThanOrEqual">
      <formula>E$7-10</formula>
    </cfRule>
    <cfRule type="cellIs" dxfId="4504" priority="112" operator="lessThanOrEqual">
      <formula>E$7-5</formula>
    </cfRule>
  </conditionalFormatting>
  <conditionalFormatting sqref="E95:N95">
    <cfRule type="cellIs" dxfId="4503" priority="105" stopIfTrue="1" operator="greaterThanOrEqual">
      <formula>E$7+10</formula>
    </cfRule>
    <cfRule type="cellIs" dxfId="4502" priority="106" stopIfTrue="1" operator="greaterThanOrEqual">
      <formula>E$7+5</formula>
    </cfRule>
    <cfRule type="cellIs" dxfId="4501" priority="107" stopIfTrue="1" operator="lessThanOrEqual">
      <formula>E$7-10</formula>
    </cfRule>
    <cfRule type="cellIs" dxfId="4500" priority="108" operator="lessThanOrEqual">
      <formula>E$7-5</formula>
    </cfRule>
  </conditionalFormatting>
  <conditionalFormatting sqref="E97:N97">
    <cfRule type="cellIs" dxfId="4499" priority="101" stopIfTrue="1" operator="greaterThanOrEqual">
      <formula>E$7+10</formula>
    </cfRule>
    <cfRule type="cellIs" dxfId="4498" priority="102" stopIfTrue="1" operator="greaterThanOrEqual">
      <formula>E$7+5</formula>
    </cfRule>
    <cfRule type="cellIs" dxfId="4497" priority="103" stopIfTrue="1" operator="lessThanOrEqual">
      <formula>E$7-10</formula>
    </cfRule>
    <cfRule type="cellIs" dxfId="4496" priority="104" operator="lessThanOrEqual">
      <formula>E$7-5</formula>
    </cfRule>
  </conditionalFormatting>
  <conditionalFormatting sqref="E99:N99">
    <cfRule type="cellIs" dxfId="4495" priority="97" stopIfTrue="1" operator="greaterThanOrEqual">
      <formula>E$7+10</formula>
    </cfRule>
    <cfRule type="cellIs" dxfId="4494" priority="98" stopIfTrue="1" operator="greaterThanOrEqual">
      <formula>E$7+5</formula>
    </cfRule>
    <cfRule type="cellIs" dxfId="4493" priority="99" stopIfTrue="1" operator="lessThanOrEqual">
      <formula>E$7-10</formula>
    </cfRule>
    <cfRule type="cellIs" dxfId="4492" priority="100" operator="lessThanOrEqual">
      <formula>E$7-5</formula>
    </cfRule>
  </conditionalFormatting>
  <conditionalFormatting sqref="E101:N101">
    <cfRule type="cellIs" dxfId="4491" priority="93" stopIfTrue="1" operator="greaterThanOrEqual">
      <formula>E$7+10</formula>
    </cfRule>
    <cfRule type="cellIs" dxfId="4490" priority="94" stopIfTrue="1" operator="greaterThanOrEqual">
      <formula>E$7+5</formula>
    </cfRule>
    <cfRule type="cellIs" dxfId="4489" priority="95" stopIfTrue="1" operator="lessThanOrEqual">
      <formula>E$7-10</formula>
    </cfRule>
    <cfRule type="cellIs" dxfId="4488" priority="96" operator="lessThanOrEqual">
      <formula>E$7-5</formula>
    </cfRule>
  </conditionalFormatting>
  <conditionalFormatting sqref="E103:N103">
    <cfRule type="cellIs" dxfId="4487" priority="89" stopIfTrue="1" operator="greaterThanOrEqual">
      <formula>E$7+10</formula>
    </cfRule>
    <cfRule type="cellIs" dxfId="4486" priority="90" stopIfTrue="1" operator="greaterThanOrEqual">
      <formula>E$7+5</formula>
    </cfRule>
    <cfRule type="cellIs" dxfId="4485" priority="91" stopIfTrue="1" operator="lessThanOrEqual">
      <formula>E$7-10</formula>
    </cfRule>
    <cfRule type="cellIs" dxfId="4484" priority="92" operator="lessThanOrEqual">
      <formula>E$7-5</formula>
    </cfRule>
  </conditionalFormatting>
  <conditionalFormatting sqref="E105:N105">
    <cfRule type="cellIs" dxfId="4483" priority="85" stopIfTrue="1" operator="greaterThanOrEqual">
      <formula>E$7+10</formula>
    </cfRule>
    <cfRule type="cellIs" dxfId="4482" priority="86" stopIfTrue="1" operator="greaterThanOrEqual">
      <formula>E$7+5</formula>
    </cfRule>
    <cfRule type="cellIs" dxfId="4481" priority="87" stopIfTrue="1" operator="lessThanOrEqual">
      <formula>E$7-10</formula>
    </cfRule>
    <cfRule type="cellIs" dxfId="4480" priority="88" operator="lessThanOrEqual">
      <formula>E$7-5</formula>
    </cfRule>
  </conditionalFormatting>
  <conditionalFormatting sqref="E107:N107">
    <cfRule type="cellIs" dxfId="4479" priority="81" stopIfTrue="1" operator="greaterThanOrEqual">
      <formula>E$7+10</formula>
    </cfRule>
    <cfRule type="cellIs" dxfId="4478" priority="82" stopIfTrue="1" operator="greaterThanOrEqual">
      <formula>E$7+5</formula>
    </cfRule>
    <cfRule type="cellIs" dxfId="4477" priority="83" stopIfTrue="1" operator="lessThanOrEqual">
      <formula>E$7-10</formula>
    </cfRule>
    <cfRule type="cellIs" dxfId="4476" priority="84" operator="lessThanOrEqual">
      <formula>E$7-5</formula>
    </cfRule>
  </conditionalFormatting>
  <conditionalFormatting sqref="E109:N109">
    <cfRule type="cellIs" dxfId="4475" priority="77" stopIfTrue="1" operator="greaterThanOrEqual">
      <formula>E$7+10</formula>
    </cfRule>
    <cfRule type="cellIs" dxfId="4474" priority="78" stopIfTrue="1" operator="greaterThanOrEqual">
      <formula>E$7+5</formula>
    </cfRule>
    <cfRule type="cellIs" dxfId="4473" priority="79" stopIfTrue="1" operator="lessThanOrEqual">
      <formula>E$7-10</formula>
    </cfRule>
    <cfRule type="cellIs" dxfId="4472" priority="80" operator="lessThanOrEqual">
      <formula>E$7-5</formula>
    </cfRule>
  </conditionalFormatting>
  <conditionalFormatting sqref="E111:N111">
    <cfRule type="cellIs" dxfId="4471" priority="73" stopIfTrue="1" operator="greaterThanOrEqual">
      <formula>E$7+10</formula>
    </cfRule>
    <cfRule type="cellIs" dxfId="4470" priority="74" stopIfTrue="1" operator="greaterThanOrEqual">
      <formula>E$7+5</formula>
    </cfRule>
    <cfRule type="cellIs" dxfId="4469" priority="75" stopIfTrue="1" operator="lessThanOrEqual">
      <formula>E$7-10</formula>
    </cfRule>
    <cfRule type="cellIs" dxfId="4468" priority="76" operator="lessThanOrEqual">
      <formula>E$7-5</formula>
    </cfRule>
  </conditionalFormatting>
  <conditionalFormatting sqref="E113:N113">
    <cfRule type="cellIs" dxfId="4467" priority="69" stopIfTrue="1" operator="greaterThanOrEqual">
      <formula>E$7+10</formula>
    </cfRule>
    <cfRule type="cellIs" dxfId="4466" priority="70" stopIfTrue="1" operator="greaterThanOrEqual">
      <formula>E$7+5</formula>
    </cfRule>
    <cfRule type="cellIs" dxfId="4465" priority="71" stopIfTrue="1" operator="lessThanOrEqual">
      <formula>E$7-10</formula>
    </cfRule>
    <cfRule type="cellIs" dxfId="4464" priority="72" operator="lessThanOrEqual">
      <formula>E$7-5</formula>
    </cfRule>
  </conditionalFormatting>
  <conditionalFormatting sqref="E115:N115">
    <cfRule type="cellIs" dxfId="4463" priority="65" stopIfTrue="1" operator="greaterThanOrEqual">
      <formula>E$7+10</formula>
    </cfRule>
    <cfRule type="cellIs" dxfId="4462" priority="66" stopIfTrue="1" operator="greaterThanOrEqual">
      <formula>E$7+5</formula>
    </cfRule>
    <cfRule type="cellIs" dxfId="4461" priority="67" stopIfTrue="1" operator="lessThanOrEqual">
      <formula>E$7-10</formula>
    </cfRule>
    <cfRule type="cellIs" dxfId="4460" priority="68" operator="lessThanOrEqual">
      <formula>E$7-5</formula>
    </cfRule>
  </conditionalFormatting>
  <conditionalFormatting sqref="E117:N117">
    <cfRule type="cellIs" dxfId="4459" priority="61" stopIfTrue="1" operator="greaterThanOrEqual">
      <formula>E$7+10</formula>
    </cfRule>
    <cfRule type="cellIs" dxfId="4458" priority="62" stopIfTrue="1" operator="greaterThanOrEqual">
      <formula>E$7+5</formula>
    </cfRule>
    <cfRule type="cellIs" dxfId="4457" priority="63" stopIfTrue="1" operator="lessThanOrEqual">
      <formula>E$7-10</formula>
    </cfRule>
    <cfRule type="cellIs" dxfId="4456" priority="64" operator="lessThanOrEqual">
      <formula>E$7-5</formula>
    </cfRule>
  </conditionalFormatting>
  <conditionalFormatting sqref="E119:N119">
    <cfRule type="cellIs" dxfId="4455" priority="57" stopIfTrue="1" operator="greaterThanOrEqual">
      <formula>E$7+10</formula>
    </cfRule>
    <cfRule type="cellIs" dxfId="4454" priority="58" stopIfTrue="1" operator="greaterThanOrEqual">
      <formula>E$7+5</formula>
    </cfRule>
    <cfRule type="cellIs" dxfId="4453" priority="59" stopIfTrue="1" operator="lessThanOrEqual">
      <formula>E$7-10</formula>
    </cfRule>
    <cfRule type="cellIs" dxfId="4452" priority="60" operator="lessThanOrEqual">
      <formula>E$7-5</formula>
    </cfRule>
  </conditionalFormatting>
  <conditionalFormatting sqref="E121:N121">
    <cfRule type="cellIs" dxfId="4451" priority="53" stopIfTrue="1" operator="greaterThanOrEqual">
      <formula>E$7+10</formula>
    </cfRule>
    <cfRule type="cellIs" dxfId="4450" priority="54" stopIfTrue="1" operator="greaterThanOrEqual">
      <formula>E$7+5</formula>
    </cfRule>
    <cfRule type="cellIs" dxfId="4449" priority="55" stopIfTrue="1" operator="lessThanOrEqual">
      <formula>E$7-10</formula>
    </cfRule>
    <cfRule type="cellIs" dxfId="4448" priority="56" operator="lessThanOrEqual">
      <formula>E$7-5</formula>
    </cfRule>
  </conditionalFormatting>
  <conditionalFormatting sqref="E123:N123">
    <cfRule type="cellIs" dxfId="4447" priority="49" stopIfTrue="1" operator="greaterThanOrEqual">
      <formula>E$7+10</formula>
    </cfRule>
    <cfRule type="cellIs" dxfId="4446" priority="50" stopIfTrue="1" operator="greaterThanOrEqual">
      <formula>E$7+5</formula>
    </cfRule>
    <cfRule type="cellIs" dxfId="4445" priority="51" stopIfTrue="1" operator="lessThanOrEqual">
      <formula>E$7-10</formula>
    </cfRule>
    <cfRule type="cellIs" dxfId="4444" priority="52" operator="lessThanOrEqual">
      <formula>E$7-5</formula>
    </cfRule>
  </conditionalFormatting>
  <conditionalFormatting sqref="E125:N125">
    <cfRule type="cellIs" dxfId="4443" priority="45" stopIfTrue="1" operator="greaterThanOrEqual">
      <formula>E$7+10</formula>
    </cfRule>
    <cfRule type="cellIs" dxfId="4442" priority="46" stopIfTrue="1" operator="greaterThanOrEqual">
      <formula>E$7+5</formula>
    </cfRule>
    <cfRule type="cellIs" dxfId="4441" priority="47" stopIfTrue="1" operator="lessThanOrEqual">
      <formula>E$7-10</formula>
    </cfRule>
    <cfRule type="cellIs" dxfId="4440" priority="48" operator="lessThanOrEqual">
      <formula>E$7-5</formula>
    </cfRule>
  </conditionalFormatting>
  <conditionalFormatting sqref="E127:N127">
    <cfRule type="cellIs" dxfId="4439" priority="41" stopIfTrue="1" operator="greaterThanOrEqual">
      <formula>E$7+10</formula>
    </cfRule>
    <cfRule type="cellIs" dxfId="4438" priority="42" stopIfTrue="1" operator="greaterThanOrEqual">
      <formula>E$7+5</formula>
    </cfRule>
    <cfRule type="cellIs" dxfId="4437" priority="43" stopIfTrue="1" operator="lessThanOrEqual">
      <formula>E$7-10</formula>
    </cfRule>
    <cfRule type="cellIs" dxfId="4436" priority="44" operator="lessThanOrEqual">
      <formula>E$7-5</formula>
    </cfRule>
  </conditionalFormatting>
  <conditionalFormatting sqref="E129:N129">
    <cfRule type="cellIs" dxfId="4435" priority="37" stopIfTrue="1" operator="greaterThanOrEqual">
      <formula>E$7+10</formula>
    </cfRule>
    <cfRule type="cellIs" dxfId="4434" priority="38" stopIfTrue="1" operator="greaterThanOrEqual">
      <formula>E$7+5</formula>
    </cfRule>
    <cfRule type="cellIs" dxfId="4433" priority="39" stopIfTrue="1" operator="lessThanOrEqual">
      <formula>E$7-10</formula>
    </cfRule>
    <cfRule type="cellIs" dxfId="4432" priority="40" operator="lessThanOrEqual">
      <formula>E$7-5</formula>
    </cfRule>
  </conditionalFormatting>
  <conditionalFormatting sqref="E131:N131">
    <cfRule type="cellIs" dxfId="4431" priority="33" stopIfTrue="1" operator="greaterThanOrEqual">
      <formula>E$7+10</formula>
    </cfRule>
    <cfRule type="cellIs" dxfId="4430" priority="34" stopIfTrue="1" operator="greaterThanOrEqual">
      <formula>E$7+5</formula>
    </cfRule>
    <cfRule type="cellIs" dxfId="4429" priority="35" stopIfTrue="1" operator="lessThanOrEqual">
      <formula>E$7-10</formula>
    </cfRule>
    <cfRule type="cellIs" dxfId="4428" priority="36" operator="lessThanOrEqual">
      <formula>E$7-5</formula>
    </cfRule>
  </conditionalFormatting>
  <conditionalFormatting sqref="E133:N133">
    <cfRule type="cellIs" dxfId="4427" priority="29" stopIfTrue="1" operator="greaterThanOrEqual">
      <formula>E$7+10</formula>
    </cfRule>
    <cfRule type="cellIs" dxfId="4426" priority="30" stopIfTrue="1" operator="greaterThanOrEqual">
      <formula>E$7+5</formula>
    </cfRule>
    <cfRule type="cellIs" dxfId="4425" priority="31" stopIfTrue="1" operator="lessThanOrEqual">
      <formula>E$7-10</formula>
    </cfRule>
    <cfRule type="cellIs" dxfId="4424" priority="32" operator="lessThanOrEqual">
      <formula>E$7-5</formula>
    </cfRule>
  </conditionalFormatting>
  <conditionalFormatting sqref="E135:N135">
    <cfRule type="cellIs" dxfId="4423" priority="25" stopIfTrue="1" operator="greaterThanOrEqual">
      <formula>E$7+10</formula>
    </cfRule>
    <cfRule type="cellIs" dxfId="4422" priority="26" stopIfTrue="1" operator="greaterThanOrEqual">
      <formula>E$7+5</formula>
    </cfRule>
    <cfRule type="cellIs" dxfId="4421" priority="27" stopIfTrue="1" operator="lessThanOrEqual">
      <formula>E$7-10</formula>
    </cfRule>
    <cfRule type="cellIs" dxfId="4420" priority="28" operator="lessThanOrEqual">
      <formula>E$7-5</formula>
    </cfRule>
  </conditionalFormatting>
  <conditionalFormatting sqref="E137:N137">
    <cfRule type="cellIs" dxfId="4419" priority="21" stopIfTrue="1" operator="greaterThanOrEqual">
      <formula>E$7+10</formula>
    </cfRule>
    <cfRule type="cellIs" dxfId="4418" priority="22" stopIfTrue="1" operator="greaterThanOrEqual">
      <formula>E$7+5</formula>
    </cfRule>
    <cfRule type="cellIs" dxfId="4417" priority="23" stopIfTrue="1" operator="lessThanOrEqual">
      <formula>E$7-10</formula>
    </cfRule>
    <cfRule type="cellIs" dxfId="4416" priority="24" operator="lessThanOrEqual">
      <formula>E$7-5</formula>
    </cfRule>
  </conditionalFormatting>
  <conditionalFormatting sqref="E139:N139">
    <cfRule type="cellIs" dxfId="4415" priority="17" stopIfTrue="1" operator="greaterThanOrEqual">
      <formula>E$7+10</formula>
    </cfRule>
    <cfRule type="cellIs" dxfId="4414" priority="18" stopIfTrue="1" operator="greaterThanOrEqual">
      <formula>E$7+5</formula>
    </cfRule>
    <cfRule type="cellIs" dxfId="4413" priority="19" stopIfTrue="1" operator="lessThanOrEqual">
      <formula>E$7-10</formula>
    </cfRule>
    <cfRule type="cellIs" dxfId="4412" priority="20" operator="lessThanOrEqual">
      <formula>E$7-5</formula>
    </cfRule>
  </conditionalFormatting>
  <conditionalFormatting sqref="E141:N141">
    <cfRule type="cellIs" dxfId="4411" priority="13" stopIfTrue="1" operator="greaterThanOrEqual">
      <formula>E$7+10</formula>
    </cfRule>
    <cfRule type="cellIs" dxfId="4410" priority="14" stopIfTrue="1" operator="greaterThanOrEqual">
      <formula>E$7+5</formula>
    </cfRule>
    <cfRule type="cellIs" dxfId="4409" priority="15" stopIfTrue="1" operator="lessThanOrEqual">
      <formula>E$7-10</formula>
    </cfRule>
    <cfRule type="cellIs" dxfId="4408" priority="16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4AEDC-042D-43F9-BE8F-5F190AACE593}">
  <dimension ref="A1:P154"/>
  <sheetViews>
    <sheetView showGridLines="0" workbookViewId="0">
      <selection activeCell="E85" sqref="E85:N85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">
        <v>336</v>
      </c>
      <c r="B1" s="1" t="str">
        <f>VLOOKUP(A1,学年!A:E,5,0)</f>
        <v>Q3住所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</row>
    <row r="3" spans="1:16" x14ac:dyDescent="0.15">
      <c r="E3" s="3"/>
      <c r="I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59.45" customHeight="1" x14ac:dyDescent="0.15">
      <c r="A5" s="1" t="str">
        <f>$A$1&amp;"表頭"</f>
        <v>X (3)表頭</v>
      </c>
      <c r="B5" s="9"/>
      <c r="C5" s="10"/>
      <c r="D5" s="11" t="s">
        <v>248</v>
      </c>
      <c r="E5" s="12" t="str">
        <f>VLOOKUP($A$5,学年!$A:$O,E2,0)</f>
        <v>門司区</v>
      </c>
      <c r="F5" s="12" t="str">
        <f>VLOOKUP($A$5,学年!$A:$O,F2,0)</f>
        <v>小倉北区</v>
      </c>
      <c r="G5" s="12" t="str">
        <f>VLOOKUP($A$5,学年!$A:$O,G2,0)</f>
        <v>小倉南区</v>
      </c>
      <c r="H5" s="12" t="str">
        <f>VLOOKUP($A$5,学年!$A:$O,H2,0)</f>
        <v>若松区</v>
      </c>
      <c r="I5" s="12" t="str">
        <f>VLOOKUP($A$5,学年!$A:$O,I2,0)</f>
        <v>八幡東区</v>
      </c>
      <c r="J5" s="12" t="str">
        <f>VLOOKUP($A$5,学年!$A:$O,J2,0)</f>
        <v>八幡西区</v>
      </c>
      <c r="K5" s="12" t="str">
        <f>VLOOKUP($A$5,学年!$A:$O,K2,0)</f>
        <v>戸畑区</v>
      </c>
      <c r="L5" s="12" t="str">
        <f>VLOOKUP($A$5,学年!$A:$O,L2,0)</f>
        <v>その他</v>
      </c>
      <c r="M5" s="12"/>
      <c r="N5" s="12"/>
    </row>
    <row r="6" spans="1:16" ht="12.95" customHeight="1" x14ac:dyDescent="0.15">
      <c r="A6" s="1" t="str">
        <f>$A$1&amp;B6</f>
        <v>X (3)全体</v>
      </c>
      <c r="B6" s="145" t="s">
        <v>8</v>
      </c>
      <c r="C6" s="145"/>
      <c r="D6" s="19">
        <f>VLOOKUP($A6,学年!$A:$O,D$2,0)</f>
        <v>3871</v>
      </c>
      <c r="E6" s="19">
        <f>VLOOKUP($A6,学年!$A:$O,E$2,0)</f>
        <v>171</v>
      </c>
      <c r="F6" s="19">
        <f>VLOOKUP($A6,学年!$A:$O,F$2,0)</f>
        <v>332</v>
      </c>
      <c r="G6" s="19">
        <f>VLOOKUP($A6,学年!$A:$O,G$2,0)</f>
        <v>557</v>
      </c>
      <c r="H6" s="19">
        <f>VLOOKUP($A6,学年!$A:$O,H$2,0)</f>
        <v>438</v>
      </c>
      <c r="I6" s="19">
        <f>VLOOKUP($A6,学年!$A:$O,I$2,0)</f>
        <v>191</v>
      </c>
      <c r="J6" s="19">
        <f>VLOOKUP($A6,学年!$A:$O,J$2,0)</f>
        <v>1103</v>
      </c>
      <c r="K6" s="19">
        <f>VLOOKUP($A6,学年!$A:$O,K$2,0)</f>
        <v>174</v>
      </c>
      <c r="L6" s="19">
        <f>VLOOKUP($A6,学年!$A:$O,L$2,0)</f>
        <v>905</v>
      </c>
      <c r="M6" s="19"/>
      <c r="N6" s="19"/>
      <c r="O6" s="44"/>
      <c r="P6" s="45">
        <f>MAX(E6:N6)</f>
        <v>1103</v>
      </c>
    </row>
    <row r="7" spans="1:16" ht="12.95" customHeight="1" x14ac:dyDescent="0.15">
      <c r="B7" s="145"/>
      <c r="C7" s="145"/>
      <c r="D7" s="14">
        <f>D6/$D6*100</f>
        <v>100</v>
      </c>
      <c r="E7" s="15">
        <f>E6/$D6*100</f>
        <v>4.4174631878067681</v>
      </c>
      <c r="F7" s="15">
        <f t="shared" ref="F7:L7" si="0">F6/$D6*100</f>
        <v>8.5765951950400421</v>
      </c>
      <c r="G7" s="15">
        <f t="shared" si="0"/>
        <v>14.389046757943683</v>
      </c>
      <c r="H7" s="15">
        <f t="shared" si="0"/>
        <v>11.314905709119092</v>
      </c>
      <c r="I7" s="15">
        <f t="shared" si="0"/>
        <v>4.9341255489537588</v>
      </c>
      <c r="J7" s="15">
        <f t="shared" si="0"/>
        <v>28.493929217256525</v>
      </c>
      <c r="K7" s="15">
        <f t="shared" si="0"/>
        <v>4.4949625419788166</v>
      </c>
      <c r="L7" s="15">
        <f t="shared" si="0"/>
        <v>23.378971841901315</v>
      </c>
      <c r="M7" s="15"/>
      <c r="N7" s="15"/>
    </row>
    <row r="8" spans="1:16" ht="12.95" hidden="1" customHeight="1" outlineLevel="1" x14ac:dyDescent="0.15">
      <c r="A8" s="1" t="str">
        <f>$A$1&amp;C8</f>
        <v>X (3)１年生</v>
      </c>
      <c r="B8" s="152" t="s">
        <v>250</v>
      </c>
      <c r="C8" s="155" t="s">
        <v>4</v>
      </c>
      <c r="D8" s="19">
        <f>VLOOKUP($A8,学年!$A:$O,D$2,0)</f>
        <v>1355</v>
      </c>
      <c r="E8" s="19">
        <f>VLOOKUP($A8,学年!$A:$O,E$2,0)</f>
        <v>59</v>
      </c>
      <c r="F8" s="19">
        <f>VLOOKUP($A8,学年!$A:$O,F$2,0)</f>
        <v>113</v>
      </c>
      <c r="G8" s="19">
        <f>VLOOKUP($A8,学年!$A:$O,G$2,0)</f>
        <v>214</v>
      </c>
      <c r="H8" s="19">
        <f>VLOOKUP($A8,学年!$A:$O,H$2,0)</f>
        <v>155</v>
      </c>
      <c r="I8" s="19">
        <f>VLOOKUP($A8,学年!$A:$O,I$2,0)</f>
        <v>69</v>
      </c>
      <c r="J8" s="19">
        <f>VLOOKUP($A8,学年!$A:$O,J$2,0)</f>
        <v>354</v>
      </c>
      <c r="K8" s="19">
        <f>VLOOKUP($A8,学年!$A:$O,K$2,0)</f>
        <v>55</v>
      </c>
      <c r="L8" s="19">
        <f>VLOOKUP($A8,学年!$A:$O,L$2,0)</f>
        <v>336</v>
      </c>
      <c r="M8" s="19"/>
      <c r="N8" s="19"/>
      <c r="P8" s="45">
        <f>MAX(E8:N8)</f>
        <v>354</v>
      </c>
    </row>
    <row r="9" spans="1:16" ht="12.95" hidden="1" customHeight="1" outlineLevel="1" x14ac:dyDescent="0.15">
      <c r="B9" s="152"/>
      <c r="C9" s="156"/>
      <c r="D9" s="16">
        <f>D8/$D8*100</f>
        <v>100</v>
      </c>
      <c r="E9" s="15">
        <f>E8/$D8*100</f>
        <v>4.354243542435424</v>
      </c>
      <c r="F9" s="15">
        <f t="shared" ref="F9:L9" si="1">F8/$D8*100</f>
        <v>8.3394833948339482</v>
      </c>
      <c r="G9" s="15">
        <f t="shared" si="1"/>
        <v>15.793357933579335</v>
      </c>
      <c r="H9" s="15">
        <f t="shared" si="1"/>
        <v>11.439114391143912</v>
      </c>
      <c r="I9" s="15">
        <f t="shared" si="1"/>
        <v>5.0922509225092245</v>
      </c>
      <c r="J9" s="15">
        <f t="shared" si="1"/>
        <v>26.125461254612546</v>
      </c>
      <c r="K9" s="15">
        <f t="shared" si="1"/>
        <v>4.0590405904059041</v>
      </c>
      <c r="L9" s="15">
        <f t="shared" si="1"/>
        <v>24.797047970479706</v>
      </c>
      <c r="M9" s="15"/>
      <c r="N9" s="15"/>
    </row>
    <row r="10" spans="1:16" ht="12.95" hidden="1" customHeight="1" outlineLevel="1" x14ac:dyDescent="0.15">
      <c r="A10" s="1" t="str">
        <f>$A$1&amp;C10</f>
        <v>X (3)２年生</v>
      </c>
      <c r="B10" s="152"/>
      <c r="C10" s="155" t="s">
        <v>5</v>
      </c>
      <c r="D10" s="19">
        <f>VLOOKUP($A10,学年!$A:$O,D$2,0)</f>
        <v>1210</v>
      </c>
      <c r="E10" s="19">
        <f>VLOOKUP($A10,学年!$A:$O,E$2,0)</f>
        <v>45</v>
      </c>
      <c r="F10" s="19">
        <f>VLOOKUP($A10,学年!$A:$O,F$2,0)</f>
        <v>73</v>
      </c>
      <c r="G10" s="19">
        <f>VLOOKUP($A10,学年!$A:$O,G$2,0)</f>
        <v>138</v>
      </c>
      <c r="H10" s="19">
        <f>VLOOKUP($A10,学年!$A:$O,H$2,0)</f>
        <v>135</v>
      </c>
      <c r="I10" s="19">
        <f>VLOOKUP($A10,学年!$A:$O,I$2,0)</f>
        <v>58</v>
      </c>
      <c r="J10" s="19">
        <f>VLOOKUP($A10,学年!$A:$O,J$2,0)</f>
        <v>380</v>
      </c>
      <c r="K10" s="19">
        <f>VLOOKUP($A10,学年!$A:$O,K$2,0)</f>
        <v>37</v>
      </c>
      <c r="L10" s="19">
        <f>VLOOKUP($A10,学年!$A:$O,L$2,0)</f>
        <v>344</v>
      </c>
      <c r="M10" s="19"/>
      <c r="N10" s="19"/>
      <c r="P10" s="45">
        <f>MAX(E10:N10)</f>
        <v>380</v>
      </c>
    </row>
    <row r="11" spans="1:16" ht="12.95" hidden="1" customHeight="1" outlineLevel="1" x14ac:dyDescent="0.15">
      <c r="B11" s="152"/>
      <c r="C11" s="156"/>
      <c r="D11" s="16">
        <f>D10/$D10*100</f>
        <v>100</v>
      </c>
      <c r="E11" s="15">
        <f>E10/$D10*100</f>
        <v>3.71900826446281</v>
      </c>
      <c r="F11" s="15">
        <f t="shared" ref="F11:L11" si="2">F10/$D10*100</f>
        <v>6.0330578512396693</v>
      </c>
      <c r="G11" s="15">
        <f t="shared" si="2"/>
        <v>11.404958677685951</v>
      </c>
      <c r="H11" s="15">
        <f t="shared" si="2"/>
        <v>11.15702479338843</v>
      </c>
      <c r="I11" s="15">
        <f t="shared" si="2"/>
        <v>4.7933884297520661</v>
      </c>
      <c r="J11" s="15">
        <f t="shared" si="2"/>
        <v>31.404958677685951</v>
      </c>
      <c r="K11" s="15">
        <f t="shared" si="2"/>
        <v>3.0578512396694215</v>
      </c>
      <c r="L11" s="15">
        <f t="shared" si="2"/>
        <v>28.429752066115704</v>
      </c>
      <c r="M11" s="15"/>
      <c r="N11" s="15"/>
    </row>
    <row r="12" spans="1:16" ht="12.95" hidden="1" customHeight="1" outlineLevel="1" x14ac:dyDescent="0.15">
      <c r="A12" s="1" t="str">
        <f>$A$1&amp;C12</f>
        <v>X (3)３年生</v>
      </c>
      <c r="B12" s="152"/>
      <c r="C12" s="155" t="s">
        <v>6</v>
      </c>
      <c r="D12" s="19">
        <f>VLOOKUP($A12,学年!$A:$O,D$2,0)</f>
        <v>1306</v>
      </c>
      <c r="E12" s="19">
        <f>VLOOKUP($A12,学年!$A:$O,E$2,0)</f>
        <v>67</v>
      </c>
      <c r="F12" s="19">
        <f>VLOOKUP($A12,学年!$A:$O,F$2,0)</f>
        <v>146</v>
      </c>
      <c r="G12" s="19">
        <f>VLOOKUP($A12,学年!$A:$O,G$2,0)</f>
        <v>205</v>
      </c>
      <c r="H12" s="19">
        <f>VLOOKUP($A12,学年!$A:$O,H$2,0)</f>
        <v>148</v>
      </c>
      <c r="I12" s="19">
        <f>VLOOKUP($A12,学年!$A:$O,I$2,0)</f>
        <v>64</v>
      </c>
      <c r="J12" s="19">
        <f>VLOOKUP($A12,学年!$A:$O,J$2,0)</f>
        <v>369</v>
      </c>
      <c r="K12" s="19">
        <f>VLOOKUP($A12,学年!$A:$O,K$2,0)</f>
        <v>82</v>
      </c>
      <c r="L12" s="19">
        <f>VLOOKUP($A12,学年!$A:$O,L$2,0)</f>
        <v>225</v>
      </c>
      <c r="M12" s="19"/>
      <c r="N12" s="19"/>
      <c r="P12" s="45">
        <f>MAX(E12:N12)</f>
        <v>369</v>
      </c>
    </row>
    <row r="13" spans="1:16" ht="12.95" hidden="1" customHeight="1" outlineLevel="1" x14ac:dyDescent="0.15">
      <c r="B13" s="152"/>
      <c r="C13" s="156"/>
      <c r="D13" s="16">
        <f>D12/$D12*100</f>
        <v>100</v>
      </c>
      <c r="E13" s="15">
        <f>E12/$D12*100</f>
        <v>5.1301684532924963</v>
      </c>
      <c r="F13" s="15">
        <f t="shared" ref="F13:L13" si="3">F12/$D12*100</f>
        <v>11.179173047473201</v>
      </c>
      <c r="G13" s="15">
        <f t="shared" si="3"/>
        <v>15.696784073506892</v>
      </c>
      <c r="H13" s="15">
        <f t="shared" si="3"/>
        <v>11.332312404287901</v>
      </c>
      <c r="I13" s="15">
        <f t="shared" si="3"/>
        <v>4.9004594180704446</v>
      </c>
      <c r="J13" s="15">
        <f t="shared" si="3"/>
        <v>28.254211332312408</v>
      </c>
      <c r="K13" s="15">
        <f t="shared" si="3"/>
        <v>6.2787136294027563</v>
      </c>
      <c r="L13" s="15">
        <f t="shared" si="3"/>
        <v>17.228177641653904</v>
      </c>
      <c r="M13" s="15"/>
      <c r="N13" s="15"/>
    </row>
    <row r="14" spans="1:16" ht="12.95" hidden="1" customHeight="1" outlineLevel="1" x14ac:dyDescent="0.15">
      <c r="A14" s="1" t="str">
        <f>$A$1&amp;C14</f>
        <v>X (3)男性</v>
      </c>
      <c r="B14" s="152" t="s">
        <v>247</v>
      </c>
      <c r="C14" s="153" t="s">
        <v>9</v>
      </c>
      <c r="D14" s="19">
        <f>VLOOKUP($A14,性別!$A:$O,D$2,0)</f>
        <v>1748</v>
      </c>
      <c r="E14" s="19">
        <f>VLOOKUP($A14,性別!$A:$O,E$2,0)</f>
        <v>79</v>
      </c>
      <c r="F14" s="19">
        <f>VLOOKUP($A14,性別!$A:$O,F$2,0)</f>
        <v>149</v>
      </c>
      <c r="G14" s="19">
        <f>VLOOKUP($A14,性別!$A:$O,G$2,0)</f>
        <v>228</v>
      </c>
      <c r="H14" s="19">
        <f>VLOOKUP($A14,性別!$A:$O,H$2,0)</f>
        <v>209</v>
      </c>
      <c r="I14" s="19">
        <f>VLOOKUP($A14,性別!$A:$O,I$2,0)</f>
        <v>98</v>
      </c>
      <c r="J14" s="19">
        <f>VLOOKUP($A14,性別!$A:$O,J$2,0)</f>
        <v>476</v>
      </c>
      <c r="K14" s="19">
        <f>VLOOKUP($A14,性別!$A:$O,K$2,0)</f>
        <v>91</v>
      </c>
      <c r="L14" s="19">
        <f>VLOOKUP($A14,性別!$A:$O,L$2,0)</f>
        <v>418</v>
      </c>
      <c r="M14" s="19"/>
      <c r="N14" s="19"/>
      <c r="P14" s="45">
        <f t="shared" ref="P14" si="4">MAX(E14:N14)</f>
        <v>476</v>
      </c>
    </row>
    <row r="15" spans="1:16" ht="12.95" hidden="1" customHeight="1" outlineLevel="1" x14ac:dyDescent="0.15">
      <c r="B15" s="152"/>
      <c r="C15" s="154"/>
      <c r="D15" s="16">
        <f>D14/$D14*100</f>
        <v>100</v>
      </c>
      <c r="E15" s="15">
        <f>E14/$D14*100</f>
        <v>4.5194508009153322</v>
      </c>
      <c r="F15" s="15">
        <f t="shared" ref="F15:L15" si="5">F14/$D14*100</f>
        <v>8.5240274599542332</v>
      </c>
      <c r="G15" s="15">
        <f t="shared" si="5"/>
        <v>13.043478260869565</v>
      </c>
      <c r="H15" s="15">
        <f t="shared" si="5"/>
        <v>11.956521739130435</v>
      </c>
      <c r="I15" s="15">
        <f t="shared" si="5"/>
        <v>5.6064073226544622</v>
      </c>
      <c r="J15" s="15">
        <f t="shared" si="5"/>
        <v>27.231121281464532</v>
      </c>
      <c r="K15" s="15">
        <f t="shared" si="5"/>
        <v>5.2059496567505716</v>
      </c>
      <c r="L15" s="15">
        <f t="shared" si="5"/>
        <v>23.913043478260871</v>
      </c>
      <c r="M15" s="15"/>
      <c r="N15" s="15"/>
    </row>
    <row r="16" spans="1:16" ht="12.95" hidden="1" customHeight="1" outlineLevel="1" x14ac:dyDescent="0.15">
      <c r="A16" s="1" t="str">
        <f>$A$1&amp;C16</f>
        <v>X (3)女性</v>
      </c>
      <c r="B16" s="152"/>
      <c r="C16" s="153" t="s">
        <v>10</v>
      </c>
      <c r="D16" s="19">
        <f>VLOOKUP($A16,性別!$A:$O,D$2,0)</f>
        <v>2011</v>
      </c>
      <c r="E16" s="19">
        <f>VLOOKUP($A16,性別!$A:$O,E$2,0)</f>
        <v>88</v>
      </c>
      <c r="F16" s="19">
        <f>VLOOKUP($A16,性別!$A:$O,F$2,0)</f>
        <v>172</v>
      </c>
      <c r="G16" s="19">
        <f>VLOOKUP($A16,性別!$A:$O,G$2,0)</f>
        <v>315</v>
      </c>
      <c r="H16" s="19">
        <f>VLOOKUP($A16,性別!$A:$O,H$2,0)</f>
        <v>219</v>
      </c>
      <c r="I16" s="19">
        <f>VLOOKUP($A16,性別!$A:$O,I$2,0)</f>
        <v>83</v>
      </c>
      <c r="J16" s="19">
        <f>VLOOKUP($A16,性別!$A:$O,J$2,0)</f>
        <v>590</v>
      </c>
      <c r="K16" s="19">
        <f>VLOOKUP($A16,性別!$A:$O,K$2,0)</f>
        <v>80</v>
      </c>
      <c r="L16" s="19">
        <f>VLOOKUP($A16,性別!$A:$O,L$2,0)</f>
        <v>464</v>
      </c>
      <c r="M16" s="19"/>
      <c r="N16" s="19"/>
      <c r="P16" s="45">
        <f t="shared" ref="P16" si="6">MAX(E16:N16)</f>
        <v>590</v>
      </c>
    </row>
    <row r="17" spans="1:16" ht="12.95" hidden="1" customHeight="1" outlineLevel="1" x14ac:dyDescent="0.15">
      <c r="B17" s="152"/>
      <c r="C17" s="154"/>
      <c r="D17" s="16">
        <f>D16/$D16*100</f>
        <v>100</v>
      </c>
      <c r="E17" s="15">
        <f>E16/$D16*100</f>
        <v>4.375932371954252</v>
      </c>
      <c r="F17" s="15">
        <f t="shared" ref="F17:L17" si="7">F16/$D16*100</f>
        <v>8.5529587270014922</v>
      </c>
      <c r="G17" s="15">
        <f t="shared" si="7"/>
        <v>15.663848831427153</v>
      </c>
      <c r="H17" s="15">
        <f t="shared" si="7"/>
        <v>10.890104425658876</v>
      </c>
      <c r="I17" s="15">
        <f t="shared" si="7"/>
        <v>4.1272998508204868</v>
      </c>
      <c r="J17" s="15">
        <f t="shared" si="7"/>
        <v>29.338637493784187</v>
      </c>
      <c r="K17" s="15">
        <f t="shared" si="7"/>
        <v>3.9781203381402284</v>
      </c>
      <c r="L17" s="15">
        <f t="shared" si="7"/>
        <v>23.073097961213325</v>
      </c>
      <c r="M17" s="15"/>
      <c r="N17" s="15"/>
    </row>
    <row r="18" spans="1:16" ht="12.95" hidden="1" customHeight="1" outlineLevel="1" x14ac:dyDescent="0.15">
      <c r="A18" s="1" t="str">
        <f>$A$1&amp;C18</f>
        <v>X (3)回答しない</v>
      </c>
      <c r="B18" s="152"/>
      <c r="C18" s="153" t="s">
        <v>11</v>
      </c>
      <c r="D18" s="19">
        <f>VLOOKUP($A18,性別!$A:$O,D$2,0)</f>
        <v>112</v>
      </c>
      <c r="E18" s="19">
        <f>VLOOKUP($A18,性別!$A:$O,E$2,0)</f>
        <v>4</v>
      </c>
      <c r="F18" s="19">
        <f>VLOOKUP($A18,性別!$A:$O,F$2,0)</f>
        <v>11</v>
      </c>
      <c r="G18" s="19">
        <f>VLOOKUP($A18,性別!$A:$O,G$2,0)</f>
        <v>14</v>
      </c>
      <c r="H18" s="19">
        <f>VLOOKUP($A18,性別!$A:$O,H$2,0)</f>
        <v>10</v>
      </c>
      <c r="I18" s="19">
        <f>VLOOKUP($A18,性別!$A:$O,I$2,0)</f>
        <v>10</v>
      </c>
      <c r="J18" s="19">
        <f>VLOOKUP($A18,性別!$A:$O,J$2,0)</f>
        <v>37</v>
      </c>
      <c r="K18" s="19">
        <f>VLOOKUP($A18,性別!$A:$O,K$2,0)</f>
        <v>3</v>
      </c>
      <c r="L18" s="19">
        <f>VLOOKUP($A18,性別!$A:$O,L$2,0)</f>
        <v>23</v>
      </c>
      <c r="M18" s="19"/>
      <c r="N18" s="19"/>
      <c r="P18" s="45">
        <f t="shared" ref="P18" si="8">MAX(E18:N18)</f>
        <v>37</v>
      </c>
    </row>
    <row r="19" spans="1:16" ht="12.95" hidden="1" customHeight="1" outlineLevel="1" x14ac:dyDescent="0.15">
      <c r="B19" s="152"/>
      <c r="C19" s="154"/>
      <c r="D19" s="16">
        <f>D18/$D18*100</f>
        <v>100</v>
      </c>
      <c r="E19" s="15">
        <f>E18/$D18*100</f>
        <v>3.5714285714285712</v>
      </c>
      <c r="F19" s="15">
        <f t="shared" ref="F19:L19" si="9">F18/$D18*100</f>
        <v>9.8214285714285712</v>
      </c>
      <c r="G19" s="15">
        <f t="shared" si="9"/>
        <v>12.5</v>
      </c>
      <c r="H19" s="15">
        <f t="shared" si="9"/>
        <v>8.9285714285714288</v>
      </c>
      <c r="I19" s="15">
        <f t="shared" si="9"/>
        <v>8.9285714285714288</v>
      </c>
      <c r="J19" s="15">
        <f t="shared" si="9"/>
        <v>33.035714285714285</v>
      </c>
      <c r="K19" s="15">
        <f t="shared" si="9"/>
        <v>2.6785714285714284</v>
      </c>
      <c r="L19" s="15">
        <f t="shared" si="9"/>
        <v>20.535714285714285</v>
      </c>
      <c r="M19" s="15"/>
      <c r="N19" s="15"/>
    </row>
    <row r="20" spans="1:16" ht="12.95" hidden="1" customHeight="1" outlineLevel="1" x14ac:dyDescent="0.15">
      <c r="A20" s="1" t="str">
        <f>$A$1&amp;C20</f>
        <v>X (3)門司区</v>
      </c>
      <c r="B20" s="152" t="s">
        <v>249</v>
      </c>
      <c r="C20" s="153" t="s">
        <v>15</v>
      </c>
      <c r="D20" s="19">
        <f>VLOOKUP($A20,住所!$A:$O,D$2,0)</f>
        <v>171</v>
      </c>
      <c r="E20" s="19">
        <f>VLOOKUP($A20,住所!$A:$O,E$2,0)</f>
        <v>171</v>
      </c>
      <c r="F20" s="19">
        <f>VLOOKUP($A20,住所!$A:$O,F$2,0)</f>
        <v>0</v>
      </c>
      <c r="G20" s="19">
        <f>VLOOKUP($A20,住所!$A:$O,G$2,0)</f>
        <v>0</v>
      </c>
      <c r="H20" s="19">
        <f>VLOOKUP($A20,住所!$A:$O,H$2,0)</f>
        <v>0</v>
      </c>
      <c r="I20" s="19">
        <f>VLOOKUP($A20,住所!$A:$O,I$2,0)</f>
        <v>0</v>
      </c>
      <c r="J20" s="19">
        <f>VLOOKUP($A20,住所!$A:$O,J$2,0)</f>
        <v>0</v>
      </c>
      <c r="K20" s="19">
        <f>VLOOKUP($A20,住所!$A:$O,K$2,0)</f>
        <v>0</v>
      </c>
      <c r="L20" s="19">
        <f>VLOOKUP($A20,住所!$A:$O,L$2,0)</f>
        <v>0</v>
      </c>
      <c r="M20" s="19"/>
      <c r="N20" s="19"/>
      <c r="P20" s="45">
        <f t="shared" ref="P20" si="10">MAX(E20:N20)</f>
        <v>171</v>
      </c>
    </row>
    <row r="21" spans="1:16" ht="12.95" hidden="1" customHeight="1" outlineLevel="1" x14ac:dyDescent="0.15">
      <c r="B21" s="152"/>
      <c r="C21" s="154"/>
      <c r="D21" s="16">
        <f>D20/$D20*100</f>
        <v>100</v>
      </c>
      <c r="E21" s="15">
        <f>E20/$D20*100</f>
        <v>100</v>
      </c>
      <c r="F21" s="15">
        <f t="shared" ref="F21:L21" si="11">F20/$D20*100</f>
        <v>0</v>
      </c>
      <c r="G21" s="15">
        <f t="shared" si="11"/>
        <v>0</v>
      </c>
      <c r="H21" s="15">
        <f t="shared" si="11"/>
        <v>0</v>
      </c>
      <c r="I21" s="15">
        <f t="shared" si="11"/>
        <v>0</v>
      </c>
      <c r="J21" s="15">
        <f t="shared" si="11"/>
        <v>0</v>
      </c>
      <c r="K21" s="15">
        <f t="shared" si="11"/>
        <v>0</v>
      </c>
      <c r="L21" s="15">
        <f t="shared" si="11"/>
        <v>0</v>
      </c>
      <c r="M21" s="15"/>
      <c r="N21" s="15"/>
    </row>
    <row r="22" spans="1:16" ht="12.95" hidden="1" customHeight="1" outlineLevel="1" x14ac:dyDescent="0.15">
      <c r="A22" s="1" t="str">
        <f>$A$1&amp;C22</f>
        <v>X (3)小倉北区</v>
      </c>
      <c r="B22" s="152"/>
      <c r="C22" s="153" t="s">
        <v>16</v>
      </c>
      <c r="D22" s="19">
        <f>VLOOKUP($A22,住所!$A:$O,D$2,0)</f>
        <v>332</v>
      </c>
      <c r="E22" s="19">
        <f>VLOOKUP($A22,住所!$A:$O,E$2,0)</f>
        <v>0</v>
      </c>
      <c r="F22" s="19">
        <f>VLOOKUP($A22,住所!$A:$O,F$2,0)</f>
        <v>332</v>
      </c>
      <c r="G22" s="19">
        <f>VLOOKUP($A22,住所!$A:$O,G$2,0)</f>
        <v>0</v>
      </c>
      <c r="H22" s="19">
        <f>VLOOKUP($A22,住所!$A:$O,H$2,0)</f>
        <v>0</v>
      </c>
      <c r="I22" s="19">
        <f>VLOOKUP($A22,住所!$A:$O,I$2,0)</f>
        <v>0</v>
      </c>
      <c r="J22" s="19">
        <f>VLOOKUP($A22,住所!$A:$O,J$2,0)</f>
        <v>0</v>
      </c>
      <c r="K22" s="19">
        <f>VLOOKUP($A22,住所!$A:$O,K$2,0)</f>
        <v>0</v>
      </c>
      <c r="L22" s="19">
        <f>VLOOKUP($A22,住所!$A:$O,L$2,0)</f>
        <v>0</v>
      </c>
      <c r="M22" s="19"/>
      <c r="N22" s="19"/>
      <c r="P22" s="45">
        <f t="shared" ref="P22" si="12">MAX(E22:N22)</f>
        <v>332</v>
      </c>
    </row>
    <row r="23" spans="1:16" ht="12.95" hidden="1" customHeight="1" outlineLevel="1" x14ac:dyDescent="0.15">
      <c r="B23" s="152"/>
      <c r="C23" s="154"/>
      <c r="D23" s="16">
        <f>D22/$D22*100</f>
        <v>100</v>
      </c>
      <c r="E23" s="15">
        <f>E22/$D22*100</f>
        <v>0</v>
      </c>
      <c r="F23" s="15">
        <f t="shared" ref="F23:L23" si="13">F22/$D22*100</f>
        <v>100</v>
      </c>
      <c r="G23" s="15">
        <f t="shared" si="13"/>
        <v>0</v>
      </c>
      <c r="H23" s="15">
        <f t="shared" si="13"/>
        <v>0</v>
      </c>
      <c r="I23" s="15">
        <f t="shared" si="13"/>
        <v>0</v>
      </c>
      <c r="J23" s="15">
        <f t="shared" si="13"/>
        <v>0</v>
      </c>
      <c r="K23" s="15">
        <f t="shared" si="13"/>
        <v>0</v>
      </c>
      <c r="L23" s="15">
        <f t="shared" si="13"/>
        <v>0</v>
      </c>
      <c r="M23" s="15"/>
      <c r="N23" s="15"/>
    </row>
    <row r="24" spans="1:16" ht="12.95" hidden="1" customHeight="1" outlineLevel="1" x14ac:dyDescent="0.15">
      <c r="A24" s="1" t="str">
        <f>$A$1&amp;C24</f>
        <v>X (3)小倉南区</v>
      </c>
      <c r="B24" s="152"/>
      <c r="C24" s="153" t="s">
        <v>17</v>
      </c>
      <c r="D24" s="19">
        <f>VLOOKUP($A24,住所!$A:$O,D$2,0)</f>
        <v>557</v>
      </c>
      <c r="E24" s="19">
        <f>VLOOKUP($A24,住所!$A:$O,E$2,0)</f>
        <v>0</v>
      </c>
      <c r="F24" s="19">
        <f>VLOOKUP($A24,住所!$A:$O,F$2,0)</f>
        <v>0</v>
      </c>
      <c r="G24" s="19">
        <f>VLOOKUP($A24,住所!$A:$O,G$2,0)</f>
        <v>557</v>
      </c>
      <c r="H24" s="19">
        <f>VLOOKUP($A24,住所!$A:$O,H$2,0)</f>
        <v>0</v>
      </c>
      <c r="I24" s="19">
        <f>VLOOKUP($A24,住所!$A:$O,I$2,0)</f>
        <v>0</v>
      </c>
      <c r="J24" s="19">
        <f>VLOOKUP($A24,住所!$A:$O,J$2,0)</f>
        <v>0</v>
      </c>
      <c r="K24" s="19">
        <f>VLOOKUP($A24,住所!$A:$O,K$2,0)</f>
        <v>0</v>
      </c>
      <c r="L24" s="19">
        <f>VLOOKUP($A24,住所!$A:$O,L$2,0)</f>
        <v>0</v>
      </c>
      <c r="M24" s="19"/>
      <c r="N24" s="19"/>
      <c r="P24" s="45">
        <f t="shared" ref="P24" si="14">MAX(E24:N24)</f>
        <v>557</v>
      </c>
    </row>
    <row r="25" spans="1:16" ht="12.95" hidden="1" customHeight="1" outlineLevel="1" x14ac:dyDescent="0.15">
      <c r="B25" s="152"/>
      <c r="C25" s="154"/>
      <c r="D25" s="16">
        <f>D24/$D24*100</f>
        <v>100</v>
      </c>
      <c r="E25" s="15">
        <f>E24/$D24*100</f>
        <v>0</v>
      </c>
      <c r="F25" s="15">
        <f t="shared" ref="F25:L25" si="15">F24/$D24*100</f>
        <v>0</v>
      </c>
      <c r="G25" s="15">
        <f t="shared" si="15"/>
        <v>100</v>
      </c>
      <c r="H25" s="15">
        <f t="shared" si="15"/>
        <v>0</v>
      </c>
      <c r="I25" s="15">
        <f t="shared" si="15"/>
        <v>0</v>
      </c>
      <c r="J25" s="15">
        <f t="shared" si="15"/>
        <v>0</v>
      </c>
      <c r="K25" s="15">
        <f t="shared" si="15"/>
        <v>0</v>
      </c>
      <c r="L25" s="15">
        <f t="shared" si="15"/>
        <v>0</v>
      </c>
      <c r="M25" s="15"/>
      <c r="N25" s="15"/>
    </row>
    <row r="26" spans="1:16" ht="12.95" hidden="1" customHeight="1" outlineLevel="1" x14ac:dyDescent="0.15">
      <c r="A26" s="1" t="str">
        <f>$A$1&amp;C26</f>
        <v>X (3)若松区</v>
      </c>
      <c r="B26" s="152"/>
      <c r="C26" s="153" t="s">
        <v>18</v>
      </c>
      <c r="D26" s="19">
        <f>VLOOKUP($A26,住所!$A:$O,D$2,0)</f>
        <v>438</v>
      </c>
      <c r="E26" s="19">
        <f>VLOOKUP($A26,住所!$A:$O,E$2,0)</f>
        <v>0</v>
      </c>
      <c r="F26" s="19">
        <f>VLOOKUP($A26,住所!$A:$O,F$2,0)</f>
        <v>0</v>
      </c>
      <c r="G26" s="19">
        <f>VLOOKUP($A26,住所!$A:$O,G$2,0)</f>
        <v>0</v>
      </c>
      <c r="H26" s="19">
        <f>VLOOKUP($A26,住所!$A:$O,H$2,0)</f>
        <v>438</v>
      </c>
      <c r="I26" s="19">
        <f>VLOOKUP($A26,住所!$A:$O,I$2,0)</f>
        <v>0</v>
      </c>
      <c r="J26" s="19">
        <f>VLOOKUP($A26,住所!$A:$O,J$2,0)</f>
        <v>0</v>
      </c>
      <c r="K26" s="19">
        <f>VLOOKUP($A26,住所!$A:$O,K$2,0)</f>
        <v>0</v>
      </c>
      <c r="L26" s="19">
        <f>VLOOKUP($A26,住所!$A:$O,L$2,0)</f>
        <v>0</v>
      </c>
      <c r="M26" s="19"/>
      <c r="N26" s="19"/>
      <c r="P26" s="45">
        <f t="shared" ref="P26" si="16">MAX(E26:N26)</f>
        <v>438</v>
      </c>
    </row>
    <row r="27" spans="1:16" ht="12.95" hidden="1" customHeight="1" outlineLevel="1" x14ac:dyDescent="0.15">
      <c r="B27" s="152"/>
      <c r="C27" s="154"/>
      <c r="D27" s="16">
        <f>D26/$D26*100</f>
        <v>100</v>
      </c>
      <c r="E27" s="15">
        <f>E26/$D26*100</f>
        <v>0</v>
      </c>
      <c r="F27" s="15">
        <f t="shared" ref="F27:L27" si="17">F26/$D26*100</f>
        <v>0</v>
      </c>
      <c r="G27" s="15">
        <f t="shared" si="17"/>
        <v>0</v>
      </c>
      <c r="H27" s="15">
        <f t="shared" si="17"/>
        <v>100</v>
      </c>
      <c r="I27" s="15">
        <f t="shared" si="17"/>
        <v>0</v>
      </c>
      <c r="J27" s="15">
        <f t="shared" si="17"/>
        <v>0</v>
      </c>
      <c r="K27" s="15">
        <f t="shared" si="17"/>
        <v>0</v>
      </c>
      <c r="L27" s="15">
        <f t="shared" si="17"/>
        <v>0</v>
      </c>
      <c r="M27" s="15"/>
      <c r="N27" s="15"/>
    </row>
    <row r="28" spans="1:16" ht="12.95" hidden="1" customHeight="1" outlineLevel="1" x14ac:dyDescent="0.15">
      <c r="A28" s="1" t="str">
        <f>$A$1&amp;C28</f>
        <v>X (3)八幡東区</v>
      </c>
      <c r="B28" s="152"/>
      <c r="C28" s="153" t="s">
        <v>19</v>
      </c>
      <c r="D28" s="19">
        <f>VLOOKUP($A28,住所!$A:$O,D$2,0)</f>
        <v>191</v>
      </c>
      <c r="E28" s="19">
        <f>VLOOKUP($A28,住所!$A:$O,E$2,0)</f>
        <v>0</v>
      </c>
      <c r="F28" s="19">
        <f>VLOOKUP($A28,住所!$A:$O,F$2,0)</f>
        <v>0</v>
      </c>
      <c r="G28" s="19">
        <f>VLOOKUP($A28,住所!$A:$O,G$2,0)</f>
        <v>0</v>
      </c>
      <c r="H28" s="19">
        <f>VLOOKUP($A28,住所!$A:$O,H$2,0)</f>
        <v>0</v>
      </c>
      <c r="I28" s="19">
        <f>VLOOKUP($A28,住所!$A:$O,I$2,0)</f>
        <v>191</v>
      </c>
      <c r="J28" s="19">
        <f>VLOOKUP($A28,住所!$A:$O,J$2,0)</f>
        <v>0</v>
      </c>
      <c r="K28" s="19">
        <f>VLOOKUP($A28,住所!$A:$O,K$2,0)</f>
        <v>0</v>
      </c>
      <c r="L28" s="19">
        <f>VLOOKUP($A28,住所!$A:$O,L$2,0)</f>
        <v>0</v>
      </c>
      <c r="M28" s="19"/>
      <c r="N28" s="19"/>
      <c r="P28" s="45">
        <f t="shared" ref="P28" si="18">MAX(E28:N28)</f>
        <v>191</v>
      </c>
    </row>
    <row r="29" spans="1:16" ht="12.95" hidden="1" customHeight="1" outlineLevel="1" x14ac:dyDescent="0.15">
      <c r="B29" s="152"/>
      <c r="C29" s="154"/>
      <c r="D29" s="16">
        <f>D28/$D28*100</f>
        <v>100</v>
      </c>
      <c r="E29" s="15">
        <f>E28/$D28*100</f>
        <v>0</v>
      </c>
      <c r="F29" s="15">
        <f t="shared" ref="F29:L29" si="19">F28/$D28*100</f>
        <v>0</v>
      </c>
      <c r="G29" s="15">
        <f t="shared" si="19"/>
        <v>0</v>
      </c>
      <c r="H29" s="15">
        <f t="shared" si="19"/>
        <v>0</v>
      </c>
      <c r="I29" s="15">
        <f t="shared" si="19"/>
        <v>100</v>
      </c>
      <c r="J29" s="15">
        <f t="shared" si="19"/>
        <v>0</v>
      </c>
      <c r="K29" s="15">
        <f t="shared" si="19"/>
        <v>0</v>
      </c>
      <c r="L29" s="15">
        <f t="shared" si="19"/>
        <v>0</v>
      </c>
      <c r="M29" s="15"/>
      <c r="N29" s="15"/>
    </row>
    <row r="30" spans="1:16" ht="12.95" hidden="1" customHeight="1" outlineLevel="1" x14ac:dyDescent="0.15">
      <c r="A30" s="1" t="str">
        <f>$A$1&amp;C30</f>
        <v>X (3)八幡西区</v>
      </c>
      <c r="B30" s="152"/>
      <c r="C30" s="153" t="s">
        <v>20</v>
      </c>
      <c r="D30" s="19">
        <f>VLOOKUP($A30,住所!$A:$O,D$2,0)</f>
        <v>1103</v>
      </c>
      <c r="E30" s="19">
        <f>VLOOKUP($A30,住所!$A:$O,E$2,0)</f>
        <v>0</v>
      </c>
      <c r="F30" s="19">
        <f>VLOOKUP($A30,住所!$A:$O,F$2,0)</f>
        <v>0</v>
      </c>
      <c r="G30" s="19">
        <f>VLOOKUP($A30,住所!$A:$O,G$2,0)</f>
        <v>0</v>
      </c>
      <c r="H30" s="19">
        <f>VLOOKUP($A30,住所!$A:$O,H$2,0)</f>
        <v>0</v>
      </c>
      <c r="I30" s="19">
        <f>VLOOKUP($A30,住所!$A:$O,I$2,0)</f>
        <v>0</v>
      </c>
      <c r="J30" s="19">
        <f>VLOOKUP($A30,住所!$A:$O,J$2,0)</f>
        <v>1103</v>
      </c>
      <c r="K30" s="19">
        <f>VLOOKUP($A30,住所!$A:$O,K$2,0)</f>
        <v>0</v>
      </c>
      <c r="L30" s="19">
        <f>VLOOKUP($A30,住所!$A:$O,L$2,0)</f>
        <v>0</v>
      </c>
      <c r="M30" s="19"/>
      <c r="N30" s="19"/>
      <c r="P30" s="45">
        <f t="shared" ref="P30" si="20">MAX(E30:N30)</f>
        <v>1103</v>
      </c>
    </row>
    <row r="31" spans="1:16" ht="12.95" hidden="1" customHeight="1" outlineLevel="1" x14ac:dyDescent="0.15">
      <c r="B31" s="152"/>
      <c r="C31" s="154"/>
      <c r="D31" s="16">
        <f>D30/$D30*100</f>
        <v>100</v>
      </c>
      <c r="E31" s="15">
        <f>E30/$D30*100</f>
        <v>0</v>
      </c>
      <c r="F31" s="15">
        <f t="shared" ref="F31:L31" si="21">F30/$D30*100</f>
        <v>0</v>
      </c>
      <c r="G31" s="15">
        <f t="shared" si="21"/>
        <v>0</v>
      </c>
      <c r="H31" s="15">
        <f t="shared" si="21"/>
        <v>0</v>
      </c>
      <c r="I31" s="15">
        <f t="shared" si="21"/>
        <v>0</v>
      </c>
      <c r="J31" s="15">
        <f t="shared" si="21"/>
        <v>100</v>
      </c>
      <c r="K31" s="15">
        <f t="shared" si="21"/>
        <v>0</v>
      </c>
      <c r="L31" s="15">
        <f t="shared" si="21"/>
        <v>0</v>
      </c>
      <c r="M31" s="15"/>
      <c r="N31" s="15"/>
    </row>
    <row r="32" spans="1:16" ht="12.95" hidden="1" customHeight="1" outlineLevel="1" x14ac:dyDescent="0.15">
      <c r="A32" s="1" t="str">
        <f>$A$1&amp;C32</f>
        <v>X (3)戸畑区</v>
      </c>
      <c r="B32" s="152"/>
      <c r="C32" s="153" t="s">
        <v>21</v>
      </c>
      <c r="D32" s="19">
        <f>VLOOKUP($A32,住所!$A:$O,D$2,0)</f>
        <v>174</v>
      </c>
      <c r="E32" s="19">
        <f>VLOOKUP($A32,住所!$A:$O,E$2,0)</f>
        <v>0</v>
      </c>
      <c r="F32" s="19">
        <f>VLOOKUP($A32,住所!$A:$O,F$2,0)</f>
        <v>0</v>
      </c>
      <c r="G32" s="19">
        <f>VLOOKUP($A32,住所!$A:$O,G$2,0)</f>
        <v>0</v>
      </c>
      <c r="H32" s="19">
        <f>VLOOKUP($A32,住所!$A:$O,H$2,0)</f>
        <v>0</v>
      </c>
      <c r="I32" s="19">
        <f>VLOOKUP($A32,住所!$A:$O,I$2,0)</f>
        <v>0</v>
      </c>
      <c r="J32" s="19">
        <f>VLOOKUP($A32,住所!$A:$O,J$2,0)</f>
        <v>0</v>
      </c>
      <c r="K32" s="19">
        <f>VLOOKUP($A32,住所!$A:$O,K$2,0)</f>
        <v>174</v>
      </c>
      <c r="L32" s="19">
        <f>VLOOKUP($A32,住所!$A:$O,L$2,0)</f>
        <v>0</v>
      </c>
      <c r="M32" s="19"/>
      <c r="N32" s="19"/>
      <c r="P32" s="45">
        <f t="shared" ref="P32" si="22">MAX(E32:N32)</f>
        <v>174</v>
      </c>
    </row>
    <row r="33" spans="1:16" ht="12.95" hidden="1" customHeight="1" outlineLevel="1" x14ac:dyDescent="0.15">
      <c r="B33" s="152"/>
      <c r="C33" s="154"/>
      <c r="D33" s="16">
        <f>D32/$D32*100</f>
        <v>100</v>
      </c>
      <c r="E33" s="15">
        <f>E32/$D32*100</f>
        <v>0</v>
      </c>
      <c r="F33" s="15">
        <f t="shared" ref="F33:L33" si="23">F32/$D32*100</f>
        <v>0</v>
      </c>
      <c r="G33" s="15">
        <f t="shared" si="23"/>
        <v>0</v>
      </c>
      <c r="H33" s="15">
        <f t="shared" si="23"/>
        <v>0</v>
      </c>
      <c r="I33" s="15">
        <f t="shared" si="23"/>
        <v>0</v>
      </c>
      <c r="J33" s="15">
        <f t="shared" si="23"/>
        <v>0</v>
      </c>
      <c r="K33" s="15">
        <f t="shared" si="23"/>
        <v>100</v>
      </c>
      <c r="L33" s="15">
        <f t="shared" si="23"/>
        <v>0</v>
      </c>
      <c r="M33" s="15"/>
      <c r="N33" s="15"/>
    </row>
    <row r="34" spans="1:16" ht="12.95" hidden="1" customHeight="1" outlineLevel="1" x14ac:dyDescent="0.15">
      <c r="A34" s="1" t="str">
        <f>$A$1&amp;C34</f>
        <v>X (3)その他</v>
      </c>
      <c r="B34" s="152"/>
      <c r="C34" s="153" t="s">
        <v>22</v>
      </c>
      <c r="D34" s="19">
        <f>VLOOKUP($A34,住所!$A:$O,D$2,0)</f>
        <v>905</v>
      </c>
      <c r="E34" s="19">
        <f>VLOOKUP($A34,住所!$A:$O,E$2,0)</f>
        <v>0</v>
      </c>
      <c r="F34" s="19">
        <f>VLOOKUP($A34,住所!$A:$O,F$2,0)</f>
        <v>0</v>
      </c>
      <c r="G34" s="19">
        <f>VLOOKUP($A34,住所!$A:$O,G$2,0)</f>
        <v>0</v>
      </c>
      <c r="H34" s="19">
        <f>VLOOKUP($A34,住所!$A:$O,H$2,0)</f>
        <v>0</v>
      </c>
      <c r="I34" s="19">
        <f>VLOOKUP($A34,住所!$A:$O,I$2,0)</f>
        <v>0</v>
      </c>
      <c r="J34" s="19">
        <f>VLOOKUP($A34,住所!$A:$O,J$2,0)</f>
        <v>0</v>
      </c>
      <c r="K34" s="19">
        <f>VLOOKUP($A34,住所!$A:$O,K$2,0)</f>
        <v>0</v>
      </c>
      <c r="L34" s="19">
        <f>VLOOKUP($A34,住所!$A:$O,L$2,0)</f>
        <v>905</v>
      </c>
      <c r="M34" s="19"/>
      <c r="N34" s="19"/>
      <c r="P34" s="45">
        <f t="shared" ref="P34" si="24">MAX(E34:N34)</f>
        <v>905</v>
      </c>
    </row>
    <row r="35" spans="1:16" ht="12.95" hidden="1" customHeight="1" outlineLevel="1" x14ac:dyDescent="0.15">
      <c r="B35" s="152"/>
      <c r="C35" s="154"/>
      <c r="D35" s="16">
        <f>D34/$D34*100</f>
        <v>100</v>
      </c>
      <c r="E35" s="15">
        <f>E34/$D34*100</f>
        <v>0</v>
      </c>
      <c r="F35" s="15">
        <f t="shared" ref="F35:L35" si="25">F34/$D34*100</f>
        <v>0</v>
      </c>
      <c r="G35" s="15">
        <f t="shared" si="25"/>
        <v>0</v>
      </c>
      <c r="H35" s="15">
        <f t="shared" si="25"/>
        <v>0</v>
      </c>
      <c r="I35" s="15">
        <f t="shared" si="25"/>
        <v>0</v>
      </c>
      <c r="J35" s="15">
        <f t="shared" si="25"/>
        <v>0</v>
      </c>
      <c r="K35" s="15">
        <f t="shared" si="25"/>
        <v>0</v>
      </c>
      <c r="L35" s="15">
        <f t="shared" si="25"/>
        <v>100</v>
      </c>
      <c r="M35" s="15"/>
      <c r="N35" s="15"/>
    </row>
    <row r="36" spans="1:16" ht="12.95" hidden="1" customHeight="1" outlineLevel="1" x14ac:dyDescent="0.15">
      <c r="A36" s="1" t="str">
        <f>$A$1&amp;C36</f>
        <v>X (3)勉強・受験</v>
      </c>
      <c r="B36" s="152" t="s">
        <v>252</v>
      </c>
      <c r="C36" s="157" t="s">
        <v>26</v>
      </c>
      <c r="D36" s="19" t="e">
        <f>VLOOKUP($A36,'Q4'!$A:$O,D$2,0)</f>
        <v>#N/A</v>
      </c>
      <c r="E36" s="19" t="e">
        <f>VLOOKUP($A36,'Q4'!$A:$O,E$2,0)</f>
        <v>#N/A</v>
      </c>
      <c r="F36" s="19" t="e">
        <f>VLOOKUP($A36,'Q4'!$A:$O,F$2,0)</f>
        <v>#N/A</v>
      </c>
      <c r="G36" s="19" t="e">
        <f>VLOOKUP($A36,'Q4'!$A:$O,G$2,0)</f>
        <v>#N/A</v>
      </c>
      <c r="H36" s="19" t="e">
        <f>VLOOKUP($A36,'Q4'!$A:$O,H$2,0)</f>
        <v>#N/A</v>
      </c>
      <c r="I36" s="19" t="e">
        <f>VLOOKUP($A36,'Q4'!$A:$O,I$2,0)</f>
        <v>#N/A</v>
      </c>
      <c r="J36" s="19" t="e">
        <f>VLOOKUP($A36,'Q4'!$A:$O,J$2,0)</f>
        <v>#N/A</v>
      </c>
      <c r="K36" s="19" t="e">
        <f>VLOOKUP($A36,'Q4'!$A:$O,K$2,0)</f>
        <v>#N/A</v>
      </c>
      <c r="L36" s="19" t="e">
        <f>VLOOKUP($A36,'Q4'!$A:$O,L$2,0)</f>
        <v>#N/A</v>
      </c>
      <c r="M36" s="19"/>
      <c r="N36" s="19"/>
      <c r="P36" s="45" t="e">
        <f t="shared" ref="P36" si="26">MAX(E36:N36)</f>
        <v>#N/A</v>
      </c>
    </row>
    <row r="37" spans="1:16" ht="12.95" hidden="1" customHeight="1" outlineLevel="1" x14ac:dyDescent="0.15">
      <c r="B37" s="152"/>
      <c r="C37" s="158"/>
      <c r="D37" s="16" t="e">
        <f>D36/$D36*100</f>
        <v>#N/A</v>
      </c>
      <c r="E37" s="15" t="e">
        <f>E36/$D36*100</f>
        <v>#N/A</v>
      </c>
      <c r="F37" s="15" t="e">
        <f t="shared" ref="F37:L37" si="27">F36/$D36*100</f>
        <v>#N/A</v>
      </c>
      <c r="G37" s="15" t="e">
        <f t="shared" si="27"/>
        <v>#N/A</v>
      </c>
      <c r="H37" s="15" t="e">
        <f t="shared" si="27"/>
        <v>#N/A</v>
      </c>
      <c r="I37" s="15" t="e">
        <f t="shared" si="27"/>
        <v>#N/A</v>
      </c>
      <c r="J37" s="15" t="e">
        <f t="shared" si="27"/>
        <v>#N/A</v>
      </c>
      <c r="K37" s="15" t="e">
        <f t="shared" si="27"/>
        <v>#N/A</v>
      </c>
      <c r="L37" s="15" t="e">
        <f t="shared" si="27"/>
        <v>#N/A</v>
      </c>
      <c r="M37" s="15"/>
      <c r="N37" s="15"/>
    </row>
    <row r="38" spans="1:16" ht="12.95" hidden="1" customHeight="1" outlineLevel="1" x14ac:dyDescent="0.15">
      <c r="A38" s="1" t="str">
        <f>$A$1&amp;C38</f>
        <v>X (3)友達との時間</v>
      </c>
      <c r="B38" s="152"/>
      <c r="C38" s="157" t="s">
        <v>27</v>
      </c>
      <c r="D38" s="19" t="e">
        <f>VLOOKUP($A38,'Q4'!$A:$O,D$2,0)</f>
        <v>#N/A</v>
      </c>
      <c r="E38" s="19" t="e">
        <f>VLOOKUP($A38,'Q4'!$A:$O,E$2,0)</f>
        <v>#N/A</v>
      </c>
      <c r="F38" s="19" t="e">
        <f>VLOOKUP($A38,'Q4'!$A:$O,F$2,0)</f>
        <v>#N/A</v>
      </c>
      <c r="G38" s="19" t="e">
        <f>VLOOKUP($A38,'Q4'!$A:$O,G$2,0)</f>
        <v>#N/A</v>
      </c>
      <c r="H38" s="19" t="e">
        <f>VLOOKUP($A38,'Q4'!$A:$O,H$2,0)</f>
        <v>#N/A</v>
      </c>
      <c r="I38" s="19" t="e">
        <f>VLOOKUP($A38,'Q4'!$A:$O,I$2,0)</f>
        <v>#N/A</v>
      </c>
      <c r="J38" s="19" t="e">
        <f>VLOOKUP($A38,'Q4'!$A:$O,J$2,0)</f>
        <v>#N/A</v>
      </c>
      <c r="K38" s="19" t="e">
        <f>VLOOKUP($A38,'Q4'!$A:$O,K$2,0)</f>
        <v>#N/A</v>
      </c>
      <c r="L38" s="19" t="e">
        <f>VLOOKUP($A38,'Q4'!$A:$O,L$2,0)</f>
        <v>#N/A</v>
      </c>
      <c r="M38" s="19"/>
      <c r="N38" s="19"/>
      <c r="P38" s="45" t="e">
        <f t="shared" ref="P38" si="28">MAX(E38:N38)</f>
        <v>#N/A</v>
      </c>
    </row>
    <row r="39" spans="1:16" ht="12.95" hidden="1" customHeight="1" outlineLevel="1" x14ac:dyDescent="0.15">
      <c r="B39" s="152"/>
      <c r="C39" s="158"/>
      <c r="D39" s="16" t="e">
        <f>D38/$D38*100</f>
        <v>#N/A</v>
      </c>
      <c r="E39" s="15" t="e">
        <f>E38/$D38*100</f>
        <v>#N/A</v>
      </c>
      <c r="F39" s="15" t="e">
        <f t="shared" ref="F39:L39" si="29">F38/$D38*100</f>
        <v>#N/A</v>
      </c>
      <c r="G39" s="15" t="e">
        <f t="shared" si="29"/>
        <v>#N/A</v>
      </c>
      <c r="H39" s="15" t="e">
        <f t="shared" si="29"/>
        <v>#N/A</v>
      </c>
      <c r="I39" s="15" t="e">
        <f t="shared" si="29"/>
        <v>#N/A</v>
      </c>
      <c r="J39" s="15" t="e">
        <f t="shared" si="29"/>
        <v>#N/A</v>
      </c>
      <c r="K39" s="15" t="e">
        <f t="shared" si="29"/>
        <v>#N/A</v>
      </c>
      <c r="L39" s="15" t="e">
        <f t="shared" si="29"/>
        <v>#N/A</v>
      </c>
      <c r="M39" s="15"/>
      <c r="N39" s="15"/>
    </row>
    <row r="40" spans="1:16" ht="12.95" hidden="1" customHeight="1" outlineLevel="1" x14ac:dyDescent="0.15">
      <c r="A40" s="1" t="str">
        <f>$A$1&amp;C40</f>
        <v>X (3)部活動</v>
      </c>
      <c r="B40" s="152"/>
      <c r="C40" s="157" t="s">
        <v>28</v>
      </c>
      <c r="D40" s="19" t="e">
        <f>VLOOKUP($A40,'Q4'!$A:$O,D$2,0)</f>
        <v>#N/A</v>
      </c>
      <c r="E40" s="19" t="e">
        <f>VLOOKUP($A40,'Q4'!$A:$O,E$2,0)</f>
        <v>#N/A</v>
      </c>
      <c r="F40" s="19" t="e">
        <f>VLOOKUP($A40,'Q4'!$A:$O,F$2,0)</f>
        <v>#N/A</v>
      </c>
      <c r="G40" s="19" t="e">
        <f>VLOOKUP($A40,'Q4'!$A:$O,G$2,0)</f>
        <v>#N/A</v>
      </c>
      <c r="H40" s="19" t="e">
        <f>VLOOKUP($A40,'Q4'!$A:$O,H$2,0)</f>
        <v>#N/A</v>
      </c>
      <c r="I40" s="19" t="e">
        <f>VLOOKUP($A40,'Q4'!$A:$O,I$2,0)</f>
        <v>#N/A</v>
      </c>
      <c r="J40" s="19" t="e">
        <f>VLOOKUP($A40,'Q4'!$A:$O,J$2,0)</f>
        <v>#N/A</v>
      </c>
      <c r="K40" s="19" t="e">
        <f>VLOOKUP($A40,'Q4'!$A:$O,K$2,0)</f>
        <v>#N/A</v>
      </c>
      <c r="L40" s="19" t="e">
        <f>VLOOKUP($A40,'Q4'!$A:$O,L$2,0)</f>
        <v>#N/A</v>
      </c>
      <c r="M40" s="19"/>
      <c r="N40" s="19"/>
      <c r="P40" s="45" t="e">
        <f t="shared" ref="P40" si="30">MAX(E40:N40)</f>
        <v>#N/A</v>
      </c>
    </row>
    <row r="41" spans="1:16" ht="12.95" hidden="1" customHeight="1" outlineLevel="1" x14ac:dyDescent="0.15">
      <c r="B41" s="152"/>
      <c r="C41" s="158"/>
      <c r="D41" s="16" t="e">
        <f>D40/$D40*100</f>
        <v>#N/A</v>
      </c>
      <c r="E41" s="15" t="e">
        <f>E40/$D40*100</f>
        <v>#N/A</v>
      </c>
      <c r="F41" s="15" t="e">
        <f t="shared" ref="F41:L41" si="31">F40/$D40*100</f>
        <v>#N/A</v>
      </c>
      <c r="G41" s="15" t="e">
        <f t="shared" si="31"/>
        <v>#N/A</v>
      </c>
      <c r="H41" s="15" t="e">
        <f t="shared" si="31"/>
        <v>#N/A</v>
      </c>
      <c r="I41" s="15" t="e">
        <f t="shared" si="31"/>
        <v>#N/A</v>
      </c>
      <c r="J41" s="15" t="e">
        <f t="shared" si="31"/>
        <v>#N/A</v>
      </c>
      <c r="K41" s="15" t="e">
        <f t="shared" si="31"/>
        <v>#N/A</v>
      </c>
      <c r="L41" s="15" t="e">
        <f t="shared" si="31"/>
        <v>#N/A</v>
      </c>
      <c r="M41" s="15"/>
      <c r="N41" s="15"/>
    </row>
    <row r="42" spans="1:16" ht="12.95" hidden="1" customHeight="1" outlineLevel="1" x14ac:dyDescent="0.15">
      <c r="A42" s="1" t="str">
        <f>$A$1&amp;C42</f>
        <v>X (3)趣味</v>
      </c>
      <c r="B42" s="152"/>
      <c r="C42" s="157" t="s">
        <v>29</v>
      </c>
      <c r="D42" s="19" t="e">
        <f>VLOOKUP($A42,'Q4'!$A:$O,D$2,0)</f>
        <v>#N/A</v>
      </c>
      <c r="E42" s="19" t="e">
        <f>VLOOKUP($A42,'Q4'!$A:$O,E$2,0)</f>
        <v>#N/A</v>
      </c>
      <c r="F42" s="19" t="e">
        <f>VLOOKUP($A42,'Q4'!$A:$O,F$2,0)</f>
        <v>#N/A</v>
      </c>
      <c r="G42" s="19" t="e">
        <f>VLOOKUP($A42,'Q4'!$A:$O,G$2,0)</f>
        <v>#N/A</v>
      </c>
      <c r="H42" s="19" t="e">
        <f>VLOOKUP($A42,'Q4'!$A:$O,H$2,0)</f>
        <v>#N/A</v>
      </c>
      <c r="I42" s="19" t="e">
        <f>VLOOKUP($A42,'Q4'!$A:$O,I$2,0)</f>
        <v>#N/A</v>
      </c>
      <c r="J42" s="19" t="e">
        <f>VLOOKUP($A42,'Q4'!$A:$O,J$2,0)</f>
        <v>#N/A</v>
      </c>
      <c r="K42" s="19" t="e">
        <f>VLOOKUP($A42,'Q4'!$A:$O,K$2,0)</f>
        <v>#N/A</v>
      </c>
      <c r="L42" s="19" t="e">
        <f>VLOOKUP($A42,'Q4'!$A:$O,L$2,0)</f>
        <v>#N/A</v>
      </c>
      <c r="M42" s="19"/>
      <c r="N42" s="19"/>
      <c r="P42" s="45" t="e">
        <f t="shared" ref="P42" si="32">MAX(E42:N42)</f>
        <v>#N/A</v>
      </c>
    </row>
    <row r="43" spans="1:16" ht="12.95" hidden="1" customHeight="1" outlineLevel="1" x14ac:dyDescent="0.15">
      <c r="B43" s="152"/>
      <c r="C43" s="158"/>
      <c r="D43" s="16" t="e">
        <f>D42/$D42*100</f>
        <v>#N/A</v>
      </c>
      <c r="E43" s="15" t="e">
        <f>E42/$D42*100</f>
        <v>#N/A</v>
      </c>
      <c r="F43" s="15" t="e">
        <f t="shared" ref="F43:L43" si="33">F42/$D42*100</f>
        <v>#N/A</v>
      </c>
      <c r="G43" s="15" t="e">
        <f t="shared" si="33"/>
        <v>#N/A</v>
      </c>
      <c r="H43" s="15" t="e">
        <f t="shared" si="33"/>
        <v>#N/A</v>
      </c>
      <c r="I43" s="15" t="e">
        <f t="shared" si="33"/>
        <v>#N/A</v>
      </c>
      <c r="J43" s="15" t="e">
        <f t="shared" si="33"/>
        <v>#N/A</v>
      </c>
      <c r="K43" s="15" t="e">
        <f t="shared" si="33"/>
        <v>#N/A</v>
      </c>
      <c r="L43" s="15" t="e">
        <f t="shared" si="33"/>
        <v>#N/A</v>
      </c>
      <c r="M43" s="15"/>
      <c r="N43" s="15"/>
    </row>
    <row r="44" spans="1:16" ht="12.95" hidden="1" customHeight="1" outlineLevel="1" x14ac:dyDescent="0.15">
      <c r="A44" s="1" t="str">
        <f>$A$1&amp;C44</f>
        <v>X (3)オシャレ（ファッションやコスメなど）</v>
      </c>
      <c r="B44" s="152"/>
      <c r="C44" s="157" t="s">
        <v>30</v>
      </c>
      <c r="D44" s="19" t="e">
        <f>VLOOKUP($A44,'Q4'!$A:$O,D$2,0)</f>
        <v>#N/A</v>
      </c>
      <c r="E44" s="19" t="e">
        <f>VLOOKUP($A44,'Q4'!$A:$O,E$2,0)</f>
        <v>#N/A</v>
      </c>
      <c r="F44" s="19" t="e">
        <f>VLOOKUP($A44,'Q4'!$A:$O,F$2,0)</f>
        <v>#N/A</v>
      </c>
      <c r="G44" s="19" t="e">
        <f>VLOOKUP($A44,'Q4'!$A:$O,G$2,0)</f>
        <v>#N/A</v>
      </c>
      <c r="H44" s="19" t="e">
        <f>VLOOKUP($A44,'Q4'!$A:$O,H$2,0)</f>
        <v>#N/A</v>
      </c>
      <c r="I44" s="19" t="e">
        <f>VLOOKUP($A44,'Q4'!$A:$O,I$2,0)</f>
        <v>#N/A</v>
      </c>
      <c r="J44" s="19" t="e">
        <f>VLOOKUP($A44,'Q4'!$A:$O,J$2,0)</f>
        <v>#N/A</v>
      </c>
      <c r="K44" s="19" t="e">
        <f>VLOOKUP($A44,'Q4'!$A:$O,K$2,0)</f>
        <v>#N/A</v>
      </c>
      <c r="L44" s="19" t="e">
        <f>VLOOKUP($A44,'Q4'!$A:$O,L$2,0)</f>
        <v>#N/A</v>
      </c>
      <c r="M44" s="19"/>
      <c r="N44" s="19"/>
      <c r="P44" s="45" t="e">
        <f t="shared" ref="P44" si="34">MAX(E44:N44)</f>
        <v>#N/A</v>
      </c>
    </row>
    <row r="45" spans="1:16" ht="12.95" hidden="1" customHeight="1" outlineLevel="1" x14ac:dyDescent="0.15">
      <c r="B45" s="152"/>
      <c r="C45" s="158"/>
      <c r="D45" s="16" t="e">
        <f>D44/$D44*100</f>
        <v>#N/A</v>
      </c>
      <c r="E45" s="15" t="e">
        <f>E44/$D44*100</f>
        <v>#N/A</v>
      </c>
      <c r="F45" s="15" t="e">
        <f t="shared" ref="F45:L45" si="35">F44/$D44*100</f>
        <v>#N/A</v>
      </c>
      <c r="G45" s="15" t="e">
        <f t="shared" si="35"/>
        <v>#N/A</v>
      </c>
      <c r="H45" s="15" t="e">
        <f t="shared" si="35"/>
        <v>#N/A</v>
      </c>
      <c r="I45" s="15" t="e">
        <f t="shared" si="35"/>
        <v>#N/A</v>
      </c>
      <c r="J45" s="15" t="e">
        <f t="shared" si="35"/>
        <v>#N/A</v>
      </c>
      <c r="K45" s="15" t="e">
        <f t="shared" si="35"/>
        <v>#N/A</v>
      </c>
      <c r="L45" s="15" t="e">
        <f t="shared" si="35"/>
        <v>#N/A</v>
      </c>
      <c r="M45" s="15"/>
      <c r="N45" s="15"/>
    </row>
    <row r="46" spans="1:16" ht="12.95" hidden="1" customHeight="1" outlineLevel="1" x14ac:dyDescent="0.15">
      <c r="A46" s="1" t="str">
        <f>$A$1&amp;C46</f>
        <v>X (3)ゲーム</v>
      </c>
      <c r="B46" s="152"/>
      <c r="C46" s="157" t="s">
        <v>31</v>
      </c>
      <c r="D46" s="19" t="e">
        <f>VLOOKUP($A46,'Q4'!$A:$O,D$2,0)</f>
        <v>#N/A</v>
      </c>
      <c r="E46" s="19" t="e">
        <f>VLOOKUP($A46,'Q4'!$A:$O,E$2,0)</f>
        <v>#N/A</v>
      </c>
      <c r="F46" s="19" t="e">
        <f>VLOOKUP($A46,'Q4'!$A:$O,F$2,0)</f>
        <v>#N/A</v>
      </c>
      <c r="G46" s="19" t="e">
        <f>VLOOKUP($A46,'Q4'!$A:$O,G$2,0)</f>
        <v>#N/A</v>
      </c>
      <c r="H46" s="19" t="e">
        <f>VLOOKUP($A46,'Q4'!$A:$O,H$2,0)</f>
        <v>#N/A</v>
      </c>
      <c r="I46" s="19" t="e">
        <f>VLOOKUP($A46,'Q4'!$A:$O,I$2,0)</f>
        <v>#N/A</v>
      </c>
      <c r="J46" s="19" t="e">
        <f>VLOOKUP($A46,'Q4'!$A:$O,J$2,0)</f>
        <v>#N/A</v>
      </c>
      <c r="K46" s="19" t="e">
        <f>VLOOKUP($A46,'Q4'!$A:$O,K$2,0)</f>
        <v>#N/A</v>
      </c>
      <c r="L46" s="19" t="e">
        <f>VLOOKUP($A46,'Q4'!$A:$O,L$2,0)</f>
        <v>#N/A</v>
      </c>
      <c r="M46" s="19"/>
      <c r="N46" s="19"/>
      <c r="P46" s="45" t="e">
        <f t="shared" ref="P46" si="36">MAX(E46:N46)</f>
        <v>#N/A</v>
      </c>
    </row>
    <row r="47" spans="1:16" ht="12.95" hidden="1" customHeight="1" outlineLevel="1" x14ac:dyDescent="0.15">
      <c r="B47" s="152"/>
      <c r="C47" s="158"/>
      <c r="D47" s="16" t="e">
        <f>D46/$D46*100</f>
        <v>#N/A</v>
      </c>
      <c r="E47" s="15" t="e">
        <f>E46/$D46*100</f>
        <v>#N/A</v>
      </c>
      <c r="F47" s="15" t="e">
        <f t="shared" ref="F47:L47" si="37">F46/$D46*100</f>
        <v>#N/A</v>
      </c>
      <c r="G47" s="15" t="e">
        <f t="shared" si="37"/>
        <v>#N/A</v>
      </c>
      <c r="H47" s="15" t="e">
        <f t="shared" si="37"/>
        <v>#N/A</v>
      </c>
      <c r="I47" s="15" t="e">
        <f t="shared" si="37"/>
        <v>#N/A</v>
      </c>
      <c r="J47" s="15" t="e">
        <f t="shared" si="37"/>
        <v>#N/A</v>
      </c>
      <c r="K47" s="15" t="e">
        <f t="shared" si="37"/>
        <v>#N/A</v>
      </c>
      <c r="L47" s="15" t="e">
        <f t="shared" si="37"/>
        <v>#N/A</v>
      </c>
      <c r="M47" s="15"/>
      <c r="N47" s="15"/>
    </row>
    <row r="48" spans="1:16" ht="12.95" hidden="1" customHeight="1" outlineLevel="1" x14ac:dyDescent="0.15">
      <c r="A48" s="1" t="str">
        <f>$A$1&amp;C48</f>
        <v>X (3)SNS（YouTubeやTikTokなどの視聴・動画投稿）</v>
      </c>
      <c r="B48" s="152"/>
      <c r="C48" s="157" t="s">
        <v>32</v>
      </c>
      <c r="D48" s="19" t="e">
        <f>VLOOKUP($A48,'Q4'!$A:$O,D$2,0)</f>
        <v>#N/A</v>
      </c>
      <c r="E48" s="19" t="e">
        <f>VLOOKUP($A48,'Q4'!$A:$O,E$2,0)</f>
        <v>#N/A</v>
      </c>
      <c r="F48" s="19" t="e">
        <f>VLOOKUP($A48,'Q4'!$A:$O,F$2,0)</f>
        <v>#N/A</v>
      </c>
      <c r="G48" s="19" t="e">
        <f>VLOOKUP($A48,'Q4'!$A:$O,G$2,0)</f>
        <v>#N/A</v>
      </c>
      <c r="H48" s="19" t="e">
        <f>VLOOKUP($A48,'Q4'!$A:$O,H$2,0)</f>
        <v>#N/A</v>
      </c>
      <c r="I48" s="19" t="e">
        <f>VLOOKUP($A48,'Q4'!$A:$O,I$2,0)</f>
        <v>#N/A</v>
      </c>
      <c r="J48" s="19" t="e">
        <f>VLOOKUP($A48,'Q4'!$A:$O,J$2,0)</f>
        <v>#N/A</v>
      </c>
      <c r="K48" s="19" t="e">
        <f>VLOOKUP($A48,'Q4'!$A:$O,K$2,0)</f>
        <v>#N/A</v>
      </c>
      <c r="L48" s="19" t="e">
        <f>VLOOKUP($A48,'Q4'!$A:$O,L$2,0)</f>
        <v>#N/A</v>
      </c>
      <c r="M48" s="19"/>
      <c r="N48" s="19"/>
      <c r="P48" s="45" t="e">
        <f t="shared" ref="P48" si="38">MAX(E48:N48)</f>
        <v>#N/A</v>
      </c>
    </row>
    <row r="49" spans="1:16" ht="12.95" hidden="1" customHeight="1" outlineLevel="1" x14ac:dyDescent="0.15">
      <c r="B49" s="152"/>
      <c r="C49" s="158"/>
      <c r="D49" s="16" t="e">
        <f>D48/$D48*100</f>
        <v>#N/A</v>
      </c>
      <c r="E49" s="15" t="e">
        <f>E48/$D48*100</f>
        <v>#N/A</v>
      </c>
      <c r="F49" s="15" t="e">
        <f t="shared" ref="F49:L49" si="39">F48/$D48*100</f>
        <v>#N/A</v>
      </c>
      <c r="G49" s="15" t="e">
        <f t="shared" si="39"/>
        <v>#N/A</v>
      </c>
      <c r="H49" s="15" t="e">
        <f t="shared" si="39"/>
        <v>#N/A</v>
      </c>
      <c r="I49" s="15" t="e">
        <f t="shared" si="39"/>
        <v>#N/A</v>
      </c>
      <c r="J49" s="15" t="e">
        <f t="shared" si="39"/>
        <v>#N/A</v>
      </c>
      <c r="K49" s="15" t="e">
        <f t="shared" si="39"/>
        <v>#N/A</v>
      </c>
      <c r="L49" s="15" t="e">
        <f t="shared" si="39"/>
        <v>#N/A</v>
      </c>
      <c r="M49" s="15"/>
      <c r="N49" s="15"/>
    </row>
    <row r="50" spans="1:16" ht="12.95" hidden="1" customHeight="1" outlineLevel="1" x14ac:dyDescent="0.15">
      <c r="A50" s="1" t="str">
        <f>$A$1&amp;C50</f>
        <v>X (3)ボランティア・地域活動</v>
      </c>
      <c r="B50" s="152"/>
      <c r="C50" s="157" t="s">
        <v>33</v>
      </c>
      <c r="D50" s="19" t="e">
        <f>VLOOKUP($A50,'Q4'!$A:$O,D$2,0)</f>
        <v>#N/A</v>
      </c>
      <c r="E50" s="19" t="e">
        <f>VLOOKUP($A50,'Q4'!$A:$O,E$2,0)</f>
        <v>#N/A</v>
      </c>
      <c r="F50" s="19" t="e">
        <f>VLOOKUP($A50,'Q4'!$A:$O,F$2,0)</f>
        <v>#N/A</v>
      </c>
      <c r="G50" s="19" t="e">
        <f>VLOOKUP($A50,'Q4'!$A:$O,G$2,0)</f>
        <v>#N/A</v>
      </c>
      <c r="H50" s="19" t="e">
        <f>VLOOKUP($A50,'Q4'!$A:$O,H$2,0)</f>
        <v>#N/A</v>
      </c>
      <c r="I50" s="19" t="e">
        <f>VLOOKUP($A50,'Q4'!$A:$O,I$2,0)</f>
        <v>#N/A</v>
      </c>
      <c r="J50" s="19" t="e">
        <f>VLOOKUP($A50,'Q4'!$A:$O,J$2,0)</f>
        <v>#N/A</v>
      </c>
      <c r="K50" s="19" t="e">
        <f>VLOOKUP($A50,'Q4'!$A:$O,K$2,0)</f>
        <v>#N/A</v>
      </c>
      <c r="L50" s="19" t="e">
        <f>VLOOKUP($A50,'Q4'!$A:$O,L$2,0)</f>
        <v>#N/A</v>
      </c>
      <c r="M50" s="19"/>
      <c r="N50" s="19"/>
      <c r="P50" s="45" t="e">
        <f t="shared" ref="P50" si="40">MAX(E50:N50)</f>
        <v>#N/A</v>
      </c>
    </row>
    <row r="51" spans="1:16" ht="12.95" hidden="1" customHeight="1" outlineLevel="1" x14ac:dyDescent="0.15">
      <c r="B51" s="152"/>
      <c r="C51" s="158"/>
      <c r="D51" s="16" t="e">
        <f>D50/$D50*100</f>
        <v>#N/A</v>
      </c>
      <c r="E51" s="15" t="e">
        <f>E50/$D50*100</f>
        <v>#N/A</v>
      </c>
      <c r="F51" s="15" t="e">
        <f t="shared" ref="F51:L51" si="41">F50/$D50*100</f>
        <v>#N/A</v>
      </c>
      <c r="G51" s="15" t="e">
        <f t="shared" si="41"/>
        <v>#N/A</v>
      </c>
      <c r="H51" s="15" t="e">
        <f t="shared" si="41"/>
        <v>#N/A</v>
      </c>
      <c r="I51" s="15" t="e">
        <f t="shared" si="41"/>
        <v>#N/A</v>
      </c>
      <c r="J51" s="15" t="e">
        <f t="shared" si="41"/>
        <v>#N/A</v>
      </c>
      <c r="K51" s="15" t="e">
        <f t="shared" si="41"/>
        <v>#N/A</v>
      </c>
      <c r="L51" s="15" t="e">
        <f t="shared" si="41"/>
        <v>#N/A</v>
      </c>
      <c r="M51" s="15"/>
      <c r="N51" s="15"/>
    </row>
    <row r="52" spans="1:16" ht="12.95" hidden="1" customHeight="1" outlineLevel="1" x14ac:dyDescent="0.15">
      <c r="A52" s="1" t="str">
        <f>$A$1&amp;C52</f>
        <v>X (3)自分磨き</v>
      </c>
      <c r="B52" s="152"/>
      <c r="C52" s="157" t="s">
        <v>34</v>
      </c>
      <c r="D52" s="19" t="e">
        <f>VLOOKUP($A52,'Q4'!$A:$O,D$2,0)</f>
        <v>#N/A</v>
      </c>
      <c r="E52" s="19" t="e">
        <f>VLOOKUP($A52,'Q4'!$A:$O,E$2,0)</f>
        <v>#N/A</v>
      </c>
      <c r="F52" s="19" t="e">
        <f>VLOOKUP($A52,'Q4'!$A:$O,F$2,0)</f>
        <v>#N/A</v>
      </c>
      <c r="G52" s="19" t="e">
        <f>VLOOKUP($A52,'Q4'!$A:$O,G$2,0)</f>
        <v>#N/A</v>
      </c>
      <c r="H52" s="19" t="e">
        <f>VLOOKUP($A52,'Q4'!$A:$O,H$2,0)</f>
        <v>#N/A</v>
      </c>
      <c r="I52" s="19" t="e">
        <f>VLOOKUP($A52,'Q4'!$A:$O,I$2,0)</f>
        <v>#N/A</v>
      </c>
      <c r="J52" s="19" t="e">
        <f>VLOOKUP($A52,'Q4'!$A:$O,J$2,0)</f>
        <v>#N/A</v>
      </c>
      <c r="K52" s="19" t="e">
        <f>VLOOKUP($A52,'Q4'!$A:$O,K$2,0)</f>
        <v>#N/A</v>
      </c>
      <c r="L52" s="19" t="e">
        <f>VLOOKUP($A52,'Q4'!$A:$O,L$2,0)</f>
        <v>#N/A</v>
      </c>
      <c r="M52" s="19"/>
      <c r="N52" s="19"/>
      <c r="P52" s="45" t="e">
        <f t="shared" ref="P52" si="42">MAX(E52:N52)</f>
        <v>#N/A</v>
      </c>
    </row>
    <row r="53" spans="1:16" ht="12.95" hidden="1" customHeight="1" outlineLevel="1" x14ac:dyDescent="0.15">
      <c r="B53" s="152"/>
      <c r="C53" s="158"/>
      <c r="D53" s="16" t="e">
        <f>D52/$D52*100</f>
        <v>#N/A</v>
      </c>
      <c r="E53" s="15" t="e">
        <f>E52/$D52*100</f>
        <v>#N/A</v>
      </c>
      <c r="F53" s="15" t="e">
        <f t="shared" ref="F53:L53" si="43">F52/$D52*100</f>
        <v>#N/A</v>
      </c>
      <c r="G53" s="15" t="e">
        <f t="shared" si="43"/>
        <v>#N/A</v>
      </c>
      <c r="H53" s="15" t="e">
        <f t="shared" si="43"/>
        <v>#N/A</v>
      </c>
      <c r="I53" s="15" t="e">
        <f t="shared" si="43"/>
        <v>#N/A</v>
      </c>
      <c r="J53" s="15" t="e">
        <f t="shared" si="43"/>
        <v>#N/A</v>
      </c>
      <c r="K53" s="15" t="e">
        <f t="shared" si="43"/>
        <v>#N/A</v>
      </c>
      <c r="L53" s="15" t="e">
        <f t="shared" si="43"/>
        <v>#N/A</v>
      </c>
      <c r="M53" s="15"/>
      <c r="N53" s="15"/>
    </row>
    <row r="54" spans="1:16" ht="12.95" hidden="1" customHeight="1" outlineLevel="1" x14ac:dyDescent="0.15">
      <c r="A54" s="1" t="str">
        <f>$A$1&amp;C54</f>
        <v>X (3)その他</v>
      </c>
      <c r="B54" s="152"/>
      <c r="C54" s="157" t="s">
        <v>22</v>
      </c>
      <c r="D54" s="19" t="e">
        <f>VLOOKUP($A54,'Q4'!$A:$O,D$2,0)</f>
        <v>#N/A</v>
      </c>
      <c r="E54" s="19" t="e">
        <f>VLOOKUP($A54,'Q4'!$A:$O,E$2,0)</f>
        <v>#N/A</v>
      </c>
      <c r="F54" s="19" t="e">
        <f>VLOOKUP($A54,'Q4'!$A:$O,F$2,0)</f>
        <v>#N/A</v>
      </c>
      <c r="G54" s="19" t="e">
        <f>VLOOKUP($A54,'Q4'!$A:$O,G$2,0)</f>
        <v>#N/A</v>
      </c>
      <c r="H54" s="19" t="e">
        <f>VLOOKUP($A54,'Q4'!$A:$O,H$2,0)</f>
        <v>#N/A</v>
      </c>
      <c r="I54" s="19" t="e">
        <f>VLOOKUP($A54,'Q4'!$A:$O,I$2,0)</f>
        <v>#N/A</v>
      </c>
      <c r="J54" s="19" t="e">
        <f>VLOOKUP($A54,'Q4'!$A:$O,J$2,0)</f>
        <v>#N/A</v>
      </c>
      <c r="K54" s="19" t="e">
        <f>VLOOKUP($A54,'Q4'!$A:$O,K$2,0)</f>
        <v>#N/A</v>
      </c>
      <c r="L54" s="19" t="e">
        <f>VLOOKUP($A54,'Q4'!$A:$O,L$2,0)</f>
        <v>#N/A</v>
      </c>
      <c r="M54" s="19"/>
      <c r="N54" s="19"/>
      <c r="P54" s="45" t="e">
        <f t="shared" ref="P54" si="44">MAX(E54:N54)</f>
        <v>#N/A</v>
      </c>
    </row>
    <row r="55" spans="1:16" ht="12.95" hidden="1" customHeight="1" outlineLevel="1" x14ac:dyDescent="0.15">
      <c r="B55" s="152"/>
      <c r="C55" s="158"/>
      <c r="D55" s="16" t="e">
        <f>D54/$D54*100</f>
        <v>#N/A</v>
      </c>
      <c r="E55" s="15" t="e">
        <f>E54/$D54*100</f>
        <v>#N/A</v>
      </c>
      <c r="F55" s="15" t="e">
        <f t="shared" ref="F55:L55" si="45">F54/$D54*100</f>
        <v>#N/A</v>
      </c>
      <c r="G55" s="15" t="e">
        <f t="shared" si="45"/>
        <v>#N/A</v>
      </c>
      <c r="H55" s="15" t="e">
        <f t="shared" si="45"/>
        <v>#N/A</v>
      </c>
      <c r="I55" s="15" t="e">
        <f t="shared" si="45"/>
        <v>#N/A</v>
      </c>
      <c r="J55" s="15" t="e">
        <f t="shared" si="45"/>
        <v>#N/A</v>
      </c>
      <c r="K55" s="15" t="e">
        <f t="shared" si="45"/>
        <v>#N/A</v>
      </c>
      <c r="L55" s="15" t="e">
        <f t="shared" si="45"/>
        <v>#N/A</v>
      </c>
      <c r="M55" s="15"/>
      <c r="N55" s="15"/>
    </row>
    <row r="56" spans="1:16" ht="12.95" hidden="1" customHeight="1" outlineLevel="1" x14ac:dyDescent="0.15">
      <c r="A56" s="1" t="str">
        <f>$A$1&amp;C56</f>
        <v>X (3)進学（大学）</v>
      </c>
      <c r="B56" s="152" t="s">
        <v>253</v>
      </c>
      <c r="C56" s="153" t="s">
        <v>57</v>
      </c>
      <c r="D56" s="19">
        <f>VLOOKUP($A56,'Q9'!$A:$O,D$2,0)</f>
        <v>2096</v>
      </c>
      <c r="E56" s="19">
        <f>VLOOKUP($A56,'Q9'!$A:$O,E$2,0)</f>
        <v>100</v>
      </c>
      <c r="F56" s="19">
        <f>VLOOKUP($A56,'Q9'!$A:$O,F$2,0)</f>
        <v>175</v>
      </c>
      <c r="G56" s="19">
        <f>VLOOKUP($A56,'Q9'!$A:$O,G$2,0)</f>
        <v>281</v>
      </c>
      <c r="H56" s="19">
        <f>VLOOKUP($A56,'Q9'!$A:$O,H$2,0)</f>
        <v>227</v>
      </c>
      <c r="I56" s="19">
        <f>VLOOKUP($A56,'Q9'!$A:$O,I$2,0)</f>
        <v>108</v>
      </c>
      <c r="J56" s="19">
        <f>VLOOKUP($A56,'Q9'!$A:$O,J$2,0)</f>
        <v>635</v>
      </c>
      <c r="K56" s="19">
        <f>VLOOKUP($A56,'Q9'!$A:$O,K$2,0)</f>
        <v>81</v>
      </c>
      <c r="L56" s="19">
        <f>VLOOKUP($A56,'Q9'!$A:$O,L$2,0)</f>
        <v>489</v>
      </c>
      <c r="M56" s="19"/>
      <c r="N56" s="19"/>
      <c r="P56" s="45">
        <f t="shared" ref="P56" si="46">MAX(E56:N56)</f>
        <v>635</v>
      </c>
    </row>
    <row r="57" spans="1:16" ht="12.95" hidden="1" customHeight="1" outlineLevel="1" x14ac:dyDescent="0.15">
      <c r="B57" s="152"/>
      <c r="C57" s="154"/>
      <c r="D57" s="16">
        <f>D56/$D56*100</f>
        <v>100</v>
      </c>
      <c r="E57" s="15">
        <f>E56/$D56*100</f>
        <v>4.770992366412214</v>
      </c>
      <c r="F57" s="15">
        <f t="shared" ref="F57:L57" si="47">F56/$D56*100</f>
        <v>8.3492366412213741</v>
      </c>
      <c r="G57" s="15">
        <f t="shared" si="47"/>
        <v>13.40648854961832</v>
      </c>
      <c r="H57" s="15">
        <f t="shared" si="47"/>
        <v>10.830152671755727</v>
      </c>
      <c r="I57" s="15">
        <f t="shared" si="47"/>
        <v>5.1526717557251906</v>
      </c>
      <c r="J57" s="15">
        <f t="shared" si="47"/>
        <v>30.295801526717558</v>
      </c>
      <c r="K57" s="15">
        <f t="shared" si="47"/>
        <v>3.8645038167938934</v>
      </c>
      <c r="L57" s="15">
        <f t="shared" si="47"/>
        <v>23.330152671755723</v>
      </c>
      <c r="M57" s="15"/>
      <c r="N57" s="15"/>
    </row>
    <row r="58" spans="1:16" ht="12.95" hidden="1" customHeight="1" outlineLevel="1" x14ac:dyDescent="0.15">
      <c r="A58" s="1" t="str">
        <f>$A$1&amp;C58</f>
        <v>X (3)進学（短大）</v>
      </c>
      <c r="B58" s="152"/>
      <c r="C58" s="153" t="s">
        <v>58</v>
      </c>
      <c r="D58" s="19">
        <f>VLOOKUP($A58,'Q9'!$A:$O,D$2,0)</f>
        <v>141</v>
      </c>
      <c r="E58" s="19">
        <f>VLOOKUP($A58,'Q9'!$A:$O,E$2,0)</f>
        <v>6</v>
      </c>
      <c r="F58" s="19">
        <f>VLOOKUP($A58,'Q9'!$A:$O,F$2,0)</f>
        <v>3</v>
      </c>
      <c r="G58" s="19">
        <f>VLOOKUP($A58,'Q9'!$A:$O,G$2,0)</f>
        <v>21</v>
      </c>
      <c r="H58" s="19">
        <f>VLOOKUP($A58,'Q9'!$A:$O,H$2,0)</f>
        <v>18</v>
      </c>
      <c r="I58" s="19">
        <f>VLOOKUP($A58,'Q9'!$A:$O,I$2,0)</f>
        <v>11</v>
      </c>
      <c r="J58" s="19">
        <f>VLOOKUP($A58,'Q9'!$A:$O,J$2,0)</f>
        <v>38</v>
      </c>
      <c r="K58" s="19">
        <f>VLOOKUP($A58,'Q9'!$A:$O,K$2,0)</f>
        <v>5</v>
      </c>
      <c r="L58" s="19">
        <f>VLOOKUP($A58,'Q9'!$A:$O,L$2,0)</f>
        <v>39</v>
      </c>
      <c r="M58" s="19"/>
      <c r="N58" s="19"/>
      <c r="P58" s="45">
        <f t="shared" ref="P58" si="48">MAX(E58:N58)</f>
        <v>39</v>
      </c>
    </row>
    <row r="59" spans="1:16" ht="12.95" hidden="1" customHeight="1" outlineLevel="1" x14ac:dyDescent="0.15">
      <c r="B59" s="152"/>
      <c r="C59" s="154"/>
      <c r="D59" s="16">
        <f>D58/$D58*100</f>
        <v>100</v>
      </c>
      <c r="E59" s="15">
        <f>E58/$D58*100</f>
        <v>4.2553191489361701</v>
      </c>
      <c r="F59" s="15">
        <f t="shared" ref="F59:L59" si="49">F58/$D58*100</f>
        <v>2.1276595744680851</v>
      </c>
      <c r="G59" s="15">
        <f t="shared" si="49"/>
        <v>14.893617021276595</v>
      </c>
      <c r="H59" s="15">
        <f t="shared" si="49"/>
        <v>12.76595744680851</v>
      </c>
      <c r="I59" s="15">
        <f t="shared" si="49"/>
        <v>7.8014184397163122</v>
      </c>
      <c r="J59" s="15">
        <f t="shared" si="49"/>
        <v>26.950354609929079</v>
      </c>
      <c r="K59" s="15">
        <f t="shared" si="49"/>
        <v>3.5460992907801421</v>
      </c>
      <c r="L59" s="15">
        <f t="shared" si="49"/>
        <v>27.659574468085108</v>
      </c>
      <c r="M59" s="15"/>
      <c r="N59" s="15"/>
    </row>
    <row r="60" spans="1:16" ht="12.95" hidden="1" customHeight="1" outlineLevel="1" x14ac:dyDescent="0.15">
      <c r="A60" s="1" t="str">
        <f>$A$1&amp;C60</f>
        <v>X (3)進学（専門学校等）</v>
      </c>
      <c r="B60" s="152"/>
      <c r="C60" s="153" t="s">
        <v>59</v>
      </c>
      <c r="D60" s="19">
        <f>VLOOKUP($A60,'Q9'!$A:$O,D$2,0)</f>
        <v>687</v>
      </c>
      <c r="E60" s="19">
        <f>VLOOKUP($A60,'Q9'!$A:$O,E$2,0)</f>
        <v>31</v>
      </c>
      <c r="F60" s="19">
        <f>VLOOKUP($A60,'Q9'!$A:$O,F$2,0)</f>
        <v>68</v>
      </c>
      <c r="G60" s="19">
        <f>VLOOKUP($A60,'Q9'!$A:$O,G$2,0)</f>
        <v>120</v>
      </c>
      <c r="H60" s="19">
        <f>VLOOKUP($A60,'Q9'!$A:$O,H$2,0)</f>
        <v>73</v>
      </c>
      <c r="I60" s="19">
        <f>VLOOKUP($A60,'Q9'!$A:$O,I$2,0)</f>
        <v>18</v>
      </c>
      <c r="J60" s="19">
        <f>VLOOKUP($A60,'Q9'!$A:$O,J$2,0)</f>
        <v>200</v>
      </c>
      <c r="K60" s="19">
        <f>VLOOKUP($A60,'Q9'!$A:$O,K$2,0)</f>
        <v>30</v>
      </c>
      <c r="L60" s="19">
        <f>VLOOKUP($A60,'Q9'!$A:$O,L$2,0)</f>
        <v>147</v>
      </c>
      <c r="M60" s="19"/>
      <c r="N60" s="19"/>
      <c r="P60" s="45">
        <f t="shared" ref="P60" si="50">MAX(E60:N60)</f>
        <v>200</v>
      </c>
    </row>
    <row r="61" spans="1:16" ht="12.95" hidden="1" customHeight="1" outlineLevel="1" x14ac:dyDescent="0.15">
      <c r="B61" s="152"/>
      <c r="C61" s="154"/>
      <c r="D61" s="16">
        <f>D60/$D60*100</f>
        <v>100</v>
      </c>
      <c r="E61" s="15">
        <f>E60/$D60*100</f>
        <v>4.512372634643377</v>
      </c>
      <c r="F61" s="15">
        <f t="shared" ref="F61:L61" si="51">F60/$D60*100</f>
        <v>9.8981077147016006</v>
      </c>
      <c r="G61" s="15">
        <f t="shared" si="51"/>
        <v>17.467248908296941</v>
      </c>
      <c r="H61" s="15">
        <f t="shared" si="51"/>
        <v>10.625909752547306</v>
      </c>
      <c r="I61" s="15">
        <f t="shared" si="51"/>
        <v>2.6200873362445414</v>
      </c>
      <c r="J61" s="15">
        <f t="shared" si="51"/>
        <v>29.112081513828237</v>
      </c>
      <c r="K61" s="15">
        <f t="shared" si="51"/>
        <v>4.3668122270742353</v>
      </c>
      <c r="L61" s="15">
        <f t="shared" si="51"/>
        <v>21.397379912663755</v>
      </c>
      <c r="M61" s="15"/>
      <c r="N61" s="15"/>
    </row>
    <row r="62" spans="1:16" ht="12.95" hidden="1" customHeight="1" outlineLevel="1" x14ac:dyDescent="0.15">
      <c r="A62" s="1" t="str">
        <f>$A$1&amp;C62</f>
        <v>X (3)就職・就業</v>
      </c>
      <c r="B62" s="152"/>
      <c r="C62" s="153" t="s">
        <v>60</v>
      </c>
      <c r="D62" s="19">
        <f>VLOOKUP($A62,'Q9'!$A:$O,D$2,0)</f>
        <v>558</v>
      </c>
      <c r="E62" s="19">
        <f>VLOOKUP($A62,'Q9'!$A:$O,E$2,0)</f>
        <v>24</v>
      </c>
      <c r="F62" s="19">
        <f>VLOOKUP($A62,'Q9'!$A:$O,F$2,0)</f>
        <v>61</v>
      </c>
      <c r="G62" s="19">
        <f>VLOOKUP($A62,'Q9'!$A:$O,G$2,0)</f>
        <v>72</v>
      </c>
      <c r="H62" s="19">
        <f>VLOOKUP($A62,'Q9'!$A:$O,H$2,0)</f>
        <v>67</v>
      </c>
      <c r="I62" s="19">
        <f>VLOOKUP($A62,'Q9'!$A:$O,I$2,0)</f>
        <v>31</v>
      </c>
      <c r="J62" s="19">
        <f>VLOOKUP($A62,'Q9'!$A:$O,J$2,0)</f>
        <v>130</v>
      </c>
      <c r="K62" s="19">
        <f>VLOOKUP($A62,'Q9'!$A:$O,K$2,0)</f>
        <v>54</v>
      </c>
      <c r="L62" s="19">
        <f>VLOOKUP($A62,'Q9'!$A:$O,L$2,0)</f>
        <v>119</v>
      </c>
      <c r="M62" s="19"/>
      <c r="N62" s="19"/>
      <c r="P62" s="45">
        <f t="shared" ref="P62" si="52">MAX(E62:N62)</f>
        <v>130</v>
      </c>
    </row>
    <row r="63" spans="1:16" ht="12.95" hidden="1" customHeight="1" outlineLevel="1" x14ac:dyDescent="0.15">
      <c r="B63" s="152"/>
      <c r="C63" s="154"/>
      <c r="D63" s="16">
        <f>D62/$D62*100</f>
        <v>100</v>
      </c>
      <c r="E63" s="15">
        <f>E62/$D62*100</f>
        <v>4.3010752688172049</v>
      </c>
      <c r="F63" s="15">
        <f t="shared" ref="F63:L63" si="53">F62/$D62*100</f>
        <v>10.931899641577061</v>
      </c>
      <c r="G63" s="15">
        <f t="shared" si="53"/>
        <v>12.903225806451612</v>
      </c>
      <c r="H63" s="15">
        <f t="shared" si="53"/>
        <v>12.007168458781361</v>
      </c>
      <c r="I63" s="15">
        <f t="shared" si="53"/>
        <v>5.5555555555555554</v>
      </c>
      <c r="J63" s="15">
        <f t="shared" si="53"/>
        <v>23.297491039426525</v>
      </c>
      <c r="K63" s="15">
        <f t="shared" si="53"/>
        <v>9.67741935483871</v>
      </c>
      <c r="L63" s="15">
        <f t="shared" si="53"/>
        <v>21.326164874551971</v>
      </c>
      <c r="M63" s="15"/>
      <c r="N63" s="15"/>
    </row>
    <row r="64" spans="1:16" ht="12.95" hidden="1" customHeight="1" outlineLevel="1" x14ac:dyDescent="0.15">
      <c r="A64" s="1" t="str">
        <f>$A$1&amp;C64</f>
        <v>X (3)その他</v>
      </c>
      <c r="B64" s="152"/>
      <c r="C64" s="153" t="s">
        <v>22</v>
      </c>
      <c r="D64" s="19">
        <f>VLOOKUP($A64,'Q9'!$A:$O,D$2,0)</f>
        <v>34</v>
      </c>
      <c r="E64" s="19">
        <f>VLOOKUP($A64,'Q9'!$A:$O,E$2,0)</f>
        <v>0</v>
      </c>
      <c r="F64" s="19">
        <f>VLOOKUP($A64,'Q9'!$A:$O,F$2,0)</f>
        <v>2</v>
      </c>
      <c r="G64" s="19">
        <f>VLOOKUP($A64,'Q9'!$A:$O,G$2,0)</f>
        <v>6</v>
      </c>
      <c r="H64" s="19">
        <f>VLOOKUP($A64,'Q9'!$A:$O,H$2,0)</f>
        <v>2</v>
      </c>
      <c r="I64" s="19">
        <f>VLOOKUP($A64,'Q9'!$A:$O,I$2,0)</f>
        <v>1</v>
      </c>
      <c r="J64" s="19">
        <f>VLOOKUP($A64,'Q9'!$A:$O,J$2,0)</f>
        <v>9</v>
      </c>
      <c r="K64" s="19">
        <f>VLOOKUP($A64,'Q9'!$A:$O,K$2,0)</f>
        <v>0</v>
      </c>
      <c r="L64" s="19">
        <f>VLOOKUP($A64,'Q9'!$A:$O,L$2,0)</f>
        <v>14</v>
      </c>
      <c r="M64" s="19"/>
      <c r="N64" s="19"/>
      <c r="P64" s="45">
        <f t="shared" ref="P64" si="54">MAX(E64:N64)</f>
        <v>14</v>
      </c>
    </row>
    <row r="65" spans="1:16" ht="12.95" hidden="1" customHeight="1" outlineLevel="1" x14ac:dyDescent="0.15">
      <c r="B65" s="152"/>
      <c r="C65" s="154"/>
      <c r="D65" s="16">
        <f>D64/$D64*100</f>
        <v>100</v>
      </c>
      <c r="E65" s="15">
        <f>E64/$D64*100</f>
        <v>0</v>
      </c>
      <c r="F65" s="15">
        <f t="shared" ref="F65:L65" si="55">F64/$D64*100</f>
        <v>5.8823529411764701</v>
      </c>
      <c r="G65" s="15">
        <f t="shared" si="55"/>
        <v>17.647058823529413</v>
      </c>
      <c r="H65" s="15">
        <f t="shared" si="55"/>
        <v>5.8823529411764701</v>
      </c>
      <c r="I65" s="15">
        <f t="shared" si="55"/>
        <v>2.9411764705882351</v>
      </c>
      <c r="J65" s="15">
        <f t="shared" si="55"/>
        <v>26.47058823529412</v>
      </c>
      <c r="K65" s="15">
        <f t="shared" si="55"/>
        <v>0</v>
      </c>
      <c r="L65" s="15">
        <f t="shared" si="55"/>
        <v>41.17647058823529</v>
      </c>
      <c r="M65" s="15"/>
      <c r="N65" s="15"/>
    </row>
    <row r="66" spans="1:16" ht="12.95" hidden="1" customHeight="1" outlineLevel="1" x14ac:dyDescent="0.15">
      <c r="A66" s="1" t="str">
        <f>$A$1&amp;C66</f>
        <v>X (3)わからない</v>
      </c>
      <c r="B66" s="152"/>
      <c r="C66" s="153" t="s">
        <v>61</v>
      </c>
      <c r="D66" s="19">
        <f>VLOOKUP($A66,'Q9'!$A:$O,D$2,0)</f>
        <v>355</v>
      </c>
      <c r="E66" s="19">
        <f>VLOOKUP($A66,'Q9'!$A:$O,E$2,0)</f>
        <v>10</v>
      </c>
      <c r="F66" s="19">
        <f>VLOOKUP($A66,'Q9'!$A:$O,F$2,0)</f>
        <v>23</v>
      </c>
      <c r="G66" s="19">
        <f>VLOOKUP($A66,'Q9'!$A:$O,G$2,0)</f>
        <v>57</v>
      </c>
      <c r="H66" s="19">
        <f>VLOOKUP($A66,'Q9'!$A:$O,H$2,0)</f>
        <v>51</v>
      </c>
      <c r="I66" s="19">
        <f>VLOOKUP($A66,'Q9'!$A:$O,I$2,0)</f>
        <v>22</v>
      </c>
      <c r="J66" s="19">
        <f>VLOOKUP($A66,'Q9'!$A:$O,J$2,0)</f>
        <v>91</v>
      </c>
      <c r="K66" s="19">
        <f>VLOOKUP($A66,'Q9'!$A:$O,K$2,0)</f>
        <v>4</v>
      </c>
      <c r="L66" s="19">
        <f>VLOOKUP($A66,'Q9'!$A:$O,L$2,0)</f>
        <v>97</v>
      </c>
      <c r="M66" s="19"/>
      <c r="N66" s="19"/>
      <c r="P66" s="45">
        <f t="shared" ref="P66" si="56">MAX(E66:N66)</f>
        <v>97</v>
      </c>
    </row>
    <row r="67" spans="1:16" ht="12.95" hidden="1" customHeight="1" outlineLevel="1" x14ac:dyDescent="0.15">
      <c r="B67" s="152"/>
      <c r="C67" s="154"/>
      <c r="D67" s="16">
        <f>D66/$D66*100</f>
        <v>100</v>
      </c>
      <c r="E67" s="15">
        <f>E66/$D66*100</f>
        <v>2.8169014084507045</v>
      </c>
      <c r="F67" s="15">
        <f t="shared" ref="F67:L67" si="57">F66/$D66*100</f>
        <v>6.4788732394366191</v>
      </c>
      <c r="G67" s="15">
        <f t="shared" si="57"/>
        <v>16.056338028169016</v>
      </c>
      <c r="H67" s="15">
        <f t="shared" si="57"/>
        <v>14.366197183098592</v>
      </c>
      <c r="I67" s="15">
        <f t="shared" si="57"/>
        <v>6.197183098591549</v>
      </c>
      <c r="J67" s="15">
        <f t="shared" si="57"/>
        <v>25.633802816901408</v>
      </c>
      <c r="K67" s="15">
        <f t="shared" si="57"/>
        <v>1.1267605633802817</v>
      </c>
      <c r="L67" s="15">
        <f t="shared" si="57"/>
        <v>27.323943661971832</v>
      </c>
      <c r="M67" s="15"/>
      <c r="N67" s="15"/>
    </row>
    <row r="68" spans="1:16" ht="12.95" hidden="1" customHeight="1" outlineLevel="1" x14ac:dyDescent="0.15">
      <c r="A68" s="1" t="str">
        <f>$A$1&amp;C68</f>
        <v>X (3)北九州市</v>
      </c>
      <c r="B68" s="152" t="s">
        <v>337</v>
      </c>
      <c r="C68" s="153" t="s">
        <v>64</v>
      </c>
      <c r="D68" s="19">
        <f>VLOOKUP($A68,'Q10'!$A:$O,D$2,0)</f>
        <v>1554</v>
      </c>
      <c r="E68" s="19">
        <f>VLOOKUP($A68,'Q10'!$A:$O,E$2,0)</f>
        <v>87</v>
      </c>
      <c r="F68" s="19">
        <f>VLOOKUP($A68,'Q10'!$A:$O,F$2,0)</f>
        <v>156</v>
      </c>
      <c r="G68" s="19">
        <f>VLOOKUP($A68,'Q10'!$A:$O,G$2,0)</f>
        <v>269</v>
      </c>
      <c r="H68" s="19">
        <f>VLOOKUP($A68,'Q10'!$A:$O,H$2,0)</f>
        <v>219</v>
      </c>
      <c r="I68" s="19">
        <f>VLOOKUP($A68,'Q10'!$A:$O,I$2,0)</f>
        <v>71</v>
      </c>
      <c r="J68" s="19">
        <f>VLOOKUP($A68,'Q10'!$A:$O,J$2,0)</f>
        <v>485</v>
      </c>
      <c r="K68" s="19">
        <f>VLOOKUP($A68,'Q10'!$A:$O,K$2,0)</f>
        <v>97</v>
      </c>
      <c r="L68" s="19">
        <f>VLOOKUP($A68,'Q10'!$A:$O,L$2,0)</f>
        <v>170</v>
      </c>
      <c r="M68" s="19"/>
      <c r="N68" s="19"/>
      <c r="P68" s="45">
        <f t="shared" ref="P68" si="58">MAX(E68:N68)</f>
        <v>485</v>
      </c>
    </row>
    <row r="69" spans="1:16" ht="12.95" hidden="1" customHeight="1" outlineLevel="1" x14ac:dyDescent="0.15">
      <c r="B69" s="152"/>
      <c r="C69" s="154"/>
      <c r="D69" s="16">
        <f>D68/$D68*100</f>
        <v>100</v>
      </c>
      <c r="E69" s="15">
        <f>E68/$D68*100</f>
        <v>5.5984555984555984</v>
      </c>
      <c r="F69" s="15">
        <f t="shared" ref="F69:L69" si="59">F68/$D68*100</f>
        <v>10.038610038610038</v>
      </c>
      <c r="G69" s="15">
        <f t="shared" si="59"/>
        <v>17.310167310167309</v>
      </c>
      <c r="H69" s="15">
        <f t="shared" si="59"/>
        <v>14.092664092664092</v>
      </c>
      <c r="I69" s="15">
        <f t="shared" si="59"/>
        <v>4.5688545688545688</v>
      </c>
      <c r="J69" s="15">
        <f t="shared" si="59"/>
        <v>31.209781209781212</v>
      </c>
      <c r="K69" s="15">
        <f t="shared" si="59"/>
        <v>6.2419562419562418</v>
      </c>
      <c r="L69" s="15">
        <f t="shared" si="59"/>
        <v>10.939510939510939</v>
      </c>
      <c r="M69" s="15"/>
      <c r="N69" s="15"/>
    </row>
    <row r="70" spans="1:16" ht="12.95" hidden="1" customHeight="1" outlineLevel="1" x14ac:dyDescent="0.15">
      <c r="A70" s="1" t="str">
        <f>$A$1&amp;C70</f>
        <v>X (3)福岡市</v>
      </c>
      <c r="B70" s="152"/>
      <c r="C70" s="153" t="s">
        <v>65</v>
      </c>
      <c r="D70" s="19">
        <f>VLOOKUP($A70,'Q10'!$A:$O,D$2,0)</f>
        <v>626</v>
      </c>
      <c r="E70" s="19">
        <f>VLOOKUP($A70,'Q10'!$A:$O,E$2,0)</f>
        <v>23</v>
      </c>
      <c r="F70" s="19">
        <f>VLOOKUP($A70,'Q10'!$A:$O,F$2,0)</f>
        <v>53</v>
      </c>
      <c r="G70" s="19">
        <f>VLOOKUP($A70,'Q10'!$A:$O,G$2,0)</f>
        <v>79</v>
      </c>
      <c r="H70" s="19">
        <f>VLOOKUP($A70,'Q10'!$A:$O,H$2,0)</f>
        <v>57</v>
      </c>
      <c r="I70" s="19">
        <f>VLOOKUP($A70,'Q10'!$A:$O,I$2,0)</f>
        <v>28</v>
      </c>
      <c r="J70" s="19">
        <f>VLOOKUP($A70,'Q10'!$A:$O,J$2,0)</f>
        <v>182</v>
      </c>
      <c r="K70" s="19">
        <f>VLOOKUP($A70,'Q10'!$A:$O,K$2,0)</f>
        <v>20</v>
      </c>
      <c r="L70" s="19">
        <f>VLOOKUP($A70,'Q10'!$A:$O,L$2,0)</f>
        <v>184</v>
      </c>
      <c r="M70" s="19"/>
      <c r="N70" s="19"/>
      <c r="P70" s="45">
        <f t="shared" ref="P70" si="60">MAX(E70:N70)</f>
        <v>184</v>
      </c>
    </row>
    <row r="71" spans="1:16" ht="12.95" hidden="1" customHeight="1" outlineLevel="1" x14ac:dyDescent="0.15">
      <c r="B71" s="152"/>
      <c r="C71" s="154"/>
      <c r="D71" s="16">
        <f>D70/$D70*100</f>
        <v>100</v>
      </c>
      <c r="E71" s="15">
        <f>E70/$D70*100</f>
        <v>3.6741214057507987</v>
      </c>
      <c r="F71" s="15">
        <f t="shared" ref="F71:L71" si="61">F70/$D70*100</f>
        <v>8.4664536741214054</v>
      </c>
      <c r="G71" s="15">
        <f t="shared" si="61"/>
        <v>12.619808306709265</v>
      </c>
      <c r="H71" s="15">
        <f t="shared" si="61"/>
        <v>9.1054313099041533</v>
      </c>
      <c r="I71" s="15">
        <f t="shared" si="61"/>
        <v>4.4728434504792327</v>
      </c>
      <c r="J71" s="15">
        <f t="shared" si="61"/>
        <v>29.073482428115017</v>
      </c>
      <c r="K71" s="15">
        <f t="shared" si="61"/>
        <v>3.1948881789137378</v>
      </c>
      <c r="L71" s="15">
        <f t="shared" si="61"/>
        <v>29.39297124600639</v>
      </c>
      <c r="M71" s="15"/>
      <c r="N71" s="15"/>
    </row>
    <row r="72" spans="1:16" ht="12.95" hidden="1" customHeight="1" outlineLevel="1" x14ac:dyDescent="0.15">
      <c r="A72" s="1" t="str">
        <f>$A$1&amp;C72</f>
        <v>X (3)福岡県内（北九州市・福岡市を除く）</v>
      </c>
      <c r="B72" s="152"/>
      <c r="C72" s="153" t="s">
        <v>288</v>
      </c>
      <c r="D72" s="19">
        <f>VLOOKUP($A72,'Q10'!$A:$O,D$2,0)</f>
        <v>308</v>
      </c>
      <c r="E72" s="19">
        <f>VLOOKUP($A72,'Q10'!$A:$O,E$2,0)</f>
        <v>6</v>
      </c>
      <c r="F72" s="19">
        <f>VLOOKUP($A72,'Q10'!$A:$O,F$2,0)</f>
        <v>13</v>
      </c>
      <c r="G72" s="19">
        <f>VLOOKUP($A72,'Q10'!$A:$O,G$2,0)</f>
        <v>39</v>
      </c>
      <c r="H72" s="19">
        <f>VLOOKUP($A72,'Q10'!$A:$O,H$2,0)</f>
        <v>30</v>
      </c>
      <c r="I72" s="19">
        <f>VLOOKUP($A72,'Q10'!$A:$O,I$2,0)</f>
        <v>11</v>
      </c>
      <c r="J72" s="19">
        <f>VLOOKUP($A72,'Q10'!$A:$O,J$2,0)</f>
        <v>71</v>
      </c>
      <c r="K72" s="19">
        <f>VLOOKUP($A72,'Q10'!$A:$O,K$2,0)</f>
        <v>9</v>
      </c>
      <c r="L72" s="19">
        <f>VLOOKUP($A72,'Q10'!$A:$O,L$2,0)</f>
        <v>129</v>
      </c>
      <c r="M72" s="19"/>
      <c r="N72" s="19"/>
      <c r="P72" s="45">
        <f t="shared" ref="P72" si="62">MAX(E72:N72)</f>
        <v>129</v>
      </c>
    </row>
    <row r="73" spans="1:16" ht="12.95" hidden="1" customHeight="1" outlineLevel="1" x14ac:dyDescent="0.15">
      <c r="B73" s="152"/>
      <c r="C73" s="154"/>
      <c r="D73" s="16">
        <f>D72/$D72*100</f>
        <v>100</v>
      </c>
      <c r="E73" s="15">
        <f>E72/$D72*100</f>
        <v>1.948051948051948</v>
      </c>
      <c r="F73" s="15">
        <f t="shared" ref="F73:L73" si="63">F72/$D72*100</f>
        <v>4.220779220779221</v>
      </c>
      <c r="G73" s="15">
        <f t="shared" si="63"/>
        <v>12.662337662337661</v>
      </c>
      <c r="H73" s="15">
        <f t="shared" si="63"/>
        <v>9.7402597402597415</v>
      </c>
      <c r="I73" s="15">
        <f t="shared" si="63"/>
        <v>3.5714285714285712</v>
      </c>
      <c r="J73" s="15">
        <f t="shared" si="63"/>
        <v>23.051948051948052</v>
      </c>
      <c r="K73" s="15">
        <f t="shared" si="63"/>
        <v>2.9220779220779218</v>
      </c>
      <c r="L73" s="15">
        <f t="shared" si="63"/>
        <v>41.883116883116884</v>
      </c>
      <c r="M73" s="15"/>
      <c r="N73" s="15"/>
    </row>
    <row r="74" spans="1:16" ht="12.95" hidden="1" customHeight="1" outlineLevel="1" x14ac:dyDescent="0.15">
      <c r="A74" s="1" t="str">
        <f>$A$1&amp;C74</f>
        <v>X (3)東京圏</v>
      </c>
      <c r="B74" s="152"/>
      <c r="C74" s="153" t="s">
        <v>66</v>
      </c>
      <c r="D74" s="19">
        <f>VLOOKUP($A74,'Q10'!$A:$O,D$2,0)</f>
        <v>265</v>
      </c>
      <c r="E74" s="19">
        <f>VLOOKUP($A74,'Q10'!$A:$O,E$2,0)</f>
        <v>10</v>
      </c>
      <c r="F74" s="19">
        <f>VLOOKUP($A74,'Q10'!$A:$O,F$2,0)</f>
        <v>31</v>
      </c>
      <c r="G74" s="19">
        <f>VLOOKUP($A74,'Q10'!$A:$O,G$2,0)</f>
        <v>30</v>
      </c>
      <c r="H74" s="19">
        <f>VLOOKUP($A74,'Q10'!$A:$O,H$2,0)</f>
        <v>25</v>
      </c>
      <c r="I74" s="19">
        <f>VLOOKUP($A74,'Q10'!$A:$O,I$2,0)</f>
        <v>6</v>
      </c>
      <c r="J74" s="19">
        <f>VLOOKUP($A74,'Q10'!$A:$O,J$2,0)</f>
        <v>76</v>
      </c>
      <c r="K74" s="19">
        <f>VLOOKUP($A74,'Q10'!$A:$O,K$2,0)</f>
        <v>10</v>
      </c>
      <c r="L74" s="19">
        <f>VLOOKUP($A74,'Q10'!$A:$O,L$2,0)</f>
        <v>77</v>
      </c>
      <c r="M74" s="19"/>
      <c r="N74" s="19"/>
      <c r="P74" s="45">
        <f t="shared" ref="P74" si="64">MAX(E74:N74)</f>
        <v>77</v>
      </c>
    </row>
    <row r="75" spans="1:16" ht="12.95" hidden="1" customHeight="1" outlineLevel="1" x14ac:dyDescent="0.15">
      <c r="B75" s="152"/>
      <c r="C75" s="154"/>
      <c r="D75" s="16">
        <f>D74/$D74*100</f>
        <v>100</v>
      </c>
      <c r="E75" s="15">
        <f>E74/$D74*100</f>
        <v>3.7735849056603774</v>
      </c>
      <c r="F75" s="15">
        <f t="shared" ref="F75:L75" si="65">F74/$D74*100</f>
        <v>11.69811320754717</v>
      </c>
      <c r="G75" s="15">
        <f t="shared" si="65"/>
        <v>11.320754716981133</v>
      </c>
      <c r="H75" s="15">
        <f t="shared" si="65"/>
        <v>9.433962264150944</v>
      </c>
      <c r="I75" s="15">
        <f t="shared" si="65"/>
        <v>2.2641509433962264</v>
      </c>
      <c r="J75" s="15">
        <f t="shared" si="65"/>
        <v>28.679245283018869</v>
      </c>
      <c r="K75" s="15">
        <f t="shared" si="65"/>
        <v>3.7735849056603774</v>
      </c>
      <c r="L75" s="15">
        <f t="shared" si="65"/>
        <v>29.056603773584904</v>
      </c>
      <c r="M75" s="15"/>
      <c r="N75" s="15"/>
    </row>
    <row r="76" spans="1:16" ht="12.95" hidden="1" customHeight="1" outlineLevel="1" x14ac:dyDescent="0.15">
      <c r="A76" s="1" t="str">
        <f>$A$1&amp;C76</f>
        <v>X (3)大阪圏</v>
      </c>
      <c r="B76" s="152"/>
      <c r="C76" s="153" t="s">
        <v>67</v>
      </c>
      <c r="D76" s="19">
        <f>VLOOKUP($A76,'Q10'!$A:$O,D$2,0)</f>
        <v>173</v>
      </c>
      <c r="E76" s="19">
        <f>VLOOKUP($A76,'Q10'!$A:$O,E$2,0)</f>
        <v>7</v>
      </c>
      <c r="F76" s="19">
        <f>VLOOKUP($A76,'Q10'!$A:$O,F$2,0)</f>
        <v>20</v>
      </c>
      <c r="G76" s="19">
        <f>VLOOKUP($A76,'Q10'!$A:$O,G$2,0)</f>
        <v>23</v>
      </c>
      <c r="H76" s="19">
        <f>VLOOKUP($A76,'Q10'!$A:$O,H$2,0)</f>
        <v>15</v>
      </c>
      <c r="I76" s="19">
        <f>VLOOKUP($A76,'Q10'!$A:$O,I$2,0)</f>
        <v>12</v>
      </c>
      <c r="J76" s="19">
        <f>VLOOKUP($A76,'Q10'!$A:$O,J$2,0)</f>
        <v>48</v>
      </c>
      <c r="K76" s="19">
        <f>VLOOKUP($A76,'Q10'!$A:$O,K$2,0)</f>
        <v>10</v>
      </c>
      <c r="L76" s="19">
        <f>VLOOKUP($A76,'Q10'!$A:$O,L$2,0)</f>
        <v>38</v>
      </c>
      <c r="M76" s="19"/>
      <c r="N76" s="19"/>
      <c r="P76" s="45">
        <f t="shared" ref="P76" si="66">MAX(E76:N76)</f>
        <v>48</v>
      </c>
    </row>
    <row r="77" spans="1:16" ht="12.95" hidden="1" customHeight="1" outlineLevel="1" x14ac:dyDescent="0.15">
      <c r="B77" s="152"/>
      <c r="C77" s="154"/>
      <c r="D77" s="16">
        <f>D76/$D76*100</f>
        <v>100</v>
      </c>
      <c r="E77" s="15">
        <f>E76/$D76*100</f>
        <v>4.0462427745664744</v>
      </c>
      <c r="F77" s="15">
        <f t="shared" ref="F77:L77" si="67">F76/$D76*100</f>
        <v>11.560693641618498</v>
      </c>
      <c r="G77" s="15">
        <f t="shared" si="67"/>
        <v>13.294797687861271</v>
      </c>
      <c r="H77" s="15">
        <f t="shared" si="67"/>
        <v>8.6705202312138727</v>
      </c>
      <c r="I77" s="15">
        <f t="shared" si="67"/>
        <v>6.9364161849710975</v>
      </c>
      <c r="J77" s="15">
        <f t="shared" si="67"/>
        <v>27.74566473988439</v>
      </c>
      <c r="K77" s="15">
        <f t="shared" si="67"/>
        <v>5.7803468208092488</v>
      </c>
      <c r="L77" s="15">
        <f t="shared" si="67"/>
        <v>21.965317919075144</v>
      </c>
      <c r="M77" s="15"/>
      <c r="N77" s="15"/>
    </row>
    <row r="78" spans="1:16" ht="12.95" hidden="1" customHeight="1" outlineLevel="1" x14ac:dyDescent="0.15">
      <c r="A78" s="1" t="str">
        <f>$A$1&amp;C78</f>
        <v>X (3)名古屋圏</v>
      </c>
      <c r="B78" s="152"/>
      <c r="C78" s="153" t="s">
        <v>68</v>
      </c>
      <c r="D78" s="19">
        <f>VLOOKUP($A78,'Q10'!$A:$O,D$2,0)</f>
        <v>21</v>
      </c>
      <c r="E78" s="19">
        <f>VLOOKUP($A78,'Q10'!$A:$O,E$2,0)</f>
        <v>1</v>
      </c>
      <c r="F78" s="19">
        <f>VLOOKUP($A78,'Q10'!$A:$O,F$2,0)</f>
        <v>2</v>
      </c>
      <c r="G78" s="19">
        <f>VLOOKUP($A78,'Q10'!$A:$O,G$2,0)</f>
        <v>1</v>
      </c>
      <c r="H78" s="19">
        <f>VLOOKUP($A78,'Q10'!$A:$O,H$2,0)</f>
        <v>2</v>
      </c>
      <c r="I78" s="19">
        <f>VLOOKUP($A78,'Q10'!$A:$O,I$2,0)</f>
        <v>2</v>
      </c>
      <c r="J78" s="19">
        <f>VLOOKUP($A78,'Q10'!$A:$O,J$2,0)</f>
        <v>6</v>
      </c>
      <c r="K78" s="19">
        <f>VLOOKUP($A78,'Q10'!$A:$O,K$2,0)</f>
        <v>1</v>
      </c>
      <c r="L78" s="19">
        <f>VLOOKUP($A78,'Q10'!$A:$O,L$2,0)</f>
        <v>6</v>
      </c>
      <c r="M78" s="19"/>
      <c r="N78" s="19"/>
      <c r="P78" s="45">
        <f t="shared" ref="P78" si="68">MAX(E78:N78)</f>
        <v>6</v>
      </c>
    </row>
    <row r="79" spans="1:16" ht="12.95" hidden="1" customHeight="1" outlineLevel="1" x14ac:dyDescent="0.15">
      <c r="B79" s="152"/>
      <c r="C79" s="154"/>
      <c r="D79" s="16">
        <f>D78/$D78*100</f>
        <v>100</v>
      </c>
      <c r="E79" s="15">
        <f>E78/$D78*100</f>
        <v>4.7619047619047619</v>
      </c>
      <c r="F79" s="15">
        <f t="shared" ref="F79:L79" si="69">F78/$D78*100</f>
        <v>9.5238095238095237</v>
      </c>
      <c r="G79" s="15">
        <f t="shared" si="69"/>
        <v>4.7619047619047619</v>
      </c>
      <c r="H79" s="15">
        <f t="shared" si="69"/>
        <v>9.5238095238095237</v>
      </c>
      <c r="I79" s="15">
        <f t="shared" si="69"/>
        <v>9.5238095238095237</v>
      </c>
      <c r="J79" s="15">
        <f t="shared" si="69"/>
        <v>28.571428571428569</v>
      </c>
      <c r="K79" s="15">
        <f t="shared" si="69"/>
        <v>4.7619047619047619</v>
      </c>
      <c r="L79" s="15">
        <f t="shared" si="69"/>
        <v>28.571428571428569</v>
      </c>
      <c r="M79" s="15"/>
      <c r="N79" s="15"/>
    </row>
    <row r="80" spans="1:16" ht="12.95" hidden="1" customHeight="1" outlineLevel="1" x14ac:dyDescent="0.15">
      <c r="A80" s="1" t="str">
        <f>$A$1&amp;C80</f>
        <v>X (3)その他</v>
      </c>
      <c r="B80" s="152"/>
      <c r="C80" s="153" t="s">
        <v>22</v>
      </c>
      <c r="D80" s="19">
        <f>VLOOKUP($A80,'Q10'!$A:$O,D$2,0)</f>
        <v>227</v>
      </c>
      <c r="E80" s="19">
        <f>VLOOKUP($A80,'Q10'!$A:$O,E$2,0)</f>
        <v>16</v>
      </c>
      <c r="F80" s="19">
        <f>VLOOKUP($A80,'Q10'!$A:$O,F$2,0)</f>
        <v>18</v>
      </c>
      <c r="G80" s="19">
        <f>VLOOKUP($A80,'Q10'!$A:$O,G$2,0)</f>
        <v>24</v>
      </c>
      <c r="H80" s="19">
        <f>VLOOKUP($A80,'Q10'!$A:$O,H$2,0)</f>
        <v>22</v>
      </c>
      <c r="I80" s="19">
        <f>VLOOKUP($A80,'Q10'!$A:$O,I$2,0)</f>
        <v>20</v>
      </c>
      <c r="J80" s="19">
        <f>VLOOKUP($A80,'Q10'!$A:$O,J$2,0)</f>
        <v>53</v>
      </c>
      <c r="K80" s="19">
        <f>VLOOKUP($A80,'Q10'!$A:$O,K$2,0)</f>
        <v>6</v>
      </c>
      <c r="L80" s="19">
        <f>VLOOKUP($A80,'Q10'!$A:$O,L$2,0)</f>
        <v>68</v>
      </c>
      <c r="M80" s="19"/>
      <c r="N80" s="19"/>
      <c r="P80" s="45">
        <f t="shared" ref="P80" si="70">MAX(E80:N80)</f>
        <v>68</v>
      </c>
    </row>
    <row r="81" spans="1:16" ht="12.95" hidden="1" customHeight="1" outlineLevel="1" x14ac:dyDescent="0.15">
      <c r="B81" s="152"/>
      <c r="C81" s="154"/>
      <c r="D81" s="16">
        <f>D80/$D80*100</f>
        <v>100</v>
      </c>
      <c r="E81" s="15">
        <f>E80/$D80*100</f>
        <v>7.0484581497797363</v>
      </c>
      <c r="F81" s="15">
        <f t="shared" ref="F81:L81" si="71">F80/$D80*100</f>
        <v>7.929515418502203</v>
      </c>
      <c r="G81" s="15">
        <f t="shared" si="71"/>
        <v>10.572687224669604</v>
      </c>
      <c r="H81" s="15">
        <f t="shared" si="71"/>
        <v>9.6916299559471373</v>
      </c>
      <c r="I81" s="15">
        <f t="shared" si="71"/>
        <v>8.8105726872246706</v>
      </c>
      <c r="J81" s="15">
        <f t="shared" si="71"/>
        <v>23.348017621145374</v>
      </c>
      <c r="K81" s="15">
        <f t="shared" si="71"/>
        <v>2.643171806167401</v>
      </c>
      <c r="L81" s="15">
        <f t="shared" si="71"/>
        <v>29.955947136563875</v>
      </c>
      <c r="M81" s="15"/>
      <c r="N81" s="15"/>
    </row>
    <row r="82" spans="1:16" ht="12.95" hidden="1" customHeight="1" outlineLevel="1" x14ac:dyDescent="0.15">
      <c r="A82" s="1" t="str">
        <f>$A$1&amp;C82</f>
        <v>X (3)わからない</v>
      </c>
      <c r="B82" s="152"/>
      <c r="C82" s="153" t="s">
        <v>61</v>
      </c>
      <c r="D82" s="19">
        <f>VLOOKUP($A82,'Q10'!$A:$O,D$2,0)</f>
        <v>697</v>
      </c>
      <c r="E82" s="19">
        <f>VLOOKUP($A82,'Q10'!$A:$O,E$2,0)</f>
        <v>21</v>
      </c>
      <c r="F82" s="19">
        <f>VLOOKUP($A82,'Q10'!$A:$O,F$2,0)</f>
        <v>39</v>
      </c>
      <c r="G82" s="19">
        <f>VLOOKUP($A82,'Q10'!$A:$O,G$2,0)</f>
        <v>92</v>
      </c>
      <c r="H82" s="19">
        <f>VLOOKUP($A82,'Q10'!$A:$O,H$2,0)</f>
        <v>68</v>
      </c>
      <c r="I82" s="19">
        <f>VLOOKUP($A82,'Q10'!$A:$O,I$2,0)</f>
        <v>41</v>
      </c>
      <c r="J82" s="19">
        <f>VLOOKUP($A82,'Q10'!$A:$O,J$2,0)</f>
        <v>182</v>
      </c>
      <c r="K82" s="19">
        <f>VLOOKUP($A82,'Q10'!$A:$O,K$2,0)</f>
        <v>21</v>
      </c>
      <c r="L82" s="19">
        <f>VLOOKUP($A82,'Q10'!$A:$O,L$2,0)</f>
        <v>233</v>
      </c>
      <c r="M82" s="19"/>
      <c r="N82" s="19"/>
      <c r="P82" s="45">
        <f t="shared" ref="P82" si="72">MAX(E82:N82)</f>
        <v>233</v>
      </c>
    </row>
    <row r="83" spans="1:16" ht="12.95" hidden="1" customHeight="1" outlineLevel="1" x14ac:dyDescent="0.15">
      <c r="B83" s="152"/>
      <c r="C83" s="154"/>
      <c r="D83" s="16">
        <f>D82/$D82*100</f>
        <v>100</v>
      </c>
      <c r="E83" s="15">
        <f>E82/$D82*100</f>
        <v>3.0129124820659969</v>
      </c>
      <c r="F83" s="15">
        <f t="shared" ref="F83:L83" si="73">F82/$D82*100</f>
        <v>5.5954088952654235</v>
      </c>
      <c r="G83" s="15">
        <f t="shared" si="73"/>
        <v>13.199426111908178</v>
      </c>
      <c r="H83" s="15">
        <f t="shared" si="73"/>
        <v>9.7560975609756095</v>
      </c>
      <c r="I83" s="15">
        <f t="shared" si="73"/>
        <v>5.8823529411764701</v>
      </c>
      <c r="J83" s="15">
        <f t="shared" si="73"/>
        <v>26.111908177905306</v>
      </c>
      <c r="K83" s="15">
        <f t="shared" si="73"/>
        <v>3.0129124820659969</v>
      </c>
      <c r="L83" s="15">
        <f t="shared" si="73"/>
        <v>33.428981348637016</v>
      </c>
      <c r="M83" s="15"/>
      <c r="N83" s="15"/>
    </row>
    <row r="84" spans="1:16" ht="12.95" customHeight="1" collapsed="1" x14ac:dyDescent="0.15">
      <c r="A84" s="1" t="str">
        <f>$A$1&amp;C84</f>
        <v>X (3)農業・漁業・林業</v>
      </c>
      <c r="B84" s="144" t="s">
        <v>255</v>
      </c>
      <c r="C84" s="134" t="s">
        <v>93</v>
      </c>
      <c r="D84" s="19">
        <f>VLOOKUP($A84,'Q13'!$A:$O,D$2,0)</f>
        <v>82</v>
      </c>
      <c r="E84" s="19">
        <f>VLOOKUP($A84,'Q13'!$A:$O,E$2,0)</f>
        <v>13</v>
      </c>
      <c r="F84" s="19">
        <f>VLOOKUP($A84,'Q13'!$A:$O,F$2,0)</f>
        <v>10</v>
      </c>
      <c r="G84" s="19">
        <f>VLOOKUP($A84,'Q13'!$A:$O,G$2,0)</f>
        <v>3</v>
      </c>
      <c r="H84" s="19">
        <f>VLOOKUP($A84,'Q13'!$A:$O,H$2,0)</f>
        <v>8</v>
      </c>
      <c r="I84" s="19">
        <f>VLOOKUP($A84,'Q13'!$A:$O,I$2,0)</f>
        <v>5</v>
      </c>
      <c r="J84" s="19">
        <f>VLOOKUP($A84,'Q13'!$A:$O,J$2,0)</f>
        <v>24</v>
      </c>
      <c r="K84" s="19">
        <f>VLOOKUP($A84,'Q13'!$A:$O,K$2,0)</f>
        <v>5</v>
      </c>
      <c r="L84" s="19">
        <f>VLOOKUP($A84,'Q13'!$A:$O,L$2,0)</f>
        <v>14</v>
      </c>
      <c r="M84" s="19"/>
      <c r="N84" s="19"/>
      <c r="P84" s="45">
        <f t="shared" ref="P84" si="74">MAX(E84:N84)</f>
        <v>24</v>
      </c>
    </row>
    <row r="85" spans="1:16" ht="12.95" customHeight="1" x14ac:dyDescent="0.15">
      <c r="B85" s="144"/>
      <c r="C85" s="136"/>
      <c r="D85" s="16">
        <f>D84/$D84*100</f>
        <v>100</v>
      </c>
      <c r="E85" s="15">
        <f>E84/$D84*100</f>
        <v>15.853658536585366</v>
      </c>
      <c r="F85" s="15">
        <f t="shared" ref="F85:L85" si="75">F84/$D84*100</f>
        <v>12.195121951219512</v>
      </c>
      <c r="G85" s="15">
        <f t="shared" si="75"/>
        <v>3.6585365853658534</v>
      </c>
      <c r="H85" s="15">
        <f t="shared" si="75"/>
        <v>9.7560975609756095</v>
      </c>
      <c r="I85" s="15">
        <f t="shared" si="75"/>
        <v>6.0975609756097562</v>
      </c>
      <c r="J85" s="15">
        <f t="shared" si="75"/>
        <v>29.268292682926827</v>
      </c>
      <c r="K85" s="15">
        <f t="shared" si="75"/>
        <v>6.0975609756097562</v>
      </c>
      <c r="L85" s="15">
        <f t="shared" si="75"/>
        <v>17.073170731707318</v>
      </c>
      <c r="M85" s="15"/>
      <c r="N85" s="15"/>
    </row>
    <row r="86" spans="1:16" ht="12.95" customHeight="1" x14ac:dyDescent="0.15">
      <c r="A86" s="1" t="str">
        <f>$A$1&amp;C86</f>
        <v>X (3)建設業</v>
      </c>
      <c r="B86" s="144"/>
      <c r="C86" s="134" t="s">
        <v>94</v>
      </c>
      <c r="D86" s="19">
        <f>VLOOKUP($A86,'Q13'!$A:$O,D$2,0)</f>
        <v>155</v>
      </c>
      <c r="E86" s="19">
        <f>VLOOKUP($A86,'Q13'!$A:$O,E$2,0)</f>
        <v>6</v>
      </c>
      <c r="F86" s="19">
        <f>VLOOKUP($A86,'Q13'!$A:$O,F$2,0)</f>
        <v>16</v>
      </c>
      <c r="G86" s="19">
        <f>VLOOKUP($A86,'Q13'!$A:$O,G$2,0)</f>
        <v>22</v>
      </c>
      <c r="H86" s="19">
        <f>VLOOKUP($A86,'Q13'!$A:$O,H$2,0)</f>
        <v>17</v>
      </c>
      <c r="I86" s="19">
        <f>VLOOKUP($A86,'Q13'!$A:$O,I$2,0)</f>
        <v>14</v>
      </c>
      <c r="J86" s="19">
        <f>VLOOKUP($A86,'Q13'!$A:$O,J$2,0)</f>
        <v>39</v>
      </c>
      <c r="K86" s="19">
        <f>VLOOKUP($A86,'Q13'!$A:$O,K$2,0)</f>
        <v>11</v>
      </c>
      <c r="L86" s="19">
        <f>VLOOKUP($A86,'Q13'!$A:$O,L$2,0)</f>
        <v>30</v>
      </c>
      <c r="M86" s="19"/>
      <c r="N86" s="19"/>
      <c r="P86" s="45">
        <f t="shared" ref="P86" si="76">MAX(E86:N86)</f>
        <v>39</v>
      </c>
    </row>
    <row r="87" spans="1:16" ht="12.95" customHeight="1" x14ac:dyDescent="0.15">
      <c r="B87" s="144"/>
      <c r="C87" s="136"/>
      <c r="D87" s="16">
        <f>D86/$D86*100</f>
        <v>100</v>
      </c>
      <c r="E87" s="15">
        <f>E86/$D86*100</f>
        <v>3.870967741935484</v>
      </c>
      <c r="F87" s="15">
        <f t="shared" ref="F87:L87" si="77">F86/$D86*100</f>
        <v>10.32258064516129</v>
      </c>
      <c r="G87" s="15">
        <f t="shared" si="77"/>
        <v>14.193548387096774</v>
      </c>
      <c r="H87" s="15">
        <f t="shared" si="77"/>
        <v>10.967741935483872</v>
      </c>
      <c r="I87" s="15">
        <f t="shared" si="77"/>
        <v>9.0322580645161281</v>
      </c>
      <c r="J87" s="15">
        <f t="shared" si="77"/>
        <v>25.161290322580644</v>
      </c>
      <c r="K87" s="15">
        <f t="shared" si="77"/>
        <v>7.096774193548387</v>
      </c>
      <c r="L87" s="15">
        <f t="shared" si="77"/>
        <v>19.35483870967742</v>
      </c>
      <c r="M87" s="15"/>
      <c r="N87" s="15"/>
    </row>
    <row r="88" spans="1:16" ht="12.95" customHeight="1" x14ac:dyDescent="0.15">
      <c r="A88" s="1" t="str">
        <f>$A$1&amp;C88</f>
        <v>X (3)製造業（技術者等）</v>
      </c>
      <c r="B88" s="144"/>
      <c r="C88" s="134" t="s">
        <v>95</v>
      </c>
      <c r="D88" s="19">
        <f>VLOOKUP($A88,'Q13'!$A:$O,D$2,0)</f>
        <v>264</v>
      </c>
      <c r="E88" s="19">
        <f>VLOOKUP($A88,'Q13'!$A:$O,E$2,0)</f>
        <v>23</v>
      </c>
      <c r="F88" s="19">
        <f>VLOOKUP($A88,'Q13'!$A:$O,F$2,0)</f>
        <v>30</v>
      </c>
      <c r="G88" s="19">
        <f>VLOOKUP($A88,'Q13'!$A:$O,G$2,0)</f>
        <v>32</v>
      </c>
      <c r="H88" s="19">
        <f>VLOOKUP($A88,'Q13'!$A:$O,H$2,0)</f>
        <v>27</v>
      </c>
      <c r="I88" s="19">
        <f>VLOOKUP($A88,'Q13'!$A:$O,I$2,0)</f>
        <v>19</v>
      </c>
      <c r="J88" s="19">
        <f>VLOOKUP($A88,'Q13'!$A:$O,J$2,0)</f>
        <v>55</v>
      </c>
      <c r="K88" s="19">
        <f>VLOOKUP($A88,'Q13'!$A:$O,K$2,0)</f>
        <v>40</v>
      </c>
      <c r="L88" s="19">
        <f>VLOOKUP($A88,'Q13'!$A:$O,L$2,0)</f>
        <v>38</v>
      </c>
      <c r="M88" s="19"/>
      <c r="N88" s="19"/>
      <c r="P88" s="45">
        <f t="shared" ref="P88" si="78">MAX(E88:N88)</f>
        <v>55</v>
      </c>
    </row>
    <row r="89" spans="1:16" ht="12.95" customHeight="1" x14ac:dyDescent="0.15">
      <c r="B89" s="144"/>
      <c r="C89" s="136"/>
      <c r="D89" s="16">
        <f>D88/$D88*100</f>
        <v>100</v>
      </c>
      <c r="E89" s="15">
        <f>E88/$D88*100</f>
        <v>8.7121212121212128</v>
      </c>
      <c r="F89" s="15">
        <f t="shared" ref="F89:L89" si="79">F88/$D88*100</f>
        <v>11.363636363636363</v>
      </c>
      <c r="G89" s="15">
        <f t="shared" si="79"/>
        <v>12.121212121212121</v>
      </c>
      <c r="H89" s="15">
        <f t="shared" si="79"/>
        <v>10.227272727272728</v>
      </c>
      <c r="I89" s="15">
        <f t="shared" si="79"/>
        <v>7.1969696969696972</v>
      </c>
      <c r="J89" s="15">
        <f t="shared" si="79"/>
        <v>20.833333333333336</v>
      </c>
      <c r="K89" s="15">
        <f t="shared" si="79"/>
        <v>15.151515151515152</v>
      </c>
      <c r="L89" s="15">
        <f t="shared" si="79"/>
        <v>14.393939393939394</v>
      </c>
      <c r="M89" s="15"/>
      <c r="N89" s="15"/>
    </row>
    <row r="90" spans="1:16" ht="12.95" customHeight="1" x14ac:dyDescent="0.15">
      <c r="A90" s="1" t="str">
        <f>$A$1&amp;C90</f>
        <v>X (3)小売・飲食などのサービス業</v>
      </c>
      <c r="B90" s="144"/>
      <c r="C90" s="134" t="s">
        <v>96</v>
      </c>
      <c r="D90" s="19">
        <f>VLOOKUP($A90,'Q13'!$A:$O,D$2,0)</f>
        <v>293</v>
      </c>
      <c r="E90" s="19">
        <f>VLOOKUP($A90,'Q13'!$A:$O,E$2,0)</f>
        <v>13</v>
      </c>
      <c r="F90" s="19">
        <f>VLOOKUP($A90,'Q13'!$A:$O,F$2,0)</f>
        <v>28</v>
      </c>
      <c r="G90" s="19">
        <f>VLOOKUP($A90,'Q13'!$A:$O,G$2,0)</f>
        <v>50</v>
      </c>
      <c r="H90" s="19">
        <f>VLOOKUP($A90,'Q13'!$A:$O,H$2,0)</f>
        <v>41</v>
      </c>
      <c r="I90" s="19">
        <f>VLOOKUP($A90,'Q13'!$A:$O,I$2,0)</f>
        <v>8</v>
      </c>
      <c r="J90" s="19">
        <f>VLOOKUP($A90,'Q13'!$A:$O,J$2,0)</f>
        <v>80</v>
      </c>
      <c r="K90" s="19">
        <f>VLOOKUP($A90,'Q13'!$A:$O,K$2,0)</f>
        <v>10</v>
      </c>
      <c r="L90" s="19">
        <f>VLOOKUP($A90,'Q13'!$A:$O,L$2,0)</f>
        <v>63</v>
      </c>
      <c r="M90" s="19"/>
      <c r="N90" s="19"/>
      <c r="P90" s="45">
        <f t="shared" ref="P90" si="80">MAX(E90:N90)</f>
        <v>80</v>
      </c>
    </row>
    <row r="91" spans="1:16" ht="12.95" customHeight="1" x14ac:dyDescent="0.15">
      <c r="B91" s="144"/>
      <c r="C91" s="136"/>
      <c r="D91" s="16">
        <f>D90/$D90*100</f>
        <v>100</v>
      </c>
      <c r="E91" s="15">
        <f>E90/$D90*100</f>
        <v>4.4368600682593859</v>
      </c>
      <c r="F91" s="15">
        <f t="shared" ref="F91:L91" si="81">F90/$D90*100</f>
        <v>9.5563139931740615</v>
      </c>
      <c r="G91" s="15">
        <f t="shared" si="81"/>
        <v>17.064846416382252</v>
      </c>
      <c r="H91" s="15">
        <f t="shared" si="81"/>
        <v>13.993174061433447</v>
      </c>
      <c r="I91" s="15">
        <f t="shared" si="81"/>
        <v>2.7303754266211606</v>
      </c>
      <c r="J91" s="15">
        <f t="shared" si="81"/>
        <v>27.303754266211605</v>
      </c>
      <c r="K91" s="15">
        <f t="shared" si="81"/>
        <v>3.4129692832764507</v>
      </c>
      <c r="L91" s="15">
        <f t="shared" si="81"/>
        <v>21.501706484641637</v>
      </c>
      <c r="M91" s="15"/>
      <c r="N91" s="15"/>
    </row>
    <row r="92" spans="1:16" ht="12.95" customHeight="1" x14ac:dyDescent="0.15">
      <c r="A92" s="1" t="str">
        <f>$A$1&amp;C92</f>
        <v>X (3)金融・保険・不動産業</v>
      </c>
      <c r="B92" s="144"/>
      <c r="C92" s="134" t="s">
        <v>97</v>
      </c>
      <c r="D92" s="19">
        <f>VLOOKUP($A92,'Q13'!$A:$O,D$2,0)</f>
        <v>156</v>
      </c>
      <c r="E92" s="19">
        <f>VLOOKUP($A92,'Q13'!$A:$O,E$2,0)</f>
        <v>5</v>
      </c>
      <c r="F92" s="19">
        <f>VLOOKUP($A92,'Q13'!$A:$O,F$2,0)</f>
        <v>11</v>
      </c>
      <c r="G92" s="19">
        <f>VLOOKUP($A92,'Q13'!$A:$O,G$2,0)</f>
        <v>10</v>
      </c>
      <c r="H92" s="19">
        <f>VLOOKUP($A92,'Q13'!$A:$O,H$2,0)</f>
        <v>24</v>
      </c>
      <c r="I92" s="19">
        <f>VLOOKUP($A92,'Q13'!$A:$O,I$2,0)</f>
        <v>6</v>
      </c>
      <c r="J92" s="19">
        <f>VLOOKUP($A92,'Q13'!$A:$O,J$2,0)</f>
        <v>56</v>
      </c>
      <c r="K92" s="19">
        <f>VLOOKUP($A92,'Q13'!$A:$O,K$2,0)</f>
        <v>5</v>
      </c>
      <c r="L92" s="19">
        <f>VLOOKUP($A92,'Q13'!$A:$O,L$2,0)</f>
        <v>39</v>
      </c>
      <c r="M92" s="19"/>
      <c r="N92" s="19"/>
      <c r="P92" s="45">
        <f t="shared" ref="P92" si="82">MAX(E92:N92)</f>
        <v>56</v>
      </c>
    </row>
    <row r="93" spans="1:16" ht="12.95" customHeight="1" x14ac:dyDescent="0.15">
      <c r="B93" s="144"/>
      <c r="C93" s="136"/>
      <c r="D93" s="16">
        <f>D92/$D92*100</f>
        <v>100</v>
      </c>
      <c r="E93" s="15">
        <f>E92/$D92*100</f>
        <v>3.2051282051282048</v>
      </c>
      <c r="F93" s="15">
        <f t="shared" ref="F93:L93" si="83">F92/$D92*100</f>
        <v>7.0512820512820511</v>
      </c>
      <c r="G93" s="15">
        <f t="shared" si="83"/>
        <v>6.4102564102564097</v>
      </c>
      <c r="H93" s="15">
        <f t="shared" si="83"/>
        <v>15.384615384615385</v>
      </c>
      <c r="I93" s="15">
        <f t="shared" si="83"/>
        <v>3.8461538461538463</v>
      </c>
      <c r="J93" s="15">
        <f t="shared" si="83"/>
        <v>35.897435897435898</v>
      </c>
      <c r="K93" s="15">
        <f t="shared" si="83"/>
        <v>3.2051282051282048</v>
      </c>
      <c r="L93" s="15">
        <f t="shared" si="83"/>
        <v>25</v>
      </c>
      <c r="M93" s="15"/>
      <c r="N93" s="15"/>
    </row>
    <row r="94" spans="1:16" ht="12.95" customHeight="1" x14ac:dyDescent="0.15">
      <c r="A94" s="1" t="str">
        <f>$A$1&amp;C94</f>
        <v>X (3)医療・福祉・介護</v>
      </c>
      <c r="B94" s="144"/>
      <c r="C94" s="134" t="s">
        <v>98</v>
      </c>
      <c r="D94" s="19">
        <f>VLOOKUP($A94,'Q13'!$A:$O,D$2,0)</f>
        <v>890</v>
      </c>
      <c r="E94" s="19">
        <f>VLOOKUP($A94,'Q13'!$A:$O,E$2,0)</f>
        <v>40</v>
      </c>
      <c r="F94" s="19">
        <f>VLOOKUP($A94,'Q13'!$A:$O,F$2,0)</f>
        <v>69</v>
      </c>
      <c r="G94" s="19">
        <f>VLOOKUP($A94,'Q13'!$A:$O,G$2,0)</f>
        <v>123</v>
      </c>
      <c r="H94" s="19">
        <f>VLOOKUP($A94,'Q13'!$A:$O,H$2,0)</f>
        <v>95</v>
      </c>
      <c r="I94" s="19">
        <f>VLOOKUP($A94,'Q13'!$A:$O,I$2,0)</f>
        <v>38</v>
      </c>
      <c r="J94" s="19">
        <f>VLOOKUP($A94,'Q13'!$A:$O,J$2,0)</f>
        <v>278</v>
      </c>
      <c r="K94" s="19">
        <f>VLOOKUP($A94,'Q13'!$A:$O,K$2,0)</f>
        <v>26</v>
      </c>
      <c r="L94" s="19">
        <f>VLOOKUP($A94,'Q13'!$A:$O,L$2,0)</f>
        <v>221</v>
      </c>
      <c r="M94" s="19"/>
      <c r="N94" s="19"/>
      <c r="P94" s="45">
        <f t="shared" ref="P94" si="84">MAX(E94:N94)</f>
        <v>278</v>
      </c>
    </row>
    <row r="95" spans="1:16" ht="12.95" customHeight="1" x14ac:dyDescent="0.15">
      <c r="B95" s="144"/>
      <c r="C95" s="136"/>
      <c r="D95" s="16">
        <f>D94/$D94*100</f>
        <v>100</v>
      </c>
      <c r="E95" s="15">
        <f>E94/$D94*100</f>
        <v>4.4943820224719104</v>
      </c>
      <c r="F95" s="15">
        <f t="shared" ref="F95:L95" si="85">F94/$D94*100</f>
        <v>7.7528089887640457</v>
      </c>
      <c r="G95" s="15">
        <f t="shared" si="85"/>
        <v>13.820224719101123</v>
      </c>
      <c r="H95" s="15">
        <f t="shared" si="85"/>
        <v>10.674157303370785</v>
      </c>
      <c r="I95" s="15">
        <f t="shared" si="85"/>
        <v>4.2696629213483144</v>
      </c>
      <c r="J95" s="15">
        <f t="shared" si="85"/>
        <v>31.235955056179776</v>
      </c>
      <c r="K95" s="15">
        <f t="shared" si="85"/>
        <v>2.9213483146067416</v>
      </c>
      <c r="L95" s="15">
        <f t="shared" si="85"/>
        <v>24.831460674157306</v>
      </c>
      <c r="M95" s="15"/>
      <c r="N95" s="15"/>
    </row>
    <row r="96" spans="1:16" ht="12.95" customHeight="1" x14ac:dyDescent="0.15">
      <c r="A96" s="43" t="s">
        <v>260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16</v>
      </c>
      <c r="F96" s="19">
        <f>VLOOKUP($A96,'Q13'!$A:$O,F$2,0)</f>
        <v>40</v>
      </c>
      <c r="G96" s="19">
        <f>VLOOKUP($A96,'Q13'!$A:$O,G$2,0)</f>
        <v>45</v>
      </c>
      <c r="H96" s="19">
        <f>VLOOKUP($A96,'Q13'!$A:$O,H$2,0)</f>
        <v>47</v>
      </c>
      <c r="I96" s="19">
        <f>VLOOKUP($A96,'Q13'!$A:$O,I$2,0)</f>
        <v>10</v>
      </c>
      <c r="J96" s="19">
        <f>VLOOKUP($A96,'Q13'!$A:$O,J$2,0)</f>
        <v>104</v>
      </c>
      <c r="K96" s="19">
        <f>VLOOKUP($A96,'Q13'!$A:$O,K$2,0)</f>
        <v>10</v>
      </c>
      <c r="L96" s="19">
        <f>VLOOKUP($A96,'Q13'!$A:$O,L$2,0)</f>
        <v>77</v>
      </c>
      <c r="M96" s="19"/>
      <c r="N96" s="19"/>
      <c r="P96" s="45">
        <f t="shared" ref="P96" si="86">MAX(E96:N96)</f>
        <v>104</v>
      </c>
    </row>
    <row r="97" spans="1:16" ht="12.95" customHeight="1" x14ac:dyDescent="0.15">
      <c r="B97" s="144"/>
      <c r="C97" s="136"/>
      <c r="D97" s="16">
        <f>D96/$D96*100</f>
        <v>100</v>
      </c>
      <c r="E97" s="15">
        <f>E96/$D96*100</f>
        <v>4.5845272206303722</v>
      </c>
      <c r="F97" s="15">
        <f t="shared" ref="F97:L97" si="87">F96/$D96*100</f>
        <v>11.461318051575931</v>
      </c>
      <c r="G97" s="15">
        <f t="shared" si="87"/>
        <v>12.893982808022923</v>
      </c>
      <c r="H97" s="15">
        <f t="shared" si="87"/>
        <v>13.46704871060172</v>
      </c>
      <c r="I97" s="15">
        <f t="shared" si="87"/>
        <v>2.8653295128939829</v>
      </c>
      <c r="J97" s="15">
        <f t="shared" si="87"/>
        <v>29.799426934097422</v>
      </c>
      <c r="K97" s="15">
        <f t="shared" si="87"/>
        <v>2.8653295128939829</v>
      </c>
      <c r="L97" s="15">
        <f t="shared" si="87"/>
        <v>22.063037249283667</v>
      </c>
      <c r="M97" s="15"/>
      <c r="N97" s="15"/>
    </row>
    <row r="98" spans="1:16" ht="12.95" customHeight="1" x14ac:dyDescent="0.15">
      <c r="A98" s="1" t="str">
        <f>$A$1&amp;C98</f>
        <v>X (3)情報通信系（メディア・マスコミ）</v>
      </c>
      <c r="B98" s="144"/>
      <c r="C98" s="134" t="s">
        <v>100</v>
      </c>
      <c r="D98" s="19">
        <f>VLOOKUP($A98,'Q13'!$A:$O,D$2,0)</f>
        <v>101</v>
      </c>
      <c r="E98" s="19">
        <f>VLOOKUP($A98,'Q13'!$A:$O,E$2,0)</f>
        <v>4</v>
      </c>
      <c r="F98" s="19">
        <f>VLOOKUP($A98,'Q13'!$A:$O,F$2,0)</f>
        <v>9</v>
      </c>
      <c r="G98" s="19">
        <f>VLOOKUP($A98,'Q13'!$A:$O,G$2,0)</f>
        <v>18</v>
      </c>
      <c r="H98" s="19">
        <f>VLOOKUP($A98,'Q13'!$A:$O,H$2,0)</f>
        <v>14</v>
      </c>
      <c r="I98" s="19">
        <f>VLOOKUP($A98,'Q13'!$A:$O,I$2,0)</f>
        <v>7</v>
      </c>
      <c r="J98" s="19">
        <f>VLOOKUP($A98,'Q13'!$A:$O,J$2,0)</f>
        <v>25</v>
      </c>
      <c r="K98" s="19">
        <f>VLOOKUP($A98,'Q13'!$A:$O,K$2,0)</f>
        <v>4</v>
      </c>
      <c r="L98" s="19">
        <f>VLOOKUP($A98,'Q13'!$A:$O,L$2,0)</f>
        <v>20</v>
      </c>
      <c r="M98" s="19"/>
      <c r="N98" s="19"/>
      <c r="P98" s="45">
        <f t="shared" ref="P98" si="88">MAX(E98:N98)</f>
        <v>25</v>
      </c>
    </row>
    <row r="99" spans="1:16" ht="12.95" customHeight="1" x14ac:dyDescent="0.15">
      <c r="B99" s="144"/>
      <c r="C99" s="136"/>
      <c r="D99" s="16">
        <f>D98/$D98*100</f>
        <v>100</v>
      </c>
      <c r="E99" s="15">
        <f>E98/$D98*100</f>
        <v>3.9603960396039604</v>
      </c>
      <c r="F99" s="15">
        <f t="shared" ref="F99:L99" si="89">F98/$D98*100</f>
        <v>8.9108910891089099</v>
      </c>
      <c r="G99" s="15">
        <f t="shared" si="89"/>
        <v>17.82178217821782</v>
      </c>
      <c r="H99" s="15">
        <f t="shared" si="89"/>
        <v>13.861386138613863</v>
      </c>
      <c r="I99" s="15">
        <f t="shared" si="89"/>
        <v>6.9306930693069315</v>
      </c>
      <c r="J99" s="15">
        <f t="shared" si="89"/>
        <v>24.752475247524753</v>
      </c>
      <c r="K99" s="15">
        <f t="shared" si="89"/>
        <v>3.9603960396039604</v>
      </c>
      <c r="L99" s="15">
        <f t="shared" si="89"/>
        <v>19.801980198019802</v>
      </c>
      <c r="M99" s="15"/>
      <c r="N99" s="15"/>
    </row>
    <row r="100" spans="1:16" ht="12.95" customHeight="1" x14ac:dyDescent="0.15">
      <c r="A100" s="1" t="str">
        <f>$A$1&amp;C100</f>
        <v>X (3)公務員</v>
      </c>
      <c r="B100" s="144"/>
      <c r="C100" s="134" t="s">
        <v>101</v>
      </c>
      <c r="D100" s="19">
        <f>VLOOKUP($A100,'Q13'!$A:$O,D$2,0)</f>
        <v>770</v>
      </c>
      <c r="E100" s="19">
        <f>VLOOKUP($A100,'Q13'!$A:$O,E$2,0)</f>
        <v>24</v>
      </c>
      <c r="F100" s="19">
        <f>VLOOKUP($A100,'Q13'!$A:$O,F$2,0)</f>
        <v>55</v>
      </c>
      <c r="G100" s="19">
        <f>VLOOKUP($A100,'Q13'!$A:$O,G$2,0)</f>
        <v>116</v>
      </c>
      <c r="H100" s="19">
        <f>VLOOKUP($A100,'Q13'!$A:$O,H$2,0)</f>
        <v>77</v>
      </c>
      <c r="I100" s="19">
        <f>VLOOKUP($A100,'Q13'!$A:$O,I$2,0)</f>
        <v>44</v>
      </c>
      <c r="J100" s="19">
        <f>VLOOKUP($A100,'Q13'!$A:$O,J$2,0)</f>
        <v>213</v>
      </c>
      <c r="K100" s="19">
        <f>VLOOKUP($A100,'Q13'!$A:$O,K$2,0)</f>
        <v>36</v>
      </c>
      <c r="L100" s="19">
        <f>VLOOKUP($A100,'Q13'!$A:$O,L$2,0)</f>
        <v>205</v>
      </c>
      <c r="M100" s="19"/>
      <c r="N100" s="19"/>
      <c r="P100" s="45">
        <f t="shared" ref="P100" si="90">MAX(E100:N100)</f>
        <v>213</v>
      </c>
    </row>
    <row r="101" spans="1:16" ht="12.95" customHeight="1" x14ac:dyDescent="0.15">
      <c r="B101" s="144"/>
      <c r="C101" s="136"/>
      <c r="D101" s="16">
        <f>D100/$D100*100</f>
        <v>100</v>
      </c>
      <c r="E101" s="15">
        <f>E100/$D100*100</f>
        <v>3.116883116883117</v>
      </c>
      <c r="F101" s="15">
        <f t="shared" ref="F101:L101" si="91">F100/$D100*100</f>
        <v>7.1428571428571423</v>
      </c>
      <c r="G101" s="15">
        <f t="shared" si="91"/>
        <v>15.064935064935064</v>
      </c>
      <c r="H101" s="15">
        <f t="shared" si="91"/>
        <v>10</v>
      </c>
      <c r="I101" s="15">
        <f t="shared" si="91"/>
        <v>5.7142857142857144</v>
      </c>
      <c r="J101" s="15">
        <f t="shared" si="91"/>
        <v>27.662337662337659</v>
      </c>
      <c r="K101" s="15">
        <f t="shared" si="91"/>
        <v>4.6753246753246751</v>
      </c>
      <c r="L101" s="15">
        <f t="shared" si="91"/>
        <v>26.623376623376622</v>
      </c>
      <c r="M101" s="15"/>
      <c r="N101" s="15"/>
    </row>
    <row r="102" spans="1:16" ht="12.95" customHeight="1" x14ac:dyDescent="0.15">
      <c r="A102" s="1" t="str">
        <f>$A$1&amp;C102</f>
        <v>X (3)その他</v>
      </c>
      <c r="B102" s="144"/>
      <c r="C102" s="134" t="s">
        <v>22</v>
      </c>
      <c r="D102" s="19">
        <f>VLOOKUP($A102,'Q13'!$A:$O,D$2,0)</f>
        <v>811</v>
      </c>
      <c r="E102" s="19">
        <f>VLOOKUP($A102,'Q13'!$A:$O,E$2,0)</f>
        <v>27</v>
      </c>
      <c r="F102" s="19">
        <f>VLOOKUP($A102,'Q13'!$A:$O,F$2,0)</f>
        <v>64</v>
      </c>
      <c r="G102" s="19">
        <f>VLOOKUP($A102,'Q13'!$A:$O,G$2,0)</f>
        <v>138</v>
      </c>
      <c r="H102" s="19">
        <f>VLOOKUP($A102,'Q13'!$A:$O,H$2,0)</f>
        <v>88</v>
      </c>
      <c r="I102" s="19">
        <f>VLOOKUP($A102,'Q13'!$A:$O,I$2,0)</f>
        <v>40</v>
      </c>
      <c r="J102" s="19">
        <f>VLOOKUP($A102,'Q13'!$A:$O,J$2,0)</f>
        <v>229</v>
      </c>
      <c r="K102" s="19">
        <f>VLOOKUP($A102,'Q13'!$A:$O,K$2,0)</f>
        <v>27</v>
      </c>
      <c r="L102" s="19">
        <f>VLOOKUP($A102,'Q13'!$A:$O,L$2,0)</f>
        <v>198</v>
      </c>
      <c r="M102" s="19"/>
      <c r="N102" s="19"/>
      <c r="P102" s="45">
        <f t="shared" ref="P102" si="92">MAX(E102:N102)</f>
        <v>229</v>
      </c>
    </row>
    <row r="103" spans="1:16" ht="12.95" customHeight="1" x14ac:dyDescent="0.15">
      <c r="B103" s="144"/>
      <c r="C103" s="136"/>
      <c r="D103" s="16">
        <f>D102/$D102*100</f>
        <v>100</v>
      </c>
      <c r="E103" s="15">
        <f>E102/$D102*100</f>
        <v>3.3292231812577064</v>
      </c>
      <c r="F103" s="15">
        <f t="shared" ref="F103:L103" si="93">F102/$D102*100</f>
        <v>7.8914919852034524</v>
      </c>
      <c r="G103" s="15">
        <f t="shared" si="93"/>
        <v>17.016029593094945</v>
      </c>
      <c r="H103" s="15">
        <f t="shared" si="93"/>
        <v>10.850801479654747</v>
      </c>
      <c r="I103" s="15">
        <f t="shared" si="93"/>
        <v>4.9321824907521581</v>
      </c>
      <c r="J103" s="15">
        <f t="shared" si="93"/>
        <v>28.236744759556103</v>
      </c>
      <c r="K103" s="15">
        <f t="shared" si="93"/>
        <v>3.3292231812577064</v>
      </c>
      <c r="L103" s="15">
        <f t="shared" si="93"/>
        <v>24.414303329223181</v>
      </c>
      <c r="M103" s="15"/>
      <c r="N103" s="15"/>
    </row>
    <row r="104" spans="1:16" ht="12.95" hidden="1" customHeight="1" outlineLevel="1" x14ac:dyDescent="0.15">
      <c r="A104" s="1" t="str">
        <f>$A$1&amp;C104</f>
        <v>X (3)ずっと北九州市内がいい（北九州市の近郊を含む）</v>
      </c>
      <c r="B104" s="152" t="s">
        <v>256</v>
      </c>
      <c r="C104" s="153" t="s">
        <v>113</v>
      </c>
      <c r="D104" s="19">
        <f>VLOOKUP($A104,'Q15'!$A:$O,D$2,0)</f>
        <v>1064</v>
      </c>
      <c r="E104" s="19">
        <f>VLOOKUP($A104,'Q15'!$A:$O,E$2,0)</f>
        <v>68</v>
      </c>
      <c r="F104" s="19">
        <f>VLOOKUP($A104,'Q15'!$A:$O,F$2,0)</f>
        <v>110</v>
      </c>
      <c r="G104" s="19">
        <f>VLOOKUP($A104,'Q15'!$A:$O,G$2,0)</f>
        <v>171</v>
      </c>
      <c r="H104" s="19">
        <f>VLOOKUP($A104,'Q15'!$A:$O,H$2,0)</f>
        <v>133</v>
      </c>
      <c r="I104" s="19">
        <f>VLOOKUP($A104,'Q15'!$A:$O,I$2,0)</f>
        <v>53</v>
      </c>
      <c r="J104" s="19">
        <f>VLOOKUP($A104,'Q15'!$A:$O,J$2,0)</f>
        <v>314</v>
      </c>
      <c r="K104" s="19">
        <f>VLOOKUP($A104,'Q15'!$A:$O,K$2,0)</f>
        <v>63</v>
      </c>
      <c r="L104" s="19">
        <f>VLOOKUP($A104,'Q15'!$A:$O,L$2,0)</f>
        <v>152</v>
      </c>
      <c r="M104" s="19"/>
      <c r="N104" s="19"/>
      <c r="P104" s="45">
        <f t="shared" ref="P104" si="94">MAX(E104:N104)</f>
        <v>314</v>
      </c>
    </row>
    <row r="105" spans="1:16" ht="12.95" hidden="1" customHeight="1" outlineLevel="1" x14ac:dyDescent="0.15">
      <c r="B105" s="152"/>
      <c r="C105" s="154"/>
      <c r="D105" s="16">
        <f>D104/$D104*100</f>
        <v>100</v>
      </c>
      <c r="E105" s="15">
        <f>E104/$D104*100</f>
        <v>6.3909774436090219</v>
      </c>
      <c r="F105" s="15">
        <f t="shared" ref="F105:L105" si="95">F104/$D104*100</f>
        <v>10.338345864661653</v>
      </c>
      <c r="G105" s="15">
        <f t="shared" si="95"/>
        <v>16.071428571428573</v>
      </c>
      <c r="H105" s="15">
        <f t="shared" si="95"/>
        <v>12.5</v>
      </c>
      <c r="I105" s="15">
        <f t="shared" si="95"/>
        <v>4.981203007518797</v>
      </c>
      <c r="J105" s="15">
        <f t="shared" si="95"/>
        <v>29.511278195488721</v>
      </c>
      <c r="K105" s="15">
        <f t="shared" si="95"/>
        <v>5.9210526315789469</v>
      </c>
      <c r="L105" s="15">
        <f t="shared" si="95"/>
        <v>14.285714285714285</v>
      </c>
      <c r="M105" s="15"/>
      <c r="N105" s="15"/>
    </row>
    <row r="106" spans="1:16" ht="12.95" hidden="1" customHeight="1" outlineLevel="1" x14ac:dyDescent="0.15">
      <c r="A106" s="1" t="str">
        <f>$A$1&amp;C106</f>
        <v>X (3)一度は市外に出て経験を積んだ後、市内に戻りたい</v>
      </c>
      <c r="B106" s="152"/>
      <c r="C106" s="153" t="s">
        <v>114</v>
      </c>
      <c r="D106" s="19">
        <f>VLOOKUP($A106,'Q15'!$A:$O,D$2,0)</f>
        <v>508</v>
      </c>
      <c r="E106" s="19">
        <f>VLOOKUP($A106,'Q15'!$A:$O,E$2,0)</f>
        <v>22</v>
      </c>
      <c r="F106" s="19">
        <f>VLOOKUP($A106,'Q15'!$A:$O,F$2,0)</f>
        <v>43</v>
      </c>
      <c r="G106" s="19">
        <f>VLOOKUP($A106,'Q15'!$A:$O,G$2,0)</f>
        <v>90</v>
      </c>
      <c r="H106" s="19">
        <f>VLOOKUP($A106,'Q15'!$A:$O,H$2,0)</f>
        <v>60</v>
      </c>
      <c r="I106" s="19">
        <f>VLOOKUP($A106,'Q15'!$A:$O,I$2,0)</f>
        <v>22</v>
      </c>
      <c r="J106" s="19">
        <f>VLOOKUP($A106,'Q15'!$A:$O,J$2,0)</f>
        <v>138</v>
      </c>
      <c r="K106" s="19">
        <f>VLOOKUP($A106,'Q15'!$A:$O,K$2,0)</f>
        <v>42</v>
      </c>
      <c r="L106" s="19">
        <f>VLOOKUP($A106,'Q15'!$A:$O,L$2,0)</f>
        <v>91</v>
      </c>
      <c r="M106" s="19"/>
      <c r="N106" s="19"/>
      <c r="P106" s="45">
        <f t="shared" ref="P106" si="96">MAX(E106:N106)</f>
        <v>138</v>
      </c>
    </row>
    <row r="107" spans="1:16" ht="12.95" hidden="1" customHeight="1" outlineLevel="1" x14ac:dyDescent="0.15">
      <c r="B107" s="152"/>
      <c r="C107" s="154"/>
      <c r="D107" s="16">
        <f>D106/$D106*100</f>
        <v>100</v>
      </c>
      <c r="E107" s="15">
        <f>E106/$D106*100</f>
        <v>4.3307086614173231</v>
      </c>
      <c r="F107" s="15">
        <f t="shared" ref="F107:L107" si="97">F106/$D106*100</f>
        <v>8.4645669291338592</v>
      </c>
      <c r="G107" s="15">
        <f t="shared" si="97"/>
        <v>17.716535433070867</v>
      </c>
      <c r="H107" s="15">
        <f t="shared" si="97"/>
        <v>11.811023622047244</v>
      </c>
      <c r="I107" s="15">
        <f t="shared" si="97"/>
        <v>4.3307086614173231</v>
      </c>
      <c r="J107" s="15">
        <f t="shared" si="97"/>
        <v>27.165354330708663</v>
      </c>
      <c r="K107" s="15">
        <f t="shared" si="97"/>
        <v>8.2677165354330722</v>
      </c>
      <c r="L107" s="15">
        <f t="shared" si="97"/>
        <v>17.913385826771652</v>
      </c>
      <c r="M107" s="15"/>
      <c r="N107" s="15"/>
    </row>
    <row r="108" spans="1:16" ht="12.95" hidden="1" customHeight="1" outlineLevel="1" x14ac:dyDescent="0.15">
      <c r="A108" s="1" t="str">
        <f>$A$1&amp;C108</f>
        <v>X (3)市外に住むが、時々北九州市で過ごしたい</v>
      </c>
      <c r="B108" s="152"/>
      <c r="C108" s="153" t="s">
        <v>115</v>
      </c>
      <c r="D108" s="19">
        <f>VLOOKUP($A108,'Q15'!$A:$O,D$2,0)</f>
        <v>667</v>
      </c>
      <c r="E108" s="19">
        <f>VLOOKUP($A108,'Q15'!$A:$O,E$2,0)</f>
        <v>32</v>
      </c>
      <c r="F108" s="19">
        <f>VLOOKUP($A108,'Q15'!$A:$O,F$2,0)</f>
        <v>68</v>
      </c>
      <c r="G108" s="19">
        <f>VLOOKUP($A108,'Q15'!$A:$O,G$2,0)</f>
        <v>110</v>
      </c>
      <c r="H108" s="19">
        <f>VLOOKUP($A108,'Q15'!$A:$O,H$2,0)</f>
        <v>85</v>
      </c>
      <c r="I108" s="19">
        <f>VLOOKUP($A108,'Q15'!$A:$O,I$2,0)</f>
        <v>42</v>
      </c>
      <c r="J108" s="19">
        <f>VLOOKUP($A108,'Q15'!$A:$O,J$2,0)</f>
        <v>198</v>
      </c>
      <c r="K108" s="19">
        <f>VLOOKUP($A108,'Q15'!$A:$O,K$2,0)</f>
        <v>32</v>
      </c>
      <c r="L108" s="19">
        <f>VLOOKUP($A108,'Q15'!$A:$O,L$2,0)</f>
        <v>100</v>
      </c>
      <c r="M108" s="19"/>
      <c r="N108" s="19"/>
      <c r="P108" s="45">
        <f t="shared" ref="P108" si="98">MAX(E108:N108)</f>
        <v>198</v>
      </c>
    </row>
    <row r="109" spans="1:16" ht="12.95" hidden="1" customHeight="1" outlineLevel="1" x14ac:dyDescent="0.15">
      <c r="B109" s="152"/>
      <c r="C109" s="154"/>
      <c r="D109" s="16">
        <f>D108/$D108*100</f>
        <v>100</v>
      </c>
      <c r="E109" s="15">
        <f>E108/$D108*100</f>
        <v>4.7976011994003001</v>
      </c>
      <c r="F109" s="15">
        <f t="shared" ref="F109:L109" si="99">F108/$D108*100</f>
        <v>10.194902548725636</v>
      </c>
      <c r="G109" s="15">
        <f t="shared" si="99"/>
        <v>16.491754122938531</v>
      </c>
      <c r="H109" s="15">
        <f t="shared" si="99"/>
        <v>12.743628185907047</v>
      </c>
      <c r="I109" s="15">
        <f t="shared" si="99"/>
        <v>6.2968515742128934</v>
      </c>
      <c r="J109" s="15">
        <f t="shared" si="99"/>
        <v>29.685157421289354</v>
      </c>
      <c r="K109" s="15">
        <f t="shared" si="99"/>
        <v>4.7976011994003001</v>
      </c>
      <c r="L109" s="15">
        <f t="shared" si="99"/>
        <v>14.992503748125937</v>
      </c>
      <c r="M109" s="15"/>
      <c r="N109" s="15"/>
    </row>
    <row r="110" spans="1:16" ht="12.95" hidden="1" customHeight="1" outlineLevel="1" x14ac:dyDescent="0.15">
      <c r="A110" s="1" t="str">
        <f>$A$1&amp;C110</f>
        <v>X (3)北九州市から出て行って戻らない</v>
      </c>
      <c r="B110" s="152"/>
      <c r="C110" s="153" t="s">
        <v>116</v>
      </c>
      <c r="D110" s="19">
        <f>VLOOKUP($A110,'Q15'!$A:$O,D$2,0)</f>
        <v>296</v>
      </c>
      <c r="E110" s="19">
        <f>VLOOKUP($A110,'Q15'!$A:$O,E$2,0)</f>
        <v>12</v>
      </c>
      <c r="F110" s="19">
        <f>VLOOKUP($A110,'Q15'!$A:$O,F$2,0)</f>
        <v>21</v>
      </c>
      <c r="G110" s="19">
        <f>VLOOKUP($A110,'Q15'!$A:$O,G$2,0)</f>
        <v>41</v>
      </c>
      <c r="H110" s="19">
        <f>VLOOKUP($A110,'Q15'!$A:$O,H$2,0)</f>
        <v>36</v>
      </c>
      <c r="I110" s="19">
        <f>VLOOKUP($A110,'Q15'!$A:$O,I$2,0)</f>
        <v>15</v>
      </c>
      <c r="J110" s="19">
        <f>VLOOKUP($A110,'Q15'!$A:$O,J$2,0)</f>
        <v>78</v>
      </c>
      <c r="K110" s="19">
        <f>VLOOKUP($A110,'Q15'!$A:$O,K$2,0)</f>
        <v>3</v>
      </c>
      <c r="L110" s="19">
        <f>VLOOKUP($A110,'Q15'!$A:$O,L$2,0)</f>
        <v>90</v>
      </c>
      <c r="M110" s="19"/>
      <c r="N110" s="19"/>
      <c r="P110" s="45">
        <f t="shared" ref="P110" si="100">MAX(E110:N110)</f>
        <v>90</v>
      </c>
    </row>
    <row r="111" spans="1:16" ht="12.95" hidden="1" customHeight="1" outlineLevel="1" x14ac:dyDescent="0.15">
      <c r="B111" s="152"/>
      <c r="C111" s="154"/>
      <c r="D111" s="16">
        <f>D110/$D110*100</f>
        <v>100</v>
      </c>
      <c r="E111" s="15">
        <f>E110/$D110*100</f>
        <v>4.0540540540540544</v>
      </c>
      <c r="F111" s="15">
        <f t="shared" ref="F111:L111" si="101">F110/$D110*100</f>
        <v>7.0945945945945947</v>
      </c>
      <c r="G111" s="15">
        <f t="shared" si="101"/>
        <v>13.851351351351351</v>
      </c>
      <c r="H111" s="15">
        <f t="shared" si="101"/>
        <v>12.162162162162163</v>
      </c>
      <c r="I111" s="15">
        <f t="shared" si="101"/>
        <v>5.0675675675675675</v>
      </c>
      <c r="J111" s="15">
        <f t="shared" si="101"/>
        <v>26.351351351351347</v>
      </c>
      <c r="K111" s="15">
        <f t="shared" si="101"/>
        <v>1.0135135135135136</v>
      </c>
      <c r="L111" s="15">
        <f t="shared" si="101"/>
        <v>30.405405405405407</v>
      </c>
      <c r="M111" s="15"/>
      <c r="N111" s="15"/>
    </row>
    <row r="112" spans="1:16" ht="12.95" hidden="1" customHeight="1" outlineLevel="1" x14ac:dyDescent="0.15">
      <c r="A112" s="1" t="str">
        <f>$A$1&amp;C112</f>
        <v>X (3)その他</v>
      </c>
      <c r="B112" s="152"/>
      <c r="C112" s="153" t="s">
        <v>22</v>
      </c>
      <c r="D112" s="19">
        <f>VLOOKUP($A112,'Q15'!$A:$O,D$2,0)</f>
        <v>106</v>
      </c>
      <c r="E112" s="19">
        <f>VLOOKUP($A112,'Q15'!$A:$O,E$2,0)</f>
        <v>2</v>
      </c>
      <c r="F112" s="19">
        <f>VLOOKUP($A112,'Q15'!$A:$O,F$2,0)</f>
        <v>8</v>
      </c>
      <c r="G112" s="19">
        <f>VLOOKUP($A112,'Q15'!$A:$O,G$2,0)</f>
        <v>5</v>
      </c>
      <c r="H112" s="19">
        <f>VLOOKUP($A112,'Q15'!$A:$O,H$2,0)</f>
        <v>6</v>
      </c>
      <c r="I112" s="19">
        <f>VLOOKUP($A112,'Q15'!$A:$O,I$2,0)</f>
        <v>5</v>
      </c>
      <c r="J112" s="19">
        <f>VLOOKUP($A112,'Q15'!$A:$O,J$2,0)</f>
        <v>26</v>
      </c>
      <c r="K112" s="19">
        <f>VLOOKUP($A112,'Q15'!$A:$O,K$2,0)</f>
        <v>2</v>
      </c>
      <c r="L112" s="19">
        <f>VLOOKUP($A112,'Q15'!$A:$O,L$2,0)</f>
        <v>52</v>
      </c>
      <c r="M112" s="19"/>
      <c r="N112" s="19"/>
      <c r="P112" s="45">
        <f t="shared" ref="P112" si="102">MAX(E112:N112)</f>
        <v>52</v>
      </c>
    </row>
    <row r="113" spans="1:16" ht="12.95" hidden="1" customHeight="1" outlineLevel="1" x14ac:dyDescent="0.15">
      <c r="B113" s="152"/>
      <c r="C113" s="154"/>
      <c r="D113" s="16">
        <f>D112/$D112*100</f>
        <v>100</v>
      </c>
      <c r="E113" s="15">
        <f>E112/$D112*100</f>
        <v>1.8867924528301887</v>
      </c>
      <c r="F113" s="15">
        <f t="shared" ref="F113:L113" si="103">F112/$D112*100</f>
        <v>7.5471698113207548</v>
      </c>
      <c r="G113" s="15">
        <f t="shared" si="103"/>
        <v>4.716981132075472</v>
      </c>
      <c r="H113" s="15">
        <f t="shared" si="103"/>
        <v>5.6603773584905666</v>
      </c>
      <c r="I113" s="15">
        <f t="shared" si="103"/>
        <v>4.716981132075472</v>
      </c>
      <c r="J113" s="15">
        <f t="shared" si="103"/>
        <v>24.528301886792452</v>
      </c>
      <c r="K113" s="15">
        <f t="shared" si="103"/>
        <v>1.8867924528301887</v>
      </c>
      <c r="L113" s="15">
        <f t="shared" si="103"/>
        <v>49.056603773584904</v>
      </c>
      <c r="M113" s="15"/>
      <c r="N113" s="15"/>
    </row>
    <row r="114" spans="1:16" ht="12.95" hidden="1" customHeight="1" outlineLevel="1" x14ac:dyDescent="0.15">
      <c r="A114" s="1" t="str">
        <f>$A$1&amp;C114</f>
        <v>X (3)わからない</v>
      </c>
      <c r="B114" s="152"/>
      <c r="C114" s="153" t="s">
        <v>61</v>
      </c>
      <c r="D114" s="19">
        <f>VLOOKUP($A114,'Q15'!$A:$O,D$2,0)</f>
        <v>1230</v>
      </c>
      <c r="E114" s="19">
        <f>VLOOKUP($A114,'Q15'!$A:$O,E$2,0)</f>
        <v>35</v>
      </c>
      <c r="F114" s="19">
        <f>VLOOKUP($A114,'Q15'!$A:$O,F$2,0)</f>
        <v>82</v>
      </c>
      <c r="G114" s="19">
        <f>VLOOKUP($A114,'Q15'!$A:$O,G$2,0)</f>
        <v>140</v>
      </c>
      <c r="H114" s="19">
        <f>VLOOKUP($A114,'Q15'!$A:$O,H$2,0)</f>
        <v>118</v>
      </c>
      <c r="I114" s="19">
        <f>VLOOKUP($A114,'Q15'!$A:$O,I$2,0)</f>
        <v>54</v>
      </c>
      <c r="J114" s="19">
        <f>VLOOKUP($A114,'Q15'!$A:$O,J$2,0)</f>
        <v>349</v>
      </c>
      <c r="K114" s="19">
        <f>VLOOKUP($A114,'Q15'!$A:$O,K$2,0)</f>
        <v>32</v>
      </c>
      <c r="L114" s="19">
        <f>VLOOKUP($A114,'Q15'!$A:$O,L$2,0)</f>
        <v>420</v>
      </c>
      <c r="M114" s="19"/>
      <c r="N114" s="19"/>
      <c r="P114" s="45">
        <f t="shared" ref="P114" si="104">MAX(E114:N114)</f>
        <v>420</v>
      </c>
    </row>
    <row r="115" spans="1:16" ht="12.95" hidden="1" customHeight="1" outlineLevel="1" x14ac:dyDescent="0.15">
      <c r="B115" s="152"/>
      <c r="C115" s="154"/>
      <c r="D115" s="16">
        <f>D114/$D114*100</f>
        <v>100</v>
      </c>
      <c r="E115" s="15">
        <f>E114/$D114*100</f>
        <v>2.8455284552845526</v>
      </c>
      <c r="F115" s="15">
        <f t="shared" ref="F115:L115" si="105">F114/$D114*100</f>
        <v>6.666666666666667</v>
      </c>
      <c r="G115" s="15">
        <f t="shared" si="105"/>
        <v>11.38211382113821</v>
      </c>
      <c r="H115" s="15">
        <f t="shared" si="105"/>
        <v>9.5934959349593498</v>
      </c>
      <c r="I115" s="15">
        <f t="shared" si="105"/>
        <v>4.3902439024390238</v>
      </c>
      <c r="J115" s="15">
        <f t="shared" si="105"/>
        <v>28.373983739837399</v>
      </c>
      <c r="K115" s="15">
        <f t="shared" si="105"/>
        <v>2.6016260162601625</v>
      </c>
      <c r="L115" s="15">
        <f t="shared" si="105"/>
        <v>34.146341463414636</v>
      </c>
      <c r="M115" s="15"/>
      <c r="N115" s="15"/>
    </row>
    <row r="116" spans="1:16" ht="12.95" hidden="1" customHeight="1" outlineLevel="1" x14ac:dyDescent="0.15">
      <c r="A116" s="1" t="str">
        <f>$A$1&amp;C116</f>
        <v>X (3)とても感じている</v>
      </c>
      <c r="B116" s="152" t="s">
        <v>258</v>
      </c>
      <c r="C116" s="153" t="s">
        <v>119</v>
      </c>
      <c r="D116" s="19">
        <f>VLOOKUP($A116,'Q17'!$A:$O,D$2,0)</f>
        <v>1495</v>
      </c>
      <c r="E116" s="19">
        <f>VLOOKUP($A116,'Q17'!$A:$O,E$2,0)</f>
        <v>94</v>
      </c>
      <c r="F116" s="19">
        <f>VLOOKUP($A116,'Q17'!$A:$O,F$2,0)</f>
        <v>161</v>
      </c>
      <c r="G116" s="19">
        <f>VLOOKUP($A116,'Q17'!$A:$O,G$2,0)</f>
        <v>260</v>
      </c>
      <c r="H116" s="19">
        <f>VLOOKUP($A116,'Q17'!$A:$O,H$2,0)</f>
        <v>209</v>
      </c>
      <c r="I116" s="19">
        <f>VLOOKUP($A116,'Q17'!$A:$O,I$2,0)</f>
        <v>75</v>
      </c>
      <c r="J116" s="19">
        <f>VLOOKUP($A116,'Q17'!$A:$O,J$2,0)</f>
        <v>447</v>
      </c>
      <c r="K116" s="19">
        <f>VLOOKUP($A116,'Q17'!$A:$O,K$2,0)</f>
        <v>86</v>
      </c>
      <c r="L116" s="19">
        <f>VLOOKUP($A116,'Q17'!$A:$O,L$2,0)</f>
        <v>163</v>
      </c>
      <c r="M116" s="19"/>
      <c r="N116" s="19"/>
      <c r="P116" s="45">
        <f t="shared" ref="P116" si="106">MAX(E116:N116)</f>
        <v>447</v>
      </c>
    </row>
    <row r="117" spans="1:16" ht="12.95" hidden="1" customHeight="1" outlineLevel="1" x14ac:dyDescent="0.15">
      <c r="B117" s="152"/>
      <c r="C117" s="154"/>
      <c r="D117" s="16">
        <f>D116/$D116*100</f>
        <v>100</v>
      </c>
      <c r="E117" s="15">
        <f>E116/$D116*100</f>
        <v>6.2876254180602009</v>
      </c>
      <c r="F117" s="15">
        <f t="shared" ref="F117:L117" si="107">F116/$D116*100</f>
        <v>10.76923076923077</v>
      </c>
      <c r="G117" s="15">
        <f t="shared" si="107"/>
        <v>17.391304347826086</v>
      </c>
      <c r="H117" s="15">
        <f t="shared" si="107"/>
        <v>13.979933110367892</v>
      </c>
      <c r="I117" s="15">
        <f t="shared" si="107"/>
        <v>5.0167224080267561</v>
      </c>
      <c r="J117" s="15">
        <f t="shared" si="107"/>
        <v>29.899665551839465</v>
      </c>
      <c r="K117" s="15">
        <f t="shared" si="107"/>
        <v>5.7525083612040131</v>
      </c>
      <c r="L117" s="15">
        <f t="shared" si="107"/>
        <v>10.903010033444815</v>
      </c>
      <c r="M117" s="15"/>
      <c r="N117" s="15"/>
    </row>
    <row r="118" spans="1:16" ht="12.95" hidden="1" customHeight="1" outlineLevel="1" x14ac:dyDescent="0.15">
      <c r="A118" s="1" t="str">
        <f>$A$1&amp;C118</f>
        <v>X (3)ある程度感じている</v>
      </c>
      <c r="B118" s="152"/>
      <c r="C118" s="153" t="s">
        <v>120</v>
      </c>
      <c r="D118" s="19">
        <f>VLOOKUP($A118,'Q17'!$A:$O,D$2,0)</f>
        <v>1777</v>
      </c>
      <c r="E118" s="19">
        <f>VLOOKUP($A118,'Q17'!$A:$O,E$2,0)</f>
        <v>65</v>
      </c>
      <c r="F118" s="19">
        <f>VLOOKUP($A118,'Q17'!$A:$O,F$2,0)</f>
        <v>146</v>
      </c>
      <c r="G118" s="19">
        <f>VLOOKUP($A118,'Q17'!$A:$O,G$2,0)</f>
        <v>246</v>
      </c>
      <c r="H118" s="19">
        <f>VLOOKUP($A118,'Q17'!$A:$O,H$2,0)</f>
        <v>187</v>
      </c>
      <c r="I118" s="19">
        <f>VLOOKUP($A118,'Q17'!$A:$O,I$2,0)</f>
        <v>94</v>
      </c>
      <c r="J118" s="19">
        <f>VLOOKUP($A118,'Q17'!$A:$O,J$2,0)</f>
        <v>526</v>
      </c>
      <c r="K118" s="19">
        <f>VLOOKUP($A118,'Q17'!$A:$O,K$2,0)</f>
        <v>74</v>
      </c>
      <c r="L118" s="19">
        <f>VLOOKUP($A118,'Q17'!$A:$O,L$2,0)</f>
        <v>439</v>
      </c>
      <c r="M118" s="19"/>
      <c r="N118" s="19"/>
      <c r="P118" s="45">
        <f t="shared" ref="P118" si="108">MAX(E118:N118)</f>
        <v>526</v>
      </c>
    </row>
    <row r="119" spans="1:16" ht="12.95" hidden="1" customHeight="1" outlineLevel="1" x14ac:dyDescent="0.15">
      <c r="B119" s="152"/>
      <c r="C119" s="154"/>
      <c r="D119" s="16">
        <f>D118/$D118*100</f>
        <v>100</v>
      </c>
      <c r="E119" s="15">
        <f>E118/$D118*100</f>
        <v>3.6578503095104109</v>
      </c>
      <c r="F119" s="15">
        <f t="shared" ref="F119:L119" si="109">F118/$D118*100</f>
        <v>8.216094541361846</v>
      </c>
      <c r="G119" s="15">
        <f t="shared" si="109"/>
        <v>13.843556555993247</v>
      </c>
      <c r="H119" s="15">
        <f t="shared" si="109"/>
        <v>10.52335396736072</v>
      </c>
      <c r="I119" s="15">
        <f t="shared" si="109"/>
        <v>5.2898142937535173</v>
      </c>
      <c r="J119" s="15">
        <f t="shared" si="109"/>
        <v>29.60045019696117</v>
      </c>
      <c r="K119" s="15">
        <f t="shared" si="109"/>
        <v>4.164321890827237</v>
      </c>
      <c r="L119" s="15">
        <f t="shared" si="109"/>
        <v>24.704558244231851</v>
      </c>
      <c r="M119" s="15"/>
      <c r="N119" s="15"/>
    </row>
    <row r="120" spans="1:16" ht="12.95" hidden="1" customHeight="1" outlineLevel="1" x14ac:dyDescent="0.15">
      <c r="A120" s="1" t="str">
        <f>$A$1&amp;C120</f>
        <v>X (3)あまり感じていない</v>
      </c>
      <c r="B120" s="152"/>
      <c r="C120" s="153" t="s">
        <v>121</v>
      </c>
      <c r="D120" s="19">
        <f>VLOOKUP($A120,'Q17'!$A:$O,D$2,0)</f>
        <v>430</v>
      </c>
      <c r="E120" s="19">
        <f>VLOOKUP($A120,'Q17'!$A:$O,E$2,0)</f>
        <v>10</v>
      </c>
      <c r="F120" s="19">
        <f>VLOOKUP($A120,'Q17'!$A:$O,F$2,0)</f>
        <v>19</v>
      </c>
      <c r="G120" s="19">
        <f>VLOOKUP($A120,'Q17'!$A:$O,G$2,0)</f>
        <v>42</v>
      </c>
      <c r="H120" s="19">
        <f>VLOOKUP($A120,'Q17'!$A:$O,H$2,0)</f>
        <v>31</v>
      </c>
      <c r="I120" s="19">
        <f>VLOOKUP($A120,'Q17'!$A:$O,I$2,0)</f>
        <v>15</v>
      </c>
      <c r="J120" s="19">
        <f>VLOOKUP($A120,'Q17'!$A:$O,J$2,0)</f>
        <v>92</v>
      </c>
      <c r="K120" s="19">
        <f>VLOOKUP($A120,'Q17'!$A:$O,K$2,0)</f>
        <v>14</v>
      </c>
      <c r="L120" s="19">
        <f>VLOOKUP($A120,'Q17'!$A:$O,L$2,0)</f>
        <v>207</v>
      </c>
      <c r="M120" s="19"/>
      <c r="N120" s="19"/>
      <c r="P120" s="45">
        <f t="shared" ref="P120" si="110">MAX(E120:N120)</f>
        <v>207</v>
      </c>
    </row>
    <row r="121" spans="1:16" ht="12.95" hidden="1" customHeight="1" outlineLevel="1" x14ac:dyDescent="0.15">
      <c r="B121" s="152"/>
      <c r="C121" s="154"/>
      <c r="D121" s="16">
        <f>D120/$D120*100</f>
        <v>100</v>
      </c>
      <c r="E121" s="15">
        <f>E120/$D120*100</f>
        <v>2.3255813953488373</v>
      </c>
      <c r="F121" s="15">
        <f t="shared" ref="F121:L121" si="111">F120/$D120*100</f>
        <v>4.4186046511627906</v>
      </c>
      <c r="G121" s="15">
        <f t="shared" si="111"/>
        <v>9.7674418604651159</v>
      </c>
      <c r="H121" s="15">
        <f t="shared" si="111"/>
        <v>7.2093023255813957</v>
      </c>
      <c r="I121" s="15">
        <f t="shared" si="111"/>
        <v>3.4883720930232558</v>
      </c>
      <c r="J121" s="15">
        <f t="shared" si="111"/>
        <v>21.395348837209301</v>
      </c>
      <c r="K121" s="15">
        <f t="shared" si="111"/>
        <v>3.2558139534883721</v>
      </c>
      <c r="L121" s="15">
        <f t="shared" si="111"/>
        <v>48.139534883720927</v>
      </c>
      <c r="M121" s="15"/>
      <c r="N121" s="15"/>
    </row>
    <row r="122" spans="1:16" ht="12.95" hidden="1" customHeight="1" outlineLevel="1" x14ac:dyDescent="0.15">
      <c r="A122" s="1" t="str">
        <f>$A$1&amp;C122</f>
        <v>X (3)全く感じていない</v>
      </c>
      <c r="B122" s="152"/>
      <c r="C122" s="153" t="s">
        <v>122</v>
      </c>
      <c r="D122" s="19">
        <f>VLOOKUP($A122,'Q17'!$A:$O,D$2,0)</f>
        <v>169</v>
      </c>
      <c r="E122" s="19">
        <f>VLOOKUP($A122,'Q17'!$A:$O,E$2,0)</f>
        <v>2</v>
      </c>
      <c r="F122" s="19">
        <f>VLOOKUP($A122,'Q17'!$A:$O,F$2,0)</f>
        <v>6</v>
      </c>
      <c r="G122" s="19">
        <f>VLOOKUP($A122,'Q17'!$A:$O,G$2,0)</f>
        <v>9</v>
      </c>
      <c r="H122" s="19">
        <f>VLOOKUP($A122,'Q17'!$A:$O,H$2,0)</f>
        <v>11</v>
      </c>
      <c r="I122" s="19">
        <f>VLOOKUP($A122,'Q17'!$A:$O,I$2,0)</f>
        <v>7</v>
      </c>
      <c r="J122" s="19">
        <f>VLOOKUP($A122,'Q17'!$A:$O,J$2,0)</f>
        <v>38</v>
      </c>
      <c r="K122" s="19">
        <f>VLOOKUP($A122,'Q17'!$A:$O,K$2,0)</f>
        <v>0</v>
      </c>
      <c r="L122" s="19">
        <f>VLOOKUP($A122,'Q17'!$A:$O,L$2,0)</f>
        <v>96</v>
      </c>
      <c r="M122" s="19"/>
      <c r="N122" s="19"/>
      <c r="P122" s="45">
        <f t="shared" ref="P122" si="112">MAX(E122:N122)</f>
        <v>96</v>
      </c>
    </row>
    <row r="123" spans="1:16" ht="12.95" hidden="1" customHeight="1" outlineLevel="1" x14ac:dyDescent="0.15">
      <c r="B123" s="152"/>
      <c r="C123" s="154"/>
      <c r="D123" s="16">
        <f>D122/$D122*100</f>
        <v>100</v>
      </c>
      <c r="E123" s="15">
        <f>E122/$D122*100</f>
        <v>1.1834319526627219</v>
      </c>
      <c r="F123" s="15">
        <f t="shared" ref="F123:L123" si="113">F122/$D122*100</f>
        <v>3.5502958579881656</v>
      </c>
      <c r="G123" s="15">
        <f t="shared" si="113"/>
        <v>5.3254437869822491</v>
      </c>
      <c r="H123" s="15">
        <f t="shared" si="113"/>
        <v>6.5088757396449708</v>
      </c>
      <c r="I123" s="15">
        <f t="shared" si="113"/>
        <v>4.1420118343195274</v>
      </c>
      <c r="J123" s="15">
        <f t="shared" si="113"/>
        <v>22.485207100591715</v>
      </c>
      <c r="K123" s="15">
        <f t="shared" si="113"/>
        <v>0</v>
      </c>
      <c r="L123" s="15">
        <f t="shared" si="113"/>
        <v>56.80473372781065</v>
      </c>
      <c r="M123" s="15"/>
      <c r="N123" s="15"/>
    </row>
    <row r="124" spans="1:16" ht="12.95" hidden="1" customHeight="1" outlineLevel="1" x14ac:dyDescent="0.15">
      <c r="A124" s="1" t="str">
        <f>$A$1&amp;C124</f>
        <v>X (3)１年生／男性</v>
      </c>
      <c r="B124" s="159" t="s">
        <v>259</v>
      </c>
      <c r="C124" s="153" t="s">
        <v>228</v>
      </c>
      <c r="D124" s="19">
        <f>VLOOKUP($A124,学年×性別!$A:$O,D$2,0)</f>
        <v>565</v>
      </c>
      <c r="E124" s="19">
        <f>VLOOKUP($A124,学年×性別!$A:$O,E$2,0)</f>
        <v>26</v>
      </c>
      <c r="F124" s="19">
        <f>VLOOKUP($A124,学年×性別!$A:$O,F$2,0)</f>
        <v>45</v>
      </c>
      <c r="G124" s="19">
        <f>VLOOKUP($A124,学年×性別!$A:$O,G$2,0)</f>
        <v>81</v>
      </c>
      <c r="H124" s="19">
        <f>VLOOKUP($A124,学年×性別!$A:$O,H$2,0)</f>
        <v>75</v>
      </c>
      <c r="I124" s="19">
        <f>VLOOKUP($A124,学年×性別!$A:$O,I$2,0)</f>
        <v>31</v>
      </c>
      <c r="J124" s="19">
        <f>VLOOKUP($A124,学年×性別!$A:$O,J$2,0)</f>
        <v>139</v>
      </c>
      <c r="K124" s="19">
        <f>VLOOKUP($A124,学年×性別!$A:$O,K$2,0)</f>
        <v>23</v>
      </c>
      <c r="L124" s="19">
        <f>VLOOKUP($A124,学年×性別!$A:$O,L$2,0)</f>
        <v>145</v>
      </c>
      <c r="M124" s="19"/>
      <c r="N124" s="19"/>
      <c r="P124" s="45">
        <f t="shared" ref="P124" si="114">MAX(E124:N124)</f>
        <v>145</v>
      </c>
    </row>
    <row r="125" spans="1:16" ht="12.95" hidden="1" customHeight="1" outlineLevel="1" x14ac:dyDescent="0.15">
      <c r="B125" s="160"/>
      <c r="C125" s="154"/>
      <c r="D125" s="16">
        <f>D124/$D124*100</f>
        <v>100</v>
      </c>
      <c r="E125" s="15">
        <f>E124/$D124*100</f>
        <v>4.6017699115044248</v>
      </c>
      <c r="F125" s="15">
        <f t="shared" ref="F125:L125" si="115">F124/$D124*100</f>
        <v>7.9646017699115044</v>
      </c>
      <c r="G125" s="15">
        <f t="shared" si="115"/>
        <v>14.33628318584071</v>
      </c>
      <c r="H125" s="15">
        <f t="shared" si="115"/>
        <v>13.274336283185843</v>
      </c>
      <c r="I125" s="15">
        <f t="shared" si="115"/>
        <v>5.4867256637168138</v>
      </c>
      <c r="J125" s="15">
        <f t="shared" si="115"/>
        <v>24.601769911504427</v>
      </c>
      <c r="K125" s="15">
        <f t="shared" si="115"/>
        <v>4.0707964601769913</v>
      </c>
      <c r="L125" s="15">
        <f t="shared" si="115"/>
        <v>25.663716814159294</v>
      </c>
      <c r="M125" s="15"/>
      <c r="N125" s="15"/>
    </row>
    <row r="126" spans="1:16" ht="12.95" hidden="1" customHeight="1" outlineLevel="1" x14ac:dyDescent="0.15">
      <c r="A126" s="1" t="str">
        <f>$A$1&amp;C126</f>
        <v>X (3)１年生／女性</v>
      </c>
      <c r="B126" s="160"/>
      <c r="C126" s="153" t="s">
        <v>229</v>
      </c>
      <c r="D126" s="19">
        <f>VLOOKUP($A126,学年×性別!$A:$O,D$2,0)</f>
        <v>765</v>
      </c>
      <c r="E126" s="19">
        <f>VLOOKUP($A126,学年×性別!$A:$O,E$2,0)</f>
        <v>31</v>
      </c>
      <c r="F126" s="19">
        <f>VLOOKUP($A126,学年×性別!$A:$O,F$2,0)</f>
        <v>65</v>
      </c>
      <c r="G126" s="19">
        <f>VLOOKUP($A126,学年×性別!$A:$O,G$2,0)</f>
        <v>130</v>
      </c>
      <c r="H126" s="19">
        <f>VLOOKUP($A126,学年×性別!$A:$O,H$2,0)</f>
        <v>78</v>
      </c>
      <c r="I126" s="19">
        <f>VLOOKUP($A126,学年×性別!$A:$O,I$2,0)</f>
        <v>34</v>
      </c>
      <c r="J126" s="19">
        <f>VLOOKUP($A126,学年×性別!$A:$O,J$2,0)</f>
        <v>210</v>
      </c>
      <c r="K126" s="19">
        <f>VLOOKUP($A126,学年×性別!$A:$O,K$2,0)</f>
        <v>31</v>
      </c>
      <c r="L126" s="19">
        <f>VLOOKUP($A126,学年×性別!$A:$O,L$2,0)</f>
        <v>186</v>
      </c>
      <c r="M126" s="19"/>
      <c r="N126" s="19"/>
      <c r="P126" s="45">
        <f t="shared" ref="P126" si="116">MAX(E126:N126)</f>
        <v>210</v>
      </c>
    </row>
    <row r="127" spans="1:16" ht="12.95" hidden="1" customHeight="1" outlineLevel="1" x14ac:dyDescent="0.15">
      <c r="B127" s="160"/>
      <c r="C127" s="154"/>
      <c r="D127" s="16">
        <f>D126/$D126*100</f>
        <v>100</v>
      </c>
      <c r="E127" s="15">
        <f>E126/$D126*100</f>
        <v>4.0522875816993462</v>
      </c>
      <c r="F127" s="15">
        <f t="shared" ref="F127:L127" si="117">F126/$D126*100</f>
        <v>8.4967320261437909</v>
      </c>
      <c r="G127" s="15">
        <f t="shared" si="117"/>
        <v>16.993464052287582</v>
      </c>
      <c r="H127" s="15">
        <f t="shared" si="117"/>
        <v>10.196078431372548</v>
      </c>
      <c r="I127" s="15">
        <f t="shared" si="117"/>
        <v>4.4444444444444446</v>
      </c>
      <c r="J127" s="15">
        <f t="shared" si="117"/>
        <v>27.450980392156865</v>
      </c>
      <c r="K127" s="15">
        <f t="shared" si="117"/>
        <v>4.0522875816993462</v>
      </c>
      <c r="L127" s="15">
        <f t="shared" si="117"/>
        <v>24.313725490196077</v>
      </c>
      <c r="M127" s="15"/>
      <c r="N127" s="15"/>
    </row>
    <row r="128" spans="1:16" ht="12.95" hidden="1" customHeight="1" outlineLevel="1" x14ac:dyDescent="0.15">
      <c r="A128" s="1" t="str">
        <f>$A$1&amp;C128</f>
        <v>X (3)１年生／回答しない</v>
      </c>
      <c r="B128" s="160"/>
      <c r="C128" s="153" t="s">
        <v>230</v>
      </c>
      <c r="D128" s="19">
        <f>VLOOKUP($A128,学年×性別!$A:$O,D$2,0)</f>
        <v>25</v>
      </c>
      <c r="E128" s="19">
        <f>VLOOKUP($A128,学年×性別!$A:$O,E$2,0)</f>
        <v>2</v>
      </c>
      <c r="F128" s="19">
        <f>VLOOKUP($A128,学年×性別!$A:$O,F$2,0)</f>
        <v>3</v>
      </c>
      <c r="G128" s="19">
        <f>VLOOKUP($A128,学年×性別!$A:$O,G$2,0)</f>
        <v>3</v>
      </c>
      <c r="H128" s="19">
        <f>VLOOKUP($A128,学年×性別!$A:$O,H$2,0)</f>
        <v>2</v>
      </c>
      <c r="I128" s="19">
        <f>VLOOKUP($A128,学年×性別!$A:$O,I$2,0)</f>
        <v>4</v>
      </c>
      <c r="J128" s="19">
        <f>VLOOKUP($A128,学年×性別!$A:$O,J$2,0)</f>
        <v>5</v>
      </c>
      <c r="K128" s="19">
        <f>VLOOKUP($A128,学年×性別!$A:$O,K$2,0)</f>
        <v>1</v>
      </c>
      <c r="L128" s="19">
        <f>VLOOKUP($A128,学年×性別!$A:$O,L$2,0)</f>
        <v>5</v>
      </c>
      <c r="M128" s="19"/>
      <c r="N128" s="19"/>
      <c r="P128" s="45">
        <f t="shared" ref="P128" si="118">MAX(E128:N128)</f>
        <v>5</v>
      </c>
    </row>
    <row r="129" spans="1:16" ht="12.95" hidden="1" customHeight="1" outlineLevel="1" x14ac:dyDescent="0.15">
      <c r="B129" s="160"/>
      <c r="C129" s="154"/>
      <c r="D129" s="16">
        <f>D128/$D128*100</f>
        <v>100</v>
      </c>
      <c r="E129" s="15">
        <f>E128/$D128*100</f>
        <v>8</v>
      </c>
      <c r="F129" s="15">
        <f t="shared" ref="F129:L129" si="119">F128/$D128*100</f>
        <v>12</v>
      </c>
      <c r="G129" s="15">
        <f t="shared" si="119"/>
        <v>12</v>
      </c>
      <c r="H129" s="15">
        <f t="shared" si="119"/>
        <v>8</v>
      </c>
      <c r="I129" s="15">
        <f t="shared" si="119"/>
        <v>16</v>
      </c>
      <c r="J129" s="15">
        <f t="shared" si="119"/>
        <v>20</v>
      </c>
      <c r="K129" s="15">
        <f t="shared" si="119"/>
        <v>4</v>
      </c>
      <c r="L129" s="15">
        <f t="shared" si="119"/>
        <v>20</v>
      </c>
      <c r="M129" s="15"/>
      <c r="N129" s="15"/>
    </row>
    <row r="130" spans="1:16" ht="12.95" hidden="1" customHeight="1" outlineLevel="1" x14ac:dyDescent="0.15">
      <c r="A130" s="1" t="str">
        <f>$A$1&amp;C130</f>
        <v>X (3)２年生／男性</v>
      </c>
      <c r="B130" s="160"/>
      <c r="C130" s="153" t="s">
        <v>231</v>
      </c>
      <c r="D130" s="19">
        <f>VLOOKUP($A130,学年×性別!$A:$O,D$2,0)</f>
        <v>548</v>
      </c>
      <c r="E130" s="19">
        <f>VLOOKUP($A130,学年×性別!$A:$O,E$2,0)</f>
        <v>16</v>
      </c>
      <c r="F130" s="19">
        <f>VLOOKUP($A130,学年×性別!$A:$O,F$2,0)</f>
        <v>28</v>
      </c>
      <c r="G130" s="19">
        <f>VLOOKUP($A130,学年×性別!$A:$O,G$2,0)</f>
        <v>49</v>
      </c>
      <c r="H130" s="19">
        <f>VLOOKUP($A130,学年×性別!$A:$O,H$2,0)</f>
        <v>67</v>
      </c>
      <c r="I130" s="19">
        <f>VLOOKUP($A130,学年×性別!$A:$O,I$2,0)</f>
        <v>31</v>
      </c>
      <c r="J130" s="19">
        <f>VLOOKUP($A130,学年×性別!$A:$O,J$2,0)</f>
        <v>168</v>
      </c>
      <c r="K130" s="19">
        <f>VLOOKUP($A130,学年×性別!$A:$O,K$2,0)</f>
        <v>21</v>
      </c>
      <c r="L130" s="19">
        <f>VLOOKUP($A130,学年×性別!$A:$O,L$2,0)</f>
        <v>168</v>
      </c>
      <c r="M130" s="19"/>
      <c r="N130" s="19"/>
      <c r="P130" s="45">
        <f t="shared" ref="P130" si="120">MAX(E130:N130)</f>
        <v>168</v>
      </c>
    </row>
    <row r="131" spans="1:16" ht="12.95" hidden="1" customHeight="1" outlineLevel="1" x14ac:dyDescent="0.15">
      <c r="B131" s="160"/>
      <c r="C131" s="154"/>
      <c r="D131" s="16">
        <f>D130/$D130*100</f>
        <v>100</v>
      </c>
      <c r="E131" s="15">
        <f>E130/$D130*100</f>
        <v>2.9197080291970803</v>
      </c>
      <c r="F131" s="15">
        <f t="shared" ref="F131:L131" si="121">F130/$D130*100</f>
        <v>5.1094890510948909</v>
      </c>
      <c r="G131" s="15">
        <f t="shared" si="121"/>
        <v>8.9416058394160594</v>
      </c>
      <c r="H131" s="15">
        <f t="shared" si="121"/>
        <v>12.226277372262775</v>
      </c>
      <c r="I131" s="15">
        <f t="shared" si="121"/>
        <v>5.6569343065693429</v>
      </c>
      <c r="J131" s="15">
        <f t="shared" si="121"/>
        <v>30.656934306569344</v>
      </c>
      <c r="K131" s="15">
        <f t="shared" si="121"/>
        <v>3.832116788321168</v>
      </c>
      <c r="L131" s="15">
        <f t="shared" si="121"/>
        <v>30.656934306569344</v>
      </c>
      <c r="M131" s="15"/>
      <c r="N131" s="15"/>
    </row>
    <row r="132" spans="1:16" ht="12.95" hidden="1" customHeight="1" outlineLevel="1" x14ac:dyDescent="0.15">
      <c r="A132" s="1" t="str">
        <f>$A$1&amp;C132</f>
        <v>X (3)２年生／女性</v>
      </c>
      <c r="B132" s="160"/>
      <c r="C132" s="153" t="s">
        <v>232</v>
      </c>
      <c r="D132" s="19">
        <f>VLOOKUP($A132,学年×性別!$A:$O,D$2,0)</f>
        <v>624</v>
      </c>
      <c r="E132" s="19">
        <f>VLOOKUP($A132,学年×性別!$A:$O,E$2,0)</f>
        <v>27</v>
      </c>
      <c r="F132" s="19">
        <f>VLOOKUP($A132,学年×性別!$A:$O,F$2,0)</f>
        <v>42</v>
      </c>
      <c r="G132" s="19">
        <f>VLOOKUP($A132,学年×性別!$A:$O,G$2,0)</f>
        <v>86</v>
      </c>
      <c r="H132" s="19">
        <f>VLOOKUP($A132,学年×性別!$A:$O,H$2,0)</f>
        <v>65</v>
      </c>
      <c r="I132" s="19">
        <f>VLOOKUP($A132,学年×性別!$A:$O,I$2,0)</f>
        <v>25</v>
      </c>
      <c r="J132" s="19">
        <f>VLOOKUP($A132,学年×性別!$A:$O,J$2,0)</f>
        <v>196</v>
      </c>
      <c r="K132" s="19">
        <f>VLOOKUP($A132,学年×性別!$A:$O,K$2,0)</f>
        <v>16</v>
      </c>
      <c r="L132" s="19">
        <f>VLOOKUP($A132,学年×性別!$A:$O,L$2,0)</f>
        <v>167</v>
      </c>
      <c r="M132" s="19"/>
      <c r="N132" s="19"/>
      <c r="P132" s="45">
        <f t="shared" ref="P132" si="122">MAX(E132:N132)</f>
        <v>196</v>
      </c>
    </row>
    <row r="133" spans="1:16" ht="12.95" hidden="1" customHeight="1" outlineLevel="1" x14ac:dyDescent="0.15">
      <c r="B133" s="160"/>
      <c r="C133" s="154"/>
      <c r="D133" s="16">
        <f>D132/$D132*100</f>
        <v>100</v>
      </c>
      <c r="E133" s="15">
        <f>E132/$D132*100</f>
        <v>4.3269230769230766</v>
      </c>
      <c r="F133" s="15">
        <f t="shared" ref="F133:L133" si="123">F132/$D132*100</f>
        <v>6.7307692307692308</v>
      </c>
      <c r="G133" s="15">
        <f t="shared" si="123"/>
        <v>13.782051282051283</v>
      </c>
      <c r="H133" s="15">
        <f t="shared" si="123"/>
        <v>10.416666666666668</v>
      </c>
      <c r="I133" s="15">
        <f t="shared" si="123"/>
        <v>4.0064102564102564</v>
      </c>
      <c r="J133" s="15">
        <f t="shared" si="123"/>
        <v>31.410256410256409</v>
      </c>
      <c r="K133" s="15">
        <f t="shared" si="123"/>
        <v>2.5641025641025639</v>
      </c>
      <c r="L133" s="15">
        <f t="shared" si="123"/>
        <v>26.762820512820511</v>
      </c>
      <c r="M133" s="15"/>
      <c r="N133" s="15"/>
    </row>
    <row r="134" spans="1:16" ht="12.95" hidden="1" customHeight="1" outlineLevel="1" x14ac:dyDescent="0.15">
      <c r="A134" s="1" t="str">
        <f>$A$1&amp;C134</f>
        <v>X (3)２年生／回答しない</v>
      </c>
      <c r="B134" s="160"/>
      <c r="C134" s="153" t="s">
        <v>233</v>
      </c>
      <c r="D134" s="19">
        <f>VLOOKUP($A134,学年×性別!$A:$O,D$2,0)</f>
        <v>38</v>
      </c>
      <c r="E134" s="19">
        <f>VLOOKUP($A134,学年×性別!$A:$O,E$2,0)</f>
        <v>2</v>
      </c>
      <c r="F134" s="19">
        <f>VLOOKUP($A134,学年×性別!$A:$O,F$2,0)</f>
        <v>3</v>
      </c>
      <c r="G134" s="19">
        <f>VLOOKUP($A134,学年×性別!$A:$O,G$2,0)</f>
        <v>3</v>
      </c>
      <c r="H134" s="19">
        <f>VLOOKUP($A134,学年×性別!$A:$O,H$2,0)</f>
        <v>3</v>
      </c>
      <c r="I134" s="19">
        <f>VLOOKUP($A134,学年×性別!$A:$O,I$2,0)</f>
        <v>2</v>
      </c>
      <c r="J134" s="19">
        <f>VLOOKUP($A134,学年×性別!$A:$O,J$2,0)</f>
        <v>16</v>
      </c>
      <c r="K134" s="19">
        <f>VLOOKUP($A134,学年×性別!$A:$O,K$2,0)</f>
        <v>0</v>
      </c>
      <c r="L134" s="19">
        <f>VLOOKUP($A134,学年×性別!$A:$O,L$2,0)</f>
        <v>9</v>
      </c>
      <c r="M134" s="19"/>
      <c r="N134" s="19"/>
      <c r="P134" s="45">
        <f t="shared" ref="P134" si="124">MAX(E134:N134)</f>
        <v>16</v>
      </c>
    </row>
    <row r="135" spans="1:16" ht="12.95" hidden="1" customHeight="1" outlineLevel="1" x14ac:dyDescent="0.15">
      <c r="B135" s="160"/>
      <c r="C135" s="154"/>
      <c r="D135" s="16">
        <f>D134/$D134*100</f>
        <v>100</v>
      </c>
      <c r="E135" s="15">
        <f>E134/$D134*100</f>
        <v>5.2631578947368416</v>
      </c>
      <c r="F135" s="15">
        <f t="shared" ref="F135:L135" si="125">F134/$D134*100</f>
        <v>7.8947368421052628</v>
      </c>
      <c r="G135" s="15">
        <f t="shared" si="125"/>
        <v>7.8947368421052628</v>
      </c>
      <c r="H135" s="15">
        <f t="shared" si="125"/>
        <v>7.8947368421052628</v>
      </c>
      <c r="I135" s="15">
        <f t="shared" si="125"/>
        <v>5.2631578947368416</v>
      </c>
      <c r="J135" s="15">
        <f t="shared" si="125"/>
        <v>42.105263157894733</v>
      </c>
      <c r="K135" s="15">
        <f t="shared" si="125"/>
        <v>0</v>
      </c>
      <c r="L135" s="15">
        <f t="shared" si="125"/>
        <v>23.684210526315788</v>
      </c>
      <c r="M135" s="15"/>
      <c r="N135" s="15"/>
    </row>
    <row r="136" spans="1:16" ht="12.95" hidden="1" customHeight="1" outlineLevel="1" x14ac:dyDescent="0.15">
      <c r="A136" s="1" t="str">
        <f>$A$1&amp;C136</f>
        <v>X (3)３年生／男性</v>
      </c>
      <c r="B136" s="160"/>
      <c r="C136" s="153" t="s">
        <v>234</v>
      </c>
      <c r="D136" s="19">
        <f>VLOOKUP($A136,学年×性別!$A:$O,D$2,0)</f>
        <v>635</v>
      </c>
      <c r="E136" s="19">
        <f>VLOOKUP($A136,学年×性別!$A:$O,E$2,0)</f>
        <v>37</v>
      </c>
      <c r="F136" s="19">
        <f>VLOOKUP($A136,学年×性別!$A:$O,F$2,0)</f>
        <v>76</v>
      </c>
      <c r="G136" s="19">
        <f>VLOOKUP($A136,学年×性別!$A:$O,G$2,0)</f>
        <v>98</v>
      </c>
      <c r="H136" s="19">
        <f>VLOOKUP($A136,学年×性別!$A:$O,H$2,0)</f>
        <v>67</v>
      </c>
      <c r="I136" s="19">
        <f>VLOOKUP($A136,学年×性別!$A:$O,I$2,0)</f>
        <v>36</v>
      </c>
      <c r="J136" s="19">
        <f>VLOOKUP($A136,学年×性別!$A:$O,J$2,0)</f>
        <v>169</v>
      </c>
      <c r="K136" s="19">
        <f>VLOOKUP($A136,学年×性別!$A:$O,K$2,0)</f>
        <v>47</v>
      </c>
      <c r="L136" s="19">
        <f>VLOOKUP($A136,学年×性別!$A:$O,L$2,0)</f>
        <v>105</v>
      </c>
      <c r="M136" s="19"/>
      <c r="N136" s="19"/>
      <c r="P136" s="45">
        <f t="shared" ref="P136" si="126">MAX(E136:N136)</f>
        <v>169</v>
      </c>
    </row>
    <row r="137" spans="1:16" ht="12.95" hidden="1" customHeight="1" outlineLevel="1" x14ac:dyDescent="0.15">
      <c r="B137" s="160"/>
      <c r="C137" s="154"/>
      <c r="D137" s="16">
        <f>D136/$D136*100</f>
        <v>100</v>
      </c>
      <c r="E137" s="15">
        <f>E136/$D136*100</f>
        <v>5.8267716535433074</v>
      </c>
      <c r="F137" s="15">
        <f t="shared" ref="F137:L137" si="127">F136/$D136*100</f>
        <v>11.968503937007874</v>
      </c>
      <c r="G137" s="15">
        <f t="shared" si="127"/>
        <v>15.433070866141732</v>
      </c>
      <c r="H137" s="15">
        <f t="shared" si="127"/>
        <v>10.551181102362204</v>
      </c>
      <c r="I137" s="15">
        <f t="shared" si="127"/>
        <v>5.6692913385826769</v>
      </c>
      <c r="J137" s="15">
        <f t="shared" si="127"/>
        <v>26.614173228346456</v>
      </c>
      <c r="K137" s="15">
        <f t="shared" si="127"/>
        <v>7.4015748031496065</v>
      </c>
      <c r="L137" s="15">
        <f t="shared" si="127"/>
        <v>16.535433070866144</v>
      </c>
      <c r="M137" s="15"/>
      <c r="N137" s="15"/>
    </row>
    <row r="138" spans="1:16" ht="12.95" hidden="1" customHeight="1" outlineLevel="1" x14ac:dyDescent="0.15">
      <c r="A138" s="1" t="str">
        <f>$A$1&amp;C138</f>
        <v>X (3)３年生／女性</v>
      </c>
      <c r="B138" s="188"/>
      <c r="C138" s="153" t="s">
        <v>235</v>
      </c>
      <c r="D138" s="19">
        <f>VLOOKUP($A138,学年×性別!$A:$O,D$2,0)</f>
        <v>622</v>
      </c>
      <c r="E138" s="19">
        <f>VLOOKUP($A138,学年×性別!$A:$O,E$2,0)</f>
        <v>30</v>
      </c>
      <c r="F138" s="19">
        <f>VLOOKUP($A138,学年×性別!$A:$O,F$2,0)</f>
        <v>65</v>
      </c>
      <c r="G138" s="19">
        <f>VLOOKUP($A138,学年×性別!$A:$O,G$2,0)</f>
        <v>99</v>
      </c>
      <c r="H138" s="19">
        <f>VLOOKUP($A138,学年×性別!$A:$O,H$2,0)</f>
        <v>76</v>
      </c>
      <c r="I138" s="19">
        <f>VLOOKUP($A138,学年×性別!$A:$O,I$2,0)</f>
        <v>24</v>
      </c>
      <c r="J138" s="19">
        <f>VLOOKUP($A138,学年×性別!$A:$O,J$2,0)</f>
        <v>184</v>
      </c>
      <c r="K138" s="19">
        <f>VLOOKUP($A138,学年×性別!$A:$O,K$2,0)</f>
        <v>33</v>
      </c>
      <c r="L138" s="19">
        <f>VLOOKUP($A138,学年×性別!$A:$O,L$2,0)</f>
        <v>111</v>
      </c>
      <c r="M138" s="19"/>
      <c r="N138" s="19"/>
      <c r="P138" s="45">
        <f t="shared" ref="P138" si="128">MAX(E138:N138)</f>
        <v>184</v>
      </c>
    </row>
    <row r="139" spans="1:16" ht="12.95" hidden="1" customHeight="1" outlineLevel="1" x14ac:dyDescent="0.15">
      <c r="B139" s="188"/>
      <c r="C139" s="154"/>
      <c r="D139" s="16">
        <f>D138/$D138*100</f>
        <v>100</v>
      </c>
      <c r="E139" s="15">
        <f>E138/$D138*100</f>
        <v>4.823151125401929</v>
      </c>
      <c r="F139" s="15">
        <f t="shared" ref="F139:L139" si="129">F138/$D138*100</f>
        <v>10.45016077170418</v>
      </c>
      <c r="G139" s="15">
        <f t="shared" si="129"/>
        <v>15.916398713826366</v>
      </c>
      <c r="H139" s="15">
        <f t="shared" si="129"/>
        <v>12.218649517684888</v>
      </c>
      <c r="I139" s="15">
        <f t="shared" si="129"/>
        <v>3.8585209003215439</v>
      </c>
      <c r="J139" s="15">
        <f t="shared" si="129"/>
        <v>29.581993569131832</v>
      </c>
      <c r="K139" s="15">
        <f t="shared" si="129"/>
        <v>5.305466237942122</v>
      </c>
      <c r="L139" s="15">
        <f t="shared" si="129"/>
        <v>17.845659163987136</v>
      </c>
      <c r="M139" s="15"/>
      <c r="N139" s="15"/>
    </row>
    <row r="140" spans="1:16" ht="12.95" hidden="1" customHeight="1" outlineLevel="1" x14ac:dyDescent="0.15">
      <c r="A140" s="1" t="str">
        <f>$A$1&amp;C140</f>
        <v>X (3)３年生／回答しない</v>
      </c>
      <c r="B140" s="188"/>
      <c r="C140" s="153" t="s">
        <v>236</v>
      </c>
      <c r="D140" s="19">
        <f>VLOOKUP($A140,学年×性別!$A:$O,D$2,0)</f>
        <v>49</v>
      </c>
      <c r="E140" s="19">
        <f>VLOOKUP($A140,学年×性別!$A:$O,E$2,0)</f>
        <v>0</v>
      </c>
      <c r="F140" s="19">
        <f>VLOOKUP($A140,学年×性別!$A:$O,F$2,0)</f>
        <v>5</v>
      </c>
      <c r="G140" s="19">
        <f>VLOOKUP($A140,学年×性別!$A:$O,G$2,0)</f>
        <v>8</v>
      </c>
      <c r="H140" s="19">
        <f>VLOOKUP($A140,学年×性別!$A:$O,H$2,0)</f>
        <v>5</v>
      </c>
      <c r="I140" s="19">
        <f>VLOOKUP($A140,学年×性別!$A:$O,I$2,0)</f>
        <v>4</v>
      </c>
      <c r="J140" s="19">
        <f>VLOOKUP($A140,学年×性別!$A:$O,J$2,0)</f>
        <v>16</v>
      </c>
      <c r="K140" s="19">
        <f>VLOOKUP($A140,学年×性別!$A:$O,K$2,0)</f>
        <v>2</v>
      </c>
      <c r="L140" s="19">
        <f>VLOOKUP($A140,学年×性別!$A:$O,L$2,0)</f>
        <v>9</v>
      </c>
      <c r="M140" s="19"/>
      <c r="N140" s="19"/>
      <c r="P140" s="45">
        <f t="shared" ref="P140" si="130">MAX(E140:N140)</f>
        <v>16</v>
      </c>
    </row>
    <row r="141" spans="1:16" ht="12.95" hidden="1" customHeight="1" outlineLevel="1" x14ac:dyDescent="0.15">
      <c r="B141" s="189"/>
      <c r="C141" s="154"/>
      <c r="D141" s="16">
        <f>D140/$D140*100</f>
        <v>100</v>
      </c>
      <c r="E141" s="15">
        <f>E140/$D140*100</f>
        <v>0</v>
      </c>
      <c r="F141" s="15">
        <f t="shared" ref="F141:L141" si="131">F140/$D140*100</f>
        <v>10.204081632653061</v>
      </c>
      <c r="G141" s="15">
        <f t="shared" si="131"/>
        <v>16.326530612244898</v>
      </c>
      <c r="H141" s="15">
        <f t="shared" si="131"/>
        <v>10.204081632653061</v>
      </c>
      <c r="I141" s="15">
        <f t="shared" si="131"/>
        <v>8.1632653061224492</v>
      </c>
      <c r="J141" s="15">
        <f t="shared" si="131"/>
        <v>32.653061224489797</v>
      </c>
      <c r="K141" s="15">
        <f t="shared" si="131"/>
        <v>4.0816326530612246</v>
      </c>
      <c r="L141" s="15">
        <f t="shared" si="131"/>
        <v>18.367346938775512</v>
      </c>
      <c r="M141" s="15"/>
      <c r="N141" s="15"/>
    </row>
    <row r="142" spans="1:16" collapsed="1" x14ac:dyDescent="0.15"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4" spans="1:16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6" spans="5:14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8" spans="5:14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50" spans="5:14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2" spans="5:14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4" spans="5:14" x14ac:dyDescent="0.15">
      <c r="F154" s="2"/>
      <c r="G154" s="2"/>
      <c r="H154" s="2"/>
      <c r="I154" s="2"/>
      <c r="J154" s="2"/>
      <c r="K154" s="2"/>
      <c r="L154" s="2"/>
      <c r="M154" s="2"/>
      <c r="N154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13:N13">
    <cfRule type="cellIs" dxfId="4407" priority="533" stopIfTrue="1" operator="greaterThanOrEqual">
      <formula>E$7+10</formula>
    </cfRule>
    <cfRule type="cellIs" dxfId="4406" priority="534" stopIfTrue="1" operator="greaterThanOrEqual">
      <formula>E$7+5</formula>
    </cfRule>
    <cfRule type="cellIs" dxfId="4405" priority="535" stopIfTrue="1" operator="lessThanOrEqual">
      <formula>E$7-10</formula>
    </cfRule>
    <cfRule type="cellIs" dxfId="4404" priority="536" operator="lessThanOrEqual">
      <formula>E$7-5</formula>
    </cfRule>
  </conditionalFormatting>
  <conditionalFormatting sqref="E9:N9">
    <cfRule type="cellIs" dxfId="4403" priority="273" stopIfTrue="1" operator="greaterThanOrEqual">
      <formula>E$7+10</formula>
    </cfRule>
    <cfRule type="cellIs" dxfId="4402" priority="274" stopIfTrue="1" operator="greaterThanOrEqual">
      <formula>E$7+5</formula>
    </cfRule>
    <cfRule type="cellIs" dxfId="4401" priority="275" stopIfTrue="1" operator="lessThanOrEqual">
      <formula>E$7-10</formula>
    </cfRule>
    <cfRule type="cellIs" dxfId="4400" priority="276" operator="lessThanOrEqual">
      <formula>E$7-5</formula>
    </cfRule>
  </conditionalFormatting>
  <conditionalFormatting sqref="E11:N11">
    <cfRule type="cellIs" dxfId="4399" priority="269" stopIfTrue="1" operator="greaterThanOrEqual">
      <formula>E$7+10</formula>
    </cfRule>
    <cfRule type="cellIs" dxfId="4398" priority="270" stopIfTrue="1" operator="greaterThanOrEqual">
      <formula>E$7+5</formula>
    </cfRule>
    <cfRule type="cellIs" dxfId="4397" priority="271" stopIfTrue="1" operator="lessThanOrEqual">
      <formula>E$7-10</formula>
    </cfRule>
    <cfRule type="cellIs" dxfId="4396" priority="272" operator="lessThanOrEqual">
      <formula>E$7-5</formula>
    </cfRule>
  </conditionalFormatting>
  <conditionalFormatting sqref="E15:N15">
    <cfRule type="cellIs" dxfId="4395" priority="265" stopIfTrue="1" operator="greaterThanOrEqual">
      <formula>E$7+10</formula>
    </cfRule>
    <cfRule type="cellIs" dxfId="4394" priority="266" stopIfTrue="1" operator="greaterThanOrEqual">
      <formula>E$7+5</formula>
    </cfRule>
    <cfRule type="cellIs" dxfId="4393" priority="267" stopIfTrue="1" operator="lessThanOrEqual">
      <formula>E$7-10</formula>
    </cfRule>
    <cfRule type="cellIs" dxfId="4392" priority="268" operator="lessThanOrEqual">
      <formula>E$7-5</formula>
    </cfRule>
  </conditionalFormatting>
  <conditionalFormatting sqref="E17:N17">
    <cfRule type="cellIs" dxfId="4391" priority="261" stopIfTrue="1" operator="greaterThanOrEqual">
      <formula>E$7+10</formula>
    </cfRule>
    <cfRule type="cellIs" dxfId="4390" priority="262" stopIfTrue="1" operator="greaterThanOrEqual">
      <formula>E$7+5</formula>
    </cfRule>
    <cfRule type="cellIs" dxfId="4389" priority="263" stopIfTrue="1" operator="lessThanOrEqual">
      <formula>E$7-10</formula>
    </cfRule>
    <cfRule type="cellIs" dxfId="4388" priority="264" operator="lessThanOrEqual">
      <formula>E$7-5</formula>
    </cfRule>
  </conditionalFormatting>
  <conditionalFormatting sqref="E19:N19">
    <cfRule type="cellIs" dxfId="4387" priority="257" stopIfTrue="1" operator="greaterThanOrEqual">
      <formula>E$7+10</formula>
    </cfRule>
    <cfRule type="cellIs" dxfId="4386" priority="258" stopIfTrue="1" operator="greaterThanOrEqual">
      <formula>E$7+5</formula>
    </cfRule>
    <cfRule type="cellIs" dxfId="4385" priority="259" stopIfTrue="1" operator="lessThanOrEqual">
      <formula>E$7-10</formula>
    </cfRule>
    <cfRule type="cellIs" dxfId="4384" priority="260" operator="lessThanOrEqual">
      <formula>E$7-5</formula>
    </cfRule>
  </conditionalFormatting>
  <conditionalFormatting sqref="E21:N21">
    <cfRule type="cellIs" dxfId="4383" priority="253" stopIfTrue="1" operator="greaterThanOrEqual">
      <formula>E$7+10</formula>
    </cfRule>
    <cfRule type="cellIs" dxfId="4382" priority="254" stopIfTrue="1" operator="greaterThanOrEqual">
      <formula>E$7+5</formula>
    </cfRule>
    <cfRule type="cellIs" dxfId="4381" priority="255" stopIfTrue="1" operator="lessThanOrEqual">
      <formula>E$7-10</formula>
    </cfRule>
    <cfRule type="cellIs" dxfId="4380" priority="256" operator="lessThanOrEqual">
      <formula>E$7-5</formula>
    </cfRule>
  </conditionalFormatting>
  <conditionalFormatting sqref="E23:N23">
    <cfRule type="cellIs" dxfId="4379" priority="249" stopIfTrue="1" operator="greaterThanOrEqual">
      <formula>E$7+10</formula>
    </cfRule>
    <cfRule type="cellIs" dxfId="4378" priority="250" stopIfTrue="1" operator="greaterThanOrEqual">
      <formula>E$7+5</formula>
    </cfRule>
    <cfRule type="cellIs" dxfId="4377" priority="251" stopIfTrue="1" operator="lessThanOrEqual">
      <formula>E$7-10</formula>
    </cfRule>
    <cfRule type="cellIs" dxfId="4376" priority="252" operator="lessThanOrEqual">
      <formula>E$7-5</formula>
    </cfRule>
  </conditionalFormatting>
  <conditionalFormatting sqref="E25:N25">
    <cfRule type="cellIs" dxfId="4375" priority="245" stopIfTrue="1" operator="greaterThanOrEqual">
      <formula>E$7+10</formula>
    </cfRule>
    <cfRule type="cellIs" dxfId="4374" priority="246" stopIfTrue="1" operator="greaterThanOrEqual">
      <formula>E$7+5</formula>
    </cfRule>
    <cfRule type="cellIs" dxfId="4373" priority="247" stopIfTrue="1" operator="lessThanOrEqual">
      <formula>E$7-10</formula>
    </cfRule>
    <cfRule type="cellIs" dxfId="4372" priority="248" operator="lessThanOrEqual">
      <formula>E$7-5</formula>
    </cfRule>
  </conditionalFormatting>
  <conditionalFormatting sqref="E27:N27">
    <cfRule type="cellIs" dxfId="4371" priority="241" stopIfTrue="1" operator="greaterThanOrEqual">
      <formula>E$7+10</formula>
    </cfRule>
    <cfRule type="cellIs" dxfId="4370" priority="242" stopIfTrue="1" operator="greaterThanOrEqual">
      <formula>E$7+5</formula>
    </cfRule>
    <cfRule type="cellIs" dxfId="4369" priority="243" stopIfTrue="1" operator="lessThanOrEqual">
      <formula>E$7-10</formula>
    </cfRule>
    <cfRule type="cellIs" dxfId="4368" priority="244" operator="lessThanOrEqual">
      <formula>E$7-5</formula>
    </cfRule>
  </conditionalFormatting>
  <conditionalFormatting sqref="E29:N29">
    <cfRule type="cellIs" dxfId="4367" priority="237" stopIfTrue="1" operator="greaterThanOrEqual">
      <formula>E$7+10</formula>
    </cfRule>
    <cfRule type="cellIs" dxfId="4366" priority="238" stopIfTrue="1" operator="greaterThanOrEqual">
      <formula>E$7+5</formula>
    </cfRule>
    <cfRule type="cellIs" dxfId="4365" priority="239" stopIfTrue="1" operator="lessThanOrEqual">
      <formula>E$7-10</formula>
    </cfRule>
    <cfRule type="cellIs" dxfId="4364" priority="240" operator="lessThanOrEqual">
      <formula>E$7-5</formula>
    </cfRule>
  </conditionalFormatting>
  <conditionalFormatting sqref="E31:N31">
    <cfRule type="cellIs" dxfId="4363" priority="233" stopIfTrue="1" operator="greaterThanOrEqual">
      <formula>E$7+10</formula>
    </cfRule>
    <cfRule type="cellIs" dxfId="4362" priority="234" stopIfTrue="1" operator="greaterThanOrEqual">
      <formula>E$7+5</formula>
    </cfRule>
    <cfRule type="cellIs" dxfId="4361" priority="235" stopIfTrue="1" operator="lessThanOrEqual">
      <formula>E$7-10</formula>
    </cfRule>
    <cfRule type="cellIs" dxfId="4360" priority="236" operator="lessThanOrEqual">
      <formula>E$7-5</formula>
    </cfRule>
  </conditionalFormatting>
  <conditionalFormatting sqref="E33:N33">
    <cfRule type="cellIs" dxfId="4359" priority="229" stopIfTrue="1" operator="greaterThanOrEqual">
      <formula>E$7+10</formula>
    </cfRule>
    <cfRule type="cellIs" dxfId="4358" priority="230" stopIfTrue="1" operator="greaterThanOrEqual">
      <formula>E$7+5</formula>
    </cfRule>
    <cfRule type="cellIs" dxfId="4357" priority="231" stopIfTrue="1" operator="lessThanOrEqual">
      <formula>E$7-10</formula>
    </cfRule>
    <cfRule type="cellIs" dxfId="4356" priority="232" operator="lessThanOrEqual">
      <formula>E$7-5</formula>
    </cfRule>
  </conditionalFormatting>
  <conditionalFormatting sqref="E35:N35">
    <cfRule type="cellIs" dxfId="4355" priority="225" stopIfTrue="1" operator="greaterThanOrEqual">
      <formula>E$7+10</formula>
    </cfRule>
    <cfRule type="cellIs" dxfId="4354" priority="226" stopIfTrue="1" operator="greaterThanOrEqual">
      <formula>E$7+5</formula>
    </cfRule>
    <cfRule type="cellIs" dxfId="4353" priority="227" stopIfTrue="1" operator="lessThanOrEqual">
      <formula>E$7-10</formula>
    </cfRule>
    <cfRule type="cellIs" dxfId="4352" priority="228" operator="lessThanOrEqual">
      <formula>E$7-5</formula>
    </cfRule>
  </conditionalFormatting>
  <conditionalFormatting sqref="E41:N41">
    <cfRule type="cellIs" dxfId="4351" priority="221" stopIfTrue="1" operator="greaterThanOrEqual">
      <formula>E$7+10</formula>
    </cfRule>
    <cfRule type="cellIs" dxfId="4350" priority="222" stopIfTrue="1" operator="greaterThanOrEqual">
      <formula>E$7+5</formula>
    </cfRule>
    <cfRule type="cellIs" dxfId="4349" priority="223" stopIfTrue="1" operator="lessThanOrEqual">
      <formula>E$7-10</formula>
    </cfRule>
    <cfRule type="cellIs" dxfId="4348" priority="224" operator="lessThanOrEqual">
      <formula>E$7-5</formula>
    </cfRule>
  </conditionalFormatting>
  <conditionalFormatting sqref="E37:N37">
    <cfRule type="cellIs" dxfId="4347" priority="217" stopIfTrue="1" operator="greaterThanOrEqual">
      <formula>E$7+10</formula>
    </cfRule>
    <cfRule type="cellIs" dxfId="4346" priority="218" stopIfTrue="1" operator="greaterThanOrEqual">
      <formula>E$7+5</formula>
    </cfRule>
    <cfRule type="cellIs" dxfId="4345" priority="219" stopIfTrue="1" operator="lessThanOrEqual">
      <formula>E$7-10</formula>
    </cfRule>
    <cfRule type="cellIs" dxfId="4344" priority="220" operator="lessThanOrEqual">
      <formula>E$7-5</formula>
    </cfRule>
  </conditionalFormatting>
  <conditionalFormatting sqref="E39:N39">
    <cfRule type="cellIs" dxfId="4343" priority="213" stopIfTrue="1" operator="greaterThanOrEqual">
      <formula>E$7+10</formula>
    </cfRule>
    <cfRule type="cellIs" dxfId="4342" priority="214" stopIfTrue="1" operator="greaterThanOrEqual">
      <formula>E$7+5</formula>
    </cfRule>
    <cfRule type="cellIs" dxfId="4341" priority="215" stopIfTrue="1" operator="lessThanOrEqual">
      <formula>E$7-10</formula>
    </cfRule>
    <cfRule type="cellIs" dxfId="4340" priority="216" operator="lessThanOrEqual">
      <formula>E$7-5</formula>
    </cfRule>
  </conditionalFormatting>
  <conditionalFormatting sqref="E43:N43">
    <cfRule type="cellIs" dxfId="4339" priority="209" stopIfTrue="1" operator="greaterThanOrEqual">
      <formula>E$7+10</formula>
    </cfRule>
    <cfRule type="cellIs" dxfId="4338" priority="210" stopIfTrue="1" operator="greaterThanOrEqual">
      <formula>E$7+5</formula>
    </cfRule>
    <cfRule type="cellIs" dxfId="4337" priority="211" stopIfTrue="1" operator="lessThanOrEqual">
      <formula>E$7-10</formula>
    </cfRule>
    <cfRule type="cellIs" dxfId="4336" priority="212" operator="lessThanOrEqual">
      <formula>E$7-5</formula>
    </cfRule>
  </conditionalFormatting>
  <conditionalFormatting sqref="E45:N45">
    <cfRule type="cellIs" dxfId="4335" priority="205" stopIfTrue="1" operator="greaterThanOrEqual">
      <formula>E$7+10</formula>
    </cfRule>
    <cfRule type="cellIs" dxfId="4334" priority="206" stopIfTrue="1" operator="greaterThanOrEqual">
      <formula>E$7+5</formula>
    </cfRule>
    <cfRule type="cellIs" dxfId="4333" priority="207" stopIfTrue="1" operator="lessThanOrEqual">
      <formula>E$7-10</formula>
    </cfRule>
    <cfRule type="cellIs" dxfId="4332" priority="208" operator="lessThanOrEqual">
      <formula>E$7-5</formula>
    </cfRule>
  </conditionalFormatting>
  <conditionalFormatting sqref="E47:N47">
    <cfRule type="cellIs" dxfId="4331" priority="201" stopIfTrue="1" operator="greaterThanOrEqual">
      <formula>E$7+10</formula>
    </cfRule>
    <cfRule type="cellIs" dxfId="4330" priority="202" stopIfTrue="1" operator="greaterThanOrEqual">
      <formula>E$7+5</formula>
    </cfRule>
    <cfRule type="cellIs" dxfId="4329" priority="203" stopIfTrue="1" operator="lessThanOrEqual">
      <formula>E$7-10</formula>
    </cfRule>
    <cfRule type="cellIs" dxfId="4328" priority="204" operator="lessThanOrEqual">
      <formula>E$7-5</formula>
    </cfRule>
  </conditionalFormatting>
  <conditionalFormatting sqref="E49:N49">
    <cfRule type="cellIs" dxfId="4327" priority="197" stopIfTrue="1" operator="greaterThanOrEqual">
      <formula>E$7+10</formula>
    </cfRule>
    <cfRule type="cellIs" dxfId="4326" priority="198" stopIfTrue="1" operator="greaterThanOrEqual">
      <formula>E$7+5</formula>
    </cfRule>
    <cfRule type="cellIs" dxfId="4325" priority="199" stopIfTrue="1" operator="lessThanOrEqual">
      <formula>E$7-10</formula>
    </cfRule>
    <cfRule type="cellIs" dxfId="4324" priority="200" operator="lessThanOrEqual">
      <formula>E$7-5</formula>
    </cfRule>
  </conditionalFormatting>
  <conditionalFormatting sqref="E51:N51">
    <cfRule type="cellIs" dxfId="4323" priority="193" stopIfTrue="1" operator="greaterThanOrEqual">
      <formula>E$7+10</formula>
    </cfRule>
    <cfRule type="cellIs" dxfId="4322" priority="194" stopIfTrue="1" operator="greaterThanOrEqual">
      <formula>E$7+5</formula>
    </cfRule>
    <cfRule type="cellIs" dxfId="4321" priority="195" stopIfTrue="1" operator="lessThanOrEqual">
      <formula>E$7-10</formula>
    </cfRule>
    <cfRule type="cellIs" dxfId="4320" priority="196" operator="lessThanOrEqual">
      <formula>E$7-5</formula>
    </cfRule>
  </conditionalFormatting>
  <conditionalFormatting sqref="E53:N53">
    <cfRule type="cellIs" dxfId="4319" priority="189" stopIfTrue="1" operator="greaterThanOrEqual">
      <formula>E$7+10</formula>
    </cfRule>
    <cfRule type="cellIs" dxfId="4318" priority="190" stopIfTrue="1" operator="greaterThanOrEqual">
      <formula>E$7+5</formula>
    </cfRule>
    <cfRule type="cellIs" dxfId="4317" priority="191" stopIfTrue="1" operator="lessThanOrEqual">
      <formula>E$7-10</formula>
    </cfRule>
    <cfRule type="cellIs" dxfId="4316" priority="192" operator="lessThanOrEqual">
      <formula>E$7-5</formula>
    </cfRule>
  </conditionalFormatting>
  <conditionalFormatting sqref="E55:N55">
    <cfRule type="cellIs" dxfId="4315" priority="185" stopIfTrue="1" operator="greaterThanOrEqual">
      <formula>E$7+10</formula>
    </cfRule>
    <cfRule type="cellIs" dxfId="4314" priority="186" stopIfTrue="1" operator="greaterThanOrEqual">
      <formula>E$7+5</formula>
    </cfRule>
    <cfRule type="cellIs" dxfId="4313" priority="187" stopIfTrue="1" operator="lessThanOrEqual">
      <formula>E$7-10</formula>
    </cfRule>
    <cfRule type="cellIs" dxfId="4312" priority="188" operator="lessThanOrEqual">
      <formula>E$7-5</formula>
    </cfRule>
  </conditionalFormatting>
  <conditionalFormatting sqref="E57:N57">
    <cfRule type="cellIs" dxfId="4311" priority="181" stopIfTrue="1" operator="greaterThanOrEqual">
      <formula>E$7+10</formula>
    </cfRule>
    <cfRule type="cellIs" dxfId="4310" priority="182" stopIfTrue="1" operator="greaterThanOrEqual">
      <formula>E$7+5</formula>
    </cfRule>
    <cfRule type="cellIs" dxfId="4309" priority="183" stopIfTrue="1" operator="lessThanOrEqual">
      <formula>E$7-10</formula>
    </cfRule>
    <cfRule type="cellIs" dxfId="4308" priority="184" operator="lessThanOrEqual">
      <formula>E$7-5</formula>
    </cfRule>
  </conditionalFormatting>
  <conditionalFormatting sqref="E59:N59">
    <cfRule type="cellIs" dxfId="4307" priority="177" stopIfTrue="1" operator="greaterThanOrEqual">
      <formula>E$7+10</formula>
    </cfRule>
    <cfRule type="cellIs" dxfId="4306" priority="178" stopIfTrue="1" operator="greaterThanOrEqual">
      <formula>E$7+5</formula>
    </cfRule>
    <cfRule type="cellIs" dxfId="4305" priority="179" stopIfTrue="1" operator="lessThanOrEqual">
      <formula>E$7-10</formula>
    </cfRule>
    <cfRule type="cellIs" dxfId="4304" priority="180" operator="lessThanOrEqual">
      <formula>E$7-5</formula>
    </cfRule>
  </conditionalFormatting>
  <conditionalFormatting sqref="E61:N61">
    <cfRule type="cellIs" dxfId="4303" priority="173" stopIfTrue="1" operator="greaterThanOrEqual">
      <formula>E$7+10</formula>
    </cfRule>
    <cfRule type="cellIs" dxfId="4302" priority="174" stopIfTrue="1" operator="greaterThanOrEqual">
      <formula>E$7+5</formula>
    </cfRule>
    <cfRule type="cellIs" dxfId="4301" priority="175" stopIfTrue="1" operator="lessThanOrEqual">
      <formula>E$7-10</formula>
    </cfRule>
    <cfRule type="cellIs" dxfId="4300" priority="176" operator="lessThanOrEqual">
      <formula>E$7-5</formula>
    </cfRule>
  </conditionalFormatting>
  <conditionalFormatting sqref="E63:N63">
    <cfRule type="cellIs" dxfId="4299" priority="169" stopIfTrue="1" operator="greaterThanOrEqual">
      <formula>E$7+10</formula>
    </cfRule>
    <cfRule type="cellIs" dxfId="4298" priority="170" stopIfTrue="1" operator="greaterThanOrEqual">
      <formula>E$7+5</formula>
    </cfRule>
    <cfRule type="cellIs" dxfId="4297" priority="171" stopIfTrue="1" operator="lessThanOrEqual">
      <formula>E$7-10</formula>
    </cfRule>
    <cfRule type="cellIs" dxfId="4296" priority="172" operator="lessThanOrEqual">
      <formula>E$7-5</formula>
    </cfRule>
  </conditionalFormatting>
  <conditionalFormatting sqref="E69:N69">
    <cfRule type="cellIs" dxfId="4295" priority="165" stopIfTrue="1" operator="greaterThanOrEqual">
      <formula>E$7+10</formula>
    </cfRule>
    <cfRule type="cellIs" dxfId="4294" priority="166" stopIfTrue="1" operator="greaterThanOrEqual">
      <formula>E$7+5</formula>
    </cfRule>
    <cfRule type="cellIs" dxfId="4293" priority="167" stopIfTrue="1" operator="lessThanOrEqual">
      <formula>E$7-10</formula>
    </cfRule>
    <cfRule type="cellIs" dxfId="4292" priority="168" operator="lessThanOrEqual">
      <formula>E$7-5</formula>
    </cfRule>
  </conditionalFormatting>
  <conditionalFormatting sqref="E65:N65">
    <cfRule type="cellIs" dxfId="4291" priority="161" stopIfTrue="1" operator="greaterThanOrEqual">
      <formula>E$7+10</formula>
    </cfRule>
    <cfRule type="cellIs" dxfId="4290" priority="162" stopIfTrue="1" operator="greaterThanOrEqual">
      <formula>E$7+5</formula>
    </cfRule>
    <cfRule type="cellIs" dxfId="4289" priority="163" stopIfTrue="1" operator="lessThanOrEqual">
      <formula>E$7-10</formula>
    </cfRule>
    <cfRule type="cellIs" dxfId="4288" priority="164" operator="lessThanOrEqual">
      <formula>E$7-5</formula>
    </cfRule>
  </conditionalFormatting>
  <conditionalFormatting sqref="E67:N67">
    <cfRule type="cellIs" dxfId="4287" priority="157" stopIfTrue="1" operator="greaterThanOrEqual">
      <formula>E$7+10</formula>
    </cfRule>
    <cfRule type="cellIs" dxfId="4286" priority="158" stopIfTrue="1" operator="greaterThanOrEqual">
      <formula>E$7+5</formula>
    </cfRule>
    <cfRule type="cellIs" dxfId="4285" priority="159" stopIfTrue="1" operator="lessThanOrEqual">
      <formula>E$7-10</formula>
    </cfRule>
    <cfRule type="cellIs" dxfId="4284" priority="160" operator="lessThanOrEqual">
      <formula>E$7-5</formula>
    </cfRule>
  </conditionalFormatting>
  <conditionalFormatting sqref="E71:N71">
    <cfRule type="cellIs" dxfId="4283" priority="153" stopIfTrue="1" operator="greaterThanOrEqual">
      <formula>E$7+10</formula>
    </cfRule>
    <cfRule type="cellIs" dxfId="4282" priority="154" stopIfTrue="1" operator="greaterThanOrEqual">
      <formula>E$7+5</formula>
    </cfRule>
    <cfRule type="cellIs" dxfId="4281" priority="155" stopIfTrue="1" operator="lessThanOrEqual">
      <formula>E$7-10</formula>
    </cfRule>
    <cfRule type="cellIs" dxfId="4280" priority="156" operator="lessThanOrEqual">
      <formula>E$7-5</formula>
    </cfRule>
  </conditionalFormatting>
  <conditionalFormatting sqref="E73:N73">
    <cfRule type="cellIs" dxfId="4279" priority="149" stopIfTrue="1" operator="greaterThanOrEqual">
      <formula>E$7+10</formula>
    </cfRule>
    <cfRule type="cellIs" dxfId="4278" priority="150" stopIfTrue="1" operator="greaterThanOrEqual">
      <formula>E$7+5</formula>
    </cfRule>
    <cfRule type="cellIs" dxfId="4277" priority="151" stopIfTrue="1" operator="lessThanOrEqual">
      <formula>E$7-10</formula>
    </cfRule>
    <cfRule type="cellIs" dxfId="4276" priority="152" operator="lessThanOrEqual">
      <formula>E$7-5</formula>
    </cfRule>
  </conditionalFormatting>
  <conditionalFormatting sqref="E75:N75">
    <cfRule type="cellIs" dxfId="4275" priority="145" stopIfTrue="1" operator="greaterThanOrEqual">
      <formula>E$7+10</formula>
    </cfRule>
    <cfRule type="cellIs" dxfId="4274" priority="146" stopIfTrue="1" operator="greaterThanOrEqual">
      <formula>E$7+5</formula>
    </cfRule>
    <cfRule type="cellIs" dxfId="4273" priority="147" stopIfTrue="1" operator="lessThanOrEqual">
      <formula>E$7-10</formula>
    </cfRule>
    <cfRule type="cellIs" dxfId="4272" priority="148" operator="lessThanOrEqual">
      <formula>E$7-5</formula>
    </cfRule>
  </conditionalFormatting>
  <conditionalFormatting sqref="E77:N77">
    <cfRule type="cellIs" dxfId="4271" priority="141" stopIfTrue="1" operator="greaterThanOrEqual">
      <formula>E$7+10</formula>
    </cfRule>
    <cfRule type="cellIs" dxfId="4270" priority="142" stopIfTrue="1" operator="greaterThanOrEqual">
      <formula>E$7+5</formula>
    </cfRule>
    <cfRule type="cellIs" dxfId="4269" priority="143" stopIfTrue="1" operator="lessThanOrEqual">
      <formula>E$7-10</formula>
    </cfRule>
    <cfRule type="cellIs" dxfId="4268" priority="144" operator="lessThanOrEqual">
      <formula>E$7-5</formula>
    </cfRule>
  </conditionalFormatting>
  <conditionalFormatting sqref="E79:N79">
    <cfRule type="cellIs" dxfId="4267" priority="137" stopIfTrue="1" operator="greaterThanOrEqual">
      <formula>E$7+10</formula>
    </cfRule>
    <cfRule type="cellIs" dxfId="4266" priority="138" stopIfTrue="1" operator="greaterThanOrEqual">
      <formula>E$7+5</formula>
    </cfRule>
    <cfRule type="cellIs" dxfId="4265" priority="139" stopIfTrue="1" operator="lessThanOrEqual">
      <formula>E$7-10</formula>
    </cfRule>
    <cfRule type="cellIs" dxfId="4264" priority="140" operator="lessThanOrEqual">
      <formula>E$7-5</formula>
    </cfRule>
  </conditionalFormatting>
  <conditionalFormatting sqref="E81:N81">
    <cfRule type="cellIs" dxfId="4263" priority="133" stopIfTrue="1" operator="greaterThanOrEqual">
      <formula>E$7+10</formula>
    </cfRule>
    <cfRule type="cellIs" dxfId="4262" priority="134" stopIfTrue="1" operator="greaterThanOrEqual">
      <formula>E$7+5</formula>
    </cfRule>
    <cfRule type="cellIs" dxfId="4261" priority="135" stopIfTrue="1" operator="lessThanOrEqual">
      <formula>E$7-10</formula>
    </cfRule>
    <cfRule type="cellIs" dxfId="4260" priority="136" operator="lessThanOrEqual">
      <formula>E$7-5</formula>
    </cfRule>
  </conditionalFormatting>
  <conditionalFormatting sqref="E83:N83">
    <cfRule type="cellIs" dxfId="4259" priority="129" stopIfTrue="1" operator="greaterThanOrEqual">
      <formula>E$7+10</formula>
    </cfRule>
    <cfRule type="cellIs" dxfId="4258" priority="130" stopIfTrue="1" operator="greaterThanOrEqual">
      <formula>E$7+5</formula>
    </cfRule>
    <cfRule type="cellIs" dxfId="4257" priority="131" stopIfTrue="1" operator="lessThanOrEqual">
      <formula>E$7-10</formula>
    </cfRule>
    <cfRule type="cellIs" dxfId="4256" priority="132" operator="lessThanOrEqual">
      <formula>E$7-5</formula>
    </cfRule>
  </conditionalFormatting>
  <conditionalFormatting sqref="E85:N85">
    <cfRule type="cellIs" dxfId="4255" priority="125" stopIfTrue="1" operator="greaterThanOrEqual">
      <formula>E$7+10</formula>
    </cfRule>
    <cfRule type="cellIs" dxfId="4254" priority="126" stopIfTrue="1" operator="greaterThanOrEqual">
      <formula>E$7+5</formula>
    </cfRule>
    <cfRule type="cellIs" dxfId="4253" priority="127" stopIfTrue="1" operator="lessThanOrEqual">
      <formula>E$7-10</formula>
    </cfRule>
    <cfRule type="cellIs" dxfId="4252" priority="128" operator="lessThanOrEqual">
      <formula>E$7-5</formula>
    </cfRule>
  </conditionalFormatting>
  <conditionalFormatting sqref="E87:N87">
    <cfRule type="cellIs" dxfId="4251" priority="121" stopIfTrue="1" operator="greaterThanOrEqual">
      <formula>E$7+10</formula>
    </cfRule>
    <cfRule type="cellIs" dxfId="4250" priority="122" stopIfTrue="1" operator="greaterThanOrEqual">
      <formula>E$7+5</formula>
    </cfRule>
    <cfRule type="cellIs" dxfId="4249" priority="123" stopIfTrue="1" operator="lessThanOrEqual">
      <formula>E$7-10</formula>
    </cfRule>
    <cfRule type="cellIs" dxfId="4248" priority="124" operator="lessThanOrEqual">
      <formula>E$7-5</formula>
    </cfRule>
  </conditionalFormatting>
  <conditionalFormatting sqref="E89:N89">
    <cfRule type="cellIs" dxfId="4247" priority="117" stopIfTrue="1" operator="greaterThanOrEqual">
      <formula>E$7+10</formula>
    </cfRule>
    <cfRule type="cellIs" dxfId="4246" priority="118" stopIfTrue="1" operator="greaterThanOrEqual">
      <formula>E$7+5</formula>
    </cfRule>
    <cfRule type="cellIs" dxfId="4245" priority="119" stopIfTrue="1" operator="lessThanOrEqual">
      <formula>E$7-10</formula>
    </cfRule>
    <cfRule type="cellIs" dxfId="4244" priority="120" operator="lessThanOrEqual">
      <formula>E$7-5</formula>
    </cfRule>
  </conditionalFormatting>
  <conditionalFormatting sqref="E91:N91">
    <cfRule type="cellIs" dxfId="4243" priority="113" stopIfTrue="1" operator="greaterThanOrEqual">
      <formula>E$7+10</formula>
    </cfRule>
    <cfRule type="cellIs" dxfId="4242" priority="114" stopIfTrue="1" operator="greaterThanOrEqual">
      <formula>E$7+5</formula>
    </cfRule>
    <cfRule type="cellIs" dxfId="4241" priority="115" stopIfTrue="1" operator="lessThanOrEqual">
      <formula>E$7-10</formula>
    </cfRule>
    <cfRule type="cellIs" dxfId="4240" priority="116" operator="lessThanOrEqual">
      <formula>E$7-5</formula>
    </cfRule>
  </conditionalFormatting>
  <conditionalFormatting sqref="E97:N97">
    <cfRule type="cellIs" dxfId="4239" priority="109" stopIfTrue="1" operator="greaterThanOrEqual">
      <formula>E$7+10</formula>
    </cfRule>
    <cfRule type="cellIs" dxfId="4238" priority="110" stopIfTrue="1" operator="greaterThanOrEqual">
      <formula>E$7+5</formula>
    </cfRule>
    <cfRule type="cellIs" dxfId="4237" priority="111" stopIfTrue="1" operator="lessThanOrEqual">
      <formula>E$7-10</formula>
    </cfRule>
    <cfRule type="cellIs" dxfId="4236" priority="112" operator="lessThanOrEqual">
      <formula>E$7-5</formula>
    </cfRule>
  </conditionalFormatting>
  <conditionalFormatting sqref="E93:N93">
    <cfRule type="cellIs" dxfId="4235" priority="105" stopIfTrue="1" operator="greaterThanOrEqual">
      <formula>E$7+10</formula>
    </cfRule>
    <cfRule type="cellIs" dxfId="4234" priority="106" stopIfTrue="1" operator="greaterThanOrEqual">
      <formula>E$7+5</formula>
    </cfRule>
    <cfRule type="cellIs" dxfId="4233" priority="107" stopIfTrue="1" operator="lessThanOrEqual">
      <formula>E$7-10</formula>
    </cfRule>
    <cfRule type="cellIs" dxfId="4232" priority="108" operator="lessThanOrEqual">
      <formula>E$7-5</formula>
    </cfRule>
  </conditionalFormatting>
  <conditionalFormatting sqref="E95:N95">
    <cfRule type="cellIs" dxfId="4231" priority="101" stopIfTrue="1" operator="greaterThanOrEqual">
      <formula>E$7+10</formula>
    </cfRule>
    <cfRule type="cellIs" dxfId="4230" priority="102" stopIfTrue="1" operator="greaterThanOrEqual">
      <formula>E$7+5</formula>
    </cfRule>
    <cfRule type="cellIs" dxfId="4229" priority="103" stopIfTrue="1" operator="lessThanOrEqual">
      <formula>E$7-10</formula>
    </cfRule>
    <cfRule type="cellIs" dxfId="4228" priority="104" operator="lessThanOrEqual">
      <formula>E$7-5</formula>
    </cfRule>
  </conditionalFormatting>
  <conditionalFormatting sqref="E99:N99">
    <cfRule type="cellIs" dxfId="4227" priority="97" stopIfTrue="1" operator="greaterThanOrEqual">
      <formula>E$7+10</formula>
    </cfRule>
    <cfRule type="cellIs" dxfId="4226" priority="98" stopIfTrue="1" operator="greaterThanOrEqual">
      <formula>E$7+5</formula>
    </cfRule>
    <cfRule type="cellIs" dxfId="4225" priority="99" stopIfTrue="1" operator="lessThanOrEqual">
      <formula>E$7-10</formula>
    </cfRule>
    <cfRule type="cellIs" dxfId="4224" priority="100" operator="lessThanOrEqual">
      <formula>E$7-5</formula>
    </cfRule>
  </conditionalFormatting>
  <conditionalFormatting sqref="E101:N101">
    <cfRule type="cellIs" dxfId="4223" priority="93" stopIfTrue="1" operator="greaterThanOrEqual">
      <formula>E$7+10</formula>
    </cfRule>
    <cfRule type="cellIs" dxfId="4222" priority="94" stopIfTrue="1" operator="greaterThanOrEqual">
      <formula>E$7+5</formula>
    </cfRule>
    <cfRule type="cellIs" dxfId="4221" priority="95" stopIfTrue="1" operator="lessThanOrEqual">
      <formula>E$7-10</formula>
    </cfRule>
    <cfRule type="cellIs" dxfId="4220" priority="96" operator="lessThanOrEqual">
      <formula>E$7-5</formula>
    </cfRule>
  </conditionalFormatting>
  <conditionalFormatting sqref="E103:N103">
    <cfRule type="cellIs" dxfId="4219" priority="89" stopIfTrue="1" operator="greaterThanOrEqual">
      <formula>E$7+10</formula>
    </cfRule>
    <cfRule type="cellIs" dxfId="4218" priority="90" stopIfTrue="1" operator="greaterThanOrEqual">
      <formula>E$7+5</formula>
    </cfRule>
    <cfRule type="cellIs" dxfId="4217" priority="91" stopIfTrue="1" operator="lessThanOrEqual">
      <formula>E$7-10</formula>
    </cfRule>
    <cfRule type="cellIs" dxfId="4216" priority="92" operator="lessThanOrEqual">
      <formula>E$7-5</formula>
    </cfRule>
  </conditionalFormatting>
  <conditionalFormatting sqref="E105:N105">
    <cfRule type="cellIs" dxfId="4215" priority="85" stopIfTrue="1" operator="greaterThanOrEqual">
      <formula>E$7+10</formula>
    </cfRule>
    <cfRule type="cellIs" dxfId="4214" priority="86" stopIfTrue="1" operator="greaterThanOrEqual">
      <formula>E$7+5</formula>
    </cfRule>
    <cfRule type="cellIs" dxfId="4213" priority="87" stopIfTrue="1" operator="lessThanOrEqual">
      <formula>E$7-10</formula>
    </cfRule>
    <cfRule type="cellIs" dxfId="4212" priority="88" operator="lessThanOrEqual">
      <formula>E$7-5</formula>
    </cfRule>
  </conditionalFormatting>
  <conditionalFormatting sqref="E107:N107">
    <cfRule type="cellIs" dxfId="4211" priority="81" stopIfTrue="1" operator="greaterThanOrEqual">
      <formula>E$7+10</formula>
    </cfRule>
    <cfRule type="cellIs" dxfId="4210" priority="82" stopIfTrue="1" operator="greaterThanOrEqual">
      <formula>E$7+5</formula>
    </cfRule>
    <cfRule type="cellIs" dxfId="4209" priority="83" stopIfTrue="1" operator="lessThanOrEqual">
      <formula>E$7-10</formula>
    </cfRule>
    <cfRule type="cellIs" dxfId="4208" priority="84" operator="lessThanOrEqual">
      <formula>E$7-5</formula>
    </cfRule>
  </conditionalFormatting>
  <conditionalFormatting sqref="E109:N109">
    <cfRule type="cellIs" dxfId="4207" priority="77" stopIfTrue="1" operator="greaterThanOrEqual">
      <formula>E$7+10</formula>
    </cfRule>
    <cfRule type="cellIs" dxfId="4206" priority="78" stopIfTrue="1" operator="greaterThanOrEqual">
      <formula>E$7+5</formula>
    </cfRule>
    <cfRule type="cellIs" dxfId="4205" priority="79" stopIfTrue="1" operator="lessThanOrEqual">
      <formula>E$7-10</formula>
    </cfRule>
    <cfRule type="cellIs" dxfId="4204" priority="80" operator="lessThanOrEqual">
      <formula>E$7-5</formula>
    </cfRule>
  </conditionalFormatting>
  <conditionalFormatting sqref="E111:N111">
    <cfRule type="cellIs" dxfId="4203" priority="73" stopIfTrue="1" operator="greaterThanOrEqual">
      <formula>E$7+10</formula>
    </cfRule>
    <cfRule type="cellIs" dxfId="4202" priority="74" stopIfTrue="1" operator="greaterThanOrEqual">
      <formula>E$7+5</formula>
    </cfRule>
    <cfRule type="cellIs" dxfId="4201" priority="75" stopIfTrue="1" operator="lessThanOrEqual">
      <formula>E$7-10</formula>
    </cfRule>
    <cfRule type="cellIs" dxfId="4200" priority="76" operator="lessThanOrEqual">
      <formula>E$7-5</formula>
    </cfRule>
  </conditionalFormatting>
  <conditionalFormatting sqref="E113:N113">
    <cfRule type="cellIs" dxfId="4199" priority="69" stopIfTrue="1" operator="greaterThanOrEqual">
      <formula>E$7+10</formula>
    </cfRule>
    <cfRule type="cellIs" dxfId="4198" priority="70" stopIfTrue="1" operator="greaterThanOrEqual">
      <formula>E$7+5</formula>
    </cfRule>
    <cfRule type="cellIs" dxfId="4197" priority="71" stopIfTrue="1" operator="lessThanOrEqual">
      <formula>E$7-10</formula>
    </cfRule>
    <cfRule type="cellIs" dxfId="4196" priority="72" operator="lessThanOrEqual">
      <formula>E$7-5</formula>
    </cfRule>
  </conditionalFormatting>
  <conditionalFormatting sqref="E115:N115">
    <cfRule type="cellIs" dxfId="4195" priority="65" stopIfTrue="1" operator="greaterThanOrEqual">
      <formula>E$7+10</formula>
    </cfRule>
    <cfRule type="cellIs" dxfId="4194" priority="66" stopIfTrue="1" operator="greaterThanOrEqual">
      <formula>E$7+5</formula>
    </cfRule>
    <cfRule type="cellIs" dxfId="4193" priority="67" stopIfTrue="1" operator="lessThanOrEqual">
      <formula>E$7-10</formula>
    </cfRule>
    <cfRule type="cellIs" dxfId="4192" priority="68" operator="lessThanOrEqual">
      <formula>E$7-5</formula>
    </cfRule>
  </conditionalFormatting>
  <conditionalFormatting sqref="E117:N117">
    <cfRule type="cellIs" dxfId="4191" priority="61" stopIfTrue="1" operator="greaterThanOrEqual">
      <formula>E$7+10</formula>
    </cfRule>
    <cfRule type="cellIs" dxfId="4190" priority="62" stopIfTrue="1" operator="greaterThanOrEqual">
      <formula>E$7+5</formula>
    </cfRule>
    <cfRule type="cellIs" dxfId="4189" priority="63" stopIfTrue="1" operator="lessThanOrEqual">
      <formula>E$7-10</formula>
    </cfRule>
    <cfRule type="cellIs" dxfId="4188" priority="64" operator="lessThanOrEqual">
      <formula>E$7-5</formula>
    </cfRule>
  </conditionalFormatting>
  <conditionalFormatting sqref="E119:N119">
    <cfRule type="cellIs" dxfId="4187" priority="57" stopIfTrue="1" operator="greaterThanOrEqual">
      <formula>E$7+10</formula>
    </cfRule>
    <cfRule type="cellIs" dxfId="4186" priority="58" stopIfTrue="1" operator="greaterThanOrEqual">
      <formula>E$7+5</formula>
    </cfRule>
    <cfRule type="cellIs" dxfId="4185" priority="59" stopIfTrue="1" operator="lessThanOrEqual">
      <formula>E$7-10</formula>
    </cfRule>
    <cfRule type="cellIs" dxfId="4184" priority="60" operator="lessThanOrEqual">
      <formula>E$7-5</formula>
    </cfRule>
  </conditionalFormatting>
  <conditionalFormatting sqref="E125:N125">
    <cfRule type="cellIs" dxfId="4183" priority="53" stopIfTrue="1" operator="greaterThanOrEqual">
      <formula>E$7+10</formula>
    </cfRule>
    <cfRule type="cellIs" dxfId="4182" priority="54" stopIfTrue="1" operator="greaterThanOrEqual">
      <formula>E$7+5</formula>
    </cfRule>
    <cfRule type="cellIs" dxfId="4181" priority="55" stopIfTrue="1" operator="lessThanOrEqual">
      <formula>E$7-10</formula>
    </cfRule>
    <cfRule type="cellIs" dxfId="4180" priority="56" operator="lessThanOrEqual">
      <formula>E$7-5</formula>
    </cfRule>
  </conditionalFormatting>
  <conditionalFormatting sqref="E121:N121">
    <cfRule type="cellIs" dxfId="4179" priority="49" stopIfTrue="1" operator="greaterThanOrEqual">
      <formula>E$7+10</formula>
    </cfRule>
    <cfRule type="cellIs" dxfId="4178" priority="50" stopIfTrue="1" operator="greaterThanOrEqual">
      <formula>E$7+5</formula>
    </cfRule>
    <cfRule type="cellIs" dxfId="4177" priority="51" stopIfTrue="1" operator="lessThanOrEqual">
      <formula>E$7-10</formula>
    </cfRule>
    <cfRule type="cellIs" dxfId="4176" priority="52" operator="lessThanOrEqual">
      <formula>E$7-5</formula>
    </cfRule>
  </conditionalFormatting>
  <conditionalFormatting sqref="E123:N123">
    <cfRule type="cellIs" dxfId="4175" priority="45" stopIfTrue="1" operator="greaterThanOrEqual">
      <formula>E$7+10</formula>
    </cfRule>
    <cfRule type="cellIs" dxfId="4174" priority="46" stopIfTrue="1" operator="greaterThanOrEqual">
      <formula>E$7+5</formula>
    </cfRule>
    <cfRule type="cellIs" dxfId="4173" priority="47" stopIfTrue="1" operator="lessThanOrEqual">
      <formula>E$7-10</formula>
    </cfRule>
    <cfRule type="cellIs" dxfId="4172" priority="48" operator="lessThanOrEqual">
      <formula>E$7-5</formula>
    </cfRule>
  </conditionalFormatting>
  <conditionalFormatting sqref="E127:N127">
    <cfRule type="cellIs" dxfId="4171" priority="41" stopIfTrue="1" operator="greaterThanOrEqual">
      <formula>E$7+10</formula>
    </cfRule>
    <cfRule type="cellIs" dxfId="4170" priority="42" stopIfTrue="1" operator="greaterThanOrEqual">
      <formula>E$7+5</formula>
    </cfRule>
    <cfRule type="cellIs" dxfId="4169" priority="43" stopIfTrue="1" operator="lessThanOrEqual">
      <formula>E$7-10</formula>
    </cfRule>
    <cfRule type="cellIs" dxfId="4168" priority="44" operator="lessThanOrEqual">
      <formula>E$7-5</formula>
    </cfRule>
  </conditionalFormatting>
  <conditionalFormatting sqref="E129:N129">
    <cfRule type="cellIs" dxfId="4167" priority="37" stopIfTrue="1" operator="greaterThanOrEqual">
      <formula>E$7+10</formula>
    </cfRule>
    <cfRule type="cellIs" dxfId="4166" priority="38" stopIfTrue="1" operator="greaterThanOrEqual">
      <formula>E$7+5</formula>
    </cfRule>
    <cfRule type="cellIs" dxfId="4165" priority="39" stopIfTrue="1" operator="lessThanOrEqual">
      <formula>E$7-10</formula>
    </cfRule>
    <cfRule type="cellIs" dxfId="4164" priority="40" operator="lessThanOrEqual">
      <formula>E$7-5</formula>
    </cfRule>
  </conditionalFormatting>
  <conditionalFormatting sqref="E131:N131">
    <cfRule type="cellIs" dxfId="4163" priority="33" stopIfTrue="1" operator="greaterThanOrEqual">
      <formula>E$7+10</formula>
    </cfRule>
    <cfRule type="cellIs" dxfId="4162" priority="34" stopIfTrue="1" operator="greaterThanOrEqual">
      <formula>E$7+5</formula>
    </cfRule>
    <cfRule type="cellIs" dxfId="4161" priority="35" stopIfTrue="1" operator="lessThanOrEqual">
      <formula>E$7-10</formula>
    </cfRule>
    <cfRule type="cellIs" dxfId="4160" priority="36" operator="lessThanOrEqual">
      <formula>E$7-5</formula>
    </cfRule>
  </conditionalFormatting>
  <conditionalFormatting sqref="E133:N133">
    <cfRule type="cellIs" dxfId="4159" priority="29" stopIfTrue="1" operator="greaterThanOrEqual">
      <formula>E$7+10</formula>
    </cfRule>
    <cfRule type="cellIs" dxfId="4158" priority="30" stopIfTrue="1" operator="greaterThanOrEqual">
      <formula>E$7+5</formula>
    </cfRule>
    <cfRule type="cellIs" dxfId="4157" priority="31" stopIfTrue="1" operator="lessThanOrEqual">
      <formula>E$7-10</formula>
    </cfRule>
    <cfRule type="cellIs" dxfId="4156" priority="32" operator="lessThanOrEqual">
      <formula>E$7-5</formula>
    </cfRule>
  </conditionalFormatting>
  <conditionalFormatting sqref="E135:N135">
    <cfRule type="cellIs" dxfId="4155" priority="25" stopIfTrue="1" operator="greaterThanOrEqual">
      <formula>E$7+10</formula>
    </cfRule>
    <cfRule type="cellIs" dxfId="4154" priority="26" stopIfTrue="1" operator="greaterThanOrEqual">
      <formula>E$7+5</formula>
    </cfRule>
    <cfRule type="cellIs" dxfId="4153" priority="27" stopIfTrue="1" operator="lessThanOrEqual">
      <formula>E$7-10</formula>
    </cfRule>
    <cfRule type="cellIs" dxfId="4152" priority="28" operator="lessThanOrEqual">
      <formula>E$7-5</formula>
    </cfRule>
  </conditionalFormatting>
  <conditionalFormatting sqref="E137:N137">
    <cfRule type="cellIs" dxfId="4151" priority="21" stopIfTrue="1" operator="greaterThanOrEqual">
      <formula>E$7+10</formula>
    </cfRule>
    <cfRule type="cellIs" dxfId="4150" priority="22" stopIfTrue="1" operator="greaterThanOrEqual">
      <formula>E$7+5</formula>
    </cfRule>
    <cfRule type="cellIs" dxfId="4149" priority="23" stopIfTrue="1" operator="lessThanOrEqual">
      <formula>E$7-10</formula>
    </cfRule>
    <cfRule type="cellIs" dxfId="4148" priority="24" operator="lessThanOrEqual">
      <formula>E$7-5</formula>
    </cfRule>
  </conditionalFormatting>
  <conditionalFormatting sqref="E139:N139">
    <cfRule type="cellIs" dxfId="4147" priority="17" stopIfTrue="1" operator="greaterThanOrEqual">
      <formula>E$7+10</formula>
    </cfRule>
    <cfRule type="cellIs" dxfId="4146" priority="18" stopIfTrue="1" operator="greaterThanOrEqual">
      <formula>E$7+5</formula>
    </cfRule>
    <cfRule type="cellIs" dxfId="4145" priority="19" stopIfTrue="1" operator="lessThanOrEqual">
      <formula>E$7-10</formula>
    </cfRule>
    <cfRule type="cellIs" dxfId="4144" priority="20" operator="lessThanOrEqual">
      <formula>E$7-5</formula>
    </cfRule>
  </conditionalFormatting>
  <conditionalFormatting sqref="E141:N141">
    <cfRule type="cellIs" dxfId="4143" priority="13" stopIfTrue="1" operator="greaterThanOrEqual">
      <formula>E$7+10</formula>
    </cfRule>
    <cfRule type="cellIs" dxfId="4142" priority="14" stopIfTrue="1" operator="greaterThanOrEqual">
      <formula>E$7+5</formula>
    </cfRule>
    <cfRule type="cellIs" dxfId="4141" priority="15" stopIfTrue="1" operator="lessThanOrEqual">
      <formula>E$7-10</formula>
    </cfRule>
    <cfRule type="cellIs" dxfId="4140" priority="16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2775-1266-4316-BA47-A8DD23F44B68}">
  <sheetPr>
    <tabColor rgb="FF92D050"/>
  </sheetPr>
  <dimension ref="A1:P165"/>
  <sheetViews>
    <sheetView showGridLines="0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(3)</v>
      </c>
      <c r="B1" s="1" t="str">
        <f ca="1">VLOOKUP(A1,学年!A:E,5,0)</f>
        <v>Q3住所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</row>
    <row r="3" spans="1:16" x14ac:dyDescent="0.15">
      <c r="E3" s="3"/>
      <c r="I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59.45" customHeight="1" x14ac:dyDescent="0.15">
      <c r="A5" s="1" t="str">
        <f ca="1">$A$1&amp;"表頭"</f>
        <v>X (3)表頭</v>
      </c>
      <c r="B5" s="9"/>
      <c r="C5" s="10"/>
      <c r="D5" s="11" t="s">
        <v>248</v>
      </c>
      <c r="E5" s="12" t="str">
        <f ca="1">VLOOKUP($A$5,学年!$A:$O,E2,0)</f>
        <v>門司区</v>
      </c>
      <c r="F5" s="12" t="str">
        <f ca="1">VLOOKUP($A$5,学年!$A:$O,F2,0)</f>
        <v>小倉北区</v>
      </c>
      <c r="G5" s="12" t="str">
        <f ca="1">VLOOKUP($A$5,学年!$A:$O,G2,0)</f>
        <v>小倉南区</v>
      </c>
      <c r="H5" s="12" t="str">
        <f ca="1">VLOOKUP($A$5,学年!$A:$O,H2,0)</f>
        <v>若松区</v>
      </c>
      <c r="I5" s="12" t="str">
        <f ca="1">VLOOKUP($A$5,学年!$A:$O,I2,0)</f>
        <v>八幡東区</v>
      </c>
      <c r="J5" s="12" t="str">
        <f ca="1">VLOOKUP($A$5,学年!$A:$O,J2,0)</f>
        <v>八幡西区</v>
      </c>
      <c r="K5" s="12" t="str">
        <f ca="1">VLOOKUP($A$5,学年!$A:$O,K2,0)</f>
        <v>戸畑区</v>
      </c>
      <c r="L5" s="12" t="str">
        <f ca="1">VLOOKUP($A$5,学年!$A:$O,L2,0)</f>
        <v>その他</v>
      </c>
      <c r="M5" s="12"/>
      <c r="N5" s="12"/>
    </row>
    <row r="6" spans="1:16" ht="12.4" customHeight="1" x14ac:dyDescent="0.15">
      <c r="A6" s="1" t="str">
        <f ca="1">$A$1&amp;B6</f>
        <v>X (3)全体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171</v>
      </c>
      <c r="F6" s="19">
        <f ca="1">VLOOKUP($A6,学年!$A:$O,F$2,0)</f>
        <v>332</v>
      </c>
      <c r="G6" s="19">
        <f ca="1">VLOOKUP($A6,学年!$A:$O,G$2,0)</f>
        <v>557</v>
      </c>
      <c r="H6" s="19">
        <f ca="1">VLOOKUP($A6,学年!$A:$O,H$2,0)</f>
        <v>438</v>
      </c>
      <c r="I6" s="19">
        <f ca="1">VLOOKUP($A6,学年!$A:$O,I$2,0)</f>
        <v>191</v>
      </c>
      <c r="J6" s="19">
        <f ca="1">VLOOKUP($A6,学年!$A:$O,J$2,0)</f>
        <v>1103</v>
      </c>
      <c r="K6" s="19">
        <f ca="1">VLOOKUP($A6,学年!$A:$O,K$2,0)</f>
        <v>174</v>
      </c>
      <c r="L6" s="19">
        <f ca="1">VLOOKUP($A6,学年!$A:$O,L$2,0)</f>
        <v>905</v>
      </c>
      <c r="M6" s="19"/>
      <c r="N6" s="19"/>
      <c r="O6" s="44"/>
      <c r="P6" s="45">
        <f ca="1">MAX(E6:N6)</f>
        <v>1103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4.4174631878067681</v>
      </c>
      <c r="F7" s="15">
        <f t="shared" ref="F7:L7" ca="1" si="0">F6/$D6*100</f>
        <v>8.5765951950400421</v>
      </c>
      <c r="G7" s="15">
        <f t="shared" ca="1" si="0"/>
        <v>14.389046757943683</v>
      </c>
      <c r="H7" s="15">
        <f t="shared" ca="1" si="0"/>
        <v>11.314905709119092</v>
      </c>
      <c r="I7" s="15">
        <f t="shared" ca="1" si="0"/>
        <v>4.9341255489537588</v>
      </c>
      <c r="J7" s="15">
        <f t="shared" ca="1" si="0"/>
        <v>28.493929217256525</v>
      </c>
      <c r="K7" s="15">
        <f t="shared" ca="1" si="0"/>
        <v>4.4949625419788166</v>
      </c>
      <c r="L7" s="15">
        <f t="shared" ca="1" si="0"/>
        <v>23.378971841901315</v>
      </c>
      <c r="M7" s="15"/>
      <c r="N7" s="15"/>
    </row>
    <row r="8" spans="1:16" ht="12.4" hidden="1" customHeight="1" outlineLevel="1" x14ac:dyDescent="0.15">
      <c r="A8" s="1" t="str">
        <f ca="1">$A$1&amp;C8</f>
        <v>X (3)１年生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59</v>
      </c>
      <c r="F8" s="19">
        <f ca="1">VLOOKUP($A8,学年!$A:$O,F$2,0)</f>
        <v>113</v>
      </c>
      <c r="G8" s="19">
        <f ca="1">VLOOKUP($A8,学年!$A:$O,G$2,0)</f>
        <v>214</v>
      </c>
      <c r="H8" s="19">
        <f ca="1">VLOOKUP($A8,学年!$A:$O,H$2,0)</f>
        <v>155</v>
      </c>
      <c r="I8" s="19">
        <f ca="1">VLOOKUP($A8,学年!$A:$O,I$2,0)</f>
        <v>69</v>
      </c>
      <c r="J8" s="19">
        <f ca="1">VLOOKUP($A8,学年!$A:$O,J$2,0)</f>
        <v>354</v>
      </c>
      <c r="K8" s="19">
        <f ca="1">VLOOKUP($A8,学年!$A:$O,K$2,0)</f>
        <v>55</v>
      </c>
      <c r="L8" s="19">
        <f ca="1">VLOOKUP($A8,学年!$A:$O,L$2,0)</f>
        <v>336</v>
      </c>
      <c r="M8" s="19"/>
      <c r="N8" s="19"/>
      <c r="P8" s="45">
        <f ca="1">MAX(E8:N8)</f>
        <v>354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4.354243542435424</v>
      </c>
      <c r="F9" s="15">
        <f t="shared" ref="F9:L9" ca="1" si="1">F8/$D8*100</f>
        <v>8.3394833948339482</v>
      </c>
      <c r="G9" s="15">
        <f t="shared" ca="1" si="1"/>
        <v>15.793357933579335</v>
      </c>
      <c r="H9" s="15">
        <f t="shared" ca="1" si="1"/>
        <v>11.439114391143912</v>
      </c>
      <c r="I9" s="15">
        <f t="shared" ca="1" si="1"/>
        <v>5.0922509225092245</v>
      </c>
      <c r="J9" s="15">
        <f t="shared" ca="1" si="1"/>
        <v>26.125461254612546</v>
      </c>
      <c r="K9" s="15">
        <f t="shared" ca="1" si="1"/>
        <v>4.0590405904059041</v>
      </c>
      <c r="L9" s="15">
        <f t="shared" ca="1" si="1"/>
        <v>24.797047970479706</v>
      </c>
      <c r="M9" s="15"/>
      <c r="N9" s="15"/>
    </row>
    <row r="10" spans="1:16" ht="12.4" hidden="1" customHeight="1" outlineLevel="1" x14ac:dyDescent="0.15">
      <c r="A10" s="1" t="str">
        <f ca="1">$A$1&amp;C10</f>
        <v>X (3)２年生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45</v>
      </c>
      <c r="F10" s="19">
        <f ca="1">VLOOKUP($A10,学年!$A:$O,F$2,0)</f>
        <v>73</v>
      </c>
      <c r="G10" s="19">
        <f ca="1">VLOOKUP($A10,学年!$A:$O,G$2,0)</f>
        <v>138</v>
      </c>
      <c r="H10" s="19">
        <f ca="1">VLOOKUP($A10,学年!$A:$O,H$2,0)</f>
        <v>135</v>
      </c>
      <c r="I10" s="19">
        <f ca="1">VLOOKUP($A10,学年!$A:$O,I$2,0)</f>
        <v>58</v>
      </c>
      <c r="J10" s="19">
        <f ca="1">VLOOKUP($A10,学年!$A:$O,J$2,0)</f>
        <v>380</v>
      </c>
      <c r="K10" s="19">
        <f ca="1">VLOOKUP($A10,学年!$A:$O,K$2,0)</f>
        <v>37</v>
      </c>
      <c r="L10" s="19">
        <f ca="1">VLOOKUP($A10,学年!$A:$O,L$2,0)</f>
        <v>344</v>
      </c>
      <c r="M10" s="19"/>
      <c r="N10" s="19"/>
      <c r="P10" s="45">
        <f ca="1">MAX(E10:N10)</f>
        <v>380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3.71900826446281</v>
      </c>
      <c r="F11" s="15">
        <f t="shared" ref="F11:L11" ca="1" si="2">F10/$D10*100</f>
        <v>6.0330578512396693</v>
      </c>
      <c r="G11" s="15">
        <f t="shared" ca="1" si="2"/>
        <v>11.404958677685951</v>
      </c>
      <c r="H11" s="15">
        <f t="shared" ca="1" si="2"/>
        <v>11.15702479338843</v>
      </c>
      <c r="I11" s="15">
        <f t="shared" ca="1" si="2"/>
        <v>4.7933884297520661</v>
      </c>
      <c r="J11" s="15">
        <f t="shared" ca="1" si="2"/>
        <v>31.404958677685951</v>
      </c>
      <c r="K11" s="15">
        <f t="shared" ca="1" si="2"/>
        <v>3.0578512396694215</v>
      </c>
      <c r="L11" s="15">
        <f t="shared" ca="1" si="2"/>
        <v>28.429752066115704</v>
      </c>
      <c r="M11" s="15"/>
      <c r="N11" s="15"/>
    </row>
    <row r="12" spans="1:16" ht="12.4" hidden="1" customHeight="1" outlineLevel="1" x14ac:dyDescent="0.15">
      <c r="A12" s="1" t="str">
        <f ca="1">$A$1&amp;C12</f>
        <v>X (3)３年生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67</v>
      </c>
      <c r="F12" s="19">
        <f ca="1">VLOOKUP($A12,学年!$A:$O,F$2,0)</f>
        <v>146</v>
      </c>
      <c r="G12" s="19">
        <f ca="1">VLOOKUP($A12,学年!$A:$O,G$2,0)</f>
        <v>205</v>
      </c>
      <c r="H12" s="19">
        <f ca="1">VLOOKUP($A12,学年!$A:$O,H$2,0)</f>
        <v>148</v>
      </c>
      <c r="I12" s="19">
        <f ca="1">VLOOKUP($A12,学年!$A:$O,I$2,0)</f>
        <v>64</v>
      </c>
      <c r="J12" s="19">
        <f ca="1">VLOOKUP($A12,学年!$A:$O,J$2,0)</f>
        <v>369</v>
      </c>
      <c r="K12" s="19">
        <f ca="1">VLOOKUP($A12,学年!$A:$O,K$2,0)</f>
        <v>82</v>
      </c>
      <c r="L12" s="19">
        <f ca="1">VLOOKUP($A12,学年!$A:$O,L$2,0)</f>
        <v>225</v>
      </c>
      <c r="M12" s="19"/>
      <c r="N12" s="19"/>
      <c r="P12" s="45">
        <f ca="1">MAX(E12:N12)</f>
        <v>369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5.1301684532924963</v>
      </c>
      <c r="F13" s="15">
        <f t="shared" ref="F13:L13" ca="1" si="3">F12/$D12*100</f>
        <v>11.179173047473201</v>
      </c>
      <c r="G13" s="15">
        <f t="shared" ca="1" si="3"/>
        <v>15.696784073506892</v>
      </c>
      <c r="H13" s="15">
        <f t="shared" ca="1" si="3"/>
        <v>11.332312404287901</v>
      </c>
      <c r="I13" s="15">
        <f t="shared" ca="1" si="3"/>
        <v>4.9004594180704446</v>
      </c>
      <c r="J13" s="15">
        <f t="shared" ca="1" si="3"/>
        <v>28.254211332312408</v>
      </c>
      <c r="K13" s="15">
        <f t="shared" ca="1" si="3"/>
        <v>6.2787136294027563</v>
      </c>
      <c r="L13" s="15">
        <f t="shared" ca="1" si="3"/>
        <v>17.228177641653904</v>
      </c>
      <c r="M13" s="15"/>
      <c r="N13" s="15"/>
    </row>
    <row r="14" spans="1:16" ht="12.4" hidden="1" customHeight="1" outlineLevel="1" x14ac:dyDescent="0.15">
      <c r="A14" s="1" t="str">
        <f ca="1">$A$1&amp;C14</f>
        <v>X (3)男性</v>
      </c>
      <c r="B14" s="152" t="s">
        <v>247</v>
      </c>
      <c r="C14" s="153" t="s">
        <v>9</v>
      </c>
      <c r="D14" s="19">
        <f ca="1">VLOOKUP($A14,性別!$A:$O,D$2,0)</f>
        <v>1748</v>
      </c>
      <c r="E14" s="19">
        <f ca="1">VLOOKUP($A14,性別!$A:$O,E$2,0)</f>
        <v>79</v>
      </c>
      <c r="F14" s="19">
        <f ca="1">VLOOKUP($A14,性別!$A:$O,F$2,0)</f>
        <v>149</v>
      </c>
      <c r="G14" s="19">
        <f ca="1">VLOOKUP($A14,性別!$A:$O,G$2,0)</f>
        <v>228</v>
      </c>
      <c r="H14" s="19">
        <f ca="1">VLOOKUP($A14,性別!$A:$O,H$2,0)</f>
        <v>209</v>
      </c>
      <c r="I14" s="19">
        <f ca="1">VLOOKUP($A14,性別!$A:$O,I$2,0)</f>
        <v>98</v>
      </c>
      <c r="J14" s="19">
        <f ca="1">VLOOKUP($A14,性別!$A:$O,J$2,0)</f>
        <v>476</v>
      </c>
      <c r="K14" s="19">
        <f ca="1">VLOOKUP($A14,性別!$A:$O,K$2,0)</f>
        <v>91</v>
      </c>
      <c r="L14" s="19">
        <f ca="1">VLOOKUP($A14,性別!$A:$O,L$2,0)</f>
        <v>418</v>
      </c>
      <c r="M14" s="19"/>
      <c r="N14" s="19"/>
      <c r="P14" s="45">
        <f t="shared" ref="P14" ca="1" si="4">MAX(E14:N14)</f>
        <v>476</v>
      </c>
    </row>
    <row r="15" spans="1:16" ht="12.4" hidden="1" customHeight="1" outlineLevel="1" x14ac:dyDescent="0.15">
      <c r="B15" s="152"/>
      <c r="C15" s="154"/>
      <c r="D15" s="16">
        <f ca="1">D14/$D14*100</f>
        <v>100</v>
      </c>
      <c r="E15" s="15">
        <f ca="1">E14/$D14*100</f>
        <v>4.5194508009153322</v>
      </c>
      <c r="F15" s="15">
        <f t="shared" ref="F15:L15" ca="1" si="5">F14/$D14*100</f>
        <v>8.5240274599542332</v>
      </c>
      <c r="G15" s="15">
        <f t="shared" ca="1" si="5"/>
        <v>13.043478260869565</v>
      </c>
      <c r="H15" s="15">
        <f t="shared" ca="1" si="5"/>
        <v>11.956521739130435</v>
      </c>
      <c r="I15" s="15">
        <f t="shared" ca="1" si="5"/>
        <v>5.6064073226544622</v>
      </c>
      <c r="J15" s="15">
        <f t="shared" ca="1" si="5"/>
        <v>27.231121281464532</v>
      </c>
      <c r="K15" s="15">
        <f t="shared" ca="1" si="5"/>
        <v>5.2059496567505716</v>
      </c>
      <c r="L15" s="15">
        <f t="shared" ca="1" si="5"/>
        <v>23.913043478260871</v>
      </c>
      <c r="M15" s="15"/>
      <c r="N15" s="15"/>
    </row>
    <row r="16" spans="1:16" ht="12.4" hidden="1" customHeight="1" outlineLevel="1" x14ac:dyDescent="0.15">
      <c r="A16" s="1" t="str">
        <f ca="1">$A$1&amp;C16</f>
        <v>X (3)女性</v>
      </c>
      <c r="B16" s="152"/>
      <c r="C16" s="153" t="s">
        <v>10</v>
      </c>
      <c r="D16" s="19">
        <f ca="1">VLOOKUP($A16,性別!$A:$O,D$2,0)</f>
        <v>2011</v>
      </c>
      <c r="E16" s="19">
        <f ca="1">VLOOKUP($A16,性別!$A:$O,E$2,0)</f>
        <v>88</v>
      </c>
      <c r="F16" s="19">
        <f ca="1">VLOOKUP($A16,性別!$A:$O,F$2,0)</f>
        <v>172</v>
      </c>
      <c r="G16" s="19">
        <f ca="1">VLOOKUP($A16,性別!$A:$O,G$2,0)</f>
        <v>315</v>
      </c>
      <c r="H16" s="19">
        <f ca="1">VLOOKUP($A16,性別!$A:$O,H$2,0)</f>
        <v>219</v>
      </c>
      <c r="I16" s="19">
        <f ca="1">VLOOKUP($A16,性別!$A:$O,I$2,0)</f>
        <v>83</v>
      </c>
      <c r="J16" s="19">
        <f ca="1">VLOOKUP($A16,性別!$A:$O,J$2,0)</f>
        <v>590</v>
      </c>
      <c r="K16" s="19">
        <f ca="1">VLOOKUP($A16,性別!$A:$O,K$2,0)</f>
        <v>80</v>
      </c>
      <c r="L16" s="19">
        <f ca="1">VLOOKUP($A16,性別!$A:$O,L$2,0)</f>
        <v>464</v>
      </c>
      <c r="M16" s="19"/>
      <c r="N16" s="19"/>
      <c r="P16" s="45">
        <f t="shared" ref="P16" ca="1" si="6">MAX(E16:N16)</f>
        <v>590</v>
      </c>
    </row>
    <row r="17" spans="1:16" ht="12.4" hidden="1" customHeight="1" outlineLevel="1" x14ac:dyDescent="0.15">
      <c r="B17" s="152"/>
      <c r="C17" s="154"/>
      <c r="D17" s="16">
        <f ca="1">D16/$D16*100</f>
        <v>100</v>
      </c>
      <c r="E17" s="15">
        <f ca="1">E16/$D16*100</f>
        <v>4.375932371954252</v>
      </c>
      <c r="F17" s="15">
        <f t="shared" ref="F17:L17" ca="1" si="7">F16/$D16*100</f>
        <v>8.5529587270014922</v>
      </c>
      <c r="G17" s="15">
        <f t="shared" ca="1" si="7"/>
        <v>15.663848831427153</v>
      </c>
      <c r="H17" s="15">
        <f t="shared" ca="1" si="7"/>
        <v>10.890104425658876</v>
      </c>
      <c r="I17" s="15">
        <f t="shared" ca="1" si="7"/>
        <v>4.1272998508204868</v>
      </c>
      <c r="J17" s="15">
        <f t="shared" ca="1" si="7"/>
        <v>29.338637493784187</v>
      </c>
      <c r="K17" s="15">
        <f t="shared" ca="1" si="7"/>
        <v>3.9781203381402284</v>
      </c>
      <c r="L17" s="15">
        <f t="shared" ca="1" si="7"/>
        <v>23.073097961213325</v>
      </c>
      <c r="M17" s="15"/>
      <c r="N17" s="15"/>
    </row>
    <row r="18" spans="1:16" ht="12.4" hidden="1" customHeight="1" outlineLevel="1" x14ac:dyDescent="0.15">
      <c r="A18" s="1" t="str">
        <f ca="1">$A$1&amp;C18</f>
        <v>X (3)回答しない</v>
      </c>
      <c r="B18" s="152"/>
      <c r="C18" s="153" t="s">
        <v>11</v>
      </c>
      <c r="D18" s="19">
        <f ca="1">VLOOKUP($A18,性別!$A:$O,D$2,0)</f>
        <v>112</v>
      </c>
      <c r="E18" s="19">
        <f ca="1">VLOOKUP($A18,性別!$A:$O,E$2,0)</f>
        <v>4</v>
      </c>
      <c r="F18" s="19">
        <f ca="1">VLOOKUP($A18,性別!$A:$O,F$2,0)</f>
        <v>11</v>
      </c>
      <c r="G18" s="19">
        <f ca="1">VLOOKUP($A18,性別!$A:$O,G$2,0)</f>
        <v>14</v>
      </c>
      <c r="H18" s="19">
        <f ca="1">VLOOKUP($A18,性別!$A:$O,H$2,0)</f>
        <v>10</v>
      </c>
      <c r="I18" s="19">
        <f ca="1">VLOOKUP($A18,性別!$A:$O,I$2,0)</f>
        <v>10</v>
      </c>
      <c r="J18" s="19">
        <f ca="1">VLOOKUP($A18,性別!$A:$O,J$2,0)</f>
        <v>37</v>
      </c>
      <c r="K18" s="19">
        <f ca="1">VLOOKUP($A18,性別!$A:$O,K$2,0)</f>
        <v>3</v>
      </c>
      <c r="L18" s="19">
        <f ca="1">VLOOKUP($A18,性別!$A:$O,L$2,0)</f>
        <v>23</v>
      </c>
      <c r="M18" s="19"/>
      <c r="N18" s="19"/>
      <c r="P18" s="45">
        <f t="shared" ref="P18" ca="1" si="8">MAX(E18:N18)</f>
        <v>37</v>
      </c>
    </row>
    <row r="19" spans="1:16" ht="12.4" hidden="1" customHeight="1" outlineLevel="1" x14ac:dyDescent="0.15">
      <c r="B19" s="152"/>
      <c r="C19" s="154"/>
      <c r="D19" s="16">
        <f ca="1">D18/$D18*100</f>
        <v>100</v>
      </c>
      <c r="E19" s="15">
        <f ca="1">E18/$D18*100</f>
        <v>3.5714285714285712</v>
      </c>
      <c r="F19" s="15">
        <f t="shared" ref="F19:L19" ca="1" si="9">F18/$D18*100</f>
        <v>9.8214285714285712</v>
      </c>
      <c r="G19" s="15">
        <f t="shared" ca="1" si="9"/>
        <v>12.5</v>
      </c>
      <c r="H19" s="15">
        <f t="shared" ca="1" si="9"/>
        <v>8.9285714285714288</v>
      </c>
      <c r="I19" s="15">
        <f t="shared" ca="1" si="9"/>
        <v>8.9285714285714288</v>
      </c>
      <c r="J19" s="15">
        <f t="shared" ca="1" si="9"/>
        <v>33.035714285714285</v>
      </c>
      <c r="K19" s="15">
        <f t="shared" ca="1" si="9"/>
        <v>2.6785714285714284</v>
      </c>
      <c r="L19" s="15">
        <f t="shared" ca="1" si="9"/>
        <v>20.535714285714285</v>
      </c>
      <c r="M19" s="15"/>
      <c r="N19" s="15"/>
    </row>
    <row r="20" spans="1:16" ht="12.4" hidden="1" customHeight="1" outlineLevel="1" x14ac:dyDescent="0.15">
      <c r="A20" s="1" t="str">
        <f ca="1">$A$1&amp;C20</f>
        <v>X (3)門司区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171</v>
      </c>
      <c r="F20" s="19">
        <f ca="1">VLOOKUP($A20,住所!$A:$O,F$2,0)</f>
        <v>0</v>
      </c>
      <c r="G20" s="19">
        <f ca="1">VLOOKUP($A20,住所!$A:$O,G$2,0)</f>
        <v>0</v>
      </c>
      <c r="H20" s="19">
        <f ca="1">VLOOKUP($A20,住所!$A:$O,H$2,0)</f>
        <v>0</v>
      </c>
      <c r="I20" s="19">
        <f ca="1">VLOOKUP($A20,住所!$A:$O,I$2,0)</f>
        <v>0</v>
      </c>
      <c r="J20" s="19">
        <f ca="1">VLOOKUP($A20,住所!$A:$O,J$2,0)</f>
        <v>0</v>
      </c>
      <c r="K20" s="19">
        <f ca="1">VLOOKUP($A20,住所!$A:$O,K$2,0)</f>
        <v>0</v>
      </c>
      <c r="L20" s="19">
        <f ca="1">VLOOKUP($A20,住所!$A:$O,L$2,0)</f>
        <v>0</v>
      </c>
      <c r="M20" s="19"/>
      <c r="N20" s="19"/>
      <c r="P20" s="45">
        <f t="shared" ref="P20" ca="1" si="10">MAX(E20:N20)</f>
        <v>171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100</v>
      </c>
      <c r="F21" s="15">
        <f t="shared" ref="F21:L21" ca="1" si="11">F20/$D20*100</f>
        <v>0</v>
      </c>
      <c r="G21" s="15">
        <f t="shared" ca="1" si="11"/>
        <v>0</v>
      </c>
      <c r="H21" s="15">
        <f t="shared" ca="1" si="11"/>
        <v>0</v>
      </c>
      <c r="I21" s="15">
        <f t="shared" ca="1" si="11"/>
        <v>0</v>
      </c>
      <c r="J21" s="15">
        <f t="shared" ca="1" si="11"/>
        <v>0</v>
      </c>
      <c r="K21" s="15">
        <f t="shared" ca="1" si="11"/>
        <v>0</v>
      </c>
      <c r="L21" s="15">
        <f t="shared" ca="1" si="11"/>
        <v>0</v>
      </c>
      <c r="M21" s="15"/>
      <c r="N21" s="15"/>
    </row>
    <row r="22" spans="1:16" ht="12.4" hidden="1" customHeight="1" outlineLevel="1" x14ac:dyDescent="0.15">
      <c r="A22" s="1" t="str">
        <f ca="1">$A$1&amp;C22</f>
        <v>X (3)小倉北区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0</v>
      </c>
      <c r="F22" s="19">
        <f ca="1">VLOOKUP($A22,住所!$A:$O,F$2,0)</f>
        <v>332</v>
      </c>
      <c r="G22" s="19">
        <f ca="1">VLOOKUP($A22,住所!$A:$O,G$2,0)</f>
        <v>0</v>
      </c>
      <c r="H22" s="19">
        <f ca="1">VLOOKUP($A22,住所!$A:$O,H$2,0)</f>
        <v>0</v>
      </c>
      <c r="I22" s="19">
        <f ca="1">VLOOKUP($A22,住所!$A:$O,I$2,0)</f>
        <v>0</v>
      </c>
      <c r="J22" s="19">
        <f ca="1">VLOOKUP($A22,住所!$A:$O,J$2,0)</f>
        <v>0</v>
      </c>
      <c r="K22" s="19">
        <f ca="1">VLOOKUP($A22,住所!$A:$O,K$2,0)</f>
        <v>0</v>
      </c>
      <c r="L22" s="19">
        <f ca="1">VLOOKUP($A22,住所!$A:$O,L$2,0)</f>
        <v>0</v>
      </c>
      <c r="M22" s="19"/>
      <c r="N22" s="19"/>
      <c r="P22" s="45">
        <f t="shared" ref="P22" ca="1" si="12">MAX(E22:N22)</f>
        <v>332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0</v>
      </c>
      <c r="F23" s="15">
        <f t="shared" ref="F23:L23" ca="1" si="13">F22/$D22*100</f>
        <v>100</v>
      </c>
      <c r="G23" s="15">
        <f t="shared" ca="1" si="13"/>
        <v>0</v>
      </c>
      <c r="H23" s="15">
        <f t="shared" ca="1" si="13"/>
        <v>0</v>
      </c>
      <c r="I23" s="15">
        <f t="shared" ca="1" si="13"/>
        <v>0</v>
      </c>
      <c r="J23" s="15">
        <f t="shared" ca="1" si="13"/>
        <v>0</v>
      </c>
      <c r="K23" s="15">
        <f t="shared" ca="1" si="13"/>
        <v>0</v>
      </c>
      <c r="L23" s="15">
        <f t="shared" ca="1" si="13"/>
        <v>0</v>
      </c>
      <c r="M23" s="15"/>
      <c r="N23" s="15"/>
    </row>
    <row r="24" spans="1:16" ht="12.4" hidden="1" customHeight="1" outlineLevel="1" x14ac:dyDescent="0.15">
      <c r="A24" s="1" t="str">
        <f ca="1">$A$1&amp;C24</f>
        <v>X (3)小倉南区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0</v>
      </c>
      <c r="F24" s="19">
        <f ca="1">VLOOKUP($A24,住所!$A:$O,F$2,0)</f>
        <v>0</v>
      </c>
      <c r="G24" s="19">
        <f ca="1">VLOOKUP($A24,住所!$A:$O,G$2,0)</f>
        <v>557</v>
      </c>
      <c r="H24" s="19">
        <f ca="1">VLOOKUP($A24,住所!$A:$O,H$2,0)</f>
        <v>0</v>
      </c>
      <c r="I24" s="19">
        <f ca="1">VLOOKUP($A24,住所!$A:$O,I$2,0)</f>
        <v>0</v>
      </c>
      <c r="J24" s="19">
        <f ca="1">VLOOKUP($A24,住所!$A:$O,J$2,0)</f>
        <v>0</v>
      </c>
      <c r="K24" s="19">
        <f ca="1">VLOOKUP($A24,住所!$A:$O,K$2,0)</f>
        <v>0</v>
      </c>
      <c r="L24" s="19">
        <f ca="1">VLOOKUP($A24,住所!$A:$O,L$2,0)</f>
        <v>0</v>
      </c>
      <c r="M24" s="19"/>
      <c r="N24" s="19"/>
      <c r="P24" s="45">
        <f t="shared" ref="P24" ca="1" si="14">MAX(E24:N24)</f>
        <v>557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0</v>
      </c>
      <c r="F25" s="15">
        <f t="shared" ref="F25:L25" ca="1" si="15">F24/$D24*100</f>
        <v>0</v>
      </c>
      <c r="G25" s="15">
        <f t="shared" ca="1" si="15"/>
        <v>100</v>
      </c>
      <c r="H25" s="15">
        <f t="shared" ca="1" si="15"/>
        <v>0</v>
      </c>
      <c r="I25" s="15">
        <f t="shared" ca="1" si="15"/>
        <v>0</v>
      </c>
      <c r="J25" s="15">
        <f t="shared" ca="1" si="15"/>
        <v>0</v>
      </c>
      <c r="K25" s="15">
        <f t="shared" ca="1" si="15"/>
        <v>0</v>
      </c>
      <c r="L25" s="15">
        <f t="shared" ca="1" si="15"/>
        <v>0</v>
      </c>
      <c r="M25" s="15"/>
      <c r="N25" s="15"/>
    </row>
    <row r="26" spans="1:16" ht="12.4" hidden="1" customHeight="1" outlineLevel="1" x14ac:dyDescent="0.15">
      <c r="A26" s="1" t="str">
        <f ca="1">$A$1&amp;C26</f>
        <v>X (3)若松区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0</v>
      </c>
      <c r="F26" s="19">
        <f ca="1">VLOOKUP($A26,住所!$A:$O,F$2,0)</f>
        <v>0</v>
      </c>
      <c r="G26" s="19">
        <f ca="1">VLOOKUP($A26,住所!$A:$O,G$2,0)</f>
        <v>0</v>
      </c>
      <c r="H26" s="19">
        <f ca="1">VLOOKUP($A26,住所!$A:$O,H$2,0)</f>
        <v>438</v>
      </c>
      <c r="I26" s="19">
        <f ca="1">VLOOKUP($A26,住所!$A:$O,I$2,0)</f>
        <v>0</v>
      </c>
      <c r="J26" s="19">
        <f ca="1">VLOOKUP($A26,住所!$A:$O,J$2,0)</f>
        <v>0</v>
      </c>
      <c r="K26" s="19">
        <f ca="1">VLOOKUP($A26,住所!$A:$O,K$2,0)</f>
        <v>0</v>
      </c>
      <c r="L26" s="19">
        <f ca="1">VLOOKUP($A26,住所!$A:$O,L$2,0)</f>
        <v>0</v>
      </c>
      <c r="M26" s="19"/>
      <c r="N26" s="19"/>
      <c r="P26" s="45">
        <f t="shared" ref="P26" ca="1" si="16">MAX(E26:N26)</f>
        <v>438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0</v>
      </c>
      <c r="F27" s="15">
        <f t="shared" ref="F27:L27" ca="1" si="17">F26/$D26*100</f>
        <v>0</v>
      </c>
      <c r="G27" s="15">
        <f t="shared" ca="1" si="17"/>
        <v>0</v>
      </c>
      <c r="H27" s="15">
        <f t="shared" ca="1" si="17"/>
        <v>100</v>
      </c>
      <c r="I27" s="15">
        <f t="shared" ca="1" si="17"/>
        <v>0</v>
      </c>
      <c r="J27" s="15">
        <f t="shared" ca="1" si="17"/>
        <v>0</v>
      </c>
      <c r="K27" s="15">
        <f t="shared" ca="1" si="17"/>
        <v>0</v>
      </c>
      <c r="L27" s="15">
        <f t="shared" ca="1" si="17"/>
        <v>0</v>
      </c>
      <c r="M27" s="15"/>
      <c r="N27" s="15"/>
    </row>
    <row r="28" spans="1:16" ht="12.4" hidden="1" customHeight="1" outlineLevel="1" x14ac:dyDescent="0.15">
      <c r="A28" s="1" t="str">
        <f ca="1">$A$1&amp;C28</f>
        <v>X (3)八幡東区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0</v>
      </c>
      <c r="F28" s="19">
        <f ca="1">VLOOKUP($A28,住所!$A:$O,F$2,0)</f>
        <v>0</v>
      </c>
      <c r="G28" s="19">
        <f ca="1">VLOOKUP($A28,住所!$A:$O,G$2,0)</f>
        <v>0</v>
      </c>
      <c r="H28" s="19">
        <f ca="1">VLOOKUP($A28,住所!$A:$O,H$2,0)</f>
        <v>0</v>
      </c>
      <c r="I28" s="19">
        <f ca="1">VLOOKUP($A28,住所!$A:$O,I$2,0)</f>
        <v>191</v>
      </c>
      <c r="J28" s="19">
        <f ca="1">VLOOKUP($A28,住所!$A:$O,J$2,0)</f>
        <v>0</v>
      </c>
      <c r="K28" s="19">
        <f ca="1">VLOOKUP($A28,住所!$A:$O,K$2,0)</f>
        <v>0</v>
      </c>
      <c r="L28" s="19">
        <f ca="1">VLOOKUP($A28,住所!$A:$O,L$2,0)</f>
        <v>0</v>
      </c>
      <c r="M28" s="19"/>
      <c r="N28" s="19"/>
      <c r="P28" s="45">
        <f t="shared" ref="P28" ca="1" si="18">MAX(E28:N28)</f>
        <v>191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0</v>
      </c>
      <c r="F29" s="15">
        <f t="shared" ref="F29:L29" ca="1" si="19">F28/$D28*100</f>
        <v>0</v>
      </c>
      <c r="G29" s="15">
        <f t="shared" ca="1" si="19"/>
        <v>0</v>
      </c>
      <c r="H29" s="15">
        <f t="shared" ca="1" si="19"/>
        <v>0</v>
      </c>
      <c r="I29" s="15">
        <f t="shared" ca="1" si="19"/>
        <v>100</v>
      </c>
      <c r="J29" s="15">
        <f t="shared" ca="1" si="19"/>
        <v>0</v>
      </c>
      <c r="K29" s="15">
        <f t="shared" ca="1" si="19"/>
        <v>0</v>
      </c>
      <c r="L29" s="15">
        <f t="shared" ca="1" si="19"/>
        <v>0</v>
      </c>
      <c r="M29" s="15"/>
      <c r="N29" s="15"/>
    </row>
    <row r="30" spans="1:16" ht="12.4" hidden="1" customHeight="1" outlineLevel="1" x14ac:dyDescent="0.15">
      <c r="A30" s="1" t="str">
        <f ca="1">$A$1&amp;C30</f>
        <v>X (3)八幡西区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0</v>
      </c>
      <c r="F30" s="19">
        <f ca="1">VLOOKUP($A30,住所!$A:$O,F$2,0)</f>
        <v>0</v>
      </c>
      <c r="G30" s="19">
        <f ca="1">VLOOKUP($A30,住所!$A:$O,G$2,0)</f>
        <v>0</v>
      </c>
      <c r="H30" s="19">
        <f ca="1">VLOOKUP($A30,住所!$A:$O,H$2,0)</f>
        <v>0</v>
      </c>
      <c r="I30" s="19">
        <f ca="1">VLOOKUP($A30,住所!$A:$O,I$2,0)</f>
        <v>0</v>
      </c>
      <c r="J30" s="19">
        <f ca="1">VLOOKUP($A30,住所!$A:$O,J$2,0)</f>
        <v>1103</v>
      </c>
      <c r="K30" s="19">
        <f ca="1">VLOOKUP($A30,住所!$A:$O,K$2,0)</f>
        <v>0</v>
      </c>
      <c r="L30" s="19">
        <f ca="1">VLOOKUP($A30,住所!$A:$O,L$2,0)</f>
        <v>0</v>
      </c>
      <c r="M30" s="19"/>
      <c r="N30" s="19"/>
      <c r="P30" s="45">
        <f t="shared" ref="P30" ca="1" si="20">MAX(E30:N30)</f>
        <v>1103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0</v>
      </c>
      <c r="F31" s="15">
        <f t="shared" ref="F31:L31" ca="1" si="21">F30/$D30*100</f>
        <v>0</v>
      </c>
      <c r="G31" s="15">
        <f t="shared" ca="1" si="21"/>
        <v>0</v>
      </c>
      <c r="H31" s="15">
        <f t="shared" ca="1" si="21"/>
        <v>0</v>
      </c>
      <c r="I31" s="15">
        <f t="shared" ca="1" si="21"/>
        <v>0</v>
      </c>
      <c r="J31" s="15">
        <f t="shared" ca="1" si="21"/>
        <v>100</v>
      </c>
      <c r="K31" s="15">
        <f t="shared" ca="1" si="21"/>
        <v>0</v>
      </c>
      <c r="L31" s="15">
        <f t="shared" ca="1" si="21"/>
        <v>0</v>
      </c>
      <c r="M31" s="15"/>
      <c r="N31" s="15"/>
    </row>
    <row r="32" spans="1:16" ht="12.4" hidden="1" customHeight="1" outlineLevel="1" x14ac:dyDescent="0.15">
      <c r="A32" s="1" t="str">
        <f ca="1">$A$1&amp;C32</f>
        <v>X (3)戸畑区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0</v>
      </c>
      <c r="F32" s="19">
        <f ca="1">VLOOKUP($A32,住所!$A:$O,F$2,0)</f>
        <v>0</v>
      </c>
      <c r="G32" s="19">
        <f ca="1">VLOOKUP($A32,住所!$A:$O,G$2,0)</f>
        <v>0</v>
      </c>
      <c r="H32" s="19">
        <f ca="1">VLOOKUP($A32,住所!$A:$O,H$2,0)</f>
        <v>0</v>
      </c>
      <c r="I32" s="19">
        <f ca="1">VLOOKUP($A32,住所!$A:$O,I$2,0)</f>
        <v>0</v>
      </c>
      <c r="J32" s="19">
        <f ca="1">VLOOKUP($A32,住所!$A:$O,J$2,0)</f>
        <v>0</v>
      </c>
      <c r="K32" s="19">
        <f ca="1">VLOOKUP($A32,住所!$A:$O,K$2,0)</f>
        <v>174</v>
      </c>
      <c r="L32" s="19">
        <f ca="1">VLOOKUP($A32,住所!$A:$O,L$2,0)</f>
        <v>0</v>
      </c>
      <c r="M32" s="19"/>
      <c r="N32" s="19"/>
      <c r="P32" s="45">
        <f t="shared" ref="P32" ca="1" si="22">MAX(E32:N32)</f>
        <v>174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0</v>
      </c>
      <c r="F33" s="15">
        <f t="shared" ref="F33:L33" ca="1" si="23">F32/$D32*100</f>
        <v>0</v>
      </c>
      <c r="G33" s="15">
        <f t="shared" ca="1" si="23"/>
        <v>0</v>
      </c>
      <c r="H33" s="15">
        <f t="shared" ca="1" si="23"/>
        <v>0</v>
      </c>
      <c r="I33" s="15">
        <f t="shared" ca="1" si="23"/>
        <v>0</v>
      </c>
      <c r="J33" s="15">
        <f t="shared" ca="1" si="23"/>
        <v>0</v>
      </c>
      <c r="K33" s="15">
        <f t="shared" ca="1" si="23"/>
        <v>100</v>
      </c>
      <c r="L33" s="15">
        <f t="shared" ca="1" si="23"/>
        <v>0</v>
      </c>
      <c r="M33" s="15"/>
      <c r="N33" s="15"/>
    </row>
    <row r="34" spans="1:16" ht="12.4" hidden="1" customHeight="1" outlineLevel="1" x14ac:dyDescent="0.15">
      <c r="A34" s="1" t="str">
        <f ca="1">$A$1&amp;C34</f>
        <v>X (3)その他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0</v>
      </c>
      <c r="F34" s="19">
        <f ca="1">VLOOKUP($A34,住所!$A:$O,F$2,0)</f>
        <v>0</v>
      </c>
      <c r="G34" s="19">
        <f ca="1">VLOOKUP($A34,住所!$A:$O,G$2,0)</f>
        <v>0</v>
      </c>
      <c r="H34" s="19">
        <f ca="1">VLOOKUP($A34,住所!$A:$O,H$2,0)</f>
        <v>0</v>
      </c>
      <c r="I34" s="19">
        <f ca="1">VLOOKUP($A34,住所!$A:$O,I$2,0)</f>
        <v>0</v>
      </c>
      <c r="J34" s="19">
        <f ca="1">VLOOKUP($A34,住所!$A:$O,J$2,0)</f>
        <v>0</v>
      </c>
      <c r="K34" s="19">
        <f ca="1">VLOOKUP($A34,住所!$A:$O,K$2,0)</f>
        <v>0</v>
      </c>
      <c r="L34" s="19">
        <f ca="1">VLOOKUP($A34,住所!$A:$O,L$2,0)</f>
        <v>905</v>
      </c>
      <c r="M34" s="19"/>
      <c r="N34" s="19"/>
      <c r="P34" s="45">
        <f t="shared" ref="P34" ca="1" si="24">MAX(E34:N34)</f>
        <v>905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0</v>
      </c>
      <c r="F35" s="15">
        <f t="shared" ref="F35:L35" ca="1" si="25">F34/$D34*100</f>
        <v>0</v>
      </c>
      <c r="G35" s="15">
        <f t="shared" ca="1" si="25"/>
        <v>0</v>
      </c>
      <c r="H35" s="15">
        <f t="shared" ca="1" si="25"/>
        <v>0</v>
      </c>
      <c r="I35" s="15">
        <f t="shared" ca="1" si="25"/>
        <v>0</v>
      </c>
      <c r="J35" s="15">
        <f t="shared" ca="1" si="25"/>
        <v>0</v>
      </c>
      <c r="K35" s="15">
        <f t="shared" ca="1" si="25"/>
        <v>0</v>
      </c>
      <c r="L35" s="15">
        <f t="shared" ca="1" si="25"/>
        <v>100</v>
      </c>
      <c r="M35" s="15"/>
      <c r="N35" s="15"/>
    </row>
    <row r="36" spans="1:16" ht="12.4" hidden="1" customHeight="1" outlineLevel="1" x14ac:dyDescent="0.15">
      <c r="A36" s="1" t="str">
        <f ca="1">$A$1&amp;C36</f>
        <v>X (3)勉強・受験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/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L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/>
      <c r="N37" s="15"/>
    </row>
    <row r="38" spans="1:16" ht="12.4" hidden="1" customHeight="1" outlineLevel="1" x14ac:dyDescent="0.15">
      <c r="A38" s="1" t="str">
        <f ca="1">$A$1&amp;C38</f>
        <v>X (3)友達との時間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/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L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/>
      <c r="N39" s="15"/>
    </row>
    <row r="40" spans="1:16" ht="12.4" hidden="1" customHeight="1" outlineLevel="1" x14ac:dyDescent="0.15">
      <c r="A40" s="1" t="str">
        <f ca="1">$A$1&amp;C40</f>
        <v>X (3)部活動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/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L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/>
      <c r="N41" s="15"/>
    </row>
    <row r="42" spans="1:16" ht="12.4" hidden="1" customHeight="1" outlineLevel="1" x14ac:dyDescent="0.15">
      <c r="A42" s="1" t="str">
        <f ca="1">$A$1&amp;C42</f>
        <v>X (3)趣味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/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L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/>
      <c r="N43" s="15"/>
    </row>
    <row r="44" spans="1:16" ht="12.4" hidden="1" customHeight="1" outlineLevel="1" x14ac:dyDescent="0.15">
      <c r="A44" s="1" t="str">
        <f ca="1">$A$1&amp;C44</f>
        <v>X (3)オシャレ（ファッションやコスメなど）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/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L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/>
      <c r="N45" s="15"/>
    </row>
    <row r="46" spans="1:16" ht="12.4" hidden="1" customHeight="1" outlineLevel="1" x14ac:dyDescent="0.15">
      <c r="A46" s="1" t="str">
        <f ca="1">$A$1&amp;C46</f>
        <v>X (3)ゲーム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/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L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/>
      <c r="N47" s="15"/>
    </row>
    <row r="48" spans="1:16" ht="12.4" hidden="1" customHeight="1" outlineLevel="1" x14ac:dyDescent="0.15">
      <c r="A48" s="1" t="str">
        <f ca="1">$A$1&amp;C48</f>
        <v>X (3)SNS（YouTubeやTikTokなどの視聴・動画投稿）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/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L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/>
      <c r="N49" s="15"/>
    </row>
    <row r="50" spans="1:16" ht="12.4" hidden="1" customHeight="1" outlineLevel="1" x14ac:dyDescent="0.15">
      <c r="A50" s="1" t="str">
        <f ca="1">$A$1&amp;C50</f>
        <v>X (3)ボランティア・地域活動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/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L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/>
      <c r="N51" s="15"/>
    </row>
    <row r="52" spans="1:16" ht="12.4" hidden="1" customHeight="1" outlineLevel="1" x14ac:dyDescent="0.15">
      <c r="A52" s="1" t="str">
        <f ca="1">$A$1&amp;C52</f>
        <v>X (3)自分磨き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/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L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/>
      <c r="N53" s="15"/>
    </row>
    <row r="54" spans="1:16" ht="12.4" hidden="1" customHeight="1" outlineLevel="1" x14ac:dyDescent="0.15">
      <c r="A54" s="1" t="str">
        <f ca="1">$A$1&amp;C54</f>
        <v>X (3)その他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/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L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/>
      <c r="N55" s="15"/>
    </row>
    <row r="56" spans="1:16" ht="12.4" hidden="1" customHeight="1" outlineLevel="1" x14ac:dyDescent="0.15">
      <c r="A56" s="1" t="str">
        <f ca="1">$A$1&amp;C56</f>
        <v>X (3)進学（大学）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100</v>
      </c>
      <c r="F56" s="19">
        <f ca="1">VLOOKUP($A56,'Q9'!$A:$O,F$2,0)</f>
        <v>175</v>
      </c>
      <c r="G56" s="19">
        <f ca="1">VLOOKUP($A56,'Q9'!$A:$O,G$2,0)</f>
        <v>281</v>
      </c>
      <c r="H56" s="19">
        <f ca="1">VLOOKUP($A56,'Q9'!$A:$O,H$2,0)</f>
        <v>227</v>
      </c>
      <c r="I56" s="19">
        <f ca="1">VLOOKUP($A56,'Q9'!$A:$O,I$2,0)</f>
        <v>108</v>
      </c>
      <c r="J56" s="19">
        <f ca="1">VLOOKUP($A56,'Q9'!$A:$O,J$2,0)</f>
        <v>635</v>
      </c>
      <c r="K56" s="19">
        <f ca="1">VLOOKUP($A56,'Q9'!$A:$O,K$2,0)</f>
        <v>81</v>
      </c>
      <c r="L56" s="19">
        <f ca="1">VLOOKUP($A56,'Q9'!$A:$O,L$2,0)</f>
        <v>489</v>
      </c>
      <c r="M56" s="19"/>
      <c r="N56" s="19"/>
      <c r="P56" s="45">
        <f t="shared" ref="P56" ca="1" si="46">MAX(E56:N56)</f>
        <v>635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4.770992366412214</v>
      </c>
      <c r="F57" s="15">
        <f t="shared" ref="F57:L57" ca="1" si="47">F56/$D56*100</f>
        <v>8.3492366412213741</v>
      </c>
      <c r="G57" s="15">
        <f t="shared" ca="1" si="47"/>
        <v>13.40648854961832</v>
      </c>
      <c r="H57" s="15">
        <f t="shared" ca="1" si="47"/>
        <v>10.830152671755727</v>
      </c>
      <c r="I57" s="15">
        <f t="shared" ca="1" si="47"/>
        <v>5.1526717557251906</v>
      </c>
      <c r="J57" s="15">
        <f t="shared" ca="1" si="47"/>
        <v>30.295801526717558</v>
      </c>
      <c r="K57" s="15">
        <f t="shared" ca="1" si="47"/>
        <v>3.8645038167938934</v>
      </c>
      <c r="L57" s="15">
        <f t="shared" ca="1" si="47"/>
        <v>23.330152671755723</v>
      </c>
      <c r="M57" s="15"/>
      <c r="N57" s="15"/>
    </row>
    <row r="58" spans="1:16" ht="12.4" hidden="1" customHeight="1" outlineLevel="1" x14ac:dyDescent="0.15">
      <c r="A58" s="1" t="str">
        <f ca="1">$A$1&amp;C58</f>
        <v>X (3)進学（短大）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6</v>
      </c>
      <c r="F58" s="19">
        <f ca="1">VLOOKUP($A58,'Q9'!$A:$O,F$2,0)</f>
        <v>3</v>
      </c>
      <c r="G58" s="19">
        <f ca="1">VLOOKUP($A58,'Q9'!$A:$O,G$2,0)</f>
        <v>21</v>
      </c>
      <c r="H58" s="19">
        <f ca="1">VLOOKUP($A58,'Q9'!$A:$O,H$2,0)</f>
        <v>18</v>
      </c>
      <c r="I58" s="19">
        <f ca="1">VLOOKUP($A58,'Q9'!$A:$O,I$2,0)</f>
        <v>11</v>
      </c>
      <c r="J58" s="19">
        <f ca="1">VLOOKUP($A58,'Q9'!$A:$O,J$2,0)</f>
        <v>38</v>
      </c>
      <c r="K58" s="19">
        <f ca="1">VLOOKUP($A58,'Q9'!$A:$O,K$2,0)</f>
        <v>5</v>
      </c>
      <c r="L58" s="19">
        <f ca="1">VLOOKUP($A58,'Q9'!$A:$O,L$2,0)</f>
        <v>39</v>
      </c>
      <c r="M58" s="19"/>
      <c r="N58" s="19"/>
      <c r="P58" s="45">
        <f t="shared" ref="P58" ca="1" si="48">MAX(E58:N58)</f>
        <v>39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4.2553191489361701</v>
      </c>
      <c r="F59" s="15">
        <f t="shared" ref="F59:L59" ca="1" si="49">F58/$D58*100</f>
        <v>2.1276595744680851</v>
      </c>
      <c r="G59" s="15">
        <f t="shared" ca="1" si="49"/>
        <v>14.893617021276595</v>
      </c>
      <c r="H59" s="15">
        <f t="shared" ca="1" si="49"/>
        <v>12.76595744680851</v>
      </c>
      <c r="I59" s="15">
        <f t="shared" ca="1" si="49"/>
        <v>7.8014184397163122</v>
      </c>
      <c r="J59" s="15">
        <f t="shared" ca="1" si="49"/>
        <v>26.950354609929079</v>
      </c>
      <c r="K59" s="15">
        <f t="shared" ca="1" si="49"/>
        <v>3.5460992907801421</v>
      </c>
      <c r="L59" s="15">
        <f t="shared" ca="1" si="49"/>
        <v>27.659574468085108</v>
      </c>
      <c r="M59" s="15"/>
      <c r="N59" s="15"/>
    </row>
    <row r="60" spans="1:16" ht="12.4" hidden="1" customHeight="1" outlineLevel="1" x14ac:dyDescent="0.15">
      <c r="A60" s="1" t="str">
        <f ca="1">$A$1&amp;C60</f>
        <v>X (3)進学（専門学校等）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31</v>
      </c>
      <c r="F60" s="19">
        <f ca="1">VLOOKUP($A60,'Q9'!$A:$O,F$2,0)</f>
        <v>68</v>
      </c>
      <c r="G60" s="19">
        <f ca="1">VLOOKUP($A60,'Q9'!$A:$O,G$2,0)</f>
        <v>120</v>
      </c>
      <c r="H60" s="19">
        <f ca="1">VLOOKUP($A60,'Q9'!$A:$O,H$2,0)</f>
        <v>73</v>
      </c>
      <c r="I60" s="19">
        <f ca="1">VLOOKUP($A60,'Q9'!$A:$O,I$2,0)</f>
        <v>18</v>
      </c>
      <c r="J60" s="19">
        <f ca="1">VLOOKUP($A60,'Q9'!$A:$O,J$2,0)</f>
        <v>200</v>
      </c>
      <c r="K60" s="19">
        <f ca="1">VLOOKUP($A60,'Q9'!$A:$O,K$2,0)</f>
        <v>30</v>
      </c>
      <c r="L60" s="19">
        <f ca="1">VLOOKUP($A60,'Q9'!$A:$O,L$2,0)</f>
        <v>147</v>
      </c>
      <c r="M60" s="19"/>
      <c r="N60" s="19"/>
      <c r="P60" s="45">
        <f t="shared" ref="P60" ca="1" si="50">MAX(E60:N60)</f>
        <v>200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4.512372634643377</v>
      </c>
      <c r="F61" s="15">
        <f t="shared" ref="F61:L61" ca="1" si="51">F60/$D60*100</f>
        <v>9.8981077147016006</v>
      </c>
      <c r="G61" s="15">
        <f t="shared" ca="1" si="51"/>
        <v>17.467248908296941</v>
      </c>
      <c r="H61" s="15">
        <f t="shared" ca="1" si="51"/>
        <v>10.625909752547306</v>
      </c>
      <c r="I61" s="15">
        <f t="shared" ca="1" si="51"/>
        <v>2.6200873362445414</v>
      </c>
      <c r="J61" s="15">
        <f t="shared" ca="1" si="51"/>
        <v>29.112081513828237</v>
      </c>
      <c r="K61" s="15">
        <f t="shared" ca="1" si="51"/>
        <v>4.3668122270742353</v>
      </c>
      <c r="L61" s="15">
        <f t="shared" ca="1" si="51"/>
        <v>21.397379912663755</v>
      </c>
      <c r="M61" s="15"/>
      <c r="N61" s="15"/>
    </row>
    <row r="62" spans="1:16" ht="12.4" hidden="1" customHeight="1" outlineLevel="1" x14ac:dyDescent="0.15">
      <c r="A62" s="1" t="str">
        <f ca="1">$A$1&amp;C62</f>
        <v>X (3)就職・就業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24</v>
      </c>
      <c r="F62" s="19">
        <f ca="1">VLOOKUP($A62,'Q9'!$A:$O,F$2,0)</f>
        <v>61</v>
      </c>
      <c r="G62" s="19">
        <f ca="1">VLOOKUP($A62,'Q9'!$A:$O,G$2,0)</f>
        <v>72</v>
      </c>
      <c r="H62" s="19">
        <f ca="1">VLOOKUP($A62,'Q9'!$A:$O,H$2,0)</f>
        <v>67</v>
      </c>
      <c r="I62" s="19">
        <f ca="1">VLOOKUP($A62,'Q9'!$A:$O,I$2,0)</f>
        <v>31</v>
      </c>
      <c r="J62" s="19">
        <f ca="1">VLOOKUP($A62,'Q9'!$A:$O,J$2,0)</f>
        <v>130</v>
      </c>
      <c r="K62" s="19">
        <f ca="1">VLOOKUP($A62,'Q9'!$A:$O,K$2,0)</f>
        <v>54</v>
      </c>
      <c r="L62" s="19">
        <f ca="1">VLOOKUP($A62,'Q9'!$A:$O,L$2,0)</f>
        <v>119</v>
      </c>
      <c r="M62" s="19"/>
      <c r="N62" s="19"/>
      <c r="P62" s="45">
        <f t="shared" ref="P62" ca="1" si="52">MAX(E62:N62)</f>
        <v>130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4.3010752688172049</v>
      </c>
      <c r="F63" s="15">
        <f t="shared" ref="F63:L63" ca="1" si="53">F62/$D62*100</f>
        <v>10.931899641577061</v>
      </c>
      <c r="G63" s="15">
        <f t="shared" ca="1" si="53"/>
        <v>12.903225806451612</v>
      </c>
      <c r="H63" s="15">
        <f t="shared" ca="1" si="53"/>
        <v>12.007168458781361</v>
      </c>
      <c r="I63" s="15">
        <f t="shared" ca="1" si="53"/>
        <v>5.5555555555555554</v>
      </c>
      <c r="J63" s="15">
        <f t="shared" ca="1" si="53"/>
        <v>23.297491039426525</v>
      </c>
      <c r="K63" s="15">
        <f t="shared" ca="1" si="53"/>
        <v>9.67741935483871</v>
      </c>
      <c r="L63" s="15">
        <f t="shared" ca="1" si="53"/>
        <v>21.326164874551971</v>
      </c>
      <c r="M63" s="15"/>
      <c r="N63" s="15"/>
    </row>
    <row r="64" spans="1:16" ht="12.4" hidden="1" customHeight="1" outlineLevel="1" x14ac:dyDescent="0.15">
      <c r="A64" s="1" t="str">
        <f ca="1">$A$1&amp;C64</f>
        <v>X (3)その他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0</v>
      </c>
      <c r="F64" s="19">
        <f ca="1">VLOOKUP($A64,'Q9'!$A:$O,F$2,0)</f>
        <v>2</v>
      </c>
      <c r="G64" s="19">
        <f ca="1">VLOOKUP($A64,'Q9'!$A:$O,G$2,0)</f>
        <v>6</v>
      </c>
      <c r="H64" s="19">
        <f ca="1">VLOOKUP($A64,'Q9'!$A:$O,H$2,0)</f>
        <v>2</v>
      </c>
      <c r="I64" s="19">
        <f ca="1">VLOOKUP($A64,'Q9'!$A:$O,I$2,0)</f>
        <v>1</v>
      </c>
      <c r="J64" s="19">
        <f ca="1">VLOOKUP($A64,'Q9'!$A:$O,J$2,0)</f>
        <v>9</v>
      </c>
      <c r="K64" s="19">
        <f ca="1">VLOOKUP($A64,'Q9'!$A:$O,K$2,0)</f>
        <v>0</v>
      </c>
      <c r="L64" s="19">
        <f ca="1">VLOOKUP($A64,'Q9'!$A:$O,L$2,0)</f>
        <v>14</v>
      </c>
      <c r="M64" s="19"/>
      <c r="N64" s="19"/>
      <c r="P64" s="45">
        <f t="shared" ref="P64" ca="1" si="54">MAX(E64:N64)</f>
        <v>14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0</v>
      </c>
      <c r="F65" s="15">
        <f t="shared" ref="F65:L65" ca="1" si="55">F64/$D64*100</f>
        <v>5.8823529411764701</v>
      </c>
      <c r="G65" s="15">
        <f t="shared" ca="1" si="55"/>
        <v>17.647058823529413</v>
      </c>
      <c r="H65" s="15">
        <f t="shared" ca="1" si="55"/>
        <v>5.8823529411764701</v>
      </c>
      <c r="I65" s="15">
        <f t="shared" ca="1" si="55"/>
        <v>2.9411764705882351</v>
      </c>
      <c r="J65" s="15">
        <f t="shared" ca="1" si="55"/>
        <v>26.47058823529412</v>
      </c>
      <c r="K65" s="15">
        <f t="shared" ca="1" si="55"/>
        <v>0</v>
      </c>
      <c r="L65" s="15">
        <f t="shared" ca="1" si="55"/>
        <v>41.17647058823529</v>
      </c>
      <c r="M65" s="15"/>
      <c r="N65" s="15"/>
    </row>
    <row r="66" spans="1:16" ht="12.4" hidden="1" customHeight="1" outlineLevel="1" x14ac:dyDescent="0.15">
      <c r="A66" s="1" t="str">
        <f ca="1">$A$1&amp;C66</f>
        <v>X (3)わからない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10</v>
      </c>
      <c r="F66" s="19">
        <f ca="1">VLOOKUP($A66,'Q9'!$A:$O,F$2,0)</f>
        <v>23</v>
      </c>
      <c r="G66" s="19">
        <f ca="1">VLOOKUP($A66,'Q9'!$A:$O,G$2,0)</f>
        <v>57</v>
      </c>
      <c r="H66" s="19">
        <f ca="1">VLOOKUP($A66,'Q9'!$A:$O,H$2,0)</f>
        <v>51</v>
      </c>
      <c r="I66" s="19">
        <f ca="1">VLOOKUP($A66,'Q9'!$A:$O,I$2,0)</f>
        <v>22</v>
      </c>
      <c r="J66" s="19">
        <f ca="1">VLOOKUP($A66,'Q9'!$A:$O,J$2,0)</f>
        <v>91</v>
      </c>
      <c r="K66" s="19">
        <f ca="1">VLOOKUP($A66,'Q9'!$A:$O,K$2,0)</f>
        <v>4</v>
      </c>
      <c r="L66" s="19">
        <f ca="1">VLOOKUP($A66,'Q9'!$A:$O,L$2,0)</f>
        <v>97</v>
      </c>
      <c r="M66" s="19"/>
      <c r="N66" s="19"/>
      <c r="P66" s="45">
        <f t="shared" ref="P66" ca="1" si="56">MAX(E66:N66)</f>
        <v>97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2.8169014084507045</v>
      </c>
      <c r="F67" s="15">
        <f t="shared" ref="F67:L67" ca="1" si="57">F66/$D66*100</f>
        <v>6.4788732394366191</v>
      </c>
      <c r="G67" s="15">
        <f t="shared" ca="1" si="57"/>
        <v>16.056338028169016</v>
      </c>
      <c r="H67" s="15">
        <f t="shared" ca="1" si="57"/>
        <v>14.366197183098592</v>
      </c>
      <c r="I67" s="15">
        <f t="shared" ca="1" si="57"/>
        <v>6.197183098591549</v>
      </c>
      <c r="J67" s="15">
        <f t="shared" ca="1" si="57"/>
        <v>25.633802816901408</v>
      </c>
      <c r="K67" s="15">
        <f t="shared" ca="1" si="57"/>
        <v>1.1267605633802817</v>
      </c>
      <c r="L67" s="15">
        <f t="shared" ca="1" si="57"/>
        <v>27.323943661971832</v>
      </c>
      <c r="M67" s="15"/>
      <c r="N67" s="15"/>
    </row>
    <row r="68" spans="1:16" ht="12.4" hidden="1" customHeight="1" outlineLevel="1" x14ac:dyDescent="0.15">
      <c r="A68" s="1" t="str">
        <f ca="1">$A$1&amp;C68</f>
        <v>X (3)北九州市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87</v>
      </c>
      <c r="F68" s="19">
        <f ca="1">VLOOKUP($A68,'Q10'!$A:$O,F$2,0)</f>
        <v>156</v>
      </c>
      <c r="G68" s="19">
        <f ca="1">VLOOKUP($A68,'Q10'!$A:$O,G$2,0)</f>
        <v>269</v>
      </c>
      <c r="H68" s="19">
        <f ca="1">VLOOKUP($A68,'Q10'!$A:$O,H$2,0)</f>
        <v>219</v>
      </c>
      <c r="I68" s="19">
        <f ca="1">VLOOKUP($A68,'Q10'!$A:$O,I$2,0)</f>
        <v>71</v>
      </c>
      <c r="J68" s="19">
        <f ca="1">VLOOKUP($A68,'Q10'!$A:$O,J$2,0)</f>
        <v>485</v>
      </c>
      <c r="K68" s="19">
        <f ca="1">VLOOKUP($A68,'Q10'!$A:$O,K$2,0)</f>
        <v>97</v>
      </c>
      <c r="L68" s="19">
        <f ca="1">VLOOKUP($A68,'Q10'!$A:$O,L$2,0)</f>
        <v>170</v>
      </c>
      <c r="M68" s="19"/>
      <c r="N68" s="19"/>
      <c r="P68" s="45">
        <f t="shared" ref="P68" ca="1" si="58">MAX(E68:N68)</f>
        <v>485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5.5984555984555984</v>
      </c>
      <c r="F69" s="15">
        <f t="shared" ref="F69:L69" ca="1" si="59">F68/$D68*100</f>
        <v>10.038610038610038</v>
      </c>
      <c r="G69" s="15">
        <f t="shared" ca="1" si="59"/>
        <v>17.310167310167309</v>
      </c>
      <c r="H69" s="15">
        <f t="shared" ca="1" si="59"/>
        <v>14.092664092664092</v>
      </c>
      <c r="I69" s="15">
        <f t="shared" ca="1" si="59"/>
        <v>4.5688545688545688</v>
      </c>
      <c r="J69" s="15">
        <f t="shared" ca="1" si="59"/>
        <v>31.209781209781212</v>
      </c>
      <c r="K69" s="15">
        <f t="shared" ca="1" si="59"/>
        <v>6.2419562419562418</v>
      </c>
      <c r="L69" s="15">
        <f t="shared" ca="1" si="59"/>
        <v>10.939510939510939</v>
      </c>
      <c r="M69" s="15"/>
      <c r="N69" s="15"/>
    </row>
    <row r="70" spans="1:16" ht="12.4" hidden="1" customHeight="1" outlineLevel="1" x14ac:dyDescent="0.15">
      <c r="A70" s="1" t="str">
        <f ca="1">$A$1&amp;C70</f>
        <v>X (3)福岡市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23</v>
      </c>
      <c r="F70" s="19">
        <f ca="1">VLOOKUP($A70,'Q10'!$A:$O,F$2,0)</f>
        <v>53</v>
      </c>
      <c r="G70" s="19">
        <f ca="1">VLOOKUP($A70,'Q10'!$A:$O,G$2,0)</f>
        <v>79</v>
      </c>
      <c r="H70" s="19">
        <f ca="1">VLOOKUP($A70,'Q10'!$A:$O,H$2,0)</f>
        <v>57</v>
      </c>
      <c r="I70" s="19">
        <f ca="1">VLOOKUP($A70,'Q10'!$A:$O,I$2,0)</f>
        <v>28</v>
      </c>
      <c r="J70" s="19">
        <f ca="1">VLOOKUP($A70,'Q10'!$A:$O,J$2,0)</f>
        <v>182</v>
      </c>
      <c r="K70" s="19">
        <f ca="1">VLOOKUP($A70,'Q10'!$A:$O,K$2,0)</f>
        <v>20</v>
      </c>
      <c r="L70" s="19">
        <f ca="1">VLOOKUP($A70,'Q10'!$A:$O,L$2,0)</f>
        <v>184</v>
      </c>
      <c r="M70" s="19"/>
      <c r="N70" s="19"/>
      <c r="P70" s="45">
        <f t="shared" ref="P70" ca="1" si="60">MAX(E70:N70)</f>
        <v>184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3.6741214057507987</v>
      </c>
      <c r="F71" s="15">
        <f t="shared" ref="F71:L71" ca="1" si="61">F70/$D70*100</f>
        <v>8.4664536741214054</v>
      </c>
      <c r="G71" s="15">
        <f t="shared" ca="1" si="61"/>
        <v>12.619808306709265</v>
      </c>
      <c r="H71" s="15">
        <f t="shared" ca="1" si="61"/>
        <v>9.1054313099041533</v>
      </c>
      <c r="I71" s="15">
        <f t="shared" ca="1" si="61"/>
        <v>4.4728434504792327</v>
      </c>
      <c r="J71" s="15">
        <f t="shared" ca="1" si="61"/>
        <v>29.073482428115017</v>
      </c>
      <c r="K71" s="15">
        <f t="shared" ca="1" si="61"/>
        <v>3.1948881789137378</v>
      </c>
      <c r="L71" s="15">
        <f t="shared" ca="1" si="61"/>
        <v>29.39297124600639</v>
      </c>
      <c r="M71" s="15"/>
      <c r="N71" s="15"/>
    </row>
    <row r="72" spans="1:16" ht="12.4" hidden="1" customHeight="1" outlineLevel="1" x14ac:dyDescent="0.15">
      <c r="A72" s="1" t="str">
        <f ca="1">$A$1&amp;C72</f>
        <v>X (3)福岡県内（北九州市・福岡市を除く）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6</v>
      </c>
      <c r="F72" s="19">
        <f ca="1">VLOOKUP($A72,'Q10'!$A:$O,F$2,0)</f>
        <v>13</v>
      </c>
      <c r="G72" s="19">
        <f ca="1">VLOOKUP($A72,'Q10'!$A:$O,G$2,0)</f>
        <v>39</v>
      </c>
      <c r="H72" s="19">
        <f ca="1">VLOOKUP($A72,'Q10'!$A:$O,H$2,0)</f>
        <v>30</v>
      </c>
      <c r="I72" s="19">
        <f ca="1">VLOOKUP($A72,'Q10'!$A:$O,I$2,0)</f>
        <v>11</v>
      </c>
      <c r="J72" s="19">
        <f ca="1">VLOOKUP($A72,'Q10'!$A:$O,J$2,0)</f>
        <v>71</v>
      </c>
      <c r="K72" s="19">
        <f ca="1">VLOOKUP($A72,'Q10'!$A:$O,K$2,0)</f>
        <v>9</v>
      </c>
      <c r="L72" s="19">
        <f ca="1">VLOOKUP($A72,'Q10'!$A:$O,L$2,0)</f>
        <v>129</v>
      </c>
      <c r="M72" s="19"/>
      <c r="N72" s="19"/>
      <c r="P72" s="45">
        <f t="shared" ref="P72" ca="1" si="62">MAX(E72:N72)</f>
        <v>129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1.948051948051948</v>
      </c>
      <c r="F73" s="15">
        <f t="shared" ref="F73:L73" ca="1" si="63">F72/$D72*100</f>
        <v>4.220779220779221</v>
      </c>
      <c r="G73" s="15">
        <f t="shared" ca="1" si="63"/>
        <v>12.662337662337661</v>
      </c>
      <c r="H73" s="15">
        <f t="shared" ca="1" si="63"/>
        <v>9.7402597402597415</v>
      </c>
      <c r="I73" s="15">
        <f t="shared" ca="1" si="63"/>
        <v>3.5714285714285712</v>
      </c>
      <c r="J73" s="15">
        <f t="shared" ca="1" si="63"/>
        <v>23.051948051948052</v>
      </c>
      <c r="K73" s="15">
        <f t="shared" ca="1" si="63"/>
        <v>2.9220779220779218</v>
      </c>
      <c r="L73" s="15">
        <f t="shared" ca="1" si="63"/>
        <v>41.883116883116884</v>
      </c>
      <c r="M73" s="15"/>
      <c r="N73" s="15"/>
    </row>
    <row r="74" spans="1:16" ht="12.4" hidden="1" customHeight="1" outlineLevel="1" x14ac:dyDescent="0.15">
      <c r="A74" s="1" t="str">
        <f ca="1">$A$1&amp;C74</f>
        <v>X (3)東京圏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10</v>
      </c>
      <c r="F74" s="19">
        <f ca="1">VLOOKUP($A74,'Q10'!$A:$O,F$2,0)</f>
        <v>31</v>
      </c>
      <c r="G74" s="19">
        <f ca="1">VLOOKUP($A74,'Q10'!$A:$O,G$2,0)</f>
        <v>30</v>
      </c>
      <c r="H74" s="19">
        <f ca="1">VLOOKUP($A74,'Q10'!$A:$O,H$2,0)</f>
        <v>25</v>
      </c>
      <c r="I74" s="19">
        <f ca="1">VLOOKUP($A74,'Q10'!$A:$O,I$2,0)</f>
        <v>6</v>
      </c>
      <c r="J74" s="19">
        <f ca="1">VLOOKUP($A74,'Q10'!$A:$O,J$2,0)</f>
        <v>76</v>
      </c>
      <c r="K74" s="19">
        <f ca="1">VLOOKUP($A74,'Q10'!$A:$O,K$2,0)</f>
        <v>10</v>
      </c>
      <c r="L74" s="19">
        <f ca="1">VLOOKUP($A74,'Q10'!$A:$O,L$2,0)</f>
        <v>77</v>
      </c>
      <c r="M74" s="19"/>
      <c r="N74" s="19"/>
      <c r="P74" s="45">
        <f t="shared" ref="P74" ca="1" si="64">MAX(E74:N74)</f>
        <v>77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3.7735849056603774</v>
      </c>
      <c r="F75" s="15">
        <f t="shared" ref="F75:L75" ca="1" si="65">F74/$D74*100</f>
        <v>11.69811320754717</v>
      </c>
      <c r="G75" s="15">
        <f t="shared" ca="1" si="65"/>
        <v>11.320754716981133</v>
      </c>
      <c r="H75" s="15">
        <f t="shared" ca="1" si="65"/>
        <v>9.433962264150944</v>
      </c>
      <c r="I75" s="15">
        <f t="shared" ca="1" si="65"/>
        <v>2.2641509433962264</v>
      </c>
      <c r="J75" s="15">
        <f t="shared" ca="1" si="65"/>
        <v>28.679245283018869</v>
      </c>
      <c r="K75" s="15">
        <f t="shared" ca="1" si="65"/>
        <v>3.7735849056603774</v>
      </c>
      <c r="L75" s="15">
        <f t="shared" ca="1" si="65"/>
        <v>29.056603773584904</v>
      </c>
      <c r="M75" s="15"/>
      <c r="N75" s="15"/>
    </row>
    <row r="76" spans="1:16" ht="12.4" hidden="1" customHeight="1" outlineLevel="1" x14ac:dyDescent="0.15">
      <c r="A76" s="1" t="str">
        <f ca="1">$A$1&amp;C76</f>
        <v>X (3)大阪圏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7</v>
      </c>
      <c r="F76" s="19">
        <f ca="1">VLOOKUP($A76,'Q10'!$A:$O,F$2,0)</f>
        <v>20</v>
      </c>
      <c r="G76" s="19">
        <f ca="1">VLOOKUP($A76,'Q10'!$A:$O,G$2,0)</f>
        <v>23</v>
      </c>
      <c r="H76" s="19">
        <f ca="1">VLOOKUP($A76,'Q10'!$A:$O,H$2,0)</f>
        <v>15</v>
      </c>
      <c r="I76" s="19">
        <f ca="1">VLOOKUP($A76,'Q10'!$A:$O,I$2,0)</f>
        <v>12</v>
      </c>
      <c r="J76" s="19">
        <f ca="1">VLOOKUP($A76,'Q10'!$A:$O,J$2,0)</f>
        <v>48</v>
      </c>
      <c r="K76" s="19">
        <f ca="1">VLOOKUP($A76,'Q10'!$A:$O,K$2,0)</f>
        <v>10</v>
      </c>
      <c r="L76" s="19">
        <f ca="1">VLOOKUP($A76,'Q10'!$A:$O,L$2,0)</f>
        <v>38</v>
      </c>
      <c r="M76" s="19"/>
      <c r="N76" s="19"/>
      <c r="P76" s="45">
        <f t="shared" ref="P76" ca="1" si="66">MAX(E76:N76)</f>
        <v>48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4.0462427745664744</v>
      </c>
      <c r="F77" s="15">
        <f t="shared" ref="F77:L77" ca="1" si="67">F76/$D76*100</f>
        <v>11.560693641618498</v>
      </c>
      <c r="G77" s="15">
        <f t="shared" ca="1" si="67"/>
        <v>13.294797687861271</v>
      </c>
      <c r="H77" s="15">
        <f t="shared" ca="1" si="67"/>
        <v>8.6705202312138727</v>
      </c>
      <c r="I77" s="15">
        <f t="shared" ca="1" si="67"/>
        <v>6.9364161849710975</v>
      </c>
      <c r="J77" s="15">
        <f t="shared" ca="1" si="67"/>
        <v>27.74566473988439</v>
      </c>
      <c r="K77" s="15">
        <f t="shared" ca="1" si="67"/>
        <v>5.7803468208092488</v>
      </c>
      <c r="L77" s="15">
        <f t="shared" ca="1" si="67"/>
        <v>21.965317919075144</v>
      </c>
      <c r="M77" s="15"/>
      <c r="N77" s="15"/>
    </row>
    <row r="78" spans="1:16" ht="12.4" hidden="1" customHeight="1" outlineLevel="1" x14ac:dyDescent="0.15">
      <c r="A78" s="1" t="str">
        <f ca="1">$A$1&amp;C78</f>
        <v>X (3)名古屋圏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1</v>
      </c>
      <c r="F78" s="19">
        <f ca="1">VLOOKUP($A78,'Q10'!$A:$O,F$2,0)</f>
        <v>2</v>
      </c>
      <c r="G78" s="19">
        <f ca="1">VLOOKUP($A78,'Q10'!$A:$O,G$2,0)</f>
        <v>1</v>
      </c>
      <c r="H78" s="19">
        <f ca="1">VLOOKUP($A78,'Q10'!$A:$O,H$2,0)</f>
        <v>2</v>
      </c>
      <c r="I78" s="19">
        <f ca="1">VLOOKUP($A78,'Q10'!$A:$O,I$2,0)</f>
        <v>2</v>
      </c>
      <c r="J78" s="19">
        <f ca="1">VLOOKUP($A78,'Q10'!$A:$O,J$2,0)</f>
        <v>6</v>
      </c>
      <c r="K78" s="19">
        <f ca="1">VLOOKUP($A78,'Q10'!$A:$O,K$2,0)</f>
        <v>1</v>
      </c>
      <c r="L78" s="19">
        <f ca="1">VLOOKUP($A78,'Q10'!$A:$O,L$2,0)</f>
        <v>6</v>
      </c>
      <c r="M78" s="19"/>
      <c r="N78" s="19"/>
      <c r="P78" s="45">
        <f t="shared" ref="P78" ca="1" si="68">MAX(E78:N78)</f>
        <v>6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4.7619047619047619</v>
      </c>
      <c r="F79" s="15">
        <f t="shared" ref="F79:L79" ca="1" si="69">F78/$D78*100</f>
        <v>9.5238095238095237</v>
      </c>
      <c r="G79" s="15">
        <f t="shared" ca="1" si="69"/>
        <v>4.7619047619047619</v>
      </c>
      <c r="H79" s="15">
        <f t="shared" ca="1" si="69"/>
        <v>9.5238095238095237</v>
      </c>
      <c r="I79" s="15">
        <f t="shared" ca="1" si="69"/>
        <v>9.5238095238095237</v>
      </c>
      <c r="J79" s="15">
        <f t="shared" ca="1" si="69"/>
        <v>28.571428571428569</v>
      </c>
      <c r="K79" s="15">
        <f t="shared" ca="1" si="69"/>
        <v>4.7619047619047619</v>
      </c>
      <c r="L79" s="15">
        <f t="shared" ca="1" si="69"/>
        <v>28.571428571428569</v>
      </c>
      <c r="M79" s="15"/>
      <c r="N79" s="15"/>
    </row>
    <row r="80" spans="1:16" ht="12.4" hidden="1" customHeight="1" outlineLevel="1" x14ac:dyDescent="0.15">
      <c r="A80" s="1" t="str">
        <f ca="1">$A$1&amp;C80</f>
        <v>X (3)その他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16</v>
      </c>
      <c r="F80" s="19">
        <f ca="1">VLOOKUP($A80,'Q10'!$A:$O,F$2,0)</f>
        <v>18</v>
      </c>
      <c r="G80" s="19">
        <f ca="1">VLOOKUP($A80,'Q10'!$A:$O,G$2,0)</f>
        <v>24</v>
      </c>
      <c r="H80" s="19">
        <f ca="1">VLOOKUP($A80,'Q10'!$A:$O,H$2,0)</f>
        <v>22</v>
      </c>
      <c r="I80" s="19">
        <f ca="1">VLOOKUP($A80,'Q10'!$A:$O,I$2,0)</f>
        <v>20</v>
      </c>
      <c r="J80" s="19">
        <f ca="1">VLOOKUP($A80,'Q10'!$A:$O,J$2,0)</f>
        <v>53</v>
      </c>
      <c r="K80" s="19">
        <f ca="1">VLOOKUP($A80,'Q10'!$A:$O,K$2,0)</f>
        <v>6</v>
      </c>
      <c r="L80" s="19">
        <f ca="1">VLOOKUP($A80,'Q10'!$A:$O,L$2,0)</f>
        <v>68</v>
      </c>
      <c r="M80" s="19"/>
      <c r="N80" s="19"/>
      <c r="P80" s="45">
        <f t="shared" ref="P80" ca="1" si="70">MAX(E80:N80)</f>
        <v>68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7.0484581497797363</v>
      </c>
      <c r="F81" s="15">
        <f t="shared" ref="F81:L81" ca="1" si="71">F80/$D80*100</f>
        <v>7.929515418502203</v>
      </c>
      <c r="G81" s="15">
        <f t="shared" ca="1" si="71"/>
        <v>10.572687224669604</v>
      </c>
      <c r="H81" s="15">
        <f t="shared" ca="1" si="71"/>
        <v>9.6916299559471373</v>
      </c>
      <c r="I81" s="15">
        <f t="shared" ca="1" si="71"/>
        <v>8.8105726872246706</v>
      </c>
      <c r="J81" s="15">
        <f t="shared" ca="1" si="71"/>
        <v>23.348017621145374</v>
      </c>
      <c r="K81" s="15">
        <f t="shared" ca="1" si="71"/>
        <v>2.643171806167401</v>
      </c>
      <c r="L81" s="15">
        <f t="shared" ca="1" si="71"/>
        <v>29.955947136563875</v>
      </c>
      <c r="M81" s="15"/>
      <c r="N81" s="15"/>
    </row>
    <row r="82" spans="1:16" ht="12.4" hidden="1" customHeight="1" outlineLevel="1" x14ac:dyDescent="0.15">
      <c r="A82" s="1" t="str">
        <f ca="1">$A$1&amp;C82</f>
        <v>X (3)わからない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21</v>
      </c>
      <c r="F82" s="19">
        <f ca="1">VLOOKUP($A82,'Q10'!$A:$O,F$2,0)</f>
        <v>39</v>
      </c>
      <c r="G82" s="19">
        <f ca="1">VLOOKUP($A82,'Q10'!$A:$O,G$2,0)</f>
        <v>92</v>
      </c>
      <c r="H82" s="19">
        <f ca="1">VLOOKUP($A82,'Q10'!$A:$O,H$2,0)</f>
        <v>68</v>
      </c>
      <c r="I82" s="19">
        <f ca="1">VLOOKUP($A82,'Q10'!$A:$O,I$2,0)</f>
        <v>41</v>
      </c>
      <c r="J82" s="19">
        <f ca="1">VLOOKUP($A82,'Q10'!$A:$O,J$2,0)</f>
        <v>182</v>
      </c>
      <c r="K82" s="19">
        <f ca="1">VLOOKUP($A82,'Q10'!$A:$O,K$2,0)</f>
        <v>21</v>
      </c>
      <c r="L82" s="19">
        <f ca="1">VLOOKUP($A82,'Q10'!$A:$O,L$2,0)</f>
        <v>233</v>
      </c>
      <c r="M82" s="19"/>
      <c r="N82" s="19"/>
      <c r="P82" s="45">
        <f t="shared" ref="P82" ca="1" si="72">MAX(E82:N82)</f>
        <v>233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3.0129124820659969</v>
      </c>
      <c r="F83" s="15">
        <f t="shared" ref="F83:L83" ca="1" si="73">F82/$D82*100</f>
        <v>5.5954088952654235</v>
      </c>
      <c r="G83" s="15">
        <f t="shared" ca="1" si="73"/>
        <v>13.199426111908178</v>
      </c>
      <c r="H83" s="15">
        <f t="shared" ca="1" si="73"/>
        <v>9.7560975609756095</v>
      </c>
      <c r="I83" s="15">
        <f t="shared" ca="1" si="73"/>
        <v>5.8823529411764701</v>
      </c>
      <c r="J83" s="15">
        <f t="shared" ca="1" si="73"/>
        <v>26.111908177905306</v>
      </c>
      <c r="K83" s="15">
        <f t="shared" ca="1" si="73"/>
        <v>3.0129124820659969</v>
      </c>
      <c r="L83" s="15">
        <f t="shared" ca="1" si="73"/>
        <v>33.428981348637016</v>
      </c>
      <c r="M83" s="15"/>
      <c r="N83" s="15"/>
    </row>
    <row r="84" spans="1:16" ht="12.4" customHeight="1" collapsed="1" x14ac:dyDescent="0.15">
      <c r="A84" s="1" t="str">
        <f ca="1">$A$1&amp;C84</f>
        <v>X (3)農業・漁業・林業</v>
      </c>
      <c r="B84" s="144" t="s">
        <v>255</v>
      </c>
      <c r="C84" s="134" t="s">
        <v>93</v>
      </c>
      <c r="D84" s="19">
        <f ca="1">VLOOKUP($A84,'Q13'!$A:$O,D$2,0)</f>
        <v>82</v>
      </c>
      <c r="E84" s="19">
        <f ca="1">VLOOKUP($A84,'Q13'!$A:$O,E$2,0)</f>
        <v>13</v>
      </c>
      <c r="F84" s="19">
        <f ca="1">VLOOKUP($A84,'Q13'!$A:$O,F$2,0)</f>
        <v>10</v>
      </c>
      <c r="G84" s="19">
        <f ca="1">VLOOKUP($A84,'Q13'!$A:$O,G$2,0)</f>
        <v>3</v>
      </c>
      <c r="H84" s="19">
        <f ca="1">VLOOKUP($A84,'Q13'!$A:$O,H$2,0)</f>
        <v>8</v>
      </c>
      <c r="I84" s="19">
        <f ca="1">VLOOKUP($A84,'Q13'!$A:$O,I$2,0)</f>
        <v>5</v>
      </c>
      <c r="J84" s="19">
        <f ca="1">VLOOKUP($A84,'Q13'!$A:$O,J$2,0)</f>
        <v>24</v>
      </c>
      <c r="K84" s="19">
        <f ca="1">VLOOKUP($A84,'Q13'!$A:$O,K$2,0)</f>
        <v>5</v>
      </c>
      <c r="L84" s="19">
        <f ca="1">VLOOKUP($A84,'Q13'!$A:$O,L$2,0)</f>
        <v>14</v>
      </c>
      <c r="M84" s="19"/>
      <c r="N84" s="19"/>
      <c r="P84" s="45">
        <f t="shared" ref="P84" ca="1" si="74">MAX(E84:N84)</f>
        <v>24</v>
      </c>
    </row>
    <row r="85" spans="1:16" ht="12.4" customHeight="1" x14ac:dyDescent="0.15">
      <c r="B85" s="144"/>
      <c r="C85" s="136"/>
      <c r="D85" s="16">
        <f ca="1">D84/$D84*100</f>
        <v>100</v>
      </c>
      <c r="E85" s="15">
        <f ca="1">E84/$D84*100</f>
        <v>15.853658536585366</v>
      </c>
      <c r="F85" s="15">
        <f t="shared" ref="F85:L85" ca="1" si="75">F84/$D84*100</f>
        <v>12.195121951219512</v>
      </c>
      <c r="G85" s="15">
        <f t="shared" ca="1" si="75"/>
        <v>3.6585365853658534</v>
      </c>
      <c r="H85" s="15">
        <f t="shared" ca="1" si="75"/>
        <v>9.7560975609756095</v>
      </c>
      <c r="I85" s="15">
        <f t="shared" ca="1" si="75"/>
        <v>6.0975609756097562</v>
      </c>
      <c r="J85" s="15">
        <f t="shared" ca="1" si="75"/>
        <v>29.268292682926827</v>
      </c>
      <c r="K85" s="15">
        <f t="shared" ca="1" si="75"/>
        <v>6.0975609756097562</v>
      </c>
      <c r="L85" s="15">
        <f t="shared" ca="1" si="75"/>
        <v>17.073170731707318</v>
      </c>
      <c r="M85" s="15"/>
      <c r="N85" s="15"/>
    </row>
    <row r="86" spans="1:16" ht="12.4" customHeight="1" x14ac:dyDescent="0.15">
      <c r="A86" s="1" t="str">
        <f ca="1">$A$1&amp;C86</f>
        <v>X (3)建設業</v>
      </c>
      <c r="B86" s="144"/>
      <c r="C86" s="134" t="s">
        <v>94</v>
      </c>
      <c r="D86" s="19">
        <f ca="1">VLOOKUP($A86,'Q13'!$A:$O,D$2,0)</f>
        <v>155</v>
      </c>
      <c r="E86" s="19">
        <f ca="1">VLOOKUP($A86,'Q13'!$A:$O,E$2,0)</f>
        <v>6</v>
      </c>
      <c r="F86" s="19">
        <f ca="1">VLOOKUP($A86,'Q13'!$A:$O,F$2,0)</f>
        <v>16</v>
      </c>
      <c r="G86" s="19">
        <f ca="1">VLOOKUP($A86,'Q13'!$A:$O,G$2,0)</f>
        <v>22</v>
      </c>
      <c r="H86" s="19">
        <f ca="1">VLOOKUP($A86,'Q13'!$A:$O,H$2,0)</f>
        <v>17</v>
      </c>
      <c r="I86" s="19">
        <f ca="1">VLOOKUP($A86,'Q13'!$A:$O,I$2,0)</f>
        <v>14</v>
      </c>
      <c r="J86" s="19">
        <f ca="1">VLOOKUP($A86,'Q13'!$A:$O,J$2,0)</f>
        <v>39</v>
      </c>
      <c r="K86" s="19">
        <f ca="1">VLOOKUP($A86,'Q13'!$A:$O,K$2,0)</f>
        <v>11</v>
      </c>
      <c r="L86" s="19">
        <f ca="1">VLOOKUP($A86,'Q13'!$A:$O,L$2,0)</f>
        <v>30</v>
      </c>
      <c r="M86" s="19"/>
      <c r="N86" s="19"/>
      <c r="P86" s="45">
        <f t="shared" ref="P86" ca="1" si="76">MAX(E86:N86)</f>
        <v>39</v>
      </c>
    </row>
    <row r="87" spans="1:16" ht="12.4" customHeight="1" x14ac:dyDescent="0.15">
      <c r="B87" s="144"/>
      <c r="C87" s="136"/>
      <c r="D87" s="16">
        <f ca="1">D86/$D86*100</f>
        <v>100</v>
      </c>
      <c r="E87" s="15">
        <f ca="1">E86/$D86*100</f>
        <v>3.870967741935484</v>
      </c>
      <c r="F87" s="15">
        <f t="shared" ref="F87:L87" ca="1" si="77">F86/$D86*100</f>
        <v>10.32258064516129</v>
      </c>
      <c r="G87" s="15">
        <f t="shared" ca="1" si="77"/>
        <v>14.193548387096774</v>
      </c>
      <c r="H87" s="15">
        <f t="shared" ca="1" si="77"/>
        <v>10.967741935483872</v>
      </c>
      <c r="I87" s="15">
        <f t="shared" ca="1" si="77"/>
        <v>9.0322580645161281</v>
      </c>
      <c r="J87" s="15">
        <f t="shared" ca="1" si="77"/>
        <v>25.161290322580644</v>
      </c>
      <c r="K87" s="15">
        <f t="shared" ca="1" si="77"/>
        <v>7.096774193548387</v>
      </c>
      <c r="L87" s="15">
        <f t="shared" ca="1" si="77"/>
        <v>19.35483870967742</v>
      </c>
      <c r="M87" s="15"/>
      <c r="N87" s="15"/>
    </row>
    <row r="88" spans="1:16" ht="12.4" customHeight="1" x14ac:dyDescent="0.15">
      <c r="A88" s="1" t="str">
        <f ca="1">$A$1&amp;C88</f>
        <v>X (3)製造業（技術者等）</v>
      </c>
      <c r="B88" s="144"/>
      <c r="C88" s="134" t="s">
        <v>95</v>
      </c>
      <c r="D88" s="19">
        <f ca="1">VLOOKUP($A88,'Q13'!$A:$O,D$2,0)</f>
        <v>264</v>
      </c>
      <c r="E88" s="19">
        <f ca="1">VLOOKUP($A88,'Q13'!$A:$O,E$2,0)</f>
        <v>23</v>
      </c>
      <c r="F88" s="19">
        <f ca="1">VLOOKUP($A88,'Q13'!$A:$O,F$2,0)</f>
        <v>30</v>
      </c>
      <c r="G88" s="19">
        <f ca="1">VLOOKUP($A88,'Q13'!$A:$O,G$2,0)</f>
        <v>32</v>
      </c>
      <c r="H88" s="19">
        <f ca="1">VLOOKUP($A88,'Q13'!$A:$O,H$2,0)</f>
        <v>27</v>
      </c>
      <c r="I88" s="19">
        <f ca="1">VLOOKUP($A88,'Q13'!$A:$O,I$2,0)</f>
        <v>19</v>
      </c>
      <c r="J88" s="19">
        <f ca="1">VLOOKUP($A88,'Q13'!$A:$O,J$2,0)</f>
        <v>55</v>
      </c>
      <c r="K88" s="19">
        <f ca="1">VLOOKUP($A88,'Q13'!$A:$O,K$2,0)</f>
        <v>40</v>
      </c>
      <c r="L88" s="19">
        <f ca="1">VLOOKUP($A88,'Q13'!$A:$O,L$2,0)</f>
        <v>38</v>
      </c>
      <c r="M88" s="19"/>
      <c r="N88" s="19"/>
      <c r="P88" s="45">
        <f t="shared" ref="P88" ca="1" si="78">MAX(E88:N88)</f>
        <v>55</v>
      </c>
    </row>
    <row r="89" spans="1:16" ht="12.4" customHeight="1" x14ac:dyDescent="0.15">
      <c r="B89" s="144"/>
      <c r="C89" s="136"/>
      <c r="D89" s="16">
        <f ca="1">D88/$D88*100</f>
        <v>100</v>
      </c>
      <c r="E89" s="15">
        <f ca="1">E88/$D88*100</f>
        <v>8.7121212121212128</v>
      </c>
      <c r="F89" s="15">
        <f t="shared" ref="F89:L89" ca="1" si="79">F88/$D88*100</f>
        <v>11.363636363636363</v>
      </c>
      <c r="G89" s="15">
        <f t="shared" ca="1" si="79"/>
        <v>12.121212121212121</v>
      </c>
      <c r="H89" s="15">
        <f t="shared" ca="1" si="79"/>
        <v>10.227272727272728</v>
      </c>
      <c r="I89" s="15">
        <f t="shared" ca="1" si="79"/>
        <v>7.1969696969696972</v>
      </c>
      <c r="J89" s="15">
        <f t="shared" ca="1" si="79"/>
        <v>20.833333333333336</v>
      </c>
      <c r="K89" s="15">
        <f t="shared" ca="1" si="79"/>
        <v>15.151515151515152</v>
      </c>
      <c r="L89" s="15">
        <f t="shared" ca="1" si="79"/>
        <v>14.393939393939394</v>
      </c>
      <c r="M89" s="15"/>
      <c r="N89" s="15"/>
    </row>
    <row r="90" spans="1:16" ht="12.4" customHeight="1" x14ac:dyDescent="0.15">
      <c r="A90" s="1" t="str">
        <f ca="1">$A$1&amp;C90</f>
        <v>X (3)小売・飲食などのサービス業</v>
      </c>
      <c r="B90" s="144"/>
      <c r="C90" s="134" t="s">
        <v>96</v>
      </c>
      <c r="D90" s="19">
        <f ca="1">VLOOKUP($A90,'Q13'!$A:$O,D$2,0)</f>
        <v>293</v>
      </c>
      <c r="E90" s="19">
        <f ca="1">VLOOKUP($A90,'Q13'!$A:$O,E$2,0)</f>
        <v>13</v>
      </c>
      <c r="F90" s="19">
        <f ca="1">VLOOKUP($A90,'Q13'!$A:$O,F$2,0)</f>
        <v>28</v>
      </c>
      <c r="G90" s="19">
        <f ca="1">VLOOKUP($A90,'Q13'!$A:$O,G$2,0)</f>
        <v>50</v>
      </c>
      <c r="H90" s="19">
        <f ca="1">VLOOKUP($A90,'Q13'!$A:$O,H$2,0)</f>
        <v>41</v>
      </c>
      <c r="I90" s="19">
        <f ca="1">VLOOKUP($A90,'Q13'!$A:$O,I$2,0)</f>
        <v>8</v>
      </c>
      <c r="J90" s="19">
        <f ca="1">VLOOKUP($A90,'Q13'!$A:$O,J$2,0)</f>
        <v>80</v>
      </c>
      <c r="K90" s="19">
        <f ca="1">VLOOKUP($A90,'Q13'!$A:$O,K$2,0)</f>
        <v>10</v>
      </c>
      <c r="L90" s="19">
        <f ca="1">VLOOKUP($A90,'Q13'!$A:$O,L$2,0)</f>
        <v>63</v>
      </c>
      <c r="M90" s="19"/>
      <c r="N90" s="19"/>
      <c r="P90" s="45">
        <f t="shared" ref="P90" ca="1" si="80">MAX(E90:N90)</f>
        <v>80</v>
      </c>
    </row>
    <row r="91" spans="1:16" ht="12.4" customHeight="1" x14ac:dyDescent="0.15">
      <c r="B91" s="144"/>
      <c r="C91" s="136"/>
      <c r="D91" s="16">
        <f ca="1">D90/$D90*100</f>
        <v>100</v>
      </c>
      <c r="E91" s="15">
        <f ca="1">E90/$D90*100</f>
        <v>4.4368600682593859</v>
      </c>
      <c r="F91" s="15">
        <f t="shared" ref="F91:L91" ca="1" si="81">F90/$D90*100</f>
        <v>9.5563139931740615</v>
      </c>
      <c r="G91" s="15">
        <f t="shared" ca="1" si="81"/>
        <v>17.064846416382252</v>
      </c>
      <c r="H91" s="15">
        <f t="shared" ca="1" si="81"/>
        <v>13.993174061433447</v>
      </c>
      <c r="I91" s="15">
        <f t="shared" ca="1" si="81"/>
        <v>2.7303754266211606</v>
      </c>
      <c r="J91" s="15">
        <f t="shared" ca="1" si="81"/>
        <v>27.303754266211605</v>
      </c>
      <c r="K91" s="15">
        <f t="shared" ca="1" si="81"/>
        <v>3.4129692832764507</v>
      </c>
      <c r="L91" s="15">
        <f t="shared" ca="1" si="81"/>
        <v>21.501706484641637</v>
      </c>
      <c r="M91" s="15"/>
      <c r="N91" s="15"/>
    </row>
    <row r="92" spans="1:16" ht="12.4" customHeight="1" x14ac:dyDescent="0.15">
      <c r="A92" s="1" t="str">
        <f ca="1">$A$1&amp;C92</f>
        <v>X (3)金融・保険・不動産業</v>
      </c>
      <c r="B92" s="144"/>
      <c r="C92" s="134" t="s">
        <v>97</v>
      </c>
      <c r="D92" s="19">
        <f ca="1">VLOOKUP($A92,'Q13'!$A:$O,D$2,0)</f>
        <v>156</v>
      </c>
      <c r="E92" s="19">
        <f ca="1">VLOOKUP($A92,'Q13'!$A:$O,E$2,0)</f>
        <v>5</v>
      </c>
      <c r="F92" s="19">
        <f ca="1">VLOOKUP($A92,'Q13'!$A:$O,F$2,0)</f>
        <v>11</v>
      </c>
      <c r="G92" s="19">
        <f ca="1">VLOOKUP($A92,'Q13'!$A:$O,G$2,0)</f>
        <v>10</v>
      </c>
      <c r="H92" s="19">
        <f ca="1">VLOOKUP($A92,'Q13'!$A:$O,H$2,0)</f>
        <v>24</v>
      </c>
      <c r="I92" s="19">
        <f ca="1">VLOOKUP($A92,'Q13'!$A:$O,I$2,0)</f>
        <v>6</v>
      </c>
      <c r="J92" s="19">
        <f ca="1">VLOOKUP($A92,'Q13'!$A:$O,J$2,0)</f>
        <v>56</v>
      </c>
      <c r="K92" s="19">
        <f ca="1">VLOOKUP($A92,'Q13'!$A:$O,K$2,0)</f>
        <v>5</v>
      </c>
      <c r="L92" s="19">
        <f ca="1">VLOOKUP($A92,'Q13'!$A:$O,L$2,0)</f>
        <v>39</v>
      </c>
      <c r="M92" s="19"/>
      <c r="N92" s="19"/>
      <c r="P92" s="45">
        <f t="shared" ref="P92" ca="1" si="82">MAX(E92:N92)</f>
        <v>56</v>
      </c>
    </row>
    <row r="93" spans="1:16" ht="12.4" customHeight="1" x14ac:dyDescent="0.15">
      <c r="B93" s="144"/>
      <c r="C93" s="136"/>
      <c r="D93" s="16">
        <f ca="1">D92/$D92*100</f>
        <v>100</v>
      </c>
      <c r="E93" s="15">
        <f ca="1">E92/$D92*100</f>
        <v>3.2051282051282048</v>
      </c>
      <c r="F93" s="15">
        <f t="shared" ref="F93:L93" ca="1" si="83">F92/$D92*100</f>
        <v>7.0512820512820511</v>
      </c>
      <c r="G93" s="15">
        <f t="shared" ca="1" si="83"/>
        <v>6.4102564102564097</v>
      </c>
      <c r="H93" s="15">
        <f t="shared" ca="1" si="83"/>
        <v>15.384615384615385</v>
      </c>
      <c r="I93" s="15">
        <f t="shared" ca="1" si="83"/>
        <v>3.8461538461538463</v>
      </c>
      <c r="J93" s="15">
        <f t="shared" ca="1" si="83"/>
        <v>35.897435897435898</v>
      </c>
      <c r="K93" s="15">
        <f t="shared" ca="1" si="83"/>
        <v>3.2051282051282048</v>
      </c>
      <c r="L93" s="15">
        <f t="shared" ca="1" si="83"/>
        <v>25</v>
      </c>
      <c r="M93" s="15"/>
      <c r="N93" s="15"/>
    </row>
    <row r="94" spans="1:16" ht="12.4" customHeight="1" x14ac:dyDescent="0.15">
      <c r="A94" s="1" t="str">
        <f ca="1">$A$1&amp;C94</f>
        <v>X (3)医療・福祉・介護</v>
      </c>
      <c r="B94" s="144"/>
      <c r="C94" s="134" t="s">
        <v>98</v>
      </c>
      <c r="D94" s="19">
        <f ca="1">VLOOKUP($A94,'Q13'!$A:$O,D$2,0)</f>
        <v>890</v>
      </c>
      <c r="E94" s="19">
        <f ca="1">VLOOKUP($A94,'Q13'!$A:$O,E$2,0)</f>
        <v>40</v>
      </c>
      <c r="F94" s="19">
        <f ca="1">VLOOKUP($A94,'Q13'!$A:$O,F$2,0)</f>
        <v>69</v>
      </c>
      <c r="G94" s="19">
        <f ca="1">VLOOKUP($A94,'Q13'!$A:$O,G$2,0)</f>
        <v>123</v>
      </c>
      <c r="H94" s="19">
        <f ca="1">VLOOKUP($A94,'Q13'!$A:$O,H$2,0)</f>
        <v>95</v>
      </c>
      <c r="I94" s="19">
        <f ca="1">VLOOKUP($A94,'Q13'!$A:$O,I$2,0)</f>
        <v>38</v>
      </c>
      <c r="J94" s="19">
        <f ca="1">VLOOKUP($A94,'Q13'!$A:$O,J$2,0)</f>
        <v>278</v>
      </c>
      <c r="K94" s="19">
        <f ca="1">VLOOKUP($A94,'Q13'!$A:$O,K$2,0)</f>
        <v>26</v>
      </c>
      <c r="L94" s="19">
        <f ca="1">VLOOKUP($A94,'Q13'!$A:$O,L$2,0)</f>
        <v>221</v>
      </c>
      <c r="M94" s="19"/>
      <c r="N94" s="19"/>
      <c r="P94" s="45">
        <f t="shared" ref="P94" ca="1" si="84">MAX(E94:N94)</f>
        <v>278</v>
      </c>
    </row>
    <row r="95" spans="1:16" ht="12.4" customHeight="1" x14ac:dyDescent="0.15">
      <c r="B95" s="144"/>
      <c r="C95" s="136"/>
      <c r="D95" s="16">
        <f ca="1">D94/$D94*100</f>
        <v>100</v>
      </c>
      <c r="E95" s="15">
        <f ca="1">E94/$D94*100</f>
        <v>4.4943820224719104</v>
      </c>
      <c r="F95" s="15">
        <f t="shared" ref="F95:L95" ca="1" si="85">F94/$D94*100</f>
        <v>7.7528089887640457</v>
      </c>
      <c r="G95" s="15">
        <f t="shared" ca="1" si="85"/>
        <v>13.820224719101123</v>
      </c>
      <c r="H95" s="15">
        <f t="shared" ca="1" si="85"/>
        <v>10.674157303370785</v>
      </c>
      <c r="I95" s="15">
        <f t="shared" ca="1" si="85"/>
        <v>4.2696629213483144</v>
      </c>
      <c r="J95" s="15">
        <f t="shared" ca="1" si="85"/>
        <v>31.235955056179776</v>
      </c>
      <c r="K95" s="15">
        <f t="shared" ca="1" si="85"/>
        <v>2.9213483146067416</v>
      </c>
      <c r="L95" s="15">
        <f t="shared" ca="1" si="85"/>
        <v>24.831460674157306</v>
      </c>
      <c r="M95" s="15"/>
      <c r="N95" s="15"/>
    </row>
    <row r="96" spans="1:16" ht="12.4" customHeight="1" x14ac:dyDescent="0.15">
      <c r="A96" s="43" t="s">
        <v>260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16</v>
      </c>
      <c r="F96" s="19">
        <f>VLOOKUP($A96,'Q13'!$A:$O,F$2,0)</f>
        <v>40</v>
      </c>
      <c r="G96" s="19">
        <f>VLOOKUP($A96,'Q13'!$A:$O,G$2,0)</f>
        <v>45</v>
      </c>
      <c r="H96" s="19">
        <f>VLOOKUP($A96,'Q13'!$A:$O,H$2,0)</f>
        <v>47</v>
      </c>
      <c r="I96" s="19">
        <f>VLOOKUP($A96,'Q13'!$A:$O,I$2,0)</f>
        <v>10</v>
      </c>
      <c r="J96" s="19">
        <f>VLOOKUP($A96,'Q13'!$A:$O,J$2,0)</f>
        <v>104</v>
      </c>
      <c r="K96" s="19">
        <f>VLOOKUP($A96,'Q13'!$A:$O,K$2,0)</f>
        <v>10</v>
      </c>
      <c r="L96" s="19">
        <f>VLOOKUP($A96,'Q13'!$A:$O,L$2,0)</f>
        <v>77</v>
      </c>
      <c r="M96" s="19"/>
      <c r="N96" s="19"/>
      <c r="P96" s="45">
        <f t="shared" ref="P96" si="86">MAX(E96:N96)</f>
        <v>104</v>
      </c>
    </row>
    <row r="97" spans="1:16" ht="12.4" customHeight="1" x14ac:dyDescent="0.15">
      <c r="B97" s="144"/>
      <c r="C97" s="136"/>
      <c r="D97" s="16">
        <f>D96/$D96*100</f>
        <v>100</v>
      </c>
      <c r="E97" s="15">
        <f>E96/$D96*100</f>
        <v>4.5845272206303722</v>
      </c>
      <c r="F97" s="15">
        <f t="shared" ref="F97:L97" si="87">F96/$D96*100</f>
        <v>11.461318051575931</v>
      </c>
      <c r="G97" s="15">
        <f t="shared" si="87"/>
        <v>12.893982808022923</v>
      </c>
      <c r="H97" s="15">
        <f t="shared" si="87"/>
        <v>13.46704871060172</v>
      </c>
      <c r="I97" s="15">
        <f t="shared" si="87"/>
        <v>2.8653295128939829</v>
      </c>
      <c r="J97" s="15">
        <f t="shared" si="87"/>
        <v>29.799426934097422</v>
      </c>
      <c r="K97" s="15">
        <f t="shared" si="87"/>
        <v>2.8653295128939829</v>
      </c>
      <c r="L97" s="15">
        <f t="shared" si="87"/>
        <v>22.063037249283667</v>
      </c>
      <c r="M97" s="15"/>
      <c r="N97" s="15"/>
    </row>
    <row r="98" spans="1:16" ht="12.4" customHeight="1" x14ac:dyDescent="0.15">
      <c r="A98" s="1" t="str">
        <f ca="1">$A$1&amp;C98</f>
        <v>X (3)情報通信系（メディア・マスコミ）</v>
      </c>
      <c r="B98" s="144"/>
      <c r="C98" s="134" t="s">
        <v>100</v>
      </c>
      <c r="D98" s="19">
        <f ca="1">VLOOKUP($A98,'Q13'!$A:$O,D$2,0)</f>
        <v>101</v>
      </c>
      <c r="E98" s="19">
        <f ca="1">VLOOKUP($A98,'Q13'!$A:$O,E$2,0)</f>
        <v>4</v>
      </c>
      <c r="F98" s="19">
        <f ca="1">VLOOKUP($A98,'Q13'!$A:$O,F$2,0)</f>
        <v>9</v>
      </c>
      <c r="G98" s="19">
        <f ca="1">VLOOKUP($A98,'Q13'!$A:$O,G$2,0)</f>
        <v>18</v>
      </c>
      <c r="H98" s="19">
        <f ca="1">VLOOKUP($A98,'Q13'!$A:$O,H$2,0)</f>
        <v>14</v>
      </c>
      <c r="I98" s="19">
        <f ca="1">VLOOKUP($A98,'Q13'!$A:$O,I$2,0)</f>
        <v>7</v>
      </c>
      <c r="J98" s="19">
        <f ca="1">VLOOKUP($A98,'Q13'!$A:$O,J$2,0)</f>
        <v>25</v>
      </c>
      <c r="K98" s="19">
        <f ca="1">VLOOKUP($A98,'Q13'!$A:$O,K$2,0)</f>
        <v>4</v>
      </c>
      <c r="L98" s="19">
        <f ca="1">VLOOKUP($A98,'Q13'!$A:$O,L$2,0)</f>
        <v>20</v>
      </c>
      <c r="M98" s="19"/>
      <c r="N98" s="19"/>
      <c r="P98" s="45">
        <f t="shared" ref="P98" ca="1" si="88">MAX(E98:N98)</f>
        <v>25</v>
      </c>
    </row>
    <row r="99" spans="1:16" ht="12.4" customHeight="1" x14ac:dyDescent="0.15">
      <c r="B99" s="144"/>
      <c r="C99" s="136"/>
      <c r="D99" s="16">
        <f ca="1">D98/$D98*100</f>
        <v>100</v>
      </c>
      <c r="E99" s="15">
        <f ca="1">E98/$D98*100</f>
        <v>3.9603960396039604</v>
      </c>
      <c r="F99" s="15">
        <f t="shared" ref="F99:L99" ca="1" si="89">F98/$D98*100</f>
        <v>8.9108910891089099</v>
      </c>
      <c r="G99" s="15">
        <f t="shared" ca="1" si="89"/>
        <v>17.82178217821782</v>
      </c>
      <c r="H99" s="15">
        <f t="shared" ca="1" si="89"/>
        <v>13.861386138613863</v>
      </c>
      <c r="I99" s="15">
        <f t="shared" ca="1" si="89"/>
        <v>6.9306930693069315</v>
      </c>
      <c r="J99" s="15">
        <f t="shared" ca="1" si="89"/>
        <v>24.752475247524753</v>
      </c>
      <c r="K99" s="15">
        <f t="shared" ca="1" si="89"/>
        <v>3.9603960396039604</v>
      </c>
      <c r="L99" s="15">
        <f t="shared" ca="1" si="89"/>
        <v>19.801980198019802</v>
      </c>
      <c r="M99" s="15"/>
      <c r="N99" s="15"/>
    </row>
    <row r="100" spans="1:16" ht="12.4" customHeight="1" x14ac:dyDescent="0.15">
      <c r="A100" s="1" t="str">
        <f ca="1">$A$1&amp;C100</f>
        <v>X (3)公務員</v>
      </c>
      <c r="B100" s="144"/>
      <c r="C100" s="134" t="s">
        <v>101</v>
      </c>
      <c r="D100" s="19">
        <f ca="1">VLOOKUP($A100,'Q13'!$A:$O,D$2,0)</f>
        <v>770</v>
      </c>
      <c r="E100" s="19">
        <f ca="1">VLOOKUP($A100,'Q13'!$A:$O,E$2,0)</f>
        <v>24</v>
      </c>
      <c r="F100" s="19">
        <f ca="1">VLOOKUP($A100,'Q13'!$A:$O,F$2,0)</f>
        <v>55</v>
      </c>
      <c r="G100" s="19">
        <f ca="1">VLOOKUP($A100,'Q13'!$A:$O,G$2,0)</f>
        <v>116</v>
      </c>
      <c r="H100" s="19">
        <f ca="1">VLOOKUP($A100,'Q13'!$A:$O,H$2,0)</f>
        <v>77</v>
      </c>
      <c r="I100" s="19">
        <f ca="1">VLOOKUP($A100,'Q13'!$A:$O,I$2,0)</f>
        <v>44</v>
      </c>
      <c r="J100" s="19">
        <f ca="1">VLOOKUP($A100,'Q13'!$A:$O,J$2,0)</f>
        <v>213</v>
      </c>
      <c r="K100" s="19">
        <f ca="1">VLOOKUP($A100,'Q13'!$A:$O,K$2,0)</f>
        <v>36</v>
      </c>
      <c r="L100" s="19">
        <f ca="1">VLOOKUP($A100,'Q13'!$A:$O,L$2,0)</f>
        <v>205</v>
      </c>
      <c r="M100" s="19"/>
      <c r="N100" s="19"/>
      <c r="P100" s="45">
        <f t="shared" ref="P100" ca="1" si="90">MAX(E100:N100)</f>
        <v>213</v>
      </c>
    </row>
    <row r="101" spans="1:16" ht="12.4" customHeight="1" x14ac:dyDescent="0.15">
      <c r="B101" s="144"/>
      <c r="C101" s="136"/>
      <c r="D101" s="16">
        <f ca="1">D100/$D100*100</f>
        <v>100</v>
      </c>
      <c r="E101" s="15">
        <f ca="1">E100/$D100*100</f>
        <v>3.116883116883117</v>
      </c>
      <c r="F101" s="15">
        <f t="shared" ref="F101:L101" ca="1" si="91">F100/$D100*100</f>
        <v>7.1428571428571423</v>
      </c>
      <c r="G101" s="15">
        <f t="shared" ca="1" si="91"/>
        <v>15.064935064935064</v>
      </c>
      <c r="H101" s="15">
        <f t="shared" ca="1" si="91"/>
        <v>10</v>
      </c>
      <c r="I101" s="15">
        <f t="shared" ca="1" si="91"/>
        <v>5.7142857142857144</v>
      </c>
      <c r="J101" s="15">
        <f t="shared" ca="1" si="91"/>
        <v>27.662337662337659</v>
      </c>
      <c r="K101" s="15">
        <f t="shared" ca="1" si="91"/>
        <v>4.6753246753246751</v>
      </c>
      <c r="L101" s="15">
        <f t="shared" ca="1" si="91"/>
        <v>26.623376623376622</v>
      </c>
      <c r="M101" s="15"/>
      <c r="N101" s="15"/>
    </row>
    <row r="102" spans="1:16" ht="12.4" customHeight="1" x14ac:dyDescent="0.15">
      <c r="A102" s="1" t="str">
        <f ca="1">$A$1&amp;C102</f>
        <v>X (3)その他</v>
      </c>
      <c r="B102" s="144"/>
      <c r="C102" s="134" t="s">
        <v>22</v>
      </c>
      <c r="D102" s="19">
        <f ca="1">VLOOKUP($A102,'Q13'!$A:$O,D$2,0)</f>
        <v>811</v>
      </c>
      <c r="E102" s="19">
        <f ca="1">VLOOKUP($A102,'Q13'!$A:$O,E$2,0)</f>
        <v>27</v>
      </c>
      <c r="F102" s="19">
        <f ca="1">VLOOKUP($A102,'Q13'!$A:$O,F$2,0)</f>
        <v>64</v>
      </c>
      <c r="G102" s="19">
        <f ca="1">VLOOKUP($A102,'Q13'!$A:$O,G$2,0)</f>
        <v>138</v>
      </c>
      <c r="H102" s="19">
        <f ca="1">VLOOKUP($A102,'Q13'!$A:$O,H$2,0)</f>
        <v>88</v>
      </c>
      <c r="I102" s="19">
        <f ca="1">VLOOKUP($A102,'Q13'!$A:$O,I$2,0)</f>
        <v>40</v>
      </c>
      <c r="J102" s="19">
        <f ca="1">VLOOKUP($A102,'Q13'!$A:$O,J$2,0)</f>
        <v>229</v>
      </c>
      <c r="K102" s="19">
        <f ca="1">VLOOKUP($A102,'Q13'!$A:$O,K$2,0)</f>
        <v>27</v>
      </c>
      <c r="L102" s="19">
        <f ca="1">VLOOKUP($A102,'Q13'!$A:$O,L$2,0)</f>
        <v>198</v>
      </c>
      <c r="M102" s="19"/>
      <c r="N102" s="19"/>
      <c r="P102" s="45">
        <f t="shared" ref="P102" ca="1" si="92">MAX(E102:N102)</f>
        <v>229</v>
      </c>
    </row>
    <row r="103" spans="1:16" ht="12.4" customHeight="1" x14ac:dyDescent="0.15">
      <c r="B103" s="144"/>
      <c r="C103" s="136"/>
      <c r="D103" s="16">
        <f ca="1">D102/$D102*100</f>
        <v>100</v>
      </c>
      <c r="E103" s="15">
        <f ca="1">E102/$D102*100</f>
        <v>3.3292231812577064</v>
      </c>
      <c r="F103" s="15">
        <f t="shared" ref="F103:L103" ca="1" si="93">F102/$D102*100</f>
        <v>7.8914919852034524</v>
      </c>
      <c r="G103" s="15">
        <f t="shared" ca="1" si="93"/>
        <v>17.016029593094945</v>
      </c>
      <c r="H103" s="15">
        <f t="shared" ca="1" si="93"/>
        <v>10.850801479654747</v>
      </c>
      <c r="I103" s="15">
        <f t="shared" ca="1" si="93"/>
        <v>4.9321824907521581</v>
      </c>
      <c r="J103" s="15">
        <f t="shared" ca="1" si="93"/>
        <v>28.236744759556103</v>
      </c>
      <c r="K103" s="15">
        <f t="shared" ca="1" si="93"/>
        <v>3.3292231812577064</v>
      </c>
      <c r="L103" s="15">
        <f t="shared" ca="1" si="93"/>
        <v>24.414303329223181</v>
      </c>
      <c r="M103" s="15"/>
      <c r="N103" s="15"/>
    </row>
    <row r="104" spans="1:16" ht="12.4" hidden="1" customHeight="1" outlineLevel="1" x14ac:dyDescent="0.15">
      <c r="A104" s="1" t="str">
        <f ca="1">$A$1&amp;C104</f>
        <v>X (3)ずっと北九州市内がいい（北九州市の近郊を含む）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68</v>
      </c>
      <c r="F104" s="19">
        <f ca="1">VLOOKUP($A104,'Q15'!$A:$O,F$2,0)</f>
        <v>110</v>
      </c>
      <c r="G104" s="19">
        <f ca="1">VLOOKUP($A104,'Q15'!$A:$O,G$2,0)</f>
        <v>171</v>
      </c>
      <c r="H104" s="19">
        <f ca="1">VLOOKUP($A104,'Q15'!$A:$O,H$2,0)</f>
        <v>133</v>
      </c>
      <c r="I104" s="19">
        <f ca="1">VLOOKUP($A104,'Q15'!$A:$O,I$2,0)</f>
        <v>53</v>
      </c>
      <c r="J104" s="19">
        <f ca="1">VLOOKUP($A104,'Q15'!$A:$O,J$2,0)</f>
        <v>314</v>
      </c>
      <c r="K104" s="19">
        <f ca="1">VLOOKUP($A104,'Q15'!$A:$O,K$2,0)</f>
        <v>63</v>
      </c>
      <c r="L104" s="19">
        <f ca="1">VLOOKUP($A104,'Q15'!$A:$O,L$2,0)</f>
        <v>152</v>
      </c>
      <c r="M104" s="19"/>
      <c r="N104" s="19"/>
      <c r="P104" s="45">
        <f t="shared" ref="P104" ca="1" si="94">MAX(E104:N104)</f>
        <v>314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6.3909774436090219</v>
      </c>
      <c r="F105" s="15">
        <f t="shared" ref="F105:L105" ca="1" si="95">F104/$D104*100</f>
        <v>10.338345864661653</v>
      </c>
      <c r="G105" s="15">
        <f t="shared" ca="1" si="95"/>
        <v>16.071428571428573</v>
      </c>
      <c r="H105" s="15">
        <f t="shared" ca="1" si="95"/>
        <v>12.5</v>
      </c>
      <c r="I105" s="15">
        <f t="shared" ca="1" si="95"/>
        <v>4.981203007518797</v>
      </c>
      <c r="J105" s="15">
        <f t="shared" ca="1" si="95"/>
        <v>29.511278195488721</v>
      </c>
      <c r="K105" s="15">
        <f t="shared" ca="1" si="95"/>
        <v>5.9210526315789469</v>
      </c>
      <c r="L105" s="15">
        <f t="shared" ca="1" si="95"/>
        <v>14.285714285714285</v>
      </c>
      <c r="M105" s="15"/>
      <c r="N105" s="15"/>
    </row>
    <row r="106" spans="1:16" ht="12.4" hidden="1" customHeight="1" outlineLevel="1" x14ac:dyDescent="0.15">
      <c r="A106" s="1" t="str">
        <f ca="1">$A$1&amp;C106</f>
        <v>X (3)一度は市外に出て経験を積んだ後、市内に戻りたい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22</v>
      </c>
      <c r="F106" s="19">
        <f ca="1">VLOOKUP($A106,'Q15'!$A:$O,F$2,0)</f>
        <v>43</v>
      </c>
      <c r="G106" s="19">
        <f ca="1">VLOOKUP($A106,'Q15'!$A:$O,G$2,0)</f>
        <v>90</v>
      </c>
      <c r="H106" s="19">
        <f ca="1">VLOOKUP($A106,'Q15'!$A:$O,H$2,0)</f>
        <v>60</v>
      </c>
      <c r="I106" s="19">
        <f ca="1">VLOOKUP($A106,'Q15'!$A:$O,I$2,0)</f>
        <v>22</v>
      </c>
      <c r="J106" s="19">
        <f ca="1">VLOOKUP($A106,'Q15'!$A:$O,J$2,0)</f>
        <v>138</v>
      </c>
      <c r="K106" s="19">
        <f ca="1">VLOOKUP($A106,'Q15'!$A:$O,K$2,0)</f>
        <v>42</v>
      </c>
      <c r="L106" s="19">
        <f ca="1">VLOOKUP($A106,'Q15'!$A:$O,L$2,0)</f>
        <v>91</v>
      </c>
      <c r="M106" s="19"/>
      <c r="N106" s="19"/>
      <c r="P106" s="45">
        <f t="shared" ref="P106" ca="1" si="96">MAX(E106:N106)</f>
        <v>138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4.3307086614173231</v>
      </c>
      <c r="F107" s="15">
        <f t="shared" ref="F107:L107" ca="1" si="97">F106/$D106*100</f>
        <v>8.4645669291338592</v>
      </c>
      <c r="G107" s="15">
        <f t="shared" ca="1" si="97"/>
        <v>17.716535433070867</v>
      </c>
      <c r="H107" s="15">
        <f t="shared" ca="1" si="97"/>
        <v>11.811023622047244</v>
      </c>
      <c r="I107" s="15">
        <f t="shared" ca="1" si="97"/>
        <v>4.3307086614173231</v>
      </c>
      <c r="J107" s="15">
        <f t="shared" ca="1" si="97"/>
        <v>27.165354330708663</v>
      </c>
      <c r="K107" s="15">
        <f t="shared" ca="1" si="97"/>
        <v>8.2677165354330722</v>
      </c>
      <c r="L107" s="15">
        <f t="shared" ca="1" si="97"/>
        <v>17.913385826771652</v>
      </c>
      <c r="M107" s="15"/>
      <c r="N107" s="15"/>
    </row>
    <row r="108" spans="1:16" ht="12.4" hidden="1" customHeight="1" outlineLevel="1" x14ac:dyDescent="0.15">
      <c r="A108" s="1" t="str">
        <f ca="1">$A$1&amp;C108</f>
        <v>X (3)市外に住むが、時々北九州市で過ごしたい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32</v>
      </c>
      <c r="F108" s="19">
        <f ca="1">VLOOKUP($A108,'Q15'!$A:$O,F$2,0)</f>
        <v>68</v>
      </c>
      <c r="G108" s="19">
        <f ca="1">VLOOKUP($A108,'Q15'!$A:$O,G$2,0)</f>
        <v>110</v>
      </c>
      <c r="H108" s="19">
        <f ca="1">VLOOKUP($A108,'Q15'!$A:$O,H$2,0)</f>
        <v>85</v>
      </c>
      <c r="I108" s="19">
        <f ca="1">VLOOKUP($A108,'Q15'!$A:$O,I$2,0)</f>
        <v>42</v>
      </c>
      <c r="J108" s="19">
        <f ca="1">VLOOKUP($A108,'Q15'!$A:$O,J$2,0)</f>
        <v>198</v>
      </c>
      <c r="K108" s="19">
        <f ca="1">VLOOKUP($A108,'Q15'!$A:$O,K$2,0)</f>
        <v>32</v>
      </c>
      <c r="L108" s="19">
        <f ca="1">VLOOKUP($A108,'Q15'!$A:$O,L$2,0)</f>
        <v>100</v>
      </c>
      <c r="M108" s="19"/>
      <c r="N108" s="19"/>
      <c r="P108" s="45">
        <f t="shared" ref="P108" ca="1" si="98">MAX(E108:N108)</f>
        <v>198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4.7976011994003001</v>
      </c>
      <c r="F109" s="15">
        <f t="shared" ref="F109:L109" ca="1" si="99">F108/$D108*100</f>
        <v>10.194902548725636</v>
      </c>
      <c r="G109" s="15">
        <f t="shared" ca="1" si="99"/>
        <v>16.491754122938531</v>
      </c>
      <c r="H109" s="15">
        <f t="shared" ca="1" si="99"/>
        <v>12.743628185907047</v>
      </c>
      <c r="I109" s="15">
        <f t="shared" ca="1" si="99"/>
        <v>6.2968515742128934</v>
      </c>
      <c r="J109" s="15">
        <f t="shared" ca="1" si="99"/>
        <v>29.685157421289354</v>
      </c>
      <c r="K109" s="15">
        <f t="shared" ca="1" si="99"/>
        <v>4.7976011994003001</v>
      </c>
      <c r="L109" s="15">
        <f t="shared" ca="1" si="99"/>
        <v>14.992503748125937</v>
      </c>
      <c r="M109" s="15"/>
      <c r="N109" s="15"/>
    </row>
    <row r="110" spans="1:16" ht="12.4" hidden="1" customHeight="1" outlineLevel="1" x14ac:dyDescent="0.15">
      <c r="A110" s="1" t="str">
        <f ca="1">$A$1&amp;C110</f>
        <v>X (3)北九州市から出て行って戻らない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12</v>
      </c>
      <c r="F110" s="19">
        <f ca="1">VLOOKUP($A110,'Q15'!$A:$O,F$2,0)</f>
        <v>21</v>
      </c>
      <c r="G110" s="19">
        <f ca="1">VLOOKUP($A110,'Q15'!$A:$O,G$2,0)</f>
        <v>41</v>
      </c>
      <c r="H110" s="19">
        <f ca="1">VLOOKUP($A110,'Q15'!$A:$O,H$2,0)</f>
        <v>36</v>
      </c>
      <c r="I110" s="19">
        <f ca="1">VLOOKUP($A110,'Q15'!$A:$O,I$2,0)</f>
        <v>15</v>
      </c>
      <c r="J110" s="19">
        <f ca="1">VLOOKUP($A110,'Q15'!$A:$O,J$2,0)</f>
        <v>78</v>
      </c>
      <c r="K110" s="19">
        <f ca="1">VLOOKUP($A110,'Q15'!$A:$O,K$2,0)</f>
        <v>3</v>
      </c>
      <c r="L110" s="19">
        <f ca="1">VLOOKUP($A110,'Q15'!$A:$O,L$2,0)</f>
        <v>90</v>
      </c>
      <c r="M110" s="19"/>
      <c r="N110" s="19"/>
      <c r="P110" s="45">
        <f t="shared" ref="P110" ca="1" si="100">MAX(E110:N110)</f>
        <v>90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4.0540540540540544</v>
      </c>
      <c r="F111" s="15">
        <f t="shared" ref="F111:L111" ca="1" si="101">F110/$D110*100</f>
        <v>7.0945945945945947</v>
      </c>
      <c r="G111" s="15">
        <f t="shared" ca="1" si="101"/>
        <v>13.851351351351351</v>
      </c>
      <c r="H111" s="15">
        <f t="shared" ca="1" si="101"/>
        <v>12.162162162162163</v>
      </c>
      <c r="I111" s="15">
        <f t="shared" ca="1" si="101"/>
        <v>5.0675675675675675</v>
      </c>
      <c r="J111" s="15">
        <f t="shared" ca="1" si="101"/>
        <v>26.351351351351347</v>
      </c>
      <c r="K111" s="15">
        <f t="shared" ca="1" si="101"/>
        <v>1.0135135135135136</v>
      </c>
      <c r="L111" s="15">
        <f t="shared" ca="1" si="101"/>
        <v>30.405405405405407</v>
      </c>
      <c r="M111" s="15"/>
      <c r="N111" s="15"/>
    </row>
    <row r="112" spans="1:16" ht="12.4" hidden="1" customHeight="1" outlineLevel="1" x14ac:dyDescent="0.15">
      <c r="A112" s="1" t="str">
        <f ca="1">$A$1&amp;C112</f>
        <v>X (3)その他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2</v>
      </c>
      <c r="F112" s="19">
        <f ca="1">VLOOKUP($A112,'Q15'!$A:$O,F$2,0)</f>
        <v>8</v>
      </c>
      <c r="G112" s="19">
        <f ca="1">VLOOKUP($A112,'Q15'!$A:$O,G$2,0)</f>
        <v>5</v>
      </c>
      <c r="H112" s="19">
        <f ca="1">VLOOKUP($A112,'Q15'!$A:$O,H$2,0)</f>
        <v>6</v>
      </c>
      <c r="I112" s="19">
        <f ca="1">VLOOKUP($A112,'Q15'!$A:$O,I$2,0)</f>
        <v>5</v>
      </c>
      <c r="J112" s="19">
        <f ca="1">VLOOKUP($A112,'Q15'!$A:$O,J$2,0)</f>
        <v>26</v>
      </c>
      <c r="K112" s="19">
        <f ca="1">VLOOKUP($A112,'Q15'!$A:$O,K$2,0)</f>
        <v>2</v>
      </c>
      <c r="L112" s="19">
        <f ca="1">VLOOKUP($A112,'Q15'!$A:$O,L$2,0)</f>
        <v>52</v>
      </c>
      <c r="M112" s="19"/>
      <c r="N112" s="19"/>
      <c r="P112" s="45">
        <f t="shared" ref="P112" ca="1" si="102">MAX(E112:N112)</f>
        <v>52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1.8867924528301887</v>
      </c>
      <c r="F113" s="15">
        <f t="shared" ref="F113:L113" ca="1" si="103">F112/$D112*100</f>
        <v>7.5471698113207548</v>
      </c>
      <c r="G113" s="15">
        <f t="shared" ca="1" si="103"/>
        <v>4.716981132075472</v>
      </c>
      <c r="H113" s="15">
        <f t="shared" ca="1" si="103"/>
        <v>5.6603773584905666</v>
      </c>
      <c r="I113" s="15">
        <f t="shared" ca="1" si="103"/>
        <v>4.716981132075472</v>
      </c>
      <c r="J113" s="15">
        <f t="shared" ca="1" si="103"/>
        <v>24.528301886792452</v>
      </c>
      <c r="K113" s="15">
        <f t="shared" ca="1" si="103"/>
        <v>1.8867924528301887</v>
      </c>
      <c r="L113" s="15">
        <f t="shared" ca="1" si="103"/>
        <v>49.056603773584904</v>
      </c>
      <c r="M113" s="15"/>
      <c r="N113" s="15"/>
    </row>
    <row r="114" spans="1:16" ht="12.4" hidden="1" customHeight="1" outlineLevel="1" x14ac:dyDescent="0.15">
      <c r="A114" s="1" t="str">
        <f ca="1">$A$1&amp;C114</f>
        <v>X (3)わからない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35</v>
      </c>
      <c r="F114" s="19">
        <f ca="1">VLOOKUP($A114,'Q15'!$A:$O,F$2,0)</f>
        <v>82</v>
      </c>
      <c r="G114" s="19">
        <f ca="1">VLOOKUP($A114,'Q15'!$A:$O,G$2,0)</f>
        <v>140</v>
      </c>
      <c r="H114" s="19">
        <f ca="1">VLOOKUP($A114,'Q15'!$A:$O,H$2,0)</f>
        <v>118</v>
      </c>
      <c r="I114" s="19">
        <f ca="1">VLOOKUP($A114,'Q15'!$A:$O,I$2,0)</f>
        <v>54</v>
      </c>
      <c r="J114" s="19">
        <f ca="1">VLOOKUP($A114,'Q15'!$A:$O,J$2,0)</f>
        <v>349</v>
      </c>
      <c r="K114" s="19">
        <f ca="1">VLOOKUP($A114,'Q15'!$A:$O,K$2,0)</f>
        <v>32</v>
      </c>
      <c r="L114" s="19">
        <f ca="1">VLOOKUP($A114,'Q15'!$A:$O,L$2,0)</f>
        <v>420</v>
      </c>
      <c r="M114" s="19"/>
      <c r="N114" s="19"/>
      <c r="P114" s="45">
        <f t="shared" ref="P114" ca="1" si="104">MAX(E114:N114)</f>
        <v>420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2.8455284552845526</v>
      </c>
      <c r="F115" s="15">
        <f t="shared" ref="F115:L115" ca="1" si="105">F114/$D114*100</f>
        <v>6.666666666666667</v>
      </c>
      <c r="G115" s="15">
        <f t="shared" ca="1" si="105"/>
        <v>11.38211382113821</v>
      </c>
      <c r="H115" s="15">
        <f t="shared" ca="1" si="105"/>
        <v>9.5934959349593498</v>
      </c>
      <c r="I115" s="15">
        <f t="shared" ca="1" si="105"/>
        <v>4.3902439024390238</v>
      </c>
      <c r="J115" s="15">
        <f t="shared" ca="1" si="105"/>
        <v>28.373983739837399</v>
      </c>
      <c r="K115" s="15">
        <f t="shared" ca="1" si="105"/>
        <v>2.6016260162601625</v>
      </c>
      <c r="L115" s="15">
        <f t="shared" ca="1" si="105"/>
        <v>34.146341463414636</v>
      </c>
      <c r="M115" s="15"/>
      <c r="N115" s="15"/>
    </row>
    <row r="116" spans="1:16" ht="12.4" hidden="1" customHeight="1" outlineLevel="1" x14ac:dyDescent="0.15">
      <c r="A116" s="1" t="str">
        <f ca="1">$A$1&amp;C116</f>
        <v>X (3)とても感じている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94</v>
      </c>
      <c r="F116" s="19">
        <f ca="1">VLOOKUP($A116,'Q17'!$A:$O,F$2,0)</f>
        <v>161</v>
      </c>
      <c r="G116" s="19">
        <f ca="1">VLOOKUP($A116,'Q17'!$A:$O,G$2,0)</f>
        <v>260</v>
      </c>
      <c r="H116" s="19">
        <f ca="1">VLOOKUP($A116,'Q17'!$A:$O,H$2,0)</f>
        <v>209</v>
      </c>
      <c r="I116" s="19">
        <f ca="1">VLOOKUP($A116,'Q17'!$A:$O,I$2,0)</f>
        <v>75</v>
      </c>
      <c r="J116" s="19">
        <f ca="1">VLOOKUP($A116,'Q17'!$A:$O,J$2,0)</f>
        <v>447</v>
      </c>
      <c r="K116" s="19">
        <f ca="1">VLOOKUP($A116,'Q17'!$A:$O,K$2,0)</f>
        <v>86</v>
      </c>
      <c r="L116" s="19">
        <f ca="1">VLOOKUP($A116,'Q17'!$A:$O,L$2,0)</f>
        <v>163</v>
      </c>
      <c r="M116" s="19"/>
      <c r="N116" s="19"/>
      <c r="P116" s="45">
        <f t="shared" ref="P116" ca="1" si="106">MAX(E116:N116)</f>
        <v>447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6.2876254180602009</v>
      </c>
      <c r="F117" s="15">
        <f t="shared" ref="F117:L117" ca="1" si="107">F116/$D116*100</f>
        <v>10.76923076923077</v>
      </c>
      <c r="G117" s="15">
        <f t="shared" ca="1" si="107"/>
        <v>17.391304347826086</v>
      </c>
      <c r="H117" s="15">
        <f t="shared" ca="1" si="107"/>
        <v>13.979933110367892</v>
      </c>
      <c r="I117" s="15">
        <f t="shared" ca="1" si="107"/>
        <v>5.0167224080267561</v>
      </c>
      <c r="J117" s="15">
        <f t="shared" ca="1" si="107"/>
        <v>29.899665551839465</v>
      </c>
      <c r="K117" s="15">
        <f t="shared" ca="1" si="107"/>
        <v>5.7525083612040131</v>
      </c>
      <c r="L117" s="15">
        <f t="shared" ca="1" si="107"/>
        <v>10.903010033444815</v>
      </c>
      <c r="M117" s="15"/>
      <c r="N117" s="15"/>
    </row>
    <row r="118" spans="1:16" ht="12.4" hidden="1" customHeight="1" outlineLevel="1" x14ac:dyDescent="0.15">
      <c r="A118" s="1" t="str">
        <f ca="1">$A$1&amp;C118</f>
        <v>X (3)ある程度感じている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65</v>
      </c>
      <c r="F118" s="19">
        <f ca="1">VLOOKUP($A118,'Q17'!$A:$O,F$2,0)</f>
        <v>146</v>
      </c>
      <c r="G118" s="19">
        <f ca="1">VLOOKUP($A118,'Q17'!$A:$O,G$2,0)</f>
        <v>246</v>
      </c>
      <c r="H118" s="19">
        <f ca="1">VLOOKUP($A118,'Q17'!$A:$O,H$2,0)</f>
        <v>187</v>
      </c>
      <c r="I118" s="19">
        <f ca="1">VLOOKUP($A118,'Q17'!$A:$O,I$2,0)</f>
        <v>94</v>
      </c>
      <c r="J118" s="19">
        <f ca="1">VLOOKUP($A118,'Q17'!$A:$O,J$2,0)</f>
        <v>526</v>
      </c>
      <c r="K118" s="19">
        <f ca="1">VLOOKUP($A118,'Q17'!$A:$O,K$2,0)</f>
        <v>74</v>
      </c>
      <c r="L118" s="19">
        <f ca="1">VLOOKUP($A118,'Q17'!$A:$O,L$2,0)</f>
        <v>439</v>
      </c>
      <c r="M118" s="19"/>
      <c r="N118" s="19"/>
      <c r="P118" s="45">
        <f t="shared" ref="P118" ca="1" si="108">MAX(E118:N118)</f>
        <v>526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3.6578503095104109</v>
      </c>
      <c r="F119" s="15">
        <f t="shared" ref="F119:L119" ca="1" si="109">F118/$D118*100</f>
        <v>8.216094541361846</v>
      </c>
      <c r="G119" s="15">
        <f t="shared" ca="1" si="109"/>
        <v>13.843556555993247</v>
      </c>
      <c r="H119" s="15">
        <f t="shared" ca="1" si="109"/>
        <v>10.52335396736072</v>
      </c>
      <c r="I119" s="15">
        <f t="shared" ca="1" si="109"/>
        <v>5.2898142937535173</v>
      </c>
      <c r="J119" s="15">
        <f t="shared" ca="1" si="109"/>
        <v>29.60045019696117</v>
      </c>
      <c r="K119" s="15">
        <f t="shared" ca="1" si="109"/>
        <v>4.164321890827237</v>
      </c>
      <c r="L119" s="15">
        <f t="shared" ca="1" si="109"/>
        <v>24.704558244231851</v>
      </c>
      <c r="M119" s="15"/>
      <c r="N119" s="15"/>
    </row>
    <row r="120" spans="1:16" ht="12.4" hidden="1" customHeight="1" outlineLevel="1" x14ac:dyDescent="0.15">
      <c r="A120" s="1" t="str">
        <f ca="1">$A$1&amp;C120</f>
        <v>X (3)あまり感じていない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10</v>
      </c>
      <c r="F120" s="19">
        <f ca="1">VLOOKUP($A120,'Q17'!$A:$O,F$2,0)</f>
        <v>19</v>
      </c>
      <c r="G120" s="19">
        <f ca="1">VLOOKUP($A120,'Q17'!$A:$O,G$2,0)</f>
        <v>42</v>
      </c>
      <c r="H120" s="19">
        <f ca="1">VLOOKUP($A120,'Q17'!$A:$O,H$2,0)</f>
        <v>31</v>
      </c>
      <c r="I120" s="19">
        <f ca="1">VLOOKUP($A120,'Q17'!$A:$O,I$2,0)</f>
        <v>15</v>
      </c>
      <c r="J120" s="19">
        <f ca="1">VLOOKUP($A120,'Q17'!$A:$O,J$2,0)</f>
        <v>92</v>
      </c>
      <c r="K120" s="19">
        <f ca="1">VLOOKUP($A120,'Q17'!$A:$O,K$2,0)</f>
        <v>14</v>
      </c>
      <c r="L120" s="19">
        <f ca="1">VLOOKUP($A120,'Q17'!$A:$O,L$2,0)</f>
        <v>207</v>
      </c>
      <c r="M120" s="19"/>
      <c r="N120" s="19"/>
      <c r="P120" s="45">
        <f t="shared" ref="P120" ca="1" si="110">MAX(E120:N120)</f>
        <v>207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2.3255813953488373</v>
      </c>
      <c r="F121" s="15">
        <f t="shared" ref="F121:L121" ca="1" si="111">F120/$D120*100</f>
        <v>4.4186046511627906</v>
      </c>
      <c r="G121" s="15">
        <f t="shared" ca="1" si="111"/>
        <v>9.7674418604651159</v>
      </c>
      <c r="H121" s="15">
        <f t="shared" ca="1" si="111"/>
        <v>7.2093023255813957</v>
      </c>
      <c r="I121" s="15">
        <f t="shared" ca="1" si="111"/>
        <v>3.4883720930232558</v>
      </c>
      <c r="J121" s="15">
        <f t="shared" ca="1" si="111"/>
        <v>21.395348837209301</v>
      </c>
      <c r="K121" s="15">
        <f t="shared" ca="1" si="111"/>
        <v>3.2558139534883721</v>
      </c>
      <c r="L121" s="15">
        <f t="shared" ca="1" si="111"/>
        <v>48.139534883720927</v>
      </c>
      <c r="M121" s="15"/>
      <c r="N121" s="15"/>
    </row>
    <row r="122" spans="1:16" ht="12.4" hidden="1" customHeight="1" outlineLevel="1" x14ac:dyDescent="0.15">
      <c r="A122" s="1" t="str">
        <f ca="1">$A$1&amp;C122</f>
        <v>X (3)全く感じていない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2</v>
      </c>
      <c r="F122" s="19">
        <f ca="1">VLOOKUP($A122,'Q17'!$A:$O,F$2,0)</f>
        <v>6</v>
      </c>
      <c r="G122" s="19">
        <f ca="1">VLOOKUP($A122,'Q17'!$A:$O,G$2,0)</f>
        <v>9</v>
      </c>
      <c r="H122" s="19">
        <f ca="1">VLOOKUP($A122,'Q17'!$A:$O,H$2,0)</f>
        <v>11</v>
      </c>
      <c r="I122" s="19">
        <f ca="1">VLOOKUP($A122,'Q17'!$A:$O,I$2,0)</f>
        <v>7</v>
      </c>
      <c r="J122" s="19">
        <f ca="1">VLOOKUP($A122,'Q17'!$A:$O,J$2,0)</f>
        <v>38</v>
      </c>
      <c r="K122" s="19">
        <f ca="1">VLOOKUP($A122,'Q17'!$A:$O,K$2,0)</f>
        <v>0</v>
      </c>
      <c r="L122" s="19">
        <f ca="1">VLOOKUP($A122,'Q17'!$A:$O,L$2,0)</f>
        <v>96</v>
      </c>
      <c r="M122" s="19"/>
      <c r="N122" s="19"/>
      <c r="P122" s="45">
        <f t="shared" ref="P122" ca="1" si="112">MAX(E122:N122)</f>
        <v>96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1.1834319526627219</v>
      </c>
      <c r="F123" s="15">
        <f t="shared" ref="F123:L123" ca="1" si="113">F122/$D122*100</f>
        <v>3.5502958579881656</v>
      </c>
      <c r="G123" s="15">
        <f t="shared" ca="1" si="113"/>
        <v>5.3254437869822491</v>
      </c>
      <c r="H123" s="15">
        <f t="shared" ca="1" si="113"/>
        <v>6.5088757396449708</v>
      </c>
      <c r="I123" s="15">
        <f t="shared" ca="1" si="113"/>
        <v>4.1420118343195274</v>
      </c>
      <c r="J123" s="15">
        <f t="shared" ca="1" si="113"/>
        <v>22.485207100591715</v>
      </c>
      <c r="K123" s="15">
        <f t="shared" ca="1" si="113"/>
        <v>0</v>
      </c>
      <c r="L123" s="15">
        <f t="shared" ca="1" si="113"/>
        <v>56.80473372781065</v>
      </c>
      <c r="M123" s="15"/>
      <c r="N123" s="15"/>
    </row>
    <row r="124" spans="1:16" ht="12.4" hidden="1" customHeight="1" outlineLevel="1" x14ac:dyDescent="0.15">
      <c r="A124" s="1" t="str">
        <f ca="1">$A$1&amp;C124</f>
        <v>X (3)１年生／男性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26</v>
      </c>
      <c r="F124" s="19">
        <f ca="1">VLOOKUP($A124,学年×性別!$A:$O,F$2,0)</f>
        <v>45</v>
      </c>
      <c r="G124" s="19">
        <f ca="1">VLOOKUP($A124,学年×性別!$A:$O,G$2,0)</f>
        <v>81</v>
      </c>
      <c r="H124" s="19">
        <f ca="1">VLOOKUP($A124,学年×性別!$A:$O,H$2,0)</f>
        <v>75</v>
      </c>
      <c r="I124" s="19">
        <f ca="1">VLOOKUP($A124,学年×性別!$A:$O,I$2,0)</f>
        <v>31</v>
      </c>
      <c r="J124" s="19">
        <f ca="1">VLOOKUP($A124,学年×性別!$A:$O,J$2,0)</f>
        <v>139</v>
      </c>
      <c r="K124" s="19">
        <f ca="1">VLOOKUP($A124,学年×性別!$A:$O,K$2,0)</f>
        <v>23</v>
      </c>
      <c r="L124" s="19">
        <f ca="1">VLOOKUP($A124,学年×性別!$A:$O,L$2,0)</f>
        <v>145</v>
      </c>
      <c r="M124" s="19"/>
      <c r="N124" s="19"/>
      <c r="P124" s="45">
        <f t="shared" ref="P124" ca="1" si="114">MAX(E124:N124)</f>
        <v>145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4.6017699115044248</v>
      </c>
      <c r="F125" s="15">
        <f t="shared" ref="F125:L125" ca="1" si="115">F124/$D124*100</f>
        <v>7.9646017699115044</v>
      </c>
      <c r="G125" s="15">
        <f t="shared" ca="1" si="115"/>
        <v>14.33628318584071</v>
      </c>
      <c r="H125" s="15">
        <f t="shared" ca="1" si="115"/>
        <v>13.274336283185843</v>
      </c>
      <c r="I125" s="15">
        <f t="shared" ca="1" si="115"/>
        <v>5.4867256637168138</v>
      </c>
      <c r="J125" s="15">
        <f t="shared" ca="1" si="115"/>
        <v>24.601769911504427</v>
      </c>
      <c r="K125" s="15">
        <f t="shared" ca="1" si="115"/>
        <v>4.0707964601769913</v>
      </c>
      <c r="L125" s="15">
        <f t="shared" ca="1" si="115"/>
        <v>25.663716814159294</v>
      </c>
      <c r="M125" s="15"/>
      <c r="N125" s="15"/>
    </row>
    <row r="126" spans="1:16" ht="12.4" hidden="1" customHeight="1" outlineLevel="1" x14ac:dyDescent="0.15">
      <c r="A126" s="1" t="str">
        <f ca="1">$A$1&amp;C126</f>
        <v>X (3)１年生／女性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31</v>
      </c>
      <c r="F126" s="19">
        <f ca="1">VLOOKUP($A126,学年×性別!$A:$O,F$2,0)</f>
        <v>65</v>
      </c>
      <c r="G126" s="19">
        <f ca="1">VLOOKUP($A126,学年×性別!$A:$O,G$2,0)</f>
        <v>130</v>
      </c>
      <c r="H126" s="19">
        <f ca="1">VLOOKUP($A126,学年×性別!$A:$O,H$2,0)</f>
        <v>78</v>
      </c>
      <c r="I126" s="19">
        <f ca="1">VLOOKUP($A126,学年×性別!$A:$O,I$2,0)</f>
        <v>34</v>
      </c>
      <c r="J126" s="19">
        <f ca="1">VLOOKUP($A126,学年×性別!$A:$O,J$2,0)</f>
        <v>210</v>
      </c>
      <c r="K126" s="19">
        <f ca="1">VLOOKUP($A126,学年×性別!$A:$O,K$2,0)</f>
        <v>31</v>
      </c>
      <c r="L126" s="19">
        <f ca="1">VLOOKUP($A126,学年×性別!$A:$O,L$2,0)</f>
        <v>186</v>
      </c>
      <c r="M126" s="19"/>
      <c r="N126" s="19"/>
      <c r="P126" s="45">
        <f t="shared" ref="P126" ca="1" si="116">MAX(E126:N126)</f>
        <v>210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4.0522875816993462</v>
      </c>
      <c r="F127" s="15">
        <f t="shared" ref="F127:L127" ca="1" si="117">F126/$D126*100</f>
        <v>8.4967320261437909</v>
      </c>
      <c r="G127" s="15">
        <f t="shared" ca="1" si="117"/>
        <v>16.993464052287582</v>
      </c>
      <c r="H127" s="15">
        <f t="shared" ca="1" si="117"/>
        <v>10.196078431372548</v>
      </c>
      <c r="I127" s="15">
        <f t="shared" ca="1" si="117"/>
        <v>4.4444444444444446</v>
      </c>
      <c r="J127" s="15">
        <f t="shared" ca="1" si="117"/>
        <v>27.450980392156865</v>
      </c>
      <c r="K127" s="15">
        <f t="shared" ca="1" si="117"/>
        <v>4.0522875816993462</v>
      </c>
      <c r="L127" s="15">
        <f t="shared" ca="1" si="117"/>
        <v>24.313725490196077</v>
      </c>
      <c r="M127" s="15"/>
      <c r="N127" s="15"/>
    </row>
    <row r="128" spans="1:16" ht="12.4" hidden="1" customHeight="1" outlineLevel="1" x14ac:dyDescent="0.15">
      <c r="A128" s="1" t="str">
        <f ca="1">$A$1&amp;C128</f>
        <v>X (3)１年生／回答しない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2</v>
      </c>
      <c r="F128" s="19">
        <f ca="1">VLOOKUP($A128,学年×性別!$A:$O,F$2,0)</f>
        <v>3</v>
      </c>
      <c r="G128" s="19">
        <f ca="1">VLOOKUP($A128,学年×性別!$A:$O,G$2,0)</f>
        <v>3</v>
      </c>
      <c r="H128" s="19">
        <f ca="1">VLOOKUP($A128,学年×性別!$A:$O,H$2,0)</f>
        <v>2</v>
      </c>
      <c r="I128" s="19">
        <f ca="1">VLOOKUP($A128,学年×性別!$A:$O,I$2,0)</f>
        <v>4</v>
      </c>
      <c r="J128" s="19">
        <f ca="1">VLOOKUP($A128,学年×性別!$A:$O,J$2,0)</f>
        <v>5</v>
      </c>
      <c r="K128" s="19">
        <f ca="1">VLOOKUP($A128,学年×性別!$A:$O,K$2,0)</f>
        <v>1</v>
      </c>
      <c r="L128" s="19">
        <f ca="1">VLOOKUP($A128,学年×性別!$A:$O,L$2,0)</f>
        <v>5</v>
      </c>
      <c r="M128" s="19"/>
      <c r="N128" s="19"/>
      <c r="P128" s="45">
        <f t="shared" ref="P128" ca="1" si="118">MAX(E128:N128)</f>
        <v>5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8</v>
      </c>
      <c r="F129" s="15">
        <f t="shared" ref="F129:L129" ca="1" si="119">F128/$D128*100</f>
        <v>12</v>
      </c>
      <c r="G129" s="15">
        <f t="shared" ca="1" si="119"/>
        <v>12</v>
      </c>
      <c r="H129" s="15">
        <f t="shared" ca="1" si="119"/>
        <v>8</v>
      </c>
      <c r="I129" s="15">
        <f t="shared" ca="1" si="119"/>
        <v>16</v>
      </c>
      <c r="J129" s="15">
        <f t="shared" ca="1" si="119"/>
        <v>20</v>
      </c>
      <c r="K129" s="15">
        <f t="shared" ca="1" si="119"/>
        <v>4</v>
      </c>
      <c r="L129" s="15">
        <f t="shared" ca="1" si="119"/>
        <v>20</v>
      </c>
      <c r="M129" s="15"/>
      <c r="N129" s="15"/>
    </row>
    <row r="130" spans="1:16" ht="12.4" hidden="1" customHeight="1" outlineLevel="1" x14ac:dyDescent="0.15">
      <c r="A130" s="1" t="str">
        <f ca="1">$A$1&amp;C130</f>
        <v>X (3)２年生／男性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16</v>
      </c>
      <c r="F130" s="19">
        <f ca="1">VLOOKUP($A130,学年×性別!$A:$O,F$2,0)</f>
        <v>28</v>
      </c>
      <c r="G130" s="19">
        <f ca="1">VLOOKUP($A130,学年×性別!$A:$O,G$2,0)</f>
        <v>49</v>
      </c>
      <c r="H130" s="19">
        <f ca="1">VLOOKUP($A130,学年×性別!$A:$O,H$2,0)</f>
        <v>67</v>
      </c>
      <c r="I130" s="19">
        <f ca="1">VLOOKUP($A130,学年×性別!$A:$O,I$2,0)</f>
        <v>31</v>
      </c>
      <c r="J130" s="19">
        <f ca="1">VLOOKUP($A130,学年×性別!$A:$O,J$2,0)</f>
        <v>168</v>
      </c>
      <c r="K130" s="19">
        <f ca="1">VLOOKUP($A130,学年×性別!$A:$O,K$2,0)</f>
        <v>21</v>
      </c>
      <c r="L130" s="19">
        <f ca="1">VLOOKUP($A130,学年×性別!$A:$O,L$2,0)</f>
        <v>168</v>
      </c>
      <c r="M130" s="19"/>
      <c r="N130" s="19"/>
      <c r="P130" s="45">
        <f t="shared" ref="P130" ca="1" si="120">MAX(E130:N130)</f>
        <v>168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2.9197080291970803</v>
      </c>
      <c r="F131" s="15">
        <f t="shared" ref="F131:L131" ca="1" si="121">F130/$D130*100</f>
        <v>5.1094890510948909</v>
      </c>
      <c r="G131" s="15">
        <f t="shared" ca="1" si="121"/>
        <v>8.9416058394160594</v>
      </c>
      <c r="H131" s="15">
        <f t="shared" ca="1" si="121"/>
        <v>12.226277372262775</v>
      </c>
      <c r="I131" s="15">
        <f t="shared" ca="1" si="121"/>
        <v>5.6569343065693429</v>
      </c>
      <c r="J131" s="15">
        <f t="shared" ca="1" si="121"/>
        <v>30.656934306569344</v>
      </c>
      <c r="K131" s="15">
        <f t="shared" ca="1" si="121"/>
        <v>3.832116788321168</v>
      </c>
      <c r="L131" s="15">
        <f t="shared" ca="1" si="121"/>
        <v>30.656934306569344</v>
      </c>
      <c r="M131" s="15"/>
      <c r="N131" s="15"/>
    </row>
    <row r="132" spans="1:16" ht="12.4" hidden="1" customHeight="1" outlineLevel="1" x14ac:dyDescent="0.15">
      <c r="A132" s="1" t="str">
        <f ca="1">$A$1&amp;C132</f>
        <v>X (3)２年生／女性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27</v>
      </c>
      <c r="F132" s="19">
        <f ca="1">VLOOKUP($A132,学年×性別!$A:$O,F$2,0)</f>
        <v>42</v>
      </c>
      <c r="G132" s="19">
        <f ca="1">VLOOKUP($A132,学年×性別!$A:$O,G$2,0)</f>
        <v>86</v>
      </c>
      <c r="H132" s="19">
        <f ca="1">VLOOKUP($A132,学年×性別!$A:$O,H$2,0)</f>
        <v>65</v>
      </c>
      <c r="I132" s="19">
        <f ca="1">VLOOKUP($A132,学年×性別!$A:$O,I$2,0)</f>
        <v>25</v>
      </c>
      <c r="J132" s="19">
        <f ca="1">VLOOKUP($A132,学年×性別!$A:$O,J$2,0)</f>
        <v>196</v>
      </c>
      <c r="K132" s="19">
        <f ca="1">VLOOKUP($A132,学年×性別!$A:$O,K$2,0)</f>
        <v>16</v>
      </c>
      <c r="L132" s="19">
        <f ca="1">VLOOKUP($A132,学年×性別!$A:$O,L$2,0)</f>
        <v>167</v>
      </c>
      <c r="M132" s="19"/>
      <c r="N132" s="19"/>
      <c r="P132" s="45">
        <f t="shared" ref="P132" ca="1" si="122">MAX(E132:N132)</f>
        <v>196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4.3269230769230766</v>
      </c>
      <c r="F133" s="15">
        <f t="shared" ref="F133:L133" ca="1" si="123">F132/$D132*100</f>
        <v>6.7307692307692308</v>
      </c>
      <c r="G133" s="15">
        <f t="shared" ca="1" si="123"/>
        <v>13.782051282051283</v>
      </c>
      <c r="H133" s="15">
        <f t="shared" ca="1" si="123"/>
        <v>10.416666666666668</v>
      </c>
      <c r="I133" s="15">
        <f t="shared" ca="1" si="123"/>
        <v>4.0064102564102564</v>
      </c>
      <c r="J133" s="15">
        <f t="shared" ca="1" si="123"/>
        <v>31.410256410256409</v>
      </c>
      <c r="K133" s="15">
        <f t="shared" ca="1" si="123"/>
        <v>2.5641025641025639</v>
      </c>
      <c r="L133" s="15">
        <f t="shared" ca="1" si="123"/>
        <v>26.762820512820511</v>
      </c>
      <c r="M133" s="15"/>
      <c r="N133" s="15"/>
    </row>
    <row r="134" spans="1:16" ht="12.4" hidden="1" customHeight="1" outlineLevel="1" x14ac:dyDescent="0.15">
      <c r="A134" s="1" t="str">
        <f ca="1">$A$1&amp;C134</f>
        <v>X (3)２年生／回答しない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2</v>
      </c>
      <c r="F134" s="19">
        <f ca="1">VLOOKUP($A134,学年×性別!$A:$O,F$2,0)</f>
        <v>3</v>
      </c>
      <c r="G134" s="19">
        <f ca="1">VLOOKUP($A134,学年×性別!$A:$O,G$2,0)</f>
        <v>3</v>
      </c>
      <c r="H134" s="19">
        <f ca="1">VLOOKUP($A134,学年×性別!$A:$O,H$2,0)</f>
        <v>3</v>
      </c>
      <c r="I134" s="19">
        <f ca="1">VLOOKUP($A134,学年×性別!$A:$O,I$2,0)</f>
        <v>2</v>
      </c>
      <c r="J134" s="19">
        <f ca="1">VLOOKUP($A134,学年×性別!$A:$O,J$2,0)</f>
        <v>16</v>
      </c>
      <c r="K134" s="19">
        <f ca="1">VLOOKUP($A134,学年×性別!$A:$O,K$2,0)</f>
        <v>0</v>
      </c>
      <c r="L134" s="19">
        <f ca="1">VLOOKUP($A134,学年×性別!$A:$O,L$2,0)</f>
        <v>9</v>
      </c>
      <c r="M134" s="19"/>
      <c r="N134" s="19"/>
      <c r="P134" s="45">
        <f t="shared" ref="P134" ca="1" si="124">MAX(E134:N134)</f>
        <v>16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5.2631578947368416</v>
      </c>
      <c r="F135" s="15">
        <f t="shared" ref="F135:L135" ca="1" si="125">F134/$D134*100</f>
        <v>7.8947368421052628</v>
      </c>
      <c r="G135" s="15">
        <f t="shared" ca="1" si="125"/>
        <v>7.8947368421052628</v>
      </c>
      <c r="H135" s="15">
        <f t="shared" ca="1" si="125"/>
        <v>7.8947368421052628</v>
      </c>
      <c r="I135" s="15">
        <f t="shared" ca="1" si="125"/>
        <v>5.2631578947368416</v>
      </c>
      <c r="J135" s="15">
        <f t="shared" ca="1" si="125"/>
        <v>42.105263157894733</v>
      </c>
      <c r="K135" s="15">
        <f t="shared" ca="1" si="125"/>
        <v>0</v>
      </c>
      <c r="L135" s="15">
        <f t="shared" ca="1" si="125"/>
        <v>23.684210526315788</v>
      </c>
      <c r="M135" s="15"/>
      <c r="N135" s="15"/>
    </row>
    <row r="136" spans="1:16" ht="12.4" hidden="1" customHeight="1" outlineLevel="1" x14ac:dyDescent="0.15">
      <c r="A136" s="1" t="str">
        <f ca="1">$A$1&amp;C136</f>
        <v>X (3)３年生／男性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37</v>
      </c>
      <c r="F136" s="19">
        <f ca="1">VLOOKUP($A136,学年×性別!$A:$O,F$2,0)</f>
        <v>76</v>
      </c>
      <c r="G136" s="19">
        <f ca="1">VLOOKUP($A136,学年×性別!$A:$O,G$2,0)</f>
        <v>98</v>
      </c>
      <c r="H136" s="19">
        <f ca="1">VLOOKUP($A136,学年×性別!$A:$O,H$2,0)</f>
        <v>67</v>
      </c>
      <c r="I136" s="19">
        <f ca="1">VLOOKUP($A136,学年×性別!$A:$O,I$2,0)</f>
        <v>36</v>
      </c>
      <c r="J136" s="19">
        <f ca="1">VLOOKUP($A136,学年×性別!$A:$O,J$2,0)</f>
        <v>169</v>
      </c>
      <c r="K136" s="19">
        <f ca="1">VLOOKUP($A136,学年×性別!$A:$O,K$2,0)</f>
        <v>47</v>
      </c>
      <c r="L136" s="19">
        <f ca="1">VLOOKUP($A136,学年×性別!$A:$O,L$2,0)</f>
        <v>105</v>
      </c>
      <c r="M136" s="19"/>
      <c r="N136" s="19"/>
      <c r="P136" s="45">
        <f t="shared" ref="P136" ca="1" si="126">MAX(E136:N136)</f>
        <v>169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5.8267716535433074</v>
      </c>
      <c r="F137" s="15">
        <f t="shared" ref="F137:L137" ca="1" si="127">F136/$D136*100</f>
        <v>11.968503937007874</v>
      </c>
      <c r="G137" s="15">
        <f t="shared" ca="1" si="127"/>
        <v>15.433070866141732</v>
      </c>
      <c r="H137" s="15">
        <f t="shared" ca="1" si="127"/>
        <v>10.551181102362204</v>
      </c>
      <c r="I137" s="15">
        <f t="shared" ca="1" si="127"/>
        <v>5.6692913385826769</v>
      </c>
      <c r="J137" s="15">
        <f t="shared" ca="1" si="127"/>
        <v>26.614173228346456</v>
      </c>
      <c r="K137" s="15">
        <f t="shared" ca="1" si="127"/>
        <v>7.4015748031496065</v>
      </c>
      <c r="L137" s="15">
        <f t="shared" ca="1" si="127"/>
        <v>16.535433070866144</v>
      </c>
      <c r="M137" s="15"/>
      <c r="N137" s="15"/>
    </row>
    <row r="138" spans="1:16" ht="12.4" hidden="1" customHeight="1" outlineLevel="1" x14ac:dyDescent="0.15">
      <c r="A138" s="1" t="str">
        <f ca="1">$A$1&amp;C138</f>
        <v>X (3)３年生／女性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30</v>
      </c>
      <c r="F138" s="19">
        <f ca="1">VLOOKUP($A138,学年×性別!$A:$O,F$2,0)</f>
        <v>65</v>
      </c>
      <c r="G138" s="19">
        <f ca="1">VLOOKUP($A138,学年×性別!$A:$O,G$2,0)</f>
        <v>99</v>
      </c>
      <c r="H138" s="19">
        <f ca="1">VLOOKUP($A138,学年×性別!$A:$O,H$2,0)</f>
        <v>76</v>
      </c>
      <c r="I138" s="19">
        <f ca="1">VLOOKUP($A138,学年×性別!$A:$O,I$2,0)</f>
        <v>24</v>
      </c>
      <c r="J138" s="19">
        <f ca="1">VLOOKUP($A138,学年×性別!$A:$O,J$2,0)</f>
        <v>184</v>
      </c>
      <c r="K138" s="19">
        <f ca="1">VLOOKUP($A138,学年×性別!$A:$O,K$2,0)</f>
        <v>33</v>
      </c>
      <c r="L138" s="19">
        <f ca="1">VLOOKUP($A138,学年×性別!$A:$O,L$2,0)</f>
        <v>111</v>
      </c>
      <c r="M138" s="19"/>
      <c r="N138" s="19"/>
      <c r="P138" s="45">
        <f t="shared" ref="P138" ca="1" si="128">MAX(E138:N138)</f>
        <v>184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4.823151125401929</v>
      </c>
      <c r="F139" s="15">
        <f t="shared" ref="F139:L139" ca="1" si="129">F138/$D138*100</f>
        <v>10.45016077170418</v>
      </c>
      <c r="G139" s="15">
        <f t="shared" ca="1" si="129"/>
        <v>15.916398713826366</v>
      </c>
      <c r="H139" s="15">
        <f t="shared" ca="1" si="129"/>
        <v>12.218649517684888</v>
      </c>
      <c r="I139" s="15">
        <f t="shared" ca="1" si="129"/>
        <v>3.8585209003215439</v>
      </c>
      <c r="J139" s="15">
        <f t="shared" ca="1" si="129"/>
        <v>29.581993569131832</v>
      </c>
      <c r="K139" s="15">
        <f t="shared" ca="1" si="129"/>
        <v>5.305466237942122</v>
      </c>
      <c r="L139" s="15">
        <f t="shared" ca="1" si="129"/>
        <v>17.845659163987136</v>
      </c>
      <c r="M139" s="15"/>
      <c r="N139" s="15"/>
    </row>
    <row r="140" spans="1:16" ht="12.4" hidden="1" customHeight="1" outlineLevel="1" x14ac:dyDescent="0.15">
      <c r="A140" s="1" t="str">
        <f ca="1">$A$1&amp;C140</f>
        <v>X (3)３年生／回答しない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0</v>
      </c>
      <c r="F140" s="19">
        <f ca="1">VLOOKUP($A140,学年×性別!$A:$O,F$2,0)</f>
        <v>5</v>
      </c>
      <c r="G140" s="19">
        <f ca="1">VLOOKUP($A140,学年×性別!$A:$O,G$2,0)</f>
        <v>8</v>
      </c>
      <c r="H140" s="19">
        <f ca="1">VLOOKUP($A140,学年×性別!$A:$O,H$2,0)</f>
        <v>5</v>
      </c>
      <c r="I140" s="19">
        <f ca="1">VLOOKUP($A140,学年×性別!$A:$O,I$2,0)</f>
        <v>4</v>
      </c>
      <c r="J140" s="19">
        <f ca="1">VLOOKUP($A140,学年×性別!$A:$O,J$2,0)</f>
        <v>16</v>
      </c>
      <c r="K140" s="19">
        <f ca="1">VLOOKUP($A140,学年×性別!$A:$O,K$2,0)</f>
        <v>2</v>
      </c>
      <c r="L140" s="19">
        <f ca="1">VLOOKUP($A140,学年×性別!$A:$O,L$2,0)</f>
        <v>9</v>
      </c>
      <c r="M140" s="19"/>
      <c r="N140" s="19"/>
      <c r="P140" s="45">
        <f t="shared" ref="P140" ca="1" si="130">MAX(E140:N140)</f>
        <v>16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0</v>
      </c>
      <c r="F141" s="15">
        <f t="shared" ref="F141:L141" ca="1" si="131">F140/$D140*100</f>
        <v>10.204081632653061</v>
      </c>
      <c r="G141" s="15">
        <f t="shared" ca="1" si="131"/>
        <v>16.326530612244898</v>
      </c>
      <c r="H141" s="15">
        <f t="shared" ca="1" si="131"/>
        <v>10.204081632653061</v>
      </c>
      <c r="I141" s="15">
        <f t="shared" ca="1" si="131"/>
        <v>8.1632653061224492</v>
      </c>
      <c r="J141" s="15">
        <f t="shared" ca="1" si="131"/>
        <v>32.653061224489797</v>
      </c>
      <c r="K141" s="15">
        <f t="shared" ca="1" si="131"/>
        <v>4.0816326530612246</v>
      </c>
      <c r="L141" s="15">
        <f t="shared" ca="1" si="131"/>
        <v>18.367346938775512</v>
      </c>
      <c r="M141" s="15"/>
      <c r="N141" s="15"/>
    </row>
    <row r="142" spans="1:16" ht="12.4" customHeight="1" collapsed="1" x14ac:dyDescent="0.15"/>
    <row r="143" spans="1:16" ht="12.4" customHeight="1" x14ac:dyDescent="0.15"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6" ht="12.4" customHeight="1" x14ac:dyDescent="0.15"/>
    <row r="145" spans="5:14" ht="12.4" customHeight="1" x14ac:dyDescent="0.15"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7" spans="5:14" x14ac:dyDescent="0.15"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9" spans="5:14" x14ac:dyDescent="0.15"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1" spans="5:14" x14ac:dyDescent="0.15"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3" spans="5:14" x14ac:dyDescent="0.15"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5" spans="5:14" x14ac:dyDescent="0.15"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7" spans="5:14" x14ac:dyDescent="0.15"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9" spans="5:14" x14ac:dyDescent="0.15"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1" spans="5:14" x14ac:dyDescent="0.15"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3" spans="5:14" x14ac:dyDescent="0.15"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5" spans="5:14" x14ac:dyDescent="0.15">
      <c r="F165" s="2"/>
      <c r="G165" s="2"/>
      <c r="H165" s="2"/>
      <c r="I165" s="2"/>
      <c r="J165" s="2"/>
      <c r="K165" s="2"/>
      <c r="L165" s="2"/>
      <c r="M165" s="2"/>
      <c r="N165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4139" priority="397" stopIfTrue="1" operator="greaterThanOrEqual">
      <formula>E$7+10</formula>
    </cfRule>
    <cfRule type="cellIs" dxfId="4138" priority="398" stopIfTrue="1" operator="greaterThanOrEqual">
      <formula>E$7+5</formula>
    </cfRule>
    <cfRule type="cellIs" dxfId="4137" priority="399" stopIfTrue="1" operator="lessThanOrEqual">
      <formula>E$7-10</formula>
    </cfRule>
    <cfRule type="cellIs" dxfId="4136" priority="400" operator="lessThanOrEqual">
      <formula>E$7-5</formula>
    </cfRule>
  </conditionalFormatting>
  <conditionalFormatting sqref="E15:N15">
    <cfRule type="cellIs" dxfId="4135" priority="189" stopIfTrue="1" operator="greaterThanOrEqual">
      <formula>E$7+10</formula>
    </cfRule>
    <cfRule type="cellIs" dxfId="4134" priority="190" stopIfTrue="1" operator="greaterThanOrEqual">
      <formula>E$7+5</formula>
    </cfRule>
    <cfRule type="cellIs" dxfId="4133" priority="191" stopIfTrue="1" operator="lessThanOrEqual">
      <formula>E$7-10</formula>
    </cfRule>
    <cfRule type="cellIs" dxfId="4132" priority="192" operator="lessThanOrEqual">
      <formula>E$7-5</formula>
    </cfRule>
  </conditionalFormatting>
  <conditionalFormatting sqref="E17:N17">
    <cfRule type="cellIs" dxfId="4131" priority="185" stopIfTrue="1" operator="greaterThanOrEqual">
      <formula>E$7+10</formula>
    </cfRule>
    <cfRule type="cellIs" dxfId="4130" priority="186" stopIfTrue="1" operator="greaterThanOrEqual">
      <formula>E$7+5</formula>
    </cfRule>
    <cfRule type="cellIs" dxfId="4129" priority="187" stopIfTrue="1" operator="lessThanOrEqual">
      <formula>E$7-10</formula>
    </cfRule>
    <cfRule type="cellIs" dxfId="4128" priority="188" operator="lessThanOrEqual">
      <formula>E$7-5</formula>
    </cfRule>
  </conditionalFormatting>
  <conditionalFormatting sqref="E19:N19">
    <cfRule type="cellIs" dxfId="4127" priority="181" stopIfTrue="1" operator="greaterThanOrEqual">
      <formula>E$7+10</formula>
    </cfRule>
    <cfRule type="cellIs" dxfId="4126" priority="182" stopIfTrue="1" operator="greaterThanOrEqual">
      <formula>E$7+5</formula>
    </cfRule>
    <cfRule type="cellIs" dxfId="4125" priority="183" stopIfTrue="1" operator="lessThanOrEqual">
      <formula>E$7-10</formula>
    </cfRule>
    <cfRule type="cellIs" dxfId="4124" priority="184" operator="lessThanOrEqual">
      <formula>E$7-5</formula>
    </cfRule>
  </conditionalFormatting>
  <conditionalFormatting sqref="E21:N21 E23:N23 E25:N25">
    <cfRule type="cellIs" dxfId="4123" priority="173" stopIfTrue="1" operator="greaterThanOrEqual">
      <formula>E$7+10</formula>
    </cfRule>
    <cfRule type="cellIs" dxfId="4122" priority="174" stopIfTrue="1" operator="greaterThanOrEqual">
      <formula>E$7+5</formula>
    </cfRule>
    <cfRule type="cellIs" dxfId="4121" priority="175" stopIfTrue="1" operator="lessThanOrEqual">
      <formula>E$7-10</formula>
    </cfRule>
    <cfRule type="cellIs" dxfId="4120" priority="176" operator="lessThanOrEqual">
      <formula>E$7-5</formula>
    </cfRule>
  </conditionalFormatting>
  <conditionalFormatting sqref="E27:N27">
    <cfRule type="cellIs" dxfId="4119" priority="169" stopIfTrue="1" operator="greaterThanOrEqual">
      <formula>E$7+10</formula>
    </cfRule>
    <cfRule type="cellIs" dxfId="4118" priority="170" stopIfTrue="1" operator="greaterThanOrEqual">
      <formula>E$7+5</formula>
    </cfRule>
    <cfRule type="cellIs" dxfId="4117" priority="171" stopIfTrue="1" operator="lessThanOrEqual">
      <formula>E$7-10</formula>
    </cfRule>
    <cfRule type="cellIs" dxfId="4116" priority="172" operator="lessThanOrEqual">
      <formula>E$7-5</formula>
    </cfRule>
  </conditionalFormatting>
  <conditionalFormatting sqref="E29:N29">
    <cfRule type="cellIs" dxfId="4115" priority="165" stopIfTrue="1" operator="greaterThanOrEqual">
      <formula>E$7+10</formula>
    </cfRule>
    <cfRule type="cellIs" dxfId="4114" priority="166" stopIfTrue="1" operator="greaterThanOrEqual">
      <formula>E$7+5</formula>
    </cfRule>
    <cfRule type="cellIs" dxfId="4113" priority="167" stopIfTrue="1" operator="lessThanOrEqual">
      <formula>E$7-10</formula>
    </cfRule>
    <cfRule type="cellIs" dxfId="4112" priority="168" operator="lessThanOrEqual">
      <formula>E$7-5</formula>
    </cfRule>
  </conditionalFormatting>
  <conditionalFormatting sqref="E31:N31">
    <cfRule type="cellIs" dxfId="4111" priority="161" stopIfTrue="1" operator="greaterThanOrEqual">
      <formula>E$7+10</formula>
    </cfRule>
    <cfRule type="cellIs" dxfId="4110" priority="162" stopIfTrue="1" operator="greaterThanOrEqual">
      <formula>E$7+5</formula>
    </cfRule>
    <cfRule type="cellIs" dxfId="4109" priority="163" stopIfTrue="1" operator="lessThanOrEqual">
      <formula>E$7-10</formula>
    </cfRule>
    <cfRule type="cellIs" dxfId="4108" priority="164" operator="lessThanOrEqual">
      <formula>E$7-5</formula>
    </cfRule>
  </conditionalFormatting>
  <conditionalFormatting sqref="E33:N33 E35:N35">
    <cfRule type="cellIs" dxfId="4107" priority="157" stopIfTrue="1" operator="greaterThanOrEqual">
      <formula>E$7+10</formula>
    </cfRule>
    <cfRule type="cellIs" dxfId="4106" priority="158" stopIfTrue="1" operator="greaterThanOrEqual">
      <formula>E$7+5</formula>
    </cfRule>
    <cfRule type="cellIs" dxfId="4105" priority="159" stopIfTrue="1" operator="lessThanOrEqual">
      <formula>E$7-10</formula>
    </cfRule>
    <cfRule type="cellIs" dxfId="4104" priority="160" operator="lessThanOrEqual">
      <formula>E$7-5</formula>
    </cfRule>
  </conditionalFormatting>
  <conditionalFormatting sqref="E37:N37 E39:N39 E41:N41">
    <cfRule type="cellIs" dxfId="4103" priority="141" stopIfTrue="1" operator="greaterThanOrEqual">
      <formula>E$7+10</formula>
    </cfRule>
    <cfRule type="cellIs" dxfId="4102" priority="142" stopIfTrue="1" operator="greaterThanOrEqual">
      <formula>E$7+5</formula>
    </cfRule>
    <cfRule type="cellIs" dxfId="4101" priority="143" stopIfTrue="1" operator="lessThanOrEqual">
      <formula>E$7-10</formula>
    </cfRule>
    <cfRule type="cellIs" dxfId="4100" priority="144" operator="lessThanOrEqual">
      <formula>E$7-5</formula>
    </cfRule>
  </conditionalFormatting>
  <conditionalFormatting sqref="E43:N43">
    <cfRule type="cellIs" dxfId="4099" priority="137" stopIfTrue="1" operator="greaterThanOrEqual">
      <formula>E$7+10</formula>
    </cfRule>
    <cfRule type="cellIs" dxfId="4098" priority="138" stopIfTrue="1" operator="greaterThanOrEqual">
      <formula>E$7+5</formula>
    </cfRule>
    <cfRule type="cellIs" dxfId="4097" priority="139" stopIfTrue="1" operator="lessThanOrEqual">
      <formula>E$7-10</formula>
    </cfRule>
    <cfRule type="cellIs" dxfId="4096" priority="140" operator="lessThanOrEqual">
      <formula>E$7-5</formula>
    </cfRule>
  </conditionalFormatting>
  <conditionalFormatting sqref="E45:N45">
    <cfRule type="cellIs" dxfId="4095" priority="133" stopIfTrue="1" operator="greaterThanOrEqual">
      <formula>E$7+10</formula>
    </cfRule>
    <cfRule type="cellIs" dxfId="4094" priority="134" stopIfTrue="1" operator="greaterThanOrEqual">
      <formula>E$7+5</formula>
    </cfRule>
    <cfRule type="cellIs" dxfId="4093" priority="135" stopIfTrue="1" operator="lessThanOrEqual">
      <formula>E$7-10</formula>
    </cfRule>
    <cfRule type="cellIs" dxfId="4092" priority="136" operator="lessThanOrEqual">
      <formula>E$7-5</formula>
    </cfRule>
  </conditionalFormatting>
  <conditionalFormatting sqref="E47:N47">
    <cfRule type="cellIs" dxfId="4091" priority="129" stopIfTrue="1" operator="greaterThanOrEqual">
      <formula>E$7+10</formula>
    </cfRule>
    <cfRule type="cellIs" dxfId="4090" priority="130" stopIfTrue="1" operator="greaterThanOrEqual">
      <formula>E$7+5</formula>
    </cfRule>
    <cfRule type="cellIs" dxfId="4089" priority="131" stopIfTrue="1" operator="lessThanOrEqual">
      <formula>E$7-10</formula>
    </cfRule>
    <cfRule type="cellIs" dxfId="4088" priority="132" operator="lessThanOrEqual">
      <formula>E$7-5</formula>
    </cfRule>
  </conditionalFormatting>
  <conditionalFormatting sqref="E49:N49 E51:N51 E53:N53">
    <cfRule type="cellIs" dxfId="4087" priority="125" stopIfTrue="1" operator="greaterThanOrEqual">
      <formula>E$7+10</formula>
    </cfRule>
    <cfRule type="cellIs" dxfId="4086" priority="126" stopIfTrue="1" operator="greaterThanOrEqual">
      <formula>E$7+5</formula>
    </cfRule>
    <cfRule type="cellIs" dxfId="4085" priority="127" stopIfTrue="1" operator="lessThanOrEqual">
      <formula>E$7-10</formula>
    </cfRule>
    <cfRule type="cellIs" dxfId="4084" priority="128" operator="lessThanOrEqual">
      <formula>E$7-5</formula>
    </cfRule>
  </conditionalFormatting>
  <conditionalFormatting sqref="E55:N55">
    <cfRule type="cellIs" dxfId="4083" priority="121" stopIfTrue="1" operator="greaterThanOrEqual">
      <formula>E$7+10</formula>
    </cfRule>
    <cfRule type="cellIs" dxfId="4082" priority="122" stopIfTrue="1" operator="greaterThanOrEqual">
      <formula>E$7+5</formula>
    </cfRule>
    <cfRule type="cellIs" dxfId="4081" priority="123" stopIfTrue="1" operator="lessThanOrEqual">
      <formula>E$7-10</formula>
    </cfRule>
    <cfRule type="cellIs" dxfId="4080" priority="124" operator="lessThanOrEqual">
      <formula>E$7-5</formula>
    </cfRule>
  </conditionalFormatting>
  <conditionalFormatting sqref="E57:N57">
    <cfRule type="cellIs" dxfId="4079" priority="117" stopIfTrue="1" operator="greaterThanOrEqual">
      <formula>E$7+10</formula>
    </cfRule>
    <cfRule type="cellIs" dxfId="4078" priority="118" stopIfTrue="1" operator="greaterThanOrEqual">
      <formula>E$7+5</formula>
    </cfRule>
    <cfRule type="cellIs" dxfId="4077" priority="119" stopIfTrue="1" operator="lessThanOrEqual">
      <formula>E$7-10</formula>
    </cfRule>
    <cfRule type="cellIs" dxfId="4076" priority="120" operator="lessThanOrEqual">
      <formula>E$7-5</formula>
    </cfRule>
  </conditionalFormatting>
  <conditionalFormatting sqref="E59:N59">
    <cfRule type="cellIs" dxfId="4075" priority="113" stopIfTrue="1" operator="greaterThanOrEqual">
      <formula>E$7+10</formula>
    </cfRule>
    <cfRule type="cellIs" dxfId="4074" priority="114" stopIfTrue="1" operator="greaterThanOrEqual">
      <formula>E$7+5</formula>
    </cfRule>
    <cfRule type="cellIs" dxfId="4073" priority="115" stopIfTrue="1" operator="lessThanOrEqual">
      <formula>E$7-10</formula>
    </cfRule>
    <cfRule type="cellIs" dxfId="4072" priority="116" operator="lessThanOrEqual">
      <formula>E$7-5</formula>
    </cfRule>
  </conditionalFormatting>
  <conditionalFormatting sqref="E61:N61 E63:N63">
    <cfRule type="cellIs" dxfId="4071" priority="109" stopIfTrue="1" operator="greaterThanOrEqual">
      <formula>E$7+10</formula>
    </cfRule>
    <cfRule type="cellIs" dxfId="4070" priority="110" stopIfTrue="1" operator="greaterThanOrEqual">
      <formula>E$7+5</formula>
    </cfRule>
    <cfRule type="cellIs" dxfId="4069" priority="111" stopIfTrue="1" operator="lessThanOrEqual">
      <formula>E$7-10</formula>
    </cfRule>
    <cfRule type="cellIs" dxfId="4068" priority="112" operator="lessThanOrEqual">
      <formula>E$7-5</formula>
    </cfRule>
  </conditionalFormatting>
  <conditionalFormatting sqref="E65:N65 E67:N67 E69:N69">
    <cfRule type="cellIs" dxfId="4067" priority="105" stopIfTrue="1" operator="greaterThanOrEqual">
      <formula>E$7+10</formula>
    </cfRule>
    <cfRule type="cellIs" dxfId="4066" priority="106" stopIfTrue="1" operator="greaterThanOrEqual">
      <formula>E$7+5</formula>
    </cfRule>
    <cfRule type="cellIs" dxfId="4065" priority="107" stopIfTrue="1" operator="lessThanOrEqual">
      <formula>E$7-10</formula>
    </cfRule>
    <cfRule type="cellIs" dxfId="4064" priority="108" operator="lessThanOrEqual">
      <formula>E$7-5</formula>
    </cfRule>
  </conditionalFormatting>
  <conditionalFormatting sqref="E71:N71">
    <cfRule type="cellIs" dxfId="4063" priority="101" stopIfTrue="1" operator="greaterThanOrEqual">
      <formula>E$7+10</formula>
    </cfRule>
    <cfRule type="cellIs" dxfId="4062" priority="102" stopIfTrue="1" operator="greaterThanOrEqual">
      <formula>E$7+5</formula>
    </cfRule>
    <cfRule type="cellIs" dxfId="4061" priority="103" stopIfTrue="1" operator="lessThanOrEqual">
      <formula>E$7-10</formula>
    </cfRule>
    <cfRule type="cellIs" dxfId="4060" priority="104" operator="lessThanOrEqual">
      <formula>E$7-5</formula>
    </cfRule>
  </conditionalFormatting>
  <conditionalFormatting sqref="E73:N73">
    <cfRule type="cellIs" dxfId="4059" priority="97" stopIfTrue="1" operator="greaterThanOrEqual">
      <formula>E$7+10</formula>
    </cfRule>
    <cfRule type="cellIs" dxfId="4058" priority="98" stopIfTrue="1" operator="greaterThanOrEqual">
      <formula>E$7+5</formula>
    </cfRule>
    <cfRule type="cellIs" dxfId="4057" priority="99" stopIfTrue="1" operator="lessThanOrEqual">
      <formula>E$7-10</formula>
    </cfRule>
    <cfRule type="cellIs" dxfId="4056" priority="100" operator="lessThanOrEqual">
      <formula>E$7-5</formula>
    </cfRule>
  </conditionalFormatting>
  <conditionalFormatting sqref="E75:N75">
    <cfRule type="cellIs" dxfId="4055" priority="93" stopIfTrue="1" operator="greaterThanOrEqual">
      <formula>E$7+10</formula>
    </cfRule>
    <cfRule type="cellIs" dxfId="4054" priority="94" stopIfTrue="1" operator="greaterThanOrEqual">
      <formula>E$7+5</formula>
    </cfRule>
    <cfRule type="cellIs" dxfId="4053" priority="95" stopIfTrue="1" operator="lessThanOrEqual">
      <formula>E$7-10</formula>
    </cfRule>
    <cfRule type="cellIs" dxfId="4052" priority="96" operator="lessThanOrEqual">
      <formula>E$7-5</formula>
    </cfRule>
  </conditionalFormatting>
  <conditionalFormatting sqref="E77:N77 E79:N79 E81:N81">
    <cfRule type="cellIs" dxfId="4051" priority="89" stopIfTrue="1" operator="greaterThanOrEqual">
      <formula>E$7+10</formula>
    </cfRule>
    <cfRule type="cellIs" dxfId="4050" priority="90" stopIfTrue="1" operator="greaterThanOrEqual">
      <formula>E$7+5</formula>
    </cfRule>
    <cfRule type="cellIs" dxfId="4049" priority="91" stopIfTrue="1" operator="lessThanOrEqual">
      <formula>E$7-10</formula>
    </cfRule>
    <cfRule type="cellIs" dxfId="4048" priority="92" operator="lessThanOrEqual">
      <formula>E$7-5</formula>
    </cfRule>
  </conditionalFormatting>
  <conditionalFormatting sqref="E83:N83">
    <cfRule type="cellIs" dxfId="4047" priority="85" stopIfTrue="1" operator="greaterThanOrEqual">
      <formula>E$7+10</formula>
    </cfRule>
    <cfRule type="cellIs" dxfId="4046" priority="86" stopIfTrue="1" operator="greaterThanOrEqual">
      <formula>E$7+5</formula>
    </cfRule>
    <cfRule type="cellIs" dxfId="4045" priority="87" stopIfTrue="1" operator="lessThanOrEqual">
      <formula>E$7-10</formula>
    </cfRule>
    <cfRule type="cellIs" dxfId="4044" priority="88" operator="lessThanOrEqual">
      <formula>E$7-5</formula>
    </cfRule>
  </conditionalFormatting>
  <conditionalFormatting sqref="E85:N85">
    <cfRule type="cellIs" dxfId="4043" priority="81" stopIfTrue="1" operator="greaterThanOrEqual">
      <formula>E$7+10</formula>
    </cfRule>
    <cfRule type="cellIs" dxfId="4042" priority="82" stopIfTrue="1" operator="greaterThanOrEqual">
      <formula>E$7+5</formula>
    </cfRule>
    <cfRule type="cellIs" dxfId="4041" priority="83" stopIfTrue="1" operator="lessThanOrEqual">
      <formula>E$7-10</formula>
    </cfRule>
    <cfRule type="cellIs" dxfId="4040" priority="84" operator="lessThanOrEqual">
      <formula>E$7-5</formula>
    </cfRule>
  </conditionalFormatting>
  <conditionalFormatting sqref="E87:N87">
    <cfRule type="cellIs" dxfId="4039" priority="77" stopIfTrue="1" operator="greaterThanOrEqual">
      <formula>E$7+10</formula>
    </cfRule>
    <cfRule type="cellIs" dxfId="4038" priority="78" stopIfTrue="1" operator="greaterThanOrEqual">
      <formula>E$7+5</formula>
    </cfRule>
    <cfRule type="cellIs" dxfId="4037" priority="79" stopIfTrue="1" operator="lessThanOrEqual">
      <formula>E$7-10</formula>
    </cfRule>
    <cfRule type="cellIs" dxfId="4036" priority="80" operator="lessThanOrEqual">
      <formula>E$7-5</formula>
    </cfRule>
  </conditionalFormatting>
  <conditionalFormatting sqref="E89:N89 E91:N91">
    <cfRule type="cellIs" dxfId="4035" priority="73" stopIfTrue="1" operator="greaterThanOrEqual">
      <formula>E$7+10</formula>
    </cfRule>
    <cfRule type="cellIs" dxfId="4034" priority="74" stopIfTrue="1" operator="greaterThanOrEqual">
      <formula>E$7+5</formula>
    </cfRule>
    <cfRule type="cellIs" dxfId="4033" priority="75" stopIfTrue="1" operator="lessThanOrEqual">
      <formula>E$7-10</formula>
    </cfRule>
    <cfRule type="cellIs" dxfId="4032" priority="76" operator="lessThanOrEqual">
      <formula>E$7-5</formula>
    </cfRule>
  </conditionalFormatting>
  <conditionalFormatting sqref="E93:N93 E95:N95 E97:N97">
    <cfRule type="cellIs" dxfId="4031" priority="69" stopIfTrue="1" operator="greaterThanOrEqual">
      <formula>E$7+10</formula>
    </cfRule>
    <cfRule type="cellIs" dxfId="4030" priority="70" stopIfTrue="1" operator="greaterThanOrEqual">
      <formula>E$7+5</formula>
    </cfRule>
    <cfRule type="cellIs" dxfId="4029" priority="71" stopIfTrue="1" operator="lessThanOrEqual">
      <formula>E$7-10</formula>
    </cfRule>
    <cfRule type="cellIs" dxfId="4028" priority="72" operator="lessThanOrEqual">
      <formula>E$7-5</formula>
    </cfRule>
  </conditionalFormatting>
  <conditionalFormatting sqref="E99:N99">
    <cfRule type="cellIs" dxfId="4027" priority="65" stopIfTrue="1" operator="greaterThanOrEqual">
      <formula>E$7+10</formula>
    </cfRule>
    <cfRule type="cellIs" dxfId="4026" priority="66" stopIfTrue="1" operator="greaterThanOrEqual">
      <formula>E$7+5</formula>
    </cfRule>
    <cfRule type="cellIs" dxfId="4025" priority="67" stopIfTrue="1" operator="lessThanOrEqual">
      <formula>E$7-10</formula>
    </cfRule>
    <cfRule type="cellIs" dxfId="4024" priority="68" operator="lessThanOrEqual">
      <formula>E$7-5</formula>
    </cfRule>
  </conditionalFormatting>
  <conditionalFormatting sqref="E101:N101">
    <cfRule type="cellIs" dxfId="4023" priority="61" stopIfTrue="1" operator="greaterThanOrEqual">
      <formula>E$7+10</formula>
    </cfRule>
    <cfRule type="cellIs" dxfId="4022" priority="62" stopIfTrue="1" operator="greaterThanOrEqual">
      <formula>E$7+5</formula>
    </cfRule>
    <cfRule type="cellIs" dxfId="4021" priority="63" stopIfTrue="1" operator="lessThanOrEqual">
      <formula>E$7-10</formula>
    </cfRule>
    <cfRule type="cellIs" dxfId="4020" priority="64" operator="lessThanOrEqual">
      <formula>E$7-5</formula>
    </cfRule>
  </conditionalFormatting>
  <conditionalFormatting sqref="E103:N103">
    <cfRule type="cellIs" dxfId="4019" priority="57" stopIfTrue="1" operator="greaterThanOrEqual">
      <formula>E$7+10</formula>
    </cfRule>
    <cfRule type="cellIs" dxfId="4018" priority="58" stopIfTrue="1" operator="greaterThanOrEqual">
      <formula>E$7+5</formula>
    </cfRule>
    <cfRule type="cellIs" dxfId="4017" priority="59" stopIfTrue="1" operator="lessThanOrEqual">
      <formula>E$7-10</formula>
    </cfRule>
    <cfRule type="cellIs" dxfId="4016" priority="60" operator="lessThanOrEqual">
      <formula>E$7-5</formula>
    </cfRule>
  </conditionalFormatting>
  <conditionalFormatting sqref="E105:N105 E107:N107 E109:N109">
    <cfRule type="cellIs" dxfId="4015" priority="53" stopIfTrue="1" operator="greaterThanOrEqual">
      <formula>E$7+10</formula>
    </cfRule>
    <cfRule type="cellIs" dxfId="4014" priority="54" stopIfTrue="1" operator="greaterThanOrEqual">
      <formula>E$7+5</formula>
    </cfRule>
    <cfRule type="cellIs" dxfId="4013" priority="55" stopIfTrue="1" operator="lessThanOrEqual">
      <formula>E$7-10</formula>
    </cfRule>
    <cfRule type="cellIs" dxfId="4012" priority="56" operator="lessThanOrEqual">
      <formula>E$7-5</formula>
    </cfRule>
  </conditionalFormatting>
  <conditionalFormatting sqref="E111:N111">
    <cfRule type="cellIs" dxfId="4011" priority="49" stopIfTrue="1" operator="greaterThanOrEqual">
      <formula>E$7+10</formula>
    </cfRule>
    <cfRule type="cellIs" dxfId="4010" priority="50" stopIfTrue="1" operator="greaterThanOrEqual">
      <formula>E$7+5</formula>
    </cfRule>
    <cfRule type="cellIs" dxfId="4009" priority="51" stopIfTrue="1" operator="lessThanOrEqual">
      <formula>E$7-10</formula>
    </cfRule>
    <cfRule type="cellIs" dxfId="4008" priority="52" operator="lessThanOrEqual">
      <formula>E$7-5</formula>
    </cfRule>
  </conditionalFormatting>
  <conditionalFormatting sqref="E113:N113">
    <cfRule type="cellIs" dxfId="4007" priority="45" stopIfTrue="1" operator="greaterThanOrEqual">
      <formula>E$7+10</formula>
    </cfRule>
    <cfRule type="cellIs" dxfId="4006" priority="46" stopIfTrue="1" operator="greaterThanOrEqual">
      <formula>E$7+5</formula>
    </cfRule>
    <cfRule type="cellIs" dxfId="4005" priority="47" stopIfTrue="1" operator="lessThanOrEqual">
      <formula>E$7-10</formula>
    </cfRule>
    <cfRule type="cellIs" dxfId="4004" priority="48" operator="lessThanOrEqual">
      <formula>E$7-5</formula>
    </cfRule>
  </conditionalFormatting>
  <conditionalFormatting sqref="E115:N115">
    <cfRule type="cellIs" dxfId="4003" priority="41" stopIfTrue="1" operator="greaterThanOrEqual">
      <formula>E$7+10</formula>
    </cfRule>
    <cfRule type="cellIs" dxfId="4002" priority="42" stopIfTrue="1" operator="greaterThanOrEqual">
      <formula>E$7+5</formula>
    </cfRule>
    <cfRule type="cellIs" dxfId="4001" priority="43" stopIfTrue="1" operator="lessThanOrEqual">
      <formula>E$7-10</formula>
    </cfRule>
    <cfRule type="cellIs" dxfId="4000" priority="44" operator="lessThanOrEqual">
      <formula>E$7-5</formula>
    </cfRule>
  </conditionalFormatting>
  <conditionalFormatting sqref="E117:N117 E119:N119">
    <cfRule type="cellIs" dxfId="3999" priority="37" stopIfTrue="1" operator="greaterThanOrEqual">
      <formula>E$7+10</formula>
    </cfRule>
    <cfRule type="cellIs" dxfId="3998" priority="38" stopIfTrue="1" operator="greaterThanOrEqual">
      <formula>E$7+5</formula>
    </cfRule>
    <cfRule type="cellIs" dxfId="3997" priority="39" stopIfTrue="1" operator="lessThanOrEqual">
      <formula>E$7-10</formula>
    </cfRule>
    <cfRule type="cellIs" dxfId="3996" priority="40" operator="lessThanOrEqual">
      <formula>E$7-5</formula>
    </cfRule>
  </conditionalFormatting>
  <conditionalFormatting sqref="E121:N121 E123:N123 E125:N125">
    <cfRule type="cellIs" dxfId="3995" priority="33" stopIfTrue="1" operator="greaterThanOrEqual">
      <formula>E$7+10</formula>
    </cfRule>
    <cfRule type="cellIs" dxfId="3994" priority="34" stopIfTrue="1" operator="greaterThanOrEqual">
      <formula>E$7+5</formula>
    </cfRule>
    <cfRule type="cellIs" dxfId="3993" priority="35" stopIfTrue="1" operator="lessThanOrEqual">
      <formula>E$7-10</formula>
    </cfRule>
    <cfRule type="cellIs" dxfId="3992" priority="36" operator="lessThanOrEqual">
      <formula>E$7-5</formula>
    </cfRule>
  </conditionalFormatting>
  <conditionalFormatting sqref="E127:N127">
    <cfRule type="cellIs" dxfId="3991" priority="29" stopIfTrue="1" operator="greaterThanOrEqual">
      <formula>E$7+10</formula>
    </cfRule>
    <cfRule type="cellIs" dxfId="3990" priority="30" stopIfTrue="1" operator="greaterThanOrEqual">
      <formula>E$7+5</formula>
    </cfRule>
    <cfRule type="cellIs" dxfId="3989" priority="31" stopIfTrue="1" operator="lessThanOrEqual">
      <formula>E$7-10</formula>
    </cfRule>
    <cfRule type="cellIs" dxfId="3988" priority="32" operator="lessThanOrEqual">
      <formula>E$7-5</formula>
    </cfRule>
  </conditionalFormatting>
  <conditionalFormatting sqref="E129:N129">
    <cfRule type="cellIs" dxfId="3987" priority="25" stopIfTrue="1" operator="greaterThanOrEqual">
      <formula>E$7+10</formula>
    </cfRule>
    <cfRule type="cellIs" dxfId="3986" priority="26" stopIfTrue="1" operator="greaterThanOrEqual">
      <formula>E$7+5</formula>
    </cfRule>
    <cfRule type="cellIs" dxfId="3985" priority="27" stopIfTrue="1" operator="lessThanOrEqual">
      <formula>E$7-10</formula>
    </cfRule>
    <cfRule type="cellIs" dxfId="3984" priority="28" operator="lessThanOrEqual">
      <formula>E$7-5</formula>
    </cfRule>
  </conditionalFormatting>
  <conditionalFormatting sqref="E131:N131">
    <cfRule type="cellIs" dxfId="3983" priority="21" stopIfTrue="1" operator="greaterThanOrEqual">
      <formula>E$7+10</formula>
    </cfRule>
    <cfRule type="cellIs" dxfId="3982" priority="22" stopIfTrue="1" operator="greaterThanOrEqual">
      <formula>E$7+5</formula>
    </cfRule>
    <cfRule type="cellIs" dxfId="3981" priority="23" stopIfTrue="1" operator="lessThanOrEqual">
      <formula>E$7-10</formula>
    </cfRule>
    <cfRule type="cellIs" dxfId="3980" priority="24" operator="lessThanOrEqual">
      <formula>E$7-5</formula>
    </cfRule>
  </conditionalFormatting>
  <conditionalFormatting sqref="E133:N133 E135:N135 E137:N137">
    <cfRule type="cellIs" dxfId="3979" priority="17" stopIfTrue="1" operator="greaterThanOrEqual">
      <formula>E$7+10</formula>
    </cfRule>
    <cfRule type="cellIs" dxfId="3978" priority="18" stopIfTrue="1" operator="greaterThanOrEqual">
      <formula>E$7+5</formula>
    </cfRule>
    <cfRule type="cellIs" dxfId="3977" priority="19" stopIfTrue="1" operator="lessThanOrEqual">
      <formula>E$7-10</formula>
    </cfRule>
    <cfRule type="cellIs" dxfId="3976" priority="20" operator="lessThanOrEqual">
      <formula>E$7-5</formula>
    </cfRule>
  </conditionalFormatting>
  <conditionalFormatting sqref="E139:N139">
    <cfRule type="cellIs" dxfId="3975" priority="13" stopIfTrue="1" operator="greaterThanOrEqual">
      <formula>E$7+10</formula>
    </cfRule>
    <cfRule type="cellIs" dxfId="3974" priority="14" stopIfTrue="1" operator="greaterThanOrEqual">
      <formula>E$7+5</formula>
    </cfRule>
    <cfRule type="cellIs" dxfId="3973" priority="15" stopIfTrue="1" operator="lessThanOrEqual">
      <formula>E$7-10</formula>
    </cfRule>
    <cfRule type="cellIs" dxfId="3972" priority="16" operator="lessThanOrEqual">
      <formula>E$7-5</formula>
    </cfRule>
  </conditionalFormatting>
  <conditionalFormatting sqref="E141:N141">
    <cfRule type="cellIs" dxfId="3971" priority="9" stopIfTrue="1" operator="greaterThanOrEqual">
      <formula>E$7+10</formula>
    </cfRule>
    <cfRule type="cellIs" dxfId="3970" priority="10" stopIfTrue="1" operator="greaterThanOrEqual">
      <formula>E$7+5</formula>
    </cfRule>
    <cfRule type="cellIs" dxfId="3969" priority="11" stopIfTrue="1" operator="lessThanOrEqual">
      <formula>E$7-10</formula>
    </cfRule>
    <cfRule type="cellIs" dxfId="3968" priority="12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B81C5-DFB5-4BEF-8C57-1F900A59764E}">
  <sheetPr>
    <tabColor rgb="FF92D050"/>
  </sheetPr>
  <dimension ref="A1:P176"/>
  <sheetViews>
    <sheetView showGridLines="0" topLeftCell="A13" workbookViewId="0">
      <selection activeCell="R62" sqref="R6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(4)</v>
      </c>
      <c r="B1" s="1" t="str">
        <f ca="1">VLOOKUP(A1,学年!A:E,5,0)</f>
        <v>Q4日頃関心を持っていること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86.45" customHeight="1" x14ac:dyDescent="0.15">
      <c r="A5" s="1" t="str">
        <f ca="1">$A$1&amp;"表頭"</f>
        <v>X (4)表頭</v>
      </c>
      <c r="B5" s="9"/>
      <c r="C5" s="10"/>
      <c r="D5" s="11" t="s">
        <v>248</v>
      </c>
      <c r="E5" s="12" t="str">
        <f ca="1">VLOOKUP($A$5,学年!$A:$O,E2,0)</f>
        <v>勉強・受験</v>
      </c>
      <c r="F5" s="12" t="str">
        <f ca="1">VLOOKUP($A$5,学年!$A:$O,F2,0)</f>
        <v>友達との時間</v>
      </c>
      <c r="G5" s="12" t="str">
        <f ca="1">VLOOKUP($A$5,学年!$A:$O,G2,0)</f>
        <v>部活動</v>
      </c>
      <c r="H5" s="12" t="str">
        <f ca="1">VLOOKUP($A$5,学年!$A:$O,H2,0)</f>
        <v>趣味</v>
      </c>
      <c r="I5" s="12" t="s">
        <v>262</v>
      </c>
      <c r="J5" s="12" t="str">
        <f ca="1">VLOOKUP($A$5,学年!$A:$O,J2,0)</f>
        <v>ゲーム</v>
      </c>
      <c r="K5" s="12" t="s">
        <v>263</v>
      </c>
      <c r="L5" s="12" t="str">
        <f ca="1">VLOOKUP($A$5,学年!$A:$O,L2,0)</f>
        <v>ボランティア・地域活動</v>
      </c>
      <c r="M5" s="12" t="str">
        <f ca="1">VLOOKUP($A$5,学年!$A:$O,M2,0)</f>
        <v>自分磨き</v>
      </c>
      <c r="N5" s="12" t="str">
        <f ca="1">VLOOKUP($A$5,学年!$A:$O,N2,0)</f>
        <v>その他</v>
      </c>
    </row>
    <row r="6" spans="1:16" ht="12.4" customHeight="1" x14ac:dyDescent="0.15">
      <c r="A6" s="1" t="str">
        <f ca="1">$A$1&amp;B6</f>
        <v>X (4)全体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1074</v>
      </c>
      <c r="F6" s="19">
        <f ca="1">VLOOKUP($A6,学年!$A:$O,F$2,0)</f>
        <v>1543</v>
      </c>
      <c r="G6" s="19">
        <f ca="1">VLOOKUP($A6,学年!$A:$O,G$2,0)</f>
        <v>1063</v>
      </c>
      <c r="H6" s="19">
        <f ca="1">VLOOKUP($A6,学年!$A:$O,H$2,0)</f>
        <v>1278</v>
      </c>
      <c r="I6" s="19">
        <f ca="1">VLOOKUP($A6,学年!$A:$O,I$2,0)</f>
        <v>483</v>
      </c>
      <c r="J6" s="19">
        <f ca="1">VLOOKUP($A6,学年!$A:$O,J$2,0)</f>
        <v>627</v>
      </c>
      <c r="K6" s="19">
        <f ca="1">VLOOKUP($A6,学年!$A:$O,K$2,0)</f>
        <v>669</v>
      </c>
      <c r="L6" s="19">
        <f ca="1">VLOOKUP($A6,学年!$A:$O,L$2,0)</f>
        <v>40</v>
      </c>
      <c r="M6" s="19">
        <f ca="1">VLOOKUP($A6,学年!$A:$O,M$2,0)</f>
        <v>287</v>
      </c>
      <c r="N6" s="19">
        <f ca="1">VLOOKUP($A6,学年!$A:$O,N$2,0)</f>
        <v>43</v>
      </c>
      <c r="O6" s="44"/>
      <c r="P6" s="45">
        <f ca="1">MAX(E6:N6)</f>
        <v>1543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27.744768793593387</v>
      </c>
      <c r="F7" s="15">
        <f t="shared" ref="F7:N7" ca="1" si="0">F6/$D6*100</f>
        <v>39.860501162490316</v>
      </c>
      <c r="G7" s="15">
        <f t="shared" ca="1" si="0"/>
        <v>27.460604494962542</v>
      </c>
      <c r="H7" s="15">
        <f t="shared" ca="1" si="0"/>
        <v>33.014724877292693</v>
      </c>
      <c r="I7" s="15">
        <f t="shared" ca="1" si="0"/>
        <v>12.477396021699819</v>
      </c>
      <c r="J7" s="15">
        <f t="shared" ca="1" si="0"/>
        <v>16.197365021958152</v>
      </c>
      <c r="K7" s="15">
        <f t="shared" ca="1" si="0"/>
        <v>17.28235598036683</v>
      </c>
      <c r="L7" s="15">
        <f t="shared" ca="1" si="0"/>
        <v>1.033324722293981</v>
      </c>
      <c r="M7" s="15">
        <f t="shared" ca="1" si="0"/>
        <v>7.4141048824593128</v>
      </c>
      <c r="N7" s="15">
        <f t="shared" ca="1" si="0"/>
        <v>1.1108240764660295</v>
      </c>
    </row>
    <row r="8" spans="1:16" ht="12.4" customHeight="1" x14ac:dyDescent="0.15">
      <c r="A8" s="1" t="str">
        <f ca="1">$A$1&amp;C8</f>
        <v>X (4)１年生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298</v>
      </c>
      <c r="F8" s="19">
        <f ca="1">VLOOKUP($A8,学年!$A:$O,F$2,0)</f>
        <v>578</v>
      </c>
      <c r="G8" s="19">
        <f ca="1">VLOOKUP($A8,学年!$A:$O,G$2,0)</f>
        <v>472</v>
      </c>
      <c r="H8" s="19">
        <f ca="1">VLOOKUP($A8,学年!$A:$O,H$2,0)</f>
        <v>422</v>
      </c>
      <c r="I8" s="19">
        <f ca="1">VLOOKUP($A8,学年!$A:$O,I$2,0)</f>
        <v>178</v>
      </c>
      <c r="J8" s="19">
        <f ca="1">VLOOKUP($A8,学年!$A:$O,J$2,0)</f>
        <v>222</v>
      </c>
      <c r="K8" s="19">
        <f ca="1">VLOOKUP($A8,学年!$A:$O,K$2,0)</f>
        <v>229</v>
      </c>
      <c r="L8" s="19">
        <f ca="1">VLOOKUP($A8,学年!$A:$O,L$2,0)</f>
        <v>7</v>
      </c>
      <c r="M8" s="19">
        <f ca="1">VLOOKUP($A8,学年!$A:$O,M$2,0)</f>
        <v>102</v>
      </c>
      <c r="N8" s="19">
        <f ca="1">VLOOKUP($A8,学年!$A:$O,N$2,0)</f>
        <v>9</v>
      </c>
      <c r="P8" s="45">
        <f ca="1">MAX(E8:N8)</f>
        <v>578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21.992619926199261</v>
      </c>
      <c r="F9" s="15">
        <f t="shared" ref="F9:N9" ca="1" si="1">F8/$D8*100</f>
        <v>42.656826568265686</v>
      </c>
      <c r="G9" s="15">
        <f t="shared" ca="1" si="1"/>
        <v>34.833948339483392</v>
      </c>
      <c r="H9" s="15">
        <f t="shared" ca="1" si="1"/>
        <v>31.14391143911439</v>
      </c>
      <c r="I9" s="15">
        <f t="shared" ca="1" si="1"/>
        <v>13.136531365313653</v>
      </c>
      <c r="J9" s="15">
        <f t="shared" ca="1" si="1"/>
        <v>16.383763837638377</v>
      </c>
      <c r="K9" s="15">
        <f t="shared" ca="1" si="1"/>
        <v>16.900369003690034</v>
      </c>
      <c r="L9" s="15">
        <f t="shared" ca="1" si="1"/>
        <v>0.51660516605166051</v>
      </c>
      <c r="M9" s="15">
        <f t="shared" ca="1" si="1"/>
        <v>7.5276752767527668</v>
      </c>
      <c r="N9" s="15">
        <f t="shared" ca="1" si="1"/>
        <v>0.66420664206642066</v>
      </c>
    </row>
    <row r="10" spans="1:16" ht="12.4" customHeight="1" x14ac:dyDescent="0.15">
      <c r="A10" s="1" t="str">
        <f ca="1">$A$1&amp;C10</f>
        <v>X (4)２年生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246</v>
      </c>
      <c r="F10" s="19">
        <f ca="1">VLOOKUP($A10,学年!$A:$O,F$2,0)</f>
        <v>432</v>
      </c>
      <c r="G10" s="19">
        <f ca="1">VLOOKUP($A10,学年!$A:$O,G$2,0)</f>
        <v>397</v>
      </c>
      <c r="H10" s="19">
        <f ca="1">VLOOKUP($A10,学年!$A:$O,H$2,0)</f>
        <v>379</v>
      </c>
      <c r="I10" s="19">
        <f ca="1">VLOOKUP($A10,学年!$A:$O,I$2,0)</f>
        <v>162</v>
      </c>
      <c r="J10" s="19">
        <f ca="1">VLOOKUP($A10,学年!$A:$O,J$2,0)</f>
        <v>207</v>
      </c>
      <c r="K10" s="19">
        <f ca="1">VLOOKUP($A10,学年!$A:$O,K$2,0)</f>
        <v>238</v>
      </c>
      <c r="L10" s="19">
        <f ca="1">VLOOKUP($A10,学年!$A:$O,L$2,0)</f>
        <v>12</v>
      </c>
      <c r="M10" s="19">
        <f ca="1">VLOOKUP($A10,学年!$A:$O,M$2,0)</f>
        <v>85</v>
      </c>
      <c r="N10" s="19">
        <f ca="1">VLOOKUP($A10,学年!$A:$O,N$2,0)</f>
        <v>19</v>
      </c>
      <c r="P10" s="45">
        <f ca="1">MAX(E10:N10)</f>
        <v>432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20.330578512396695</v>
      </c>
      <c r="F11" s="15">
        <f t="shared" ref="F11:N11" ca="1" si="2">F10/$D10*100</f>
        <v>35.702479338842977</v>
      </c>
      <c r="G11" s="15">
        <f t="shared" ca="1" si="2"/>
        <v>32.809917355371901</v>
      </c>
      <c r="H11" s="15">
        <f t="shared" ca="1" si="2"/>
        <v>31.322314049586776</v>
      </c>
      <c r="I11" s="15">
        <f t="shared" ca="1" si="2"/>
        <v>13.388429752066116</v>
      </c>
      <c r="J11" s="15">
        <f t="shared" ca="1" si="2"/>
        <v>17.107438016528924</v>
      </c>
      <c r="K11" s="15">
        <f t="shared" ca="1" si="2"/>
        <v>19.669421487603305</v>
      </c>
      <c r="L11" s="15">
        <f t="shared" ca="1" si="2"/>
        <v>0.99173553719008267</v>
      </c>
      <c r="M11" s="15">
        <f t="shared" ca="1" si="2"/>
        <v>7.0247933884297522</v>
      </c>
      <c r="N11" s="15">
        <f t="shared" ca="1" si="2"/>
        <v>1.5702479338842976</v>
      </c>
    </row>
    <row r="12" spans="1:16" ht="12.4" customHeight="1" x14ac:dyDescent="0.15">
      <c r="A12" s="1" t="str">
        <f ca="1">$A$1&amp;C12</f>
        <v>X (4)３年生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530</v>
      </c>
      <c r="F12" s="19">
        <f ca="1">VLOOKUP($A12,学年!$A:$O,F$2,0)</f>
        <v>533</v>
      </c>
      <c r="G12" s="19">
        <f ca="1">VLOOKUP($A12,学年!$A:$O,G$2,0)</f>
        <v>194</v>
      </c>
      <c r="H12" s="19">
        <f ca="1">VLOOKUP($A12,学年!$A:$O,H$2,0)</f>
        <v>477</v>
      </c>
      <c r="I12" s="19">
        <f ca="1">VLOOKUP($A12,学年!$A:$O,I$2,0)</f>
        <v>143</v>
      </c>
      <c r="J12" s="19">
        <f ca="1">VLOOKUP($A12,学年!$A:$O,J$2,0)</f>
        <v>198</v>
      </c>
      <c r="K12" s="19">
        <f ca="1">VLOOKUP($A12,学年!$A:$O,K$2,0)</f>
        <v>202</v>
      </c>
      <c r="L12" s="19">
        <f ca="1">VLOOKUP($A12,学年!$A:$O,L$2,0)</f>
        <v>21</v>
      </c>
      <c r="M12" s="19">
        <f ca="1">VLOOKUP($A12,学年!$A:$O,M$2,0)</f>
        <v>100</v>
      </c>
      <c r="N12" s="19">
        <f ca="1">VLOOKUP($A12,学年!$A:$O,N$2,0)</f>
        <v>15</v>
      </c>
      <c r="P12" s="45">
        <f ca="1">MAX(E12:N12)</f>
        <v>533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40.581929555895861</v>
      </c>
      <c r="F13" s="15">
        <f t="shared" ref="F13:N13" ca="1" si="3">F12/$D12*100</f>
        <v>40.811638591117912</v>
      </c>
      <c r="G13" s="15">
        <f t="shared" ca="1" si="3"/>
        <v>14.854517611026033</v>
      </c>
      <c r="H13" s="15">
        <f t="shared" ca="1" si="3"/>
        <v>36.523736600306279</v>
      </c>
      <c r="I13" s="15">
        <f t="shared" ca="1" si="3"/>
        <v>10.949464012251148</v>
      </c>
      <c r="J13" s="15">
        <f t="shared" ca="1" si="3"/>
        <v>15.160796324655438</v>
      </c>
      <c r="K13" s="15">
        <f t="shared" ca="1" si="3"/>
        <v>15.46707503828484</v>
      </c>
      <c r="L13" s="15">
        <f t="shared" ca="1" si="3"/>
        <v>1.6079632465543645</v>
      </c>
      <c r="M13" s="15">
        <f t="shared" ca="1" si="3"/>
        <v>7.6569678407350681</v>
      </c>
      <c r="N13" s="15">
        <f t="shared" ca="1" si="3"/>
        <v>1.1485451761102603</v>
      </c>
    </row>
    <row r="14" spans="1:16" s="46" customFormat="1" ht="12.4" customHeight="1" x14ac:dyDescent="0.15">
      <c r="A14" s="46" t="str">
        <f ca="1">$A$1&amp;C14</f>
        <v>X (4)男性</v>
      </c>
      <c r="B14" s="129" t="s">
        <v>247</v>
      </c>
      <c r="C14" s="130" t="s">
        <v>9</v>
      </c>
      <c r="D14" s="19">
        <f ca="1">VLOOKUP($A14,性別!$A:$O,D$2,0)</f>
        <v>1748</v>
      </c>
      <c r="E14" s="19">
        <f ca="1">VLOOKUP($A14,性別!$A:$O,E$2,0)</f>
        <v>485</v>
      </c>
      <c r="F14" s="19">
        <f ca="1">VLOOKUP($A14,性別!$A:$O,F$2,0)</f>
        <v>659</v>
      </c>
      <c r="G14" s="19">
        <f ca="1">VLOOKUP($A14,性別!$A:$O,G$2,0)</f>
        <v>645</v>
      </c>
      <c r="H14" s="19">
        <f ca="1">VLOOKUP($A14,性別!$A:$O,H$2,0)</f>
        <v>506</v>
      </c>
      <c r="I14" s="19">
        <f ca="1">VLOOKUP($A14,性別!$A:$O,I$2,0)</f>
        <v>80</v>
      </c>
      <c r="J14" s="19">
        <f ca="1">VLOOKUP($A14,性別!$A:$O,J$2,0)</f>
        <v>427</v>
      </c>
      <c r="K14" s="19">
        <f ca="1">VLOOKUP($A14,性別!$A:$O,K$2,0)</f>
        <v>202</v>
      </c>
      <c r="L14" s="19">
        <f ca="1">VLOOKUP($A14,性別!$A:$O,L$2,0)</f>
        <v>18</v>
      </c>
      <c r="M14" s="19">
        <f ca="1">VLOOKUP($A14,性別!$A:$O,M$2,0)</f>
        <v>93</v>
      </c>
      <c r="N14" s="19">
        <f ca="1">VLOOKUP($A14,性別!$A:$O,N$2,0)</f>
        <v>26</v>
      </c>
      <c r="P14" s="48">
        <f t="shared" ref="P14" ca="1" si="4">MAX(E14:N14)</f>
        <v>659</v>
      </c>
    </row>
    <row r="15" spans="1:16" s="46" customFormat="1" ht="12.4" customHeight="1" x14ac:dyDescent="0.15">
      <c r="B15" s="129"/>
      <c r="C15" s="131"/>
      <c r="D15" s="16">
        <f ca="1">D14/$D14*100</f>
        <v>100</v>
      </c>
      <c r="E15" s="15">
        <f ca="1">E14/$D14*100</f>
        <v>27.745995423340965</v>
      </c>
      <c r="F15" s="15">
        <f t="shared" ref="F15:N15" ca="1" si="5">F14/$D14*100</f>
        <v>37.700228832951943</v>
      </c>
      <c r="G15" s="15">
        <f t="shared" ca="1" si="5"/>
        <v>36.899313501144164</v>
      </c>
      <c r="H15" s="15">
        <f t="shared" ca="1" si="5"/>
        <v>28.947368421052634</v>
      </c>
      <c r="I15" s="15">
        <f t="shared" ca="1" si="5"/>
        <v>4.5766590389016013</v>
      </c>
      <c r="J15" s="15">
        <f t="shared" ca="1" si="5"/>
        <v>24.427917620137301</v>
      </c>
      <c r="K15" s="15">
        <f t="shared" ca="1" si="5"/>
        <v>11.556064073226544</v>
      </c>
      <c r="L15" s="15">
        <f t="shared" ca="1" si="5"/>
        <v>1.0297482837528604</v>
      </c>
      <c r="M15" s="15">
        <f t="shared" ca="1" si="5"/>
        <v>5.3203661327231124</v>
      </c>
      <c r="N15" s="15">
        <f t="shared" ca="1" si="5"/>
        <v>1.4874141876430207</v>
      </c>
    </row>
    <row r="16" spans="1:16" s="46" customFormat="1" ht="12.4" customHeight="1" x14ac:dyDescent="0.15">
      <c r="A16" s="46" t="str">
        <f ca="1">$A$1&amp;C16</f>
        <v>X (4)女性</v>
      </c>
      <c r="B16" s="129"/>
      <c r="C16" s="130" t="s">
        <v>10</v>
      </c>
      <c r="D16" s="19">
        <f ca="1">VLOOKUP($A16,性別!$A:$O,D$2,0)</f>
        <v>2011</v>
      </c>
      <c r="E16" s="19">
        <f ca="1">VLOOKUP($A16,性別!$A:$O,E$2,0)</f>
        <v>551</v>
      </c>
      <c r="F16" s="19">
        <f ca="1">VLOOKUP($A16,性別!$A:$O,F$2,0)</f>
        <v>854</v>
      </c>
      <c r="G16" s="19">
        <f ca="1">VLOOKUP($A16,性別!$A:$O,G$2,0)</f>
        <v>405</v>
      </c>
      <c r="H16" s="19">
        <f ca="1">VLOOKUP($A16,性別!$A:$O,H$2,0)</f>
        <v>726</v>
      </c>
      <c r="I16" s="19">
        <f ca="1">VLOOKUP($A16,性別!$A:$O,I$2,0)</f>
        <v>390</v>
      </c>
      <c r="J16" s="19">
        <f ca="1">VLOOKUP($A16,性別!$A:$O,J$2,0)</f>
        <v>176</v>
      </c>
      <c r="K16" s="19">
        <f ca="1">VLOOKUP($A16,性別!$A:$O,K$2,0)</f>
        <v>443</v>
      </c>
      <c r="L16" s="19">
        <f ca="1">VLOOKUP($A16,性別!$A:$O,L$2,0)</f>
        <v>19</v>
      </c>
      <c r="M16" s="19">
        <f ca="1">VLOOKUP($A16,性別!$A:$O,M$2,0)</f>
        <v>183</v>
      </c>
      <c r="N16" s="19">
        <f ca="1">VLOOKUP($A16,性別!$A:$O,N$2,0)</f>
        <v>15</v>
      </c>
      <c r="P16" s="48">
        <f t="shared" ref="P16" ca="1" si="6">MAX(E16:N16)</f>
        <v>854</v>
      </c>
    </row>
    <row r="17" spans="1:16" s="46" customFormat="1" ht="12.4" customHeight="1" x14ac:dyDescent="0.15">
      <c r="B17" s="129"/>
      <c r="C17" s="131"/>
      <c r="D17" s="16">
        <f ca="1">D16/$D16*100</f>
        <v>100</v>
      </c>
      <c r="E17" s="15">
        <f ca="1">E16/$D16*100</f>
        <v>27.399303828940823</v>
      </c>
      <c r="F17" s="15">
        <f t="shared" ref="F17:N17" ca="1" si="7">F16/$D16*100</f>
        <v>42.466434609646939</v>
      </c>
      <c r="G17" s="15">
        <f t="shared" ca="1" si="7"/>
        <v>20.139234211834907</v>
      </c>
      <c r="H17" s="15">
        <f t="shared" ca="1" si="7"/>
        <v>36.101442068622575</v>
      </c>
      <c r="I17" s="15">
        <f t="shared" ca="1" si="7"/>
        <v>19.393336648433614</v>
      </c>
      <c r="J17" s="15">
        <f t="shared" ca="1" si="7"/>
        <v>8.751864743908504</v>
      </c>
      <c r="K17" s="15">
        <f t="shared" ca="1" si="7"/>
        <v>22.028841372451517</v>
      </c>
      <c r="L17" s="15">
        <f t="shared" ca="1" si="7"/>
        <v>0.94480358030830436</v>
      </c>
      <c r="M17" s="15">
        <f t="shared" ca="1" si="7"/>
        <v>9.0999502734957733</v>
      </c>
      <c r="N17" s="15">
        <f t="shared" ca="1" si="7"/>
        <v>0.74589756340129287</v>
      </c>
    </row>
    <row r="18" spans="1:16" s="46" customFormat="1" ht="12.4" customHeight="1" x14ac:dyDescent="0.15">
      <c r="A18" s="46" t="str">
        <f ca="1">$A$1&amp;C18</f>
        <v>X (4)回答しない</v>
      </c>
      <c r="B18" s="129"/>
      <c r="C18" s="130" t="s">
        <v>11</v>
      </c>
      <c r="D18" s="19">
        <f ca="1">VLOOKUP($A18,性別!$A:$O,D$2,0)</f>
        <v>112</v>
      </c>
      <c r="E18" s="19">
        <f ca="1">VLOOKUP($A18,性別!$A:$O,E$2,0)</f>
        <v>38</v>
      </c>
      <c r="F18" s="19">
        <f ca="1">VLOOKUP($A18,性別!$A:$O,F$2,0)</f>
        <v>30</v>
      </c>
      <c r="G18" s="19">
        <f ca="1">VLOOKUP($A18,性別!$A:$O,G$2,0)</f>
        <v>13</v>
      </c>
      <c r="H18" s="19">
        <f ca="1">VLOOKUP($A18,性別!$A:$O,H$2,0)</f>
        <v>46</v>
      </c>
      <c r="I18" s="19">
        <f ca="1">VLOOKUP($A18,性別!$A:$O,I$2,0)</f>
        <v>13</v>
      </c>
      <c r="J18" s="19">
        <f ca="1">VLOOKUP($A18,性別!$A:$O,J$2,0)</f>
        <v>24</v>
      </c>
      <c r="K18" s="19">
        <f ca="1">VLOOKUP($A18,性別!$A:$O,K$2,0)</f>
        <v>24</v>
      </c>
      <c r="L18" s="19">
        <f ca="1">VLOOKUP($A18,性別!$A:$O,L$2,0)</f>
        <v>3</v>
      </c>
      <c r="M18" s="19">
        <f ca="1">VLOOKUP($A18,性別!$A:$O,M$2,0)</f>
        <v>11</v>
      </c>
      <c r="N18" s="19">
        <f ca="1">VLOOKUP($A18,性別!$A:$O,N$2,0)</f>
        <v>2</v>
      </c>
      <c r="P18" s="48">
        <f t="shared" ref="P18" ca="1" si="8">MAX(E18:N18)</f>
        <v>46</v>
      </c>
    </row>
    <row r="19" spans="1:16" s="46" customFormat="1" ht="12.4" customHeight="1" x14ac:dyDescent="0.15">
      <c r="B19" s="129"/>
      <c r="C19" s="131"/>
      <c r="D19" s="16">
        <f ca="1">D18/$D18*100</f>
        <v>100</v>
      </c>
      <c r="E19" s="15">
        <f ca="1">E18/$D18*100</f>
        <v>33.928571428571431</v>
      </c>
      <c r="F19" s="15">
        <f t="shared" ref="F19:N19" ca="1" si="9">F18/$D18*100</f>
        <v>26.785714285714285</v>
      </c>
      <c r="G19" s="15">
        <f t="shared" ca="1" si="9"/>
        <v>11.607142857142858</v>
      </c>
      <c r="H19" s="15">
        <f t="shared" ca="1" si="9"/>
        <v>41.071428571428569</v>
      </c>
      <c r="I19" s="15">
        <f t="shared" ca="1" si="9"/>
        <v>11.607142857142858</v>
      </c>
      <c r="J19" s="15">
        <f t="shared" ca="1" si="9"/>
        <v>21.428571428571427</v>
      </c>
      <c r="K19" s="15">
        <f t="shared" ca="1" si="9"/>
        <v>21.428571428571427</v>
      </c>
      <c r="L19" s="15">
        <f t="shared" ca="1" si="9"/>
        <v>2.6785714285714284</v>
      </c>
      <c r="M19" s="15">
        <f t="shared" ca="1" si="9"/>
        <v>9.8214285714285712</v>
      </c>
      <c r="N19" s="15">
        <f t="shared" ca="1" si="9"/>
        <v>1.7857142857142856</v>
      </c>
    </row>
    <row r="20" spans="1:16" ht="12.4" hidden="1" customHeight="1" outlineLevel="1" x14ac:dyDescent="0.15">
      <c r="A20" s="1" t="str">
        <f ca="1">$A$1&amp;C20</f>
        <v>X (4)門司区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63</v>
      </c>
      <c r="F20" s="19">
        <f ca="1">VLOOKUP($A20,住所!$A:$O,F$2,0)</f>
        <v>58</v>
      </c>
      <c r="G20" s="19">
        <f ca="1">VLOOKUP($A20,住所!$A:$O,G$2,0)</f>
        <v>48</v>
      </c>
      <c r="H20" s="19">
        <f ca="1">VLOOKUP($A20,住所!$A:$O,H$2,0)</f>
        <v>60</v>
      </c>
      <c r="I20" s="19">
        <f ca="1">VLOOKUP($A20,住所!$A:$O,I$2,0)</f>
        <v>16</v>
      </c>
      <c r="J20" s="19">
        <f ca="1">VLOOKUP($A20,住所!$A:$O,J$2,0)</f>
        <v>18</v>
      </c>
      <c r="K20" s="19">
        <f ca="1">VLOOKUP($A20,住所!$A:$O,K$2,0)</f>
        <v>30</v>
      </c>
      <c r="L20" s="19">
        <f ca="1">VLOOKUP($A20,住所!$A:$O,L$2,0)</f>
        <v>5</v>
      </c>
      <c r="M20" s="19">
        <f ca="1">VLOOKUP($A20,住所!$A:$O,M$2,0)</f>
        <v>14</v>
      </c>
      <c r="N20" s="19">
        <f ca="1">VLOOKUP($A20,住所!$A:$O,N$2,0)</f>
        <v>2</v>
      </c>
      <c r="P20" s="45">
        <f t="shared" ref="P20" ca="1" si="10">MAX(E20:N20)</f>
        <v>63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36.84210526315789</v>
      </c>
      <c r="F21" s="15">
        <f t="shared" ref="F21:N21" ca="1" si="11">F20/$D20*100</f>
        <v>33.918128654970758</v>
      </c>
      <c r="G21" s="15">
        <f t="shared" ca="1" si="11"/>
        <v>28.07017543859649</v>
      </c>
      <c r="H21" s="15">
        <f t="shared" ca="1" si="11"/>
        <v>35.087719298245609</v>
      </c>
      <c r="I21" s="15">
        <f t="shared" ca="1" si="11"/>
        <v>9.3567251461988299</v>
      </c>
      <c r="J21" s="15">
        <f t="shared" ca="1" si="11"/>
        <v>10.526315789473683</v>
      </c>
      <c r="K21" s="15">
        <f t="shared" ca="1" si="11"/>
        <v>17.543859649122805</v>
      </c>
      <c r="L21" s="15">
        <f t="shared" ca="1" si="11"/>
        <v>2.9239766081871341</v>
      </c>
      <c r="M21" s="15">
        <f t="shared" ca="1" si="11"/>
        <v>8.1871345029239766</v>
      </c>
      <c r="N21" s="15">
        <f t="shared" ca="1" si="11"/>
        <v>1.1695906432748537</v>
      </c>
    </row>
    <row r="22" spans="1:16" ht="12.4" hidden="1" customHeight="1" outlineLevel="1" x14ac:dyDescent="0.15">
      <c r="A22" s="1" t="str">
        <f ca="1">$A$1&amp;C22</f>
        <v>X (4)小倉北区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96</v>
      </c>
      <c r="F22" s="19">
        <f ca="1">VLOOKUP($A22,住所!$A:$O,F$2,0)</f>
        <v>144</v>
      </c>
      <c r="G22" s="19">
        <f ca="1">VLOOKUP($A22,住所!$A:$O,G$2,0)</f>
        <v>91</v>
      </c>
      <c r="H22" s="19">
        <f ca="1">VLOOKUP($A22,住所!$A:$O,H$2,0)</f>
        <v>110</v>
      </c>
      <c r="I22" s="19">
        <f ca="1">VLOOKUP($A22,住所!$A:$O,I$2,0)</f>
        <v>40</v>
      </c>
      <c r="J22" s="19">
        <f ca="1">VLOOKUP($A22,住所!$A:$O,J$2,0)</f>
        <v>54</v>
      </c>
      <c r="K22" s="19">
        <f ca="1">VLOOKUP($A22,住所!$A:$O,K$2,0)</f>
        <v>57</v>
      </c>
      <c r="L22" s="19">
        <f ca="1">VLOOKUP($A22,住所!$A:$O,L$2,0)</f>
        <v>1</v>
      </c>
      <c r="M22" s="19">
        <f ca="1">VLOOKUP($A22,住所!$A:$O,M$2,0)</f>
        <v>29</v>
      </c>
      <c r="N22" s="19">
        <f ca="1">VLOOKUP($A22,住所!$A:$O,N$2,0)</f>
        <v>3</v>
      </c>
      <c r="P22" s="45">
        <f t="shared" ref="P22" ca="1" si="12">MAX(E22:N22)</f>
        <v>144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28.915662650602407</v>
      </c>
      <c r="F23" s="15">
        <f t="shared" ref="F23:N23" ca="1" si="13">F22/$D22*100</f>
        <v>43.373493975903614</v>
      </c>
      <c r="G23" s="15">
        <f t="shared" ca="1" si="13"/>
        <v>27.409638554216869</v>
      </c>
      <c r="H23" s="15">
        <f t="shared" ca="1" si="13"/>
        <v>33.132530120481931</v>
      </c>
      <c r="I23" s="15">
        <f t="shared" ca="1" si="13"/>
        <v>12.048192771084338</v>
      </c>
      <c r="J23" s="15">
        <f t="shared" ca="1" si="13"/>
        <v>16.265060240963855</v>
      </c>
      <c r="K23" s="15">
        <f t="shared" ca="1" si="13"/>
        <v>17.168674698795179</v>
      </c>
      <c r="L23" s="15">
        <f t="shared" ca="1" si="13"/>
        <v>0.30120481927710846</v>
      </c>
      <c r="M23" s="15">
        <f t="shared" ca="1" si="13"/>
        <v>8.7349397590361448</v>
      </c>
      <c r="N23" s="15">
        <f t="shared" ca="1" si="13"/>
        <v>0.90361445783132521</v>
      </c>
    </row>
    <row r="24" spans="1:16" ht="12.4" hidden="1" customHeight="1" outlineLevel="1" x14ac:dyDescent="0.15">
      <c r="A24" s="1" t="str">
        <f ca="1">$A$1&amp;C24</f>
        <v>X (4)小倉南区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145</v>
      </c>
      <c r="F24" s="19">
        <f ca="1">VLOOKUP($A24,住所!$A:$O,F$2,0)</f>
        <v>218</v>
      </c>
      <c r="G24" s="19">
        <f ca="1">VLOOKUP($A24,住所!$A:$O,G$2,0)</f>
        <v>155</v>
      </c>
      <c r="H24" s="19">
        <f ca="1">VLOOKUP($A24,住所!$A:$O,H$2,0)</f>
        <v>196</v>
      </c>
      <c r="I24" s="19">
        <f ca="1">VLOOKUP($A24,住所!$A:$O,I$2,0)</f>
        <v>76</v>
      </c>
      <c r="J24" s="19">
        <f ca="1">VLOOKUP($A24,住所!$A:$O,J$2,0)</f>
        <v>80</v>
      </c>
      <c r="K24" s="19">
        <f ca="1">VLOOKUP($A24,住所!$A:$O,K$2,0)</f>
        <v>101</v>
      </c>
      <c r="L24" s="19">
        <f ca="1">VLOOKUP($A24,住所!$A:$O,L$2,0)</f>
        <v>5</v>
      </c>
      <c r="M24" s="19">
        <f ca="1">VLOOKUP($A24,住所!$A:$O,M$2,0)</f>
        <v>60</v>
      </c>
      <c r="N24" s="19">
        <f ca="1">VLOOKUP($A24,住所!$A:$O,N$2,0)</f>
        <v>2</v>
      </c>
      <c r="P24" s="45">
        <f t="shared" ref="P24" ca="1" si="14">MAX(E24:N24)</f>
        <v>218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26.032315978456015</v>
      </c>
      <c r="F25" s="15">
        <f t="shared" ref="F25:N25" ca="1" si="15">F24/$D24*100</f>
        <v>39.138240574506284</v>
      </c>
      <c r="G25" s="15">
        <f t="shared" ca="1" si="15"/>
        <v>27.827648114901255</v>
      </c>
      <c r="H25" s="15">
        <f t="shared" ca="1" si="15"/>
        <v>35.188509874326748</v>
      </c>
      <c r="I25" s="15">
        <f t="shared" ca="1" si="15"/>
        <v>13.644524236983843</v>
      </c>
      <c r="J25" s="15">
        <f t="shared" ca="1" si="15"/>
        <v>14.362657091561939</v>
      </c>
      <c r="K25" s="15">
        <f t="shared" ca="1" si="15"/>
        <v>18.13285457809695</v>
      </c>
      <c r="L25" s="15">
        <f t="shared" ca="1" si="15"/>
        <v>0.89766606822262118</v>
      </c>
      <c r="M25" s="15">
        <f t="shared" ca="1" si="15"/>
        <v>10.771992818671453</v>
      </c>
      <c r="N25" s="15">
        <f t="shared" ca="1" si="15"/>
        <v>0.35906642728904847</v>
      </c>
    </row>
    <row r="26" spans="1:16" ht="12.4" hidden="1" customHeight="1" outlineLevel="1" x14ac:dyDescent="0.15">
      <c r="A26" s="1" t="str">
        <f ca="1">$A$1&amp;C26</f>
        <v>X (4)若松区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116</v>
      </c>
      <c r="F26" s="19">
        <f ca="1">VLOOKUP($A26,住所!$A:$O,F$2,0)</f>
        <v>186</v>
      </c>
      <c r="G26" s="19">
        <f ca="1">VLOOKUP($A26,住所!$A:$O,G$2,0)</f>
        <v>100</v>
      </c>
      <c r="H26" s="19">
        <f ca="1">VLOOKUP($A26,住所!$A:$O,H$2,0)</f>
        <v>142</v>
      </c>
      <c r="I26" s="19">
        <f ca="1">VLOOKUP($A26,住所!$A:$O,I$2,0)</f>
        <v>57</v>
      </c>
      <c r="J26" s="19">
        <f ca="1">VLOOKUP($A26,住所!$A:$O,J$2,0)</f>
        <v>87</v>
      </c>
      <c r="K26" s="19">
        <f ca="1">VLOOKUP($A26,住所!$A:$O,K$2,0)</f>
        <v>77</v>
      </c>
      <c r="L26" s="19">
        <f ca="1">VLOOKUP($A26,住所!$A:$O,L$2,0)</f>
        <v>3</v>
      </c>
      <c r="M26" s="19">
        <f ca="1">VLOOKUP($A26,住所!$A:$O,M$2,0)</f>
        <v>23</v>
      </c>
      <c r="N26" s="19">
        <f ca="1">VLOOKUP($A26,住所!$A:$O,N$2,0)</f>
        <v>6</v>
      </c>
      <c r="P26" s="45">
        <f t="shared" ref="P26" ca="1" si="16">MAX(E26:N26)</f>
        <v>186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26.484018264840181</v>
      </c>
      <c r="F27" s="15">
        <f t="shared" ref="F27:N27" ca="1" si="17">F26/$D26*100</f>
        <v>42.465753424657535</v>
      </c>
      <c r="G27" s="15">
        <f t="shared" ca="1" si="17"/>
        <v>22.831050228310502</v>
      </c>
      <c r="H27" s="15">
        <f t="shared" ca="1" si="17"/>
        <v>32.420091324200911</v>
      </c>
      <c r="I27" s="15">
        <f t="shared" ca="1" si="17"/>
        <v>13.013698630136986</v>
      </c>
      <c r="J27" s="15">
        <f t="shared" ca="1" si="17"/>
        <v>19.863013698630137</v>
      </c>
      <c r="K27" s="15">
        <f t="shared" ca="1" si="17"/>
        <v>17.579908675799086</v>
      </c>
      <c r="L27" s="15">
        <f t="shared" ca="1" si="17"/>
        <v>0.68493150684931503</v>
      </c>
      <c r="M27" s="15">
        <f t="shared" ca="1" si="17"/>
        <v>5.2511415525114149</v>
      </c>
      <c r="N27" s="15">
        <f t="shared" ca="1" si="17"/>
        <v>1.3698630136986301</v>
      </c>
    </row>
    <row r="28" spans="1:16" ht="12.4" hidden="1" customHeight="1" outlineLevel="1" x14ac:dyDescent="0.15">
      <c r="A28" s="1" t="str">
        <f ca="1">$A$1&amp;C28</f>
        <v>X (4)八幡東区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49</v>
      </c>
      <c r="F28" s="19">
        <f ca="1">VLOOKUP($A28,住所!$A:$O,F$2,0)</f>
        <v>64</v>
      </c>
      <c r="G28" s="19">
        <f ca="1">VLOOKUP($A28,住所!$A:$O,G$2,0)</f>
        <v>70</v>
      </c>
      <c r="H28" s="19">
        <f ca="1">VLOOKUP($A28,住所!$A:$O,H$2,0)</f>
        <v>63</v>
      </c>
      <c r="I28" s="19">
        <f ca="1">VLOOKUP($A28,住所!$A:$O,I$2,0)</f>
        <v>20</v>
      </c>
      <c r="J28" s="19">
        <f ca="1">VLOOKUP($A28,住所!$A:$O,J$2,0)</f>
        <v>28</v>
      </c>
      <c r="K28" s="19">
        <f ca="1">VLOOKUP($A28,住所!$A:$O,K$2,0)</f>
        <v>29</v>
      </c>
      <c r="L28" s="19">
        <f ca="1">VLOOKUP($A28,住所!$A:$O,L$2,0)</f>
        <v>2</v>
      </c>
      <c r="M28" s="19">
        <f ca="1">VLOOKUP($A28,住所!$A:$O,M$2,0)</f>
        <v>10</v>
      </c>
      <c r="N28" s="19">
        <f ca="1">VLOOKUP($A28,住所!$A:$O,N$2,0)</f>
        <v>3</v>
      </c>
      <c r="P28" s="45">
        <f t="shared" ref="P28" ca="1" si="18">MAX(E28:N28)</f>
        <v>70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25.654450261780106</v>
      </c>
      <c r="F29" s="15">
        <f t="shared" ref="F29:N29" ca="1" si="19">F28/$D28*100</f>
        <v>33.507853403141361</v>
      </c>
      <c r="G29" s="15">
        <f t="shared" ca="1" si="19"/>
        <v>36.64921465968586</v>
      </c>
      <c r="H29" s="15">
        <f t="shared" ca="1" si="19"/>
        <v>32.984293193717278</v>
      </c>
      <c r="I29" s="15">
        <f t="shared" ca="1" si="19"/>
        <v>10.471204188481675</v>
      </c>
      <c r="J29" s="15">
        <f t="shared" ca="1" si="19"/>
        <v>14.659685863874344</v>
      </c>
      <c r="K29" s="15">
        <f t="shared" ca="1" si="19"/>
        <v>15.183246073298429</v>
      </c>
      <c r="L29" s="15">
        <f t="shared" ca="1" si="19"/>
        <v>1.0471204188481675</v>
      </c>
      <c r="M29" s="15">
        <f t="shared" ca="1" si="19"/>
        <v>5.2356020942408374</v>
      </c>
      <c r="N29" s="15">
        <f t="shared" ca="1" si="19"/>
        <v>1.5706806282722512</v>
      </c>
    </row>
    <row r="30" spans="1:16" ht="12.4" hidden="1" customHeight="1" outlineLevel="1" x14ac:dyDescent="0.15">
      <c r="A30" s="1" t="str">
        <f ca="1">$A$1&amp;C30</f>
        <v>X (4)八幡西区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320</v>
      </c>
      <c r="F30" s="19">
        <f ca="1">VLOOKUP($A30,住所!$A:$O,F$2,0)</f>
        <v>425</v>
      </c>
      <c r="G30" s="19">
        <f ca="1">VLOOKUP($A30,住所!$A:$O,G$2,0)</f>
        <v>301</v>
      </c>
      <c r="H30" s="19">
        <f ca="1">VLOOKUP($A30,住所!$A:$O,H$2,0)</f>
        <v>351</v>
      </c>
      <c r="I30" s="19">
        <f ca="1">VLOOKUP($A30,住所!$A:$O,I$2,0)</f>
        <v>142</v>
      </c>
      <c r="J30" s="19">
        <f ca="1">VLOOKUP($A30,住所!$A:$O,J$2,0)</f>
        <v>195</v>
      </c>
      <c r="K30" s="19">
        <f ca="1">VLOOKUP($A30,住所!$A:$O,K$2,0)</f>
        <v>194</v>
      </c>
      <c r="L30" s="19">
        <f ca="1">VLOOKUP($A30,住所!$A:$O,L$2,0)</f>
        <v>12</v>
      </c>
      <c r="M30" s="19">
        <f ca="1">VLOOKUP($A30,住所!$A:$O,M$2,0)</f>
        <v>77</v>
      </c>
      <c r="N30" s="19">
        <f ca="1">VLOOKUP($A30,住所!$A:$O,N$2,0)</f>
        <v>18</v>
      </c>
      <c r="P30" s="45">
        <f t="shared" ref="P30" ca="1" si="20">MAX(E30:N30)</f>
        <v>425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29.011786038077968</v>
      </c>
      <c r="F31" s="15">
        <f t="shared" ref="F31:N31" ca="1" si="21">F30/$D30*100</f>
        <v>38.531278331822307</v>
      </c>
      <c r="G31" s="15">
        <f t="shared" ca="1" si="21"/>
        <v>27.28921124206709</v>
      </c>
      <c r="H31" s="15">
        <f t="shared" ca="1" si="21"/>
        <v>31.822302810516774</v>
      </c>
      <c r="I31" s="15">
        <f t="shared" ca="1" si="21"/>
        <v>12.8739800543971</v>
      </c>
      <c r="J31" s="15">
        <f t="shared" ca="1" si="21"/>
        <v>17.679057116953761</v>
      </c>
      <c r="K31" s="15">
        <f t="shared" ca="1" si="21"/>
        <v>17.588395285584767</v>
      </c>
      <c r="L31" s="15">
        <f t="shared" ca="1" si="21"/>
        <v>1.0879419764279239</v>
      </c>
      <c r="M31" s="15">
        <f t="shared" ca="1" si="21"/>
        <v>6.980961015412511</v>
      </c>
      <c r="N31" s="15">
        <f t="shared" ca="1" si="21"/>
        <v>1.6319129646418857</v>
      </c>
    </row>
    <row r="32" spans="1:16" ht="12.4" hidden="1" customHeight="1" outlineLevel="1" x14ac:dyDescent="0.15">
      <c r="A32" s="1" t="str">
        <f ca="1">$A$1&amp;C32</f>
        <v>X (4)戸畑区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47</v>
      </c>
      <c r="F32" s="19">
        <f ca="1">VLOOKUP($A32,住所!$A:$O,F$2,0)</f>
        <v>69</v>
      </c>
      <c r="G32" s="19">
        <f ca="1">VLOOKUP($A32,住所!$A:$O,G$2,0)</f>
        <v>39</v>
      </c>
      <c r="H32" s="19">
        <f ca="1">VLOOKUP($A32,住所!$A:$O,H$2,0)</f>
        <v>68</v>
      </c>
      <c r="I32" s="19">
        <f ca="1">VLOOKUP($A32,住所!$A:$O,I$2,0)</f>
        <v>18</v>
      </c>
      <c r="J32" s="19">
        <f ca="1">VLOOKUP($A32,住所!$A:$O,J$2,0)</f>
        <v>27</v>
      </c>
      <c r="K32" s="19">
        <f ca="1">VLOOKUP($A32,住所!$A:$O,K$2,0)</f>
        <v>33</v>
      </c>
      <c r="L32" s="19">
        <f ca="1">VLOOKUP($A32,住所!$A:$O,L$2,0)</f>
        <v>3</v>
      </c>
      <c r="M32" s="19">
        <f ca="1">VLOOKUP($A32,住所!$A:$O,M$2,0)</f>
        <v>9</v>
      </c>
      <c r="N32" s="19">
        <f ca="1">VLOOKUP($A32,住所!$A:$O,N$2,0)</f>
        <v>0</v>
      </c>
      <c r="P32" s="45">
        <f t="shared" ref="P32" ca="1" si="22">MAX(E32:N32)</f>
        <v>69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27.011494252873565</v>
      </c>
      <c r="F33" s="15">
        <f t="shared" ref="F33:N33" ca="1" si="23">F32/$D32*100</f>
        <v>39.655172413793103</v>
      </c>
      <c r="G33" s="15">
        <f t="shared" ca="1" si="23"/>
        <v>22.413793103448278</v>
      </c>
      <c r="H33" s="15">
        <f t="shared" ca="1" si="23"/>
        <v>39.080459770114942</v>
      </c>
      <c r="I33" s="15">
        <f t="shared" ca="1" si="23"/>
        <v>10.344827586206897</v>
      </c>
      <c r="J33" s="15">
        <f t="shared" ca="1" si="23"/>
        <v>15.517241379310345</v>
      </c>
      <c r="K33" s="15">
        <f t="shared" ca="1" si="23"/>
        <v>18.96551724137931</v>
      </c>
      <c r="L33" s="15">
        <f t="shared" ca="1" si="23"/>
        <v>1.7241379310344827</v>
      </c>
      <c r="M33" s="15">
        <f t="shared" ca="1" si="23"/>
        <v>5.1724137931034484</v>
      </c>
      <c r="N33" s="15">
        <f t="shared" ca="1" si="23"/>
        <v>0</v>
      </c>
    </row>
    <row r="34" spans="1:16" ht="12.4" hidden="1" customHeight="1" outlineLevel="1" x14ac:dyDescent="0.15">
      <c r="A34" s="1" t="str">
        <f ca="1">$A$1&amp;C34</f>
        <v>X (4)その他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238</v>
      </c>
      <c r="F34" s="19">
        <f ca="1">VLOOKUP($A34,住所!$A:$O,F$2,0)</f>
        <v>379</v>
      </c>
      <c r="G34" s="19">
        <f ca="1">VLOOKUP($A34,住所!$A:$O,G$2,0)</f>
        <v>259</v>
      </c>
      <c r="H34" s="19">
        <f ca="1">VLOOKUP($A34,住所!$A:$O,H$2,0)</f>
        <v>288</v>
      </c>
      <c r="I34" s="19">
        <f ca="1">VLOOKUP($A34,住所!$A:$O,I$2,0)</f>
        <v>114</v>
      </c>
      <c r="J34" s="19">
        <f ca="1">VLOOKUP($A34,住所!$A:$O,J$2,0)</f>
        <v>138</v>
      </c>
      <c r="K34" s="19">
        <f ca="1">VLOOKUP($A34,住所!$A:$O,K$2,0)</f>
        <v>148</v>
      </c>
      <c r="L34" s="19">
        <f ca="1">VLOOKUP($A34,住所!$A:$O,L$2,0)</f>
        <v>9</v>
      </c>
      <c r="M34" s="19">
        <f ca="1">VLOOKUP($A34,住所!$A:$O,M$2,0)</f>
        <v>65</v>
      </c>
      <c r="N34" s="19">
        <f ca="1">VLOOKUP($A34,住所!$A:$O,N$2,0)</f>
        <v>9</v>
      </c>
      <c r="P34" s="45">
        <f t="shared" ref="P34" ca="1" si="24">MAX(E34:N34)</f>
        <v>379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26.298342541436465</v>
      </c>
      <c r="F35" s="15">
        <f t="shared" ref="F35:N35" ca="1" si="25">F34/$D34*100</f>
        <v>41.878453038674039</v>
      </c>
      <c r="G35" s="15">
        <f t="shared" ca="1" si="25"/>
        <v>28.618784530386744</v>
      </c>
      <c r="H35" s="15">
        <f t="shared" ca="1" si="25"/>
        <v>31.8232044198895</v>
      </c>
      <c r="I35" s="15">
        <f t="shared" ca="1" si="25"/>
        <v>12.596685082872927</v>
      </c>
      <c r="J35" s="15">
        <f t="shared" ca="1" si="25"/>
        <v>15.248618784530388</v>
      </c>
      <c r="K35" s="15">
        <f t="shared" ca="1" si="25"/>
        <v>16.353591160220997</v>
      </c>
      <c r="L35" s="15">
        <f t="shared" ca="1" si="25"/>
        <v>0.99447513812154686</v>
      </c>
      <c r="M35" s="15">
        <f t="shared" ca="1" si="25"/>
        <v>7.1823204419889501</v>
      </c>
      <c r="N35" s="15">
        <f t="shared" ca="1" si="25"/>
        <v>0.99447513812154686</v>
      </c>
    </row>
    <row r="36" spans="1:16" ht="12.4" hidden="1" customHeight="1" outlineLevel="1" x14ac:dyDescent="0.15">
      <c r="A36" s="1" t="str">
        <f ca="1">$A$1&amp;C36</f>
        <v>X (4)勉強・受験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(4)友達との時間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(4)部活動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(4)趣味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(4)オシャレ（ファッションやコスメなど）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(4)ゲーム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(4)SNS（YouTubeやTikTokなどの視聴・動画投稿）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(4)ボランティア・地域活動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(4)自分磨き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(4)その他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customHeight="1" collapsed="1" x14ac:dyDescent="0.15">
      <c r="A56" s="1" t="str">
        <f ca="1">$A$1&amp;C56</f>
        <v>X (4)進学（大学）</v>
      </c>
      <c r="B56" s="129" t="s">
        <v>253</v>
      </c>
      <c r="C56" s="130" t="s">
        <v>57</v>
      </c>
      <c r="D56" s="19">
        <f ca="1">VLOOKUP($A56,'Q9'!$A:$O,D$2,0)</f>
        <v>2096</v>
      </c>
      <c r="E56" s="19">
        <f ca="1">VLOOKUP($A56,'Q9'!$A:$O,E$2,0)</f>
        <v>792</v>
      </c>
      <c r="F56" s="19">
        <f ca="1">VLOOKUP($A56,'Q9'!$A:$O,F$2,0)</f>
        <v>758</v>
      </c>
      <c r="G56" s="19">
        <f ca="1">VLOOKUP($A56,'Q9'!$A:$O,G$2,0)</f>
        <v>618</v>
      </c>
      <c r="H56" s="19">
        <f ca="1">VLOOKUP($A56,'Q9'!$A:$O,H$2,0)</f>
        <v>656</v>
      </c>
      <c r="I56" s="19">
        <f ca="1">VLOOKUP($A56,'Q9'!$A:$O,I$2,0)</f>
        <v>193</v>
      </c>
      <c r="J56" s="19">
        <f ca="1">VLOOKUP($A56,'Q9'!$A:$O,J$2,0)</f>
        <v>304</v>
      </c>
      <c r="K56" s="19">
        <f ca="1">VLOOKUP($A56,'Q9'!$A:$O,K$2,0)</f>
        <v>346</v>
      </c>
      <c r="L56" s="19">
        <f ca="1">VLOOKUP($A56,'Q9'!$A:$O,L$2,0)</f>
        <v>29</v>
      </c>
      <c r="M56" s="19">
        <f ca="1">VLOOKUP($A56,'Q9'!$A:$O,M$2,0)</f>
        <v>141</v>
      </c>
      <c r="N56" s="19">
        <f ca="1">VLOOKUP($A56,'Q9'!$A:$O,N$2,0)</f>
        <v>16</v>
      </c>
      <c r="P56" s="45">
        <f t="shared" ref="P56" ca="1" si="46">MAX(E56:N56)</f>
        <v>792</v>
      </c>
    </row>
    <row r="57" spans="1:16" ht="12.4" customHeight="1" x14ac:dyDescent="0.15">
      <c r="B57" s="129"/>
      <c r="C57" s="131"/>
      <c r="D57" s="16">
        <f ca="1">D56/$D56*100</f>
        <v>100</v>
      </c>
      <c r="E57" s="15">
        <f ca="1">E56/$D56*100</f>
        <v>37.786259541984734</v>
      </c>
      <c r="F57" s="15">
        <f t="shared" ref="F57:N57" ca="1" si="47">F56/$D56*100</f>
        <v>36.164122137404583</v>
      </c>
      <c r="G57" s="15">
        <f t="shared" ca="1" si="47"/>
        <v>29.484732824427478</v>
      </c>
      <c r="H57" s="15">
        <f t="shared" ca="1" si="47"/>
        <v>31.297709923664126</v>
      </c>
      <c r="I57" s="15">
        <f t="shared" ca="1" si="47"/>
        <v>9.2080152671755719</v>
      </c>
      <c r="J57" s="15">
        <f t="shared" ca="1" si="47"/>
        <v>14.503816793893129</v>
      </c>
      <c r="K57" s="15">
        <f t="shared" ca="1" si="47"/>
        <v>16.507633587786259</v>
      </c>
      <c r="L57" s="15">
        <f t="shared" ca="1" si="47"/>
        <v>1.383587786259542</v>
      </c>
      <c r="M57" s="15">
        <f t="shared" ca="1" si="47"/>
        <v>6.7270992366412212</v>
      </c>
      <c r="N57" s="15">
        <f t="shared" ca="1" si="47"/>
        <v>0.76335877862595414</v>
      </c>
    </row>
    <row r="58" spans="1:16" ht="12.4" customHeight="1" x14ac:dyDescent="0.15">
      <c r="A58" s="1" t="str">
        <f ca="1">$A$1&amp;C58</f>
        <v>X (4)進学（短大）</v>
      </c>
      <c r="B58" s="129"/>
      <c r="C58" s="130" t="s">
        <v>58</v>
      </c>
      <c r="D58" s="19">
        <f ca="1">VLOOKUP($A58,'Q9'!$A:$O,D$2,0)</f>
        <v>141</v>
      </c>
      <c r="E58" s="19">
        <f ca="1">VLOOKUP($A58,'Q9'!$A:$O,E$2,0)</f>
        <v>28</v>
      </c>
      <c r="F58" s="19">
        <f ca="1">VLOOKUP($A58,'Q9'!$A:$O,F$2,0)</f>
        <v>65</v>
      </c>
      <c r="G58" s="19">
        <f ca="1">VLOOKUP($A58,'Q9'!$A:$O,G$2,0)</f>
        <v>28</v>
      </c>
      <c r="H58" s="19">
        <f ca="1">VLOOKUP($A58,'Q9'!$A:$O,H$2,0)</f>
        <v>47</v>
      </c>
      <c r="I58" s="19">
        <f ca="1">VLOOKUP($A58,'Q9'!$A:$O,I$2,0)</f>
        <v>21</v>
      </c>
      <c r="J58" s="19">
        <f ca="1">VLOOKUP($A58,'Q9'!$A:$O,J$2,0)</f>
        <v>17</v>
      </c>
      <c r="K58" s="19">
        <f ca="1">VLOOKUP($A58,'Q9'!$A:$O,K$2,0)</f>
        <v>41</v>
      </c>
      <c r="L58" s="19">
        <f ca="1">VLOOKUP($A58,'Q9'!$A:$O,L$2,0)</f>
        <v>3</v>
      </c>
      <c r="M58" s="19">
        <f ca="1">VLOOKUP($A58,'Q9'!$A:$O,M$2,0)</f>
        <v>8</v>
      </c>
      <c r="N58" s="19">
        <f ca="1">VLOOKUP($A58,'Q9'!$A:$O,N$2,0)</f>
        <v>4</v>
      </c>
      <c r="P58" s="45">
        <f t="shared" ref="P58" ca="1" si="48">MAX(E58:N58)</f>
        <v>65</v>
      </c>
    </row>
    <row r="59" spans="1:16" ht="12.4" customHeight="1" x14ac:dyDescent="0.15">
      <c r="B59" s="129"/>
      <c r="C59" s="131"/>
      <c r="D59" s="16">
        <f ca="1">D58/$D58*100</f>
        <v>100</v>
      </c>
      <c r="E59" s="15">
        <f ca="1">E58/$D58*100</f>
        <v>19.858156028368796</v>
      </c>
      <c r="F59" s="15">
        <f t="shared" ref="F59:N59" ca="1" si="49">F58/$D58*100</f>
        <v>46.099290780141843</v>
      </c>
      <c r="G59" s="15">
        <f t="shared" ca="1" si="49"/>
        <v>19.858156028368796</v>
      </c>
      <c r="H59" s="15">
        <f t="shared" ca="1" si="49"/>
        <v>33.333333333333329</v>
      </c>
      <c r="I59" s="15">
        <f t="shared" ca="1" si="49"/>
        <v>14.893617021276595</v>
      </c>
      <c r="J59" s="15">
        <f t="shared" ca="1" si="49"/>
        <v>12.056737588652481</v>
      </c>
      <c r="K59" s="15">
        <f t="shared" ca="1" si="49"/>
        <v>29.078014184397162</v>
      </c>
      <c r="L59" s="15">
        <f t="shared" ca="1" si="49"/>
        <v>2.1276595744680851</v>
      </c>
      <c r="M59" s="15">
        <f t="shared" ca="1" si="49"/>
        <v>5.6737588652482271</v>
      </c>
      <c r="N59" s="15">
        <f t="shared" ca="1" si="49"/>
        <v>2.8368794326241136</v>
      </c>
    </row>
    <row r="60" spans="1:16" ht="12.4" customHeight="1" x14ac:dyDescent="0.15">
      <c r="A60" s="1" t="str">
        <f ca="1">$A$1&amp;C60</f>
        <v>X (4)進学（専門学校等）</v>
      </c>
      <c r="B60" s="129"/>
      <c r="C60" s="130" t="s">
        <v>59</v>
      </c>
      <c r="D60" s="19">
        <f ca="1">VLOOKUP($A60,'Q9'!$A:$O,D$2,0)</f>
        <v>687</v>
      </c>
      <c r="E60" s="19">
        <f ca="1">VLOOKUP($A60,'Q9'!$A:$O,E$2,0)</f>
        <v>109</v>
      </c>
      <c r="F60" s="19">
        <f ca="1">VLOOKUP($A60,'Q9'!$A:$O,F$2,0)</f>
        <v>315</v>
      </c>
      <c r="G60" s="19">
        <f ca="1">VLOOKUP($A60,'Q9'!$A:$O,G$2,0)</f>
        <v>150</v>
      </c>
      <c r="H60" s="19">
        <f ca="1">VLOOKUP($A60,'Q9'!$A:$O,H$2,0)</f>
        <v>248</v>
      </c>
      <c r="I60" s="19">
        <f ca="1">VLOOKUP($A60,'Q9'!$A:$O,I$2,0)</f>
        <v>144</v>
      </c>
      <c r="J60" s="19">
        <f ca="1">VLOOKUP($A60,'Q9'!$A:$O,J$2,0)</f>
        <v>103</v>
      </c>
      <c r="K60" s="19">
        <f ca="1">VLOOKUP($A60,'Q9'!$A:$O,K$2,0)</f>
        <v>117</v>
      </c>
      <c r="L60" s="19">
        <f ca="1">VLOOKUP($A60,'Q9'!$A:$O,L$2,0)</f>
        <v>2</v>
      </c>
      <c r="M60" s="19">
        <f ca="1">VLOOKUP($A60,'Q9'!$A:$O,M$2,0)</f>
        <v>70</v>
      </c>
      <c r="N60" s="19">
        <f ca="1">VLOOKUP($A60,'Q9'!$A:$O,N$2,0)</f>
        <v>7</v>
      </c>
      <c r="P60" s="45">
        <f t="shared" ref="P60" ca="1" si="50">MAX(E60:N60)</f>
        <v>315</v>
      </c>
    </row>
    <row r="61" spans="1:16" ht="12.4" customHeight="1" x14ac:dyDescent="0.15">
      <c r="B61" s="129"/>
      <c r="C61" s="131"/>
      <c r="D61" s="16">
        <f ca="1">D60/$D60*100</f>
        <v>100</v>
      </c>
      <c r="E61" s="15">
        <f ca="1">E60/$D60*100</f>
        <v>15.866084425036389</v>
      </c>
      <c r="F61" s="15">
        <f t="shared" ref="F61:N61" ca="1" si="51">F60/$D60*100</f>
        <v>45.851528384279476</v>
      </c>
      <c r="G61" s="15">
        <f t="shared" ca="1" si="51"/>
        <v>21.834061135371179</v>
      </c>
      <c r="H61" s="15">
        <f t="shared" ca="1" si="51"/>
        <v>36.098981077147016</v>
      </c>
      <c r="I61" s="15">
        <f t="shared" ca="1" si="51"/>
        <v>20.960698689956331</v>
      </c>
      <c r="J61" s="15">
        <f t="shared" ca="1" si="51"/>
        <v>14.992721979621543</v>
      </c>
      <c r="K61" s="15">
        <f t="shared" ca="1" si="51"/>
        <v>17.030567685589521</v>
      </c>
      <c r="L61" s="15">
        <f t="shared" ca="1" si="51"/>
        <v>0.29112081513828242</v>
      </c>
      <c r="M61" s="15">
        <f t="shared" ca="1" si="51"/>
        <v>10.189228529839884</v>
      </c>
      <c r="N61" s="15">
        <f t="shared" ca="1" si="51"/>
        <v>1.0189228529839884</v>
      </c>
    </row>
    <row r="62" spans="1:16" ht="12.4" customHeight="1" x14ac:dyDescent="0.15">
      <c r="A62" s="1" t="str">
        <f ca="1">$A$1&amp;C62</f>
        <v>X (4)就職・就業</v>
      </c>
      <c r="B62" s="129"/>
      <c r="C62" s="130" t="s">
        <v>60</v>
      </c>
      <c r="D62" s="19">
        <f ca="1">VLOOKUP($A62,'Q9'!$A:$O,D$2,0)</f>
        <v>558</v>
      </c>
      <c r="E62" s="19">
        <f ca="1">VLOOKUP($A62,'Q9'!$A:$O,E$2,0)</f>
        <v>101</v>
      </c>
      <c r="F62" s="19">
        <f ca="1">VLOOKUP($A62,'Q9'!$A:$O,F$2,0)</f>
        <v>247</v>
      </c>
      <c r="G62" s="19">
        <f ca="1">VLOOKUP($A62,'Q9'!$A:$O,G$2,0)</f>
        <v>134</v>
      </c>
      <c r="H62" s="19">
        <f ca="1">VLOOKUP($A62,'Q9'!$A:$O,H$2,0)</f>
        <v>194</v>
      </c>
      <c r="I62" s="19">
        <f ca="1">VLOOKUP($A62,'Q9'!$A:$O,I$2,0)</f>
        <v>72</v>
      </c>
      <c r="J62" s="19">
        <f ca="1">VLOOKUP($A62,'Q9'!$A:$O,J$2,0)</f>
        <v>132</v>
      </c>
      <c r="K62" s="19">
        <f ca="1">VLOOKUP($A62,'Q9'!$A:$O,K$2,0)</f>
        <v>94</v>
      </c>
      <c r="L62" s="19">
        <f ca="1">VLOOKUP($A62,'Q9'!$A:$O,L$2,0)</f>
        <v>4</v>
      </c>
      <c r="M62" s="19">
        <f ca="1">VLOOKUP($A62,'Q9'!$A:$O,M$2,0)</f>
        <v>38</v>
      </c>
      <c r="N62" s="19">
        <f ca="1">VLOOKUP($A62,'Q9'!$A:$O,N$2,0)</f>
        <v>9</v>
      </c>
      <c r="P62" s="45">
        <f t="shared" ref="P62" ca="1" si="52">MAX(E62:N62)</f>
        <v>247</v>
      </c>
    </row>
    <row r="63" spans="1:16" ht="12.4" customHeight="1" x14ac:dyDescent="0.15">
      <c r="B63" s="129"/>
      <c r="C63" s="131"/>
      <c r="D63" s="16">
        <f ca="1">D62/$D62*100</f>
        <v>100</v>
      </c>
      <c r="E63" s="15">
        <f ca="1">E62/$D62*100</f>
        <v>18.100358422939067</v>
      </c>
      <c r="F63" s="15">
        <f t="shared" ref="F63:N63" ca="1" si="53">F62/$D62*100</f>
        <v>44.265232974910397</v>
      </c>
      <c r="G63" s="15">
        <f t="shared" ca="1" si="53"/>
        <v>24.014336917562723</v>
      </c>
      <c r="H63" s="15">
        <f t="shared" ca="1" si="53"/>
        <v>34.767025089605738</v>
      </c>
      <c r="I63" s="15">
        <f t="shared" ca="1" si="53"/>
        <v>12.903225806451612</v>
      </c>
      <c r="J63" s="15">
        <f t="shared" ca="1" si="53"/>
        <v>23.655913978494624</v>
      </c>
      <c r="K63" s="15">
        <f t="shared" ca="1" si="53"/>
        <v>16.845878136200717</v>
      </c>
      <c r="L63" s="15">
        <f t="shared" ca="1" si="53"/>
        <v>0.71684587813620071</v>
      </c>
      <c r="M63" s="15">
        <f t="shared" ca="1" si="53"/>
        <v>6.8100358422939076</v>
      </c>
      <c r="N63" s="15">
        <f t="shared" ca="1" si="53"/>
        <v>1.6129032258064515</v>
      </c>
    </row>
    <row r="64" spans="1:16" ht="12.4" customHeight="1" x14ac:dyDescent="0.15">
      <c r="A64" s="1" t="str">
        <f ca="1">$A$1&amp;C64</f>
        <v>X (4)その他</v>
      </c>
      <c r="B64" s="129"/>
      <c r="C64" s="130" t="s">
        <v>22</v>
      </c>
      <c r="D64" s="19">
        <f ca="1">VLOOKUP($A64,'Q9'!$A:$O,D$2,0)</f>
        <v>34</v>
      </c>
      <c r="E64" s="19">
        <f ca="1">VLOOKUP($A64,'Q9'!$A:$O,E$2,0)</f>
        <v>11</v>
      </c>
      <c r="F64" s="19">
        <f ca="1">VLOOKUP($A64,'Q9'!$A:$O,F$2,0)</f>
        <v>11</v>
      </c>
      <c r="G64" s="19">
        <f ca="1">VLOOKUP($A64,'Q9'!$A:$O,G$2,0)</f>
        <v>8</v>
      </c>
      <c r="H64" s="19">
        <f ca="1">VLOOKUP($A64,'Q9'!$A:$O,H$2,0)</f>
        <v>10</v>
      </c>
      <c r="I64" s="19">
        <f ca="1">VLOOKUP($A64,'Q9'!$A:$O,I$2,0)</f>
        <v>7</v>
      </c>
      <c r="J64" s="19">
        <f ca="1">VLOOKUP($A64,'Q9'!$A:$O,J$2,0)</f>
        <v>3</v>
      </c>
      <c r="K64" s="19">
        <f ca="1">VLOOKUP($A64,'Q9'!$A:$O,K$2,0)</f>
        <v>9</v>
      </c>
      <c r="L64" s="19">
        <f ca="1">VLOOKUP($A64,'Q9'!$A:$O,L$2,0)</f>
        <v>0</v>
      </c>
      <c r="M64" s="19">
        <f ca="1">VLOOKUP($A64,'Q9'!$A:$O,M$2,0)</f>
        <v>5</v>
      </c>
      <c r="N64" s="19">
        <f ca="1">VLOOKUP($A64,'Q9'!$A:$O,N$2,0)</f>
        <v>1</v>
      </c>
      <c r="P64" s="45">
        <f t="shared" ref="P64" ca="1" si="54">MAX(E64:N64)</f>
        <v>11</v>
      </c>
    </row>
    <row r="65" spans="1:16" ht="12.4" customHeight="1" x14ac:dyDescent="0.15">
      <c r="B65" s="129"/>
      <c r="C65" s="131"/>
      <c r="D65" s="16">
        <f ca="1">D64/$D64*100</f>
        <v>100</v>
      </c>
      <c r="E65" s="15">
        <f ca="1">E64/$D64*100</f>
        <v>32.352941176470587</v>
      </c>
      <c r="F65" s="15">
        <f t="shared" ref="F65:N65" ca="1" si="55">F64/$D64*100</f>
        <v>32.352941176470587</v>
      </c>
      <c r="G65" s="15">
        <f t="shared" ca="1" si="55"/>
        <v>23.52941176470588</v>
      </c>
      <c r="H65" s="15">
        <f t="shared" ca="1" si="55"/>
        <v>29.411764705882355</v>
      </c>
      <c r="I65" s="15">
        <f t="shared" ca="1" si="55"/>
        <v>20.588235294117645</v>
      </c>
      <c r="J65" s="15">
        <f t="shared" ca="1" si="55"/>
        <v>8.8235294117647065</v>
      </c>
      <c r="K65" s="15">
        <f t="shared" ca="1" si="55"/>
        <v>26.47058823529412</v>
      </c>
      <c r="L65" s="15">
        <f t="shared" ca="1" si="55"/>
        <v>0</v>
      </c>
      <c r="M65" s="15">
        <f t="shared" ca="1" si="55"/>
        <v>14.705882352941178</v>
      </c>
      <c r="N65" s="15">
        <f t="shared" ca="1" si="55"/>
        <v>2.9411764705882351</v>
      </c>
    </row>
    <row r="66" spans="1:16" ht="12.4" customHeight="1" x14ac:dyDescent="0.15">
      <c r="A66" s="1" t="str">
        <f ca="1">$A$1&amp;C66</f>
        <v>X (4)わからない</v>
      </c>
      <c r="B66" s="129"/>
      <c r="C66" s="130" t="s">
        <v>61</v>
      </c>
      <c r="D66" s="19">
        <f ca="1">VLOOKUP($A66,'Q9'!$A:$O,D$2,0)</f>
        <v>355</v>
      </c>
      <c r="E66" s="19">
        <f ca="1">VLOOKUP($A66,'Q9'!$A:$O,E$2,0)</f>
        <v>33</v>
      </c>
      <c r="F66" s="19">
        <f ca="1">VLOOKUP($A66,'Q9'!$A:$O,F$2,0)</f>
        <v>147</v>
      </c>
      <c r="G66" s="19">
        <f ca="1">VLOOKUP($A66,'Q9'!$A:$O,G$2,0)</f>
        <v>125</v>
      </c>
      <c r="H66" s="19">
        <f ca="1">VLOOKUP($A66,'Q9'!$A:$O,H$2,0)</f>
        <v>123</v>
      </c>
      <c r="I66" s="19">
        <f ca="1">VLOOKUP($A66,'Q9'!$A:$O,I$2,0)</f>
        <v>46</v>
      </c>
      <c r="J66" s="19">
        <f ca="1">VLOOKUP($A66,'Q9'!$A:$O,J$2,0)</f>
        <v>68</v>
      </c>
      <c r="K66" s="19">
        <f ca="1">VLOOKUP($A66,'Q9'!$A:$O,K$2,0)</f>
        <v>62</v>
      </c>
      <c r="L66" s="19">
        <f ca="1">VLOOKUP($A66,'Q9'!$A:$O,L$2,0)</f>
        <v>2</v>
      </c>
      <c r="M66" s="19">
        <f ca="1">VLOOKUP($A66,'Q9'!$A:$O,M$2,0)</f>
        <v>25</v>
      </c>
      <c r="N66" s="19">
        <f ca="1">VLOOKUP($A66,'Q9'!$A:$O,N$2,0)</f>
        <v>6</v>
      </c>
      <c r="P66" s="45">
        <f t="shared" ref="P66" ca="1" si="56">MAX(E66:N66)</f>
        <v>147</v>
      </c>
    </row>
    <row r="67" spans="1:16" ht="12.4" customHeight="1" x14ac:dyDescent="0.15">
      <c r="B67" s="129"/>
      <c r="C67" s="131"/>
      <c r="D67" s="16">
        <f ca="1">D66/$D66*100</f>
        <v>100</v>
      </c>
      <c r="E67" s="15">
        <f ca="1">E66/$D66*100</f>
        <v>9.295774647887324</v>
      </c>
      <c r="F67" s="15">
        <f t="shared" ref="F67:N67" ca="1" si="57">F66/$D66*100</f>
        <v>41.408450704225352</v>
      </c>
      <c r="G67" s="15">
        <f t="shared" ca="1" si="57"/>
        <v>35.2112676056338</v>
      </c>
      <c r="H67" s="15">
        <f t="shared" ca="1" si="57"/>
        <v>34.647887323943664</v>
      </c>
      <c r="I67" s="15">
        <f t="shared" ca="1" si="57"/>
        <v>12.957746478873238</v>
      </c>
      <c r="J67" s="15">
        <f t="shared" ca="1" si="57"/>
        <v>19.154929577464788</v>
      </c>
      <c r="K67" s="15">
        <f t="shared" ca="1" si="57"/>
        <v>17.464788732394364</v>
      </c>
      <c r="L67" s="15">
        <f t="shared" ca="1" si="57"/>
        <v>0.56338028169014087</v>
      </c>
      <c r="M67" s="15">
        <f t="shared" ca="1" si="57"/>
        <v>7.042253521126761</v>
      </c>
      <c r="N67" s="15">
        <f t="shared" ca="1" si="57"/>
        <v>1.6901408450704223</v>
      </c>
    </row>
    <row r="68" spans="1:16" ht="12.4" hidden="1" customHeight="1" outlineLevel="1" x14ac:dyDescent="0.15">
      <c r="A68" s="1" t="str">
        <f ca="1">$A$1&amp;C68</f>
        <v>X (4)北九州市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427</v>
      </c>
      <c r="F68" s="19">
        <f ca="1">VLOOKUP($A68,'Q10'!$A:$O,F$2,0)</f>
        <v>661</v>
      </c>
      <c r="G68" s="19">
        <f ca="1">VLOOKUP($A68,'Q10'!$A:$O,G$2,0)</f>
        <v>380</v>
      </c>
      <c r="H68" s="19">
        <f ca="1">VLOOKUP($A68,'Q10'!$A:$O,H$2,0)</f>
        <v>509</v>
      </c>
      <c r="I68" s="19">
        <f ca="1">VLOOKUP($A68,'Q10'!$A:$O,I$2,0)</f>
        <v>174</v>
      </c>
      <c r="J68" s="19">
        <f ca="1">VLOOKUP($A68,'Q10'!$A:$O,J$2,0)</f>
        <v>292</v>
      </c>
      <c r="K68" s="19">
        <f ca="1">VLOOKUP($A68,'Q10'!$A:$O,K$2,0)</f>
        <v>277</v>
      </c>
      <c r="L68" s="19">
        <f ca="1">VLOOKUP($A68,'Q10'!$A:$O,L$2,0)</f>
        <v>18</v>
      </c>
      <c r="M68" s="19">
        <f ca="1">VLOOKUP($A68,'Q10'!$A:$O,M$2,0)</f>
        <v>94</v>
      </c>
      <c r="N68" s="19">
        <f ca="1">VLOOKUP($A68,'Q10'!$A:$O,N$2,0)</f>
        <v>19</v>
      </c>
      <c r="P68" s="45">
        <f t="shared" ref="P68" ca="1" si="58">MAX(E68:N68)</f>
        <v>661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27.477477477477478</v>
      </c>
      <c r="F69" s="15">
        <f t="shared" ref="F69:N69" ca="1" si="59">F68/$D68*100</f>
        <v>42.535392535392532</v>
      </c>
      <c r="G69" s="15">
        <f t="shared" ca="1" si="59"/>
        <v>24.453024453024451</v>
      </c>
      <c r="H69" s="15">
        <f t="shared" ca="1" si="59"/>
        <v>32.75418275418275</v>
      </c>
      <c r="I69" s="15">
        <f t="shared" ca="1" si="59"/>
        <v>11.196911196911197</v>
      </c>
      <c r="J69" s="15">
        <f t="shared" ca="1" si="59"/>
        <v>18.790218790218791</v>
      </c>
      <c r="K69" s="15">
        <f t="shared" ca="1" si="59"/>
        <v>17.824967824967825</v>
      </c>
      <c r="L69" s="15">
        <f t="shared" ca="1" si="59"/>
        <v>1.1583011583011582</v>
      </c>
      <c r="M69" s="15">
        <f t="shared" ca="1" si="59"/>
        <v>6.0489060489060487</v>
      </c>
      <c r="N69" s="15">
        <f t="shared" ca="1" si="59"/>
        <v>1.2226512226512225</v>
      </c>
    </row>
    <row r="70" spans="1:16" ht="12.4" hidden="1" customHeight="1" outlineLevel="1" x14ac:dyDescent="0.15">
      <c r="A70" s="1" t="str">
        <f ca="1">$A$1&amp;C70</f>
        <v>X (4)福岡市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183</v>
      </c>
      <c r="F70" s="19">
        <f ca="1">VLOOKUP($A70,'Q10'!$A:$O,F$2,0)</f>
        <v>274</v>
      </c>
      <c r="G70" s="19">
        <f ca="1">VLOOKUP($A70,'Q10'!$A:$O,G$2,0)</f>
        <v>158</v>
      </c>
      <c r="H70" s="19">
        <f ca="1">VLOOKUP($A70,'Q10'!$A:$O,H$2,0)</f>
        <v>181</v>
      </c>
      <c r="I70" s="19">
        <f ca="1">VLOOKUP($A70,'Q10'!$A:$O,I$2,0)</f>
        <v>114</v>
      </c>
      <c r="J70" s="19">
        <f ca="1">VLOOKUP($A70,'Q10'!$A:$O,J$2,0)</f>
        <v>78</v>
      </c>
      <c r="K70" s="19">
        <f ca="1">VLOOKUP($A70,'Q10'!$A:$O,K$2,0)</f>
        <v>107</v>
      </c>
      <c r="L70" s="19">
        <f ca="1">VLOOKUP($A70,'Q10'!$A:$O,L$2,0)</f>
        <v>3</v>
      </c>
      <c r="M70" s="19">
        <f ca="1">VLOOKUP($A70,'Q10'!$A:$O,M$2,0)</f>
        <v>58</v>
      </c>
      <c r="N70" s="19">
        <f ca="1">VLOOKUP($A70,'Q10'!$A:$O,N$2,0)</f>
        <v>4</v>
      </c>
      <c r="P70" s="45">
        <f t="shared" ref="P70" ca="1" si="60">MAX(E70:N70)</f>
        <v>274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29.233226837060705</v>
      </c>
      <c r="F71" s="15">
        <f t="shared" ref="F71:N71" ca="1" si="61">F70/$D70*100</f>
        <v>43.769968051118212</v>
      </c>
      <c r="G71" s="15">
        <f t="shared" ca="1" si="61"/>
        <v>25.23961661341853</v>
      </c>
      <c r="H71" s="15">
        <f t="shared" ca="1" si="61"/>
        <v>28.913738019169326</v>
      </c>
      <c r="I71" s="15">
        <f t="shared" ca="1" si="61"/>
        <v>18.210862619808307</v>
      </c>
      <c r="J71" s="15">
        <f t="shared" ca="1" si="61"/>
        <v>12.460063897763577</v>
      </c>
      <c r="K71" s="15">
        <f t="shared" ca="1" si="61"/>
        <v>17.092651757188499</v>
      </c>
      <c r="L71" s="15">
        <f t="shared" ca="1" si="61"/>
        <v>0.47923322683706071</v>
      </c>
      <c r="M71" s="15">
        <f t="shared" ca="1" si="61"/>
        <v>9.2651757188498394</v>
      </c>
      <c r="N71" s="15">
        <f t="shared" ca="1" si="61"/>
        <v>0.63897763578274758</v>
      </c>
    </row>
    <row r="72" spans="1:16" ht="12.4" hidden="1" customHeight="1" outlineLevel="1" x14ac:dyDescent="0.15">
      <c r="A72" s="1" t="str">
        <f ca="1">$A$1&amp;C72</f>
        <v>X (4)福岡県内（北九州市・福岡市を除く）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81</v>
      </c>
      <c r="F72" s="19">
        <f ca="1">VLOOKUP($A72,'Q10'!$A:$O,F$2,0)</f>
        <v>128</v>
      </c>
      <c r="G72" s="19">
        <f ca="1">VLOOKUP($A72,'Q10'!$A:$O,G$2,0)</f>
        <v>112</v>
      </c>
      <c r="H72" s="19">
        <f ca="1">VLOOKUP($A72,'Q10'!$A:$O,H$2,0)</f>
        <v>102</v>
      </c>
      <c r="I72" s="19">
        <f ca="1">VLOOKUP($A72,'Q10'!$A:$O,I$2,0)</f>
        <v>34</v>
      </c>
      <c r="J72" s="19">
        <f ca="1">VLOOKUP($A72,'Q10'!$A:$O,J$2,0)</f>
        <v>39</v>
      </c>
      <c r="K72" s="19">
        <f ca="1">VLOOKUP($A72,'Q10'!$A:$O,K$2,0)</f>
        <v>52</v>
      </c>
      <c r="L72" s="19">
        <f ca="1">VLOOKUP($A72,'Q10'!$A:$O,L$2,0)</f>
        <v>5</v>
      </c>
      <c r="M72" s="19">
        <f ca="1">VLOOKUP($A72,'Q10'!$A:$O,M$2,0)</f>
        <v>17</v>
      </c>
      <c r="N72" s="19">
        <f ca="1">VLOOKUP($A72,'Q10'!$A:$O,N$2,0)</f>
        <v>3</v>
      </c>
      <c r="P72" s="45">
        <f t="shared" ref="P72" ca="1" si="62">MAX(E72:N72)</f>
        <v>128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26.2987012987013</v>
      </c>
      <c r="F73" s="15">
        <f t="shared" ref="F73:N73" ca="1" si="63">F72/$D72*100</f>
        <v>41.558441558441558</v>
      </c>
      <c r="G73" s="15">
        <f t="shared" ca="1" si="63"/>
        <v>36.363636363636367</v>
      </c>
      <c r="H73" s="15">
        <f t="shared" ca="1" si="63"/>
        <v>33.116883116883116</v>
      </c>
      <c r="I73" s="15">
        <f t="shared" ca="1" si="63"/>
        <v>11.038961038961039</v>
      </c>
      <c r="J73" s="15">
        <f t="shared" ca="1" si="63"/>
        <v>12.662337662337661</v>
      </c>
      <c r="K73" s="15">
        <f t="shared" ca="1" si="63"/>
        <v>16.883116883116884</v>
      </c>
      <c r="L73" s="15">
        <f t="shared" ca="1" si="63"/>
        <v>1.6233766233766231</v>
      </c>
      <c r="M73" s="15">
        <f t="shared" ca="1" si="63"/>
        <v>5.5194805194805197</v>
      </c>
      <c r="N73" s="15">
        <f t="shared" ca="1" si="63"/>
        <v>0.97402597402597402</v>
      </c>
    </row>
    <row r="74" spans="1:16" ht="12.4" hidden="1" customHeight="1" outlineLevel="1" x14ac:dyDescent="0.15">
      <c r="A74" s="1" t="str">
        <f ca="1">$A$1&amp;C74</f>
        <v>X (4)東京圏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83</v>
      </c>
      <c r="F74" s="19">
        <f ca="1">VLOOKUP($A74,'Q10'!$A:$O,F$2,0)</f>
        <v>85</v>
      </c>
      <c r="G74" s="19">
        <f ca="1">VLOOKUP($A74,'Q10'!$A:$O,G$2,0)</f>
        <v>69</v>
      </c>
      <c r="H74" s="19">
        <f ca="1">VLOOKUP($A74,'Q10'!$A:$O,H$2,0)</f>
        <v>83</v>
      </c>
      <c r="I74" s="19">
        <f ca="1">VLOOKUP($A74,'Q10'!$A:$O,I$2,0)</f>
        <v>37</v>
      </c>
      <c r="J74" s="19">
        <f ca="1">VLOOKUP($A74,'Q10'!$A:$O,J$2,0)</f>
        <v>47</v>
      </c>
      <c r="K74" s="19">
        <f ca="1">VLOOKUP($A74,'Q10'!$A:$O,K$2,0)</f>
        <v>54</v>
      </c>
      <c r="L74" s="19">
        <f ca="1">VLOOKUP($A74,'Q10'!$A:$O,L$2,0)</f>
        <v>1</v>
      </c>
      <c r="M74" s="19">
        <f ca="1">VLOOKUP($A74,'Q10'!$A:$O,M$2,0)</f>
        <v>30</v>
      </c>
      <c r="N74" s="19">
        <f ca="1">VLOOKUP($A74,'Q10'!$A:$O,N$2,0)</f>
        <v>3</v>
      </c>
      <c r="P74" s="45">
        <f t="shared" ref="P74" ca="1" si="64">MAX(E74:N74)</f>
        <v>85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31.320754716981131</v>
      </c>
      <c r="F75" s="15">
        <f t="shared" ref="F75:N75" ca="1" si="65">F74/$D74*100</f>
        <v>32.075471698113205</v>
      </c>
      <c r="G75" s="15">
        <f t="shared" ca="1" si="65"/>
        <v>26.037735849056602</v>
      </c>
      <c r="H75" s="15">
        <f t="shared" ca="1" si="65"/>
        <v>31.320754716981131</v>
      </c>
      <c r="I75" s="15">
        <f t="shared" ca="1" si="65"/>
        <v>13.962264150943396</v>
      </c>
      <c r="J75" s="15">
        <f t="shared" ca="1" si="65"/>
        <v>17.735849056603772</v>
      </c>
      <c r="K75" s="15">
        <f t="shared" ca="1" si="65"/>
        <v>20.377358490566039</v>
      </c>
      <c r="L75" s="15">
        <f t="shared" ca="1" si="65"/>
        <v>0.37735849056603776</v>
      </c>
      <c r="M75" s="15">
        <f t="shared" ca="1" si="65"/>
        <v>11.320754716981133</v>
      </c>
      <c r="N75" s="15">
        <f t="shared" ca="1" si="65"/>
        <v>1.1320754716981132</v>
      </c>
    </row>
    <row r="76" spans="1:16" ht="12.4" hidden="1" customHeight="1" outlineLevel="1" x14ac:dyDescent="0.15">
      <c r="A76" s="1" t="str">
        <f ca="1">$A$1&amp;C76</f>
        <v>X (4)大阪圏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52</v>
      </c>
      <c r="F76" s="19">
        <f ca="1">VLOOKUP($A76,'Q10'!$A:$O,F$2,0)</f>
        <v>71</v>
      </c>
      <c r="G76" s="19">
        <f ca="1">VLOOKUP($A76,'Q10'!$A:$O,G$2,0)</f>
        <v>50</v>
      </c>
      <c r="H76" s="19">
        <f ca="1">VLOOKUP($A76,'Q10'!$A:$O,H$2,0)</f>
        <v>61</v>
      </c>
      <c r="I76" s="19">
        <f ca="1">VLOOKUP($A76,'Q10'!$A:$O,I$2,0)</f>
        <v>22</v>
      </c>
      <c r="J76" s="19">
        <f ca="1">VLOOKUP($A76,'Q10'!$A:$O,J$2,0)</f>
        <v>21</v>
      </c>
      <c r="K76" s="19">
        <f ca="1">VLOOKUP($A76,'Q10'!$A:$O,K$2,0)</f>
        <v>26</v>
      </c>
      <c r="L76" s="19">
        <f ca="1">VLOOKUP($A76,'Q10'!$A:$O,L$2,0)</f>
        <v>2</v>
      </c>
      <c r="M76" s="19">
        <f ca="1">VLOOKUP($A76,'Q10'!$A:$O,M$2,0)</f>
        <v>14</v>
      </c>
      <c r="N76" s="19">
        <f ca="1">VLOOKUP($A76,'Q10'!$A:$O,N$2,0)</f>
        <v>0</v>
      </c>
      <c r="P76" s="45">
        <f t="shared" ref="P76" ca="1" si="66">MAX(E76:N76)</f>
        <v>71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30.057803468208093</v>
      </c>
      <c r="F77" s="15">
        <f t="shared" ref="F77:N77" ca="1" si="67">F76/$D76*100</f>
        <v>41.040462427745666</v>
      </c>
      <c r="G77" s="15">
        <f t="shared" ca="1" si="67"/>
        <v>28.901734104046245</v>
      </c>
      <c r="H77" s="15">
        <f t="shared" ca="1" si="67"/>
        <v>35.260115606936417</v>
      </c>
      <c r="I77" s="15">
        <f t="shared" ca="1" si="67"/>
        <v>12.716763005780345</v>
      </c>
      <c r="J77" s="15">
        <f t="shared" ca="1" si="67"/>
        <v>12.138728323699421</v>
      </c>
      <c r="K77" s="15">
        <f t="shared" ca="1" si="67"/>
        <v>15.028901734104046</v>
      </c>
      <c r="L77" s="15">
        <f t="shared" ca="1" si="67"/>
        <v>1.1560693641618496</v>
      </c>
      <c r="M77" s="15">
        <f t="shared" ca="1" si="67"/>
        <v>8.0924855491329488</v>
      </c>
      <c r="N77" s="15">
        <f t="shared" ca="1" si="67"/>
        <v>0</v>
      </c>
    </row>
    <row r="78" spans="1:16" ht="12.4" hidden="1" customHeight="1" outlineLevel="1" x14ac:dyDescent="0.15">
      <c r="A78" s="1" t="str">
        <f ca="1">$A$1&amp;C78</f>
        <v>X (4)名古屋圏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4</v>
      </c>
      <c r="F78" s="19">
        <f ca="1">VLOOKUP($A78,'Q10'!$A:$O,F$2,0)</f>
        <v>7</v>
      </c>
      <c r="G78" s="19">
        <f ca="1">VLOOKUP($A78,'Q10'!$A:$O,G$2,0)</f>
        <v>10</v>
      </c>
      <c r="H78" s="19">
        <f ca="1">VLOOKUP($A78,'Q10'!$A:$O,H$2,0)</f>
        <v>4</v>
      </c>
      <c r="I78" s="19">
        <f ca="1">VLOOKUP($A78,'Q10'!$A:$O,I$2,0)</f>
        <v>3</v>
      </c>
      <c r="J78" s="19">
        <f ca="1">VLOOKUP($A78,'Q10'!$A:$O,J$2,0)</f>
        <v>1</v>
      </c>
      <c r="K78" s="19">
        <f ca="1">VLOOKUP($A78,'Q10'!$A:$O,K$2,0)</f>
        <v>4</v>
      </c>
      <c r="L78" s="19">
        <f ca="1">VLOOKUP($A78,'Q10'!$A:$O,L$2,0)</f>
        <v>0</v>
      </c>
      <c r="M78" s="19">
        <f ca="1">VLOOKUP($A78,'Q10'!$A:$O,M$2,0)</f>
        <v>3</v>
      </c>
      <c r="N78" s="19">
        <f ca="1">VLOOKUP($A78,'Q10'!$A:$O,N$2,0)</f>
        <v>1</v>
      </c>
      <c r="P78" s="45">
        <f t="shared" ref="P78" ca="1" si="68">MAX(E78:N78)</f>
        <v>10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19.047619047619047</v>
      </c>
      <c r="F79" s="15">
        <f t="shared" ref="F79:N79" ca="1" si="69">F78/$D78*100</f>
        <v>33.333333333333329</v>
      </c>
      <c r="G79" s="15">
        <f t="shared" ca="1" si="69"/>
        <v>47.619047619047613</v>
      </c>
      <c r="H79" s="15">
        <f t="shared" ca="1" si="69"/>
        <v>19.047619047619047</v>
      </c>
      <c r="I79" s="15">
        <f t="shared" ca="1" si="69"/>
        <v>14.285714285714285</v>
      </c>
      <c r="J79" s="15">
        <f t="shared" ca="1" si="69"/>
        <v>4.7619047619047619</v>
      </c>
      <c r="K79" s="15">
        <f t="shared" ca="1" si="69"/>
        <v>19.047619047619047</v>
      </c>
      <c r="L79" s="15">
        <f t="shared" ca="1" si="69"/>
        <v>0</v>
      </c>
      <c r="M79" s="15">
        <f t="shared" ca="1" si="69"/>
        <v>14.285714285714285</v>
      </c>
      <c r="N79" s="15">
        <f t="shared" ca="1" si="69"/>
        <v>4.7619047619047619</v>
      </c>
    </row>
    <row r="80" spans="1:16" ht="12.4" hidden="1" customHeight="1" outlineLevel="1" x14ac:dyDescent="0.15">
      <c r="A80" s="1" t="str">
        <f ca="1">$A$1&amp;C80</f>
        <v>X (4)その他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97</v>
      </c>
      <c r="F80" s="19">
        <f ca="1">VLOOKUP($A80,'Q10'!$A:$O,F$2,0)</f>
        <v>70</v>
      </c>
      <c r="G80" s="19">
        <f ca="1">VLOOKUP($A80,'Q10'!$A:$O,G$2,0)</f>
        <v>55</v>
      </c>
      <c r="H80" s="19">
        <f ca="1">VLOOKUP($A80,'Q10'!$A:$O,H$2,0)</f>
        <v>76</v>
      </c>
      <c r="I80" s="19">
        <f ca="1">VLOOKUP($A80,'Q10'!$A:$O,I$2,0)</f>
        <v>31</v>
      </c>
      <c r="J80" s="19">
        <f ca="1">VLOOKUP($A80,'Q10'!$A:$O,J$2,0)</f>
        <v>26</v>
      </c>
      <c r="K80" s="19">
        <f ca="1">VLOOKUP($A80,'Q10'!$A:$O,K$2,0)</f>
        <v>39</v>
      </c>
      <c r="L80" s="19">
        <f ca="1">VLOOKUP($A80,'Q10'!$A:$O,L$2,0)</f>
        <v>3</v>
      </c>
      <c r="M80" s="19">
        <f ca="1">VLOOKUP($A80,'Q10'!$A:$O,M$2,0)</f>
        <v>21</v>
      </c>
      <c r="N80" s="19">
        <f ca="1">VLOOKUP($A80,'Q10'!$A:$O,N$2,0)</f>
        <v>5</v>
      </c>
      <c r="P80" s="45">
        <f t="shared" ref="P80" ca="1" si="70">MAX(E80:N80)</f>
        <v>97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42.731277533039645</v>
      </c>
      <c r="F81" s="15">
        <f t="shared" ref="F81:N81" ca="1" si="71">F80/$D80*100</f>
        <v>30.837004405286343</v>
      </c>
      <c r="G81" s="15">
        <f t="shared" ca="1" si="71"/>
        <v>24.229074889867842</v>
      </c>
      <c r="H81" s="15">
        <f t="shared" ca="1" si="71"/>
        <v>33.480176211453745</v>
      </c>
      <c r="I81" s="15">
        <f t="shared" ca="1" si="71"/>
        <v>13.656387665198238</v>
      </c>
      <c r="J81" s="15">
        <f t="shared" ca="1" si="71"/>
        <v>11.453744493392071</v>
      </c>
      <c r="K81" s="15">
        <f t="shared" ca="1" si="71"/>
        <v>17.180616740088105</v>
      </c>
      <c r="L81" s="15">
        <f t="shared" ca="1" si="71"/>
        <v>1.3215859030837005</v>
      </c>
      <c r="M81" s="15">
        <f t="shared" ca="1" si="71"/>
        <v>9.251101321585903</v>
      </c>
      <c r="N81" s="15">
        <f t="shared" ca="1" si="71"/>
        <v>2.2026431718061676</v>
      </c>
    </row>
    <row r="82" spans="1:16" ht="12.4" hidden="1" customHeight="1" outlineLevel="1" x14ac:dyDescent="0.15">
      <c r="A82" s="1" t="str">
        <f ca="1">$A$1&amp;C82</f>
        <v>X (4)わからない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147</v>
      </c>
      <c r="F82" s="19">
        <f ca="1">VLOOKUP($A82,'Q10'!$A:$O,F$2,0)</f>
        <v>247</v>
      </c>
      <c r="G82" s="19">
        <f ca="1">VLOOKUP($A82,'Q10'!$A:$O,G$2,0)</f>
        <v>229</v>
      </c>
      <c r="H82" s="19">
        <f ca="1">VLOOKUP($A82,'Q10'!$A:$O,H$2,0)</f>
        <v>262</v>
      </c>
      <c r="I82" s="19">
        <f ca="1">VLOOKUP($A82,'Q10'!$A:$O,I$2,0)</f>
        <v>68</v>
      </c>
      <c r="J82" s="19">
        <f ca="1">VLOOKUP($A82,'Q10'!$A:$O,J$2,0)</f>
        <v>123</v>
      </c>
      <c r="K82" s="19">
        <f ca="1">VLOOKUP($A82,'Q10'!$A:$O,K$2,0)</f>
        <v>110</v>
      </c>
      <c r="L82" s="19">
        <f ca="1">VLOOKUP($A82,'Q10'!$A:$O,L$2,0)</f>
        <v>8</v>
      </c>
      <c r="M82" s="19">
        <f ca="1">VLOOKUP($A82,'Q10'!$A:$O,M$2,0)</f>
        <v>50</v>
      </c>
      <c r="N82" s="19">
        <f ca="1">VLOOKUP($A82,'Q10'!$A:$O,N$2,0)</f>
        <v>8</v>
      </c>
      <c r="P82" s="45">
        <f t="shared" ref="P82" ca="1" si="72">MAX(E82:N82)</f>
        <v>262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21.090387374461979</v>
      </c>
      <c r="F83" s="15">
        <f t="shared" ref="F83:N83" ca="1" si="73">F82/$D82*100</f>
        <v>35.437589670014347</v>
      </c>
      <c r="G83" s="15">
        <f t="shared" ca="1" si="73"/>
        <v>32.855093256814918</v>
      </c>
      <c r="H83" s="15">
        <f t="shared" ca="1" si="73"/>
        <v>37.589670014347206</v>
      </c>
      <c r="I83" s="15">
        <f t="shared" ca="1" si="73"/>
        <v>9.7560975609756095</v>
      </c>
      <c r="J83" s="15">
        <f t="shared" ca="1" si="73"/>
        <v>17.647058823529413</v>
      </c>
      <c r="K83" s="15">
        <f t="shared" ca="1" si="73"/>
        <v>15.781922525107603</v>
      </c>
      <c r="L83" s="15">
        <f t="shared" ca="1" si="73"/>
        <v>1.1477761836441895</v>
      </c>
      <c r="M83" s="15">
        <f t="shared" ca="1" si="73"/>
        <v>7.173601147776183</v>
      </c>
      <c r="N83" s="15">
        <f t="shared" ca="1" si="73"/>
        <v>1.1477761836441895</v>
      </c>
    </row>
    <row r="84" spans="1:16" ht="12.4" hidden="1" customHeight="1" outlineLevel="1" x14ac:dyDescent="0.15">
      <c r="A84" s="1" t="str">
        <f ca="1">$A$1&amp;C84</f>
        <v>X (4)農業・漁業・林業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30</v>
      </c>
      <c r="F84" s="19">
        <f ca="1">VLOOKUP($A84,'Q13'!$A:$O,F$2,0)</f>
        <v>31</v>
      </c>
      <c r="G84" s="19">
        <f ca="1">VLOOKUP($A84,'Q13'!$A:$O,G$2,0)</f>
        <v>25</v>
      </c>
      <c r="H84" s="19">
        <f ca="1">VLOOKUP($A84,'Q13'!$A:$O,H$2,0)</f>
        <v>24</v>
      </c>
      <c r="I84" s="19">
        <f ca="1">VLOOKUP($A84,'Q13'!$A:$O,I$2,0)</f>
        <v>2</v>
      </c>
      <c r="J84" s="19">
        <f ca="1">VLOOKUP($A84,'Q13'!$A:$O,J$2,0)</f>
        <v>18</v>
      </c>
      <c r="K84" s="19">
        <f ca="1">VLOOKUP($A84,'Q13'!$A:$O,K$2,0)</f>
        <v>7</v>
      </c>
      <c r="L84" s="19">
        <f ca="1">VLOOKUP($A84,'Q13'!$A:$O,L$2,0)</f>
        <v>2</v>
      </c>
      <c r="M84" s="19">
        <f ca="1">VLOOKUP($A84,'Q13'!$A:$O,M$2,0)</f>
        <v>7</v>
      </c>
      <c r="N84" s="19">
        <f ca="1">VLOOKUP($A84,'Q13'!$A:$O,N$2,0)</f>
        <v>1</v>
      </c>
      <c r="P84" s="45">
        <f t="shared" ref="P84" ca="1" si="74">MAX(E84:N84)</f>
        <v>31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36.585365853658537</v>
      </c>
      <c r="F85" s="15">
        <f t="shared" ref="F85:N85" ca="1" si="75">F84/$D84*100</f>
        <v>37.804878048780488</v>
      </c>
      <c r="G85" s="15">
        <f t="shared" ca="1" si="75"/>
        <v>30.487804878048781</v>
      </c>
      <c r="H85" s="15">
        <f t="shared" ca="1" si="75"/>
        <v>29.268292682926827</v>
      </c>
      <c r="I85" s="15">
        <f t="shared" ca="1" si="75"/>
        <v>2.4390243902439024</v>
      </c>
      <c r="J85" s="15">
        <f t="shared" ca="1" si="75"/>
        <v>21.951219512195124</v>
      </c>
      <c r="K85" s="15">
        <f t="shared" ca="1" si="75"/>
        <v>8.536585365853659</v>
      </c>
      <c r="L85" s="15">
        <f t="shared" ca="1" si="75"/>
        <v>2.4390243902439024</v>
      </c>
      <c r="M85" s="15">
        <f t="shared" ca="1" si="75"/>
        <v>8.536585365853659</v>
      </c>
      <c r="N85" s="15">
        <f t="shared" ca="1" si="75"/>
        <v>1.2195121951219512</v>
      </c>
    </row>
    <row r="86" spans="1:16" ht="12.4" hidden="1" customHeight="1" outlineLevel="1" x14ac:dyDescent="0.15">
      <c r="A86" s="1" t="str">
        <f ca="1">$A$1&amp;C86</f>
        <v>X (4)建設業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40</v>
      </c>
      <c r="F86" s="19">
        <f ca="1">VLOOKUP($A86,'Q13'!$A:$O,F$2,0)</f>
        <v>64</v>
      </c>
      <c r="G86" s="19">
        <f ca="1">VLOOKUP($A86,'Q13'!$A:$O,G$2,0)</f>
        <v>52</v>
      </c>
      <c r="H86" s="19">
        <f ca="1">VLOOKUP($A86,'Q13'!$A:$O,H$2,0)</f>
        <v>49</v>
      </c>
      <c r="I86" s="19">
        <f ca="1">VLOOKUP($A86,'Q13'!$A:$O,I$2,0)</f>
        <v>7</v>
      </c>
      <c r="J86" s="19">
        <f ca="1">VLOOKUP($A86,'Q13'!$A:$O,J$2,0)</f>
        <v>29</v>
      </c>
      <c r="K86" s="19">
        <f ca="1">VLOOKUP($A86,'Q13'!$A:$O,K$2,0)</f>
        <v>20</v>
      </c>
      <c r="L86" s="19">
        <f ca="1">VLOOKUP($A86,'Q13'!$A:$O,L$2,0)</f>
        <v>2</v>
      </c>
      <c r="M86" s="19">
        <f ca="1">VLOOKUP($A86,'Q13'!$A:$O,M$2,0)</f>
        <v>4</v>
      </c>
      <c r="N86" s="19">
        <f ca="1">VLOOKUP($A86,'Q13'!$A:$O,N$2,0)</f>
        <v>4</v>
      </c>
      <c r="P86" s="45">
        <f t="shared" ref="P86" ca="1" si="76">MAX(E86:N86)</f>
        <v>64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25.806451612903224</v>
      </c>
      <c r="F87" s="15">
        <f t="shared" ref="F87:N87" ca="1" si="77">F86/$D86*100</f>
        <v>41.29032258064516</v>
      </c>
      <c r="G87" s="15">
        <f t="shared" ca="1" si="77"/>
        <v>33.548387096774199</v>
      </c>
      <c r="H87" s="15">
        <f t="shared" ca="1" si="77"/>
        <v>31.612903225806448</v>
      </c>
      <c r="I87" s="15">
        <f t="shared" ca="1" si="77"/>
        <v>4.5161290322580641</v>
      </c>
      <c r="J87" s="15">
        <f t="shared" ca="1" si="77"/>
        <v>18.70967741935484</v>
      </c>
      <c r="K87" s="15">
        <f t="shared" ca="1" si="77"/>
        <v>12.903225806451612</v>
      </c>
      <c r="L87" s="15">
        <f t="shared" ca="1" si="77"/>
        <v>1.2903225806451613</v>
      </c>
      <c r="M87" s="15">
        <f t="shared" ca="1" si="77"/>
        <v>2.5806451612903225</v>
      </c>
      <c r="N87" s="15">
        <f t="shared" ca="1" si="77"/>
        <v>2.5806451612903225</v>
      </c>
    </row>
    <row r="88" spans="1:16" ht="12.4" hidden="1" customHeight="1" outlineLevel="1" x14ac:dyDescent="0.15">
      <c r="A88" s="1" t="str">
        <f ca="1">$A$1&amp;C88</f>
        <v>X (4)製造業（技術者等）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58</v>
      </c>
      <c r="F88" s="19">
        <f ca="1">VLOOKUP($A88,'Q13'!$A:$O,F$2,0)</f>
        <v>116</v>
      </c>
      <c r="G88" s="19">
        <f ca="1">VLOOKUP($A88,'Q13'!$A:$O,G$2,0)</f>
        <v>64</v>
      </c>
      <c r="H88" s="19">
        <f ca="1">VLOOKUP($A88,'Q13'!$A:$O,H$2,0)</f>
        <v>98</v>
      </c>
      <c r="I88" s="19">
        <f ca="1">VLOOKUP($A88,'Q13'!$A:$O,I$2,0)</f>
        <v>23</v>
      </c>
      <c r="J88" s="19">
        <f ca="1">VLOOKUP($A88,'Q13'!$A:$O,J$2,0)</f>
        <v>57</v>
      </c>
      <c r="K88" s="19">
        <f ca="1">VLOOKUP($A88,'Q13'!$A:$O,K$2,0)</f>
        <v>42</v>
      </c>
      <c r="L88" s="19">
        <f ca="1">VLOOKUP($A88,'Q13'!$A:$O,L$2,0)</f>
        <v>3</v>
      </c>
      <c r="M88" s="19">
        <f ca="1">VLOOKUP($A88,'Q13'!$A:$O,M$2,0)</f>
        <v>17</v>
      </c>
      <c r="N88" s="19">
        <f ca="1">VLOOKUP($A88,'Q13'!$A:$O,N$2,0)</f>
        <v>1</v>
      </c>
      <c r="P88" s="45">
        <f t="shared" ref="P88" ca="1" si="78">MAX(E88:N88)</f>
        <v>116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21.969696969696969</v>
      </c>
      <c r="F89" s="15">
        <f t="shared" ref="F89:N89" ca="1" si="79">F88/$D88*100</f>
        <v>43.939393939393938</v>
      </c>
      <c r="G89" s="15">
        <f t="shared" ca="1" si="79"/>
        <v>24.242424242424242</v>
      </c>
      <c r="H89" s="15">
        <f t="shared" ca="1" si="79"/>
        <v>37.121212121212125</v>
      </c>
      <c r="I89" s="15">
        <f t="shared" ca="1" si="79"/>
        <v>8.7121212121212128</v>
      </c>
      <c r="J89" s="15">
        <f t="shared" ca="1" si="79"/>
        <v>21.59090909090909</v>
      </c>
      <c r="K89" s="15">
        <f t="shared" ca="1" si="79"/>
        <v>15.909090909090908</v>
      </c>
      <c r="L89" s="15">
        <f t="shared" ca="1" si="79"/>
        <v>1.1363636363636365</v>
      </c>
      <c r="M89" s="15">
        <f t="shared" ca="1" si="79"/>
        <v>6.4393939393939394</v>
      </c>
      <c r="N89" s="15">
        <f t="shared" ca="1" si="79"/>
        <v>0.37878787878787878</v>
      </c>
    </row>
    <row r="90" spans="1:16" ht="12.4" hidden="1" customHeight="1" outlineLevel="1" x14ac:dyDescent="0.15">
      <c r="A90" s="1" t="str">
        <f ca="1">$A$1&amp;C90</f>
        <v>X (4)小売・飲食などのサービス業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58</v>
      </c>
      <c r="F90" s="19">
        <f ca="1">VLOOKUP($A90,'Q13'!$A:$O,F$2,0)</f>
        <v>130</v>
      </c>
      <c r="G90" s="19">
        <f ca="1">VLOOKUP($A90,'Q13'!$A:$O,G$2,0)</f>
        <v>72</v>
      </c>
      <c r="H90" s="19">
        <f ca="1">VLOOKUP($A90,'Q13'!$A:$O,H$2,0)</f>
        <v>106</v>
      </c>
      <c r="I90" s="19">
        <f ca="1">VLOOKUP($A90,'Q13'!$A:$O,I$2,0)</f>
        <v>56</v>
      </c>
      <c r="J90" s="19">
        <f ca="1">VLOOKUP($A90,'Q13'!$A:$O,J$2,0)</f>
        <v>37</v>
      </c>
      <c r="K90" s="19">
        <f ca="1">VLOOKUP($A90,'Q13'!$A:$O,K$2,0)</f>
        <v>51</v>
      </c>
      <c r="L90" s="19">
        <f ca="1">VLOOKUP($A90,'Q13'!$A:$O,L$2,0)</f>
        <v>3</v>
      </c>
      <c r="M90" s="19">
        <f ca="1">VLOOKUP($A90,'Q13'!$A:$O,M$2,0)</f>
        <v>26</v>
      </c>
      <c r="N90" s="19">
        <f ca="1">VLOOKUP($A90,'Q13'!$A:$O,N$2,0)</f>
        <v>1</v>
      </c>
      <c r="P90" s="45">
        <f t="shared" ref="P90" ca="1" si="80">MAX(E90:N90)</f>
        <v>130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19.795221843003414</v>
      </c>
      <c r="F91" s="15">
        <f t="shared" ref="F91:N91" ca="1" si="81">F90/$D90*100</f>
        <v>44.368600682593858</v>
      </c>
      <c r="G91" s="15">
        <f t="shared" ca="1" si="81"/>
        <v>24.573378839590443</v>
      </c>
      <c r="H91" s="15">
        <f t="shared" ca="1" si="81"/>
        <v>36.177474402730375</v>
      </c>
      <c r="I91" s="15">
        <f t="shared" ca="1" si="81"/>
        <v>19.112627986348123</v>
      </c>
      <c r="J91" s="15">
        <f t="shared" ca="1" si="81"/>
        <v>12.627986348122866</v>
      </c>
      <c r="K91" s="15">
        <f t="shared" ca="1" si="81"/>
        <v>17.4061433447099</v>
      </c>
      <c r="L91" s="15">
        <f t="shared" ca="1" si="81"/>
        <v>1.0238907849829351</v>
      </c>
      <c r="M91" s="15">
        <f t="shared" ca="1" si="81"/>
        <v>8.8737201365187719</v>
      </c>
      <c r="N91" s="15">
        <f t="shared" ca="1" si="81"/>
        <v>0.34129692832764508</v>
      </c>
    </row>
    <row r="92" spans="1:16" ht="12.4" hidden="1" customHeight="1" outlineLevel="1" x14ac:dyDescent="0.15">
      <c r="A92" s="1" t="str">
        <f ca="1">$A$1&amp;C92</f>
        <v>X (4)金融・保険・不動産業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62</v>
      </c>
      <c r="F92" s="19">
        <f ca="1">VLOOKUP($A92,'Q13'!$A:$O,F$2,0)</f>
        <v>61</v>
      </c>
      <c r="G92" s="19">
        <f ca="1">VLOOKUP($A92,'Q13'!$A:$O,G$2,0)</f>
        <v>41</v>
      </c>
      <c r="H92" s="19">
        <f ca="1">VLOOKUP($A92,'Q13'!$A:$O,H$2,0)</f>
        <v>28</v>
      </c>
      <c r="I92" s="19">
        <f ca="1">VLOOKUP($A92,'Q13'!$A:$O,I$2,0)</f>
        <v>18</v>
      </c>
      <c r="J92" s="19">
        <f ca="1">VLOOKUP($A92,'Q13'!$A:$O,J$2,0)</f>
        <v>22</v>
      </c>
      <c r="K92" s="19">
        <f ca="1">VLOOKUP($A92,'Q13'!$A:$O,K$2,0)</f>
        <v>31</v>
      </c>
      <c r="L92" s="19">
        <f ca="1">VLOOKUP($A92,'Q13'!$A:$O,L$2,0)</f>
        <v>2</v>
      </c>
      <c r="M92" s="19">
        <f ca="1">VLOOKUP($A92,'Q13'!$A:$O,M$2,0)</f>
        <v>10</v>
      </c>
      <c r="N92" s="19">
        <f ca="1">VLOOKUP($A92,'Q13'!$A:$O,N$2,0)</f>
        <v>2</v>
      </c>
      <c r="P92" s="45">
        <f t="shared" ref="P92" ca="1" si="82">MAX(E92:N92)</f>
        <v>62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39.743589743589745</v>
      </c>
      <c r="F93" s="15">
        <f t="shared" ref="F93:N93" ca="1" si="83">F92/$D92*100</f>
        <v>39.102564102564102</v>
      </c>
      <c r="G93" s="15">
        <f t="shared" ca="1" si="83"/>
        <v>26.282051282051285</v>
      </c>
      <c r="H93" s="15">
        <f t="shared" ca="1" si="83"/>
        <v>17.948717948717949</v>
      </c>
      <c r="I93" s="15">
        <f t="shared" ca="1" si="83"/>
        <v>11.538461538461538</v>
      </c>
      <c r="J93" s="15">
        <f t="shared" ca="1" si="83"/>
        <v>14.102564102564102</v>
      </c>
      <c r="K93" s="15">
        <f t="shared" ca="1" si="83"/>
        <v>19.871794871794872</v>
      </c>
      <c r="L93" s="15">
        <f t="shared" ca="1" si="83"/>
        <v>1.2820512820512819</v>
      </c>
      <c r="M93" s="15">
        <f t="shared" ca="1" si="83"/>
        <v>6.4102564102564097</v>
      </c>
      <c r="N93" s="15">
        <f t="shared" ca="1" si="83"/>
        <v>1.2820512820512819</v>
      </c>
    </row>
    <row r="94" spans="1:16" ht="12.4" hidden="1" customHeight="1" outlineLevel="1" x14ac:dyDescent="0.15">
      <c r="A94" s="1" t="str">
        <f ca="1">$A$1&amp;C94</f>
        <v>X (4)医療・福祉・介護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280</v>
      </c>
      <c r="F94" s="19">
        <f ca="1">VLOOKUP($A94,'Q13'!$A:$O,F$2,0)</f>
        <v>378</v>
      </c>
      <c r="G94" s="19">
        <f ca="1">VLOOKUP($A94,'Q13'!$A:$O,G$2,0)</f>
        <v>228</v>
      </c>
      <c r="H94" s="19">
        <f ca="1">VLOOKUP($A94,'Q13'!$A:$O,H$2,0)</f>
        <v>304</v>
      </c>
      <c r="I94" s="19">
        <f ca="1">VLOOKUP($A94,'Q13'!$A:$O,I$2,0)</f>
        <v>134</v>
      </c>
      <c r="J94" s="19">
        <f ca="1">VLOOKUP($A94,'Q13'!$A:$O,J$2,0)</f>
        <v>92</v>
      </c>
      <c r="K94" s="19">
        <f ca="1">VLOOKUP($A94,'Q13'!$A:$O,K$2,0)</f>
        <v>164</v>
      </c>
      <c r="L94" s="19">
        <f ca="1">VLOOKUP($A94,'Q13'!$A:$O,L$2,0)</f>
        <v>9</v>
      </c>
      <c r="M94" s="19">
        <f ca="1">VLOOKUP($A94,'Q13'!$A:$O,M$2,0)</f>
        <v>64</v>
      </c>
      <c r="N94" s="19">
        <f ca="1">VLOOKUP($A94,'Q13'!$A:$O,N$2,0)</f>
        <v>7</v>
      </c>
      <c r="P94" s="45">
        <f t="shared" ref="P94" ca="1" si="84">MAX(E94:N94)</f>
        <v>378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31.460674157303369</v>
      </c>
      <c r="F95" s="15">
        <f t="shared" ref="F95:N95" ca="1" si="85">F94/$D94*100</f>
        <v>42.471910112359552</v>
      </c>
      <c r="G95" s="15">
        <f t="shared" ca="1" si="85"/>
        <v>25.617977528089884</v>
      </c>
      <c r="H95" s="15">
        <f t="shared" ca="1" si="85"/>
        <v>34.157303370786515</v>
      </c>
      <c r="I95" s="15">
        <f t="shared" ca="1" si="85"/>
        <v>15.056179775280897</v>
      </c>
      <c r="J95" s="15">
        <f t="shared" ca="1" si="85"/>
        <v>10.337078651685392</v>
      </c>
      <c r="K95" s="15">
        <f t="shared" ca="1" si="85"/>
        <v>18.426966292134832</v>
      </c>
      <c r="L95" s="15">
        <f t="shared" ca="1" si="85"/>
        <v>1.0112359550561798</v>
      </c>
      <c r="M95" s="15">
        <f t="shared" ca="1" si="85"/>
        <v>7.1910112359550569</v>
      </c>
      <c r="N95" s="15">
        <f t="shared" ca="1" si="85"/>
        <v>0.7865168539325843</v>
      </c>
    </row>
    <row r="96" spans="1:16" ht="12.4" hidden="1" customHeight="1" outlineLevel="1" x14ac:dyDescent="0.15">
      <c r="A96" s="1" t="str">
        <f ca="1">$A$1&amp;C96</f>
        <v>X (4)ITエンジニア・プログラマー（ゲームクリエイターを含む）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94</v>
      </c>
      <c r="F96" s="19">
        <f ca="1">VLOOKUP($A96,'Q13'!$A:$O,F$2,0)</f>
        <v>105</v>
      </c>
      <c r="G96" s="19">
        <f ca="1">VLOOKUP($A96,'Q13'!$A:$O,G$2,0)</f>
        <v>57</v>
      </c>
      <c r="H96" s="19">
        <f ca="1">VLOOKUP($A96,'Q13'!$A:$O,H$2,0)</f>
        <v>123</v>
      </c>
      <c r="I96" s="19">
        <f ca="1">VLOOKUP($A96,'Q13'!$A:$O,I$2,0)</f>
        <v>10</v>
      </c>
      <c r="J96" s="19">
        <f ca="1">VLOOKUP($A96,'Q13'!$A:$O,J$2,0)</f>
        <v>151</v>
      </c>
      <c r="K96" s="19">
        <f ca="1">VLOOKUP($A96,'Q13'!$A:$O,K$2,0)</f>
        <v>66</v>
      </c>
      <c r="L96" s="19">
        <f ca="1">VLOOKUP($A96,'Q13'!$A:$O,L$2,0)</f>
        <v>3</v>
      </c>
      <c r="M96" s="19">
        <f ca="1">VLOOKUP($A96,'Q13'!$A:$O,M$2,0)</f>
        <v>21</v>
      </c>
      <c r="N96" s="19">
        <f ca="1">VLOOKUP($A96,'Q13'!$A:$O,N$2,0)</f>
        <v>4</v>
      </c>
      <c r="P96" s="45">
        <f t="shared" ref="P96" ca="1" si="86">MAX(E96:N96)</f>
        <v>151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26.93409742120344</v>
      </c>
      <c r="F97" s="15">
        <f t="shared" ref="F97:N97" ca="1" si="87">F96/$D96*100</f>
        <v>30.085959885386821</v>
      </c>
      <c r="G97" s="15">
        <f t="shared" ca="1" si="87"/>
        <v>16.332378223495702</v>
      </c>
      <c r="H97" s="15">
        <f t="shared" ca="1" si="87"/>
        <v>35.243553008595988</v>
      </c>
      <c r="I97" s="15">
        <f t="shared" ca="1" si="87"/>
        <v>2.8653295128939829</v>
      </c>
      <c r="J97" s="15">
        <f t="shared" ca="1" si="87"/>
        <v>43.266475644699142</v>
      </c>
      <c r="K97" s="15">
        <f t="shared" ca="1" si="87"/>
        <v>18.911174785100286</v>
      </c>
      <c r="L97" s="15">
        <f t="shared" ca="1" si="87"/>
        <v>0.8595988538681949</v>
      </c>
      <c r="M97" s="15">
        <f t="shared" ca="1" si="87"/>
        <v>6.0171919770773634</v>
      </c>
      <c r="N97" s="15">
        <f t="shared" ca="1" si="87"/>
        <v>1.1461318051575931</v>
      </c>
    </row>
    <row r="98" spans="1:16" ht="12.4" hidden="1" customHeight="1" outlineLevel="1" x14ac:dyDescent="0.15">
      <c r="A98" s="1" t="str">
        <f ca="1">$A$1&amp;C98</f>
        <v>X (4)情報通信系（メディア・マスコミ）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34</v>
      </c>
      <c r="F98" s="19">
        <f ca="1">VLOOKUP($A98,'Q13'!$A:$O,F$2,0)</f>
        <v>39</v>
      </c>
      <c r="G98" s="19">
        <f ca="1">VLOOKUP($A98,'Q13'!$A:$O,G$2,0)</f>
        <v>26</v>
      </c>
      <c r="H98" s="19">
        <f ca="1">VLOOKUP($A98,'Q13'!$A:$O,H$2,0)</f>
        <v>33</v>
      </c>
      <c r="I98" s="19">
        <f ca="1">VLOOKUP($A98,'Q13'!$A:$O,I$2,0)</f>
        <v>13</v>
      </c>
      <c r="J98" s="19">
        <f ca="1">VLOOKUP($A98,'Q13'!$A:$O,J$2,0)</f>
        <v>13</v>
      </c>
      <c r="K98" s="19">
        <f ca="1">VLOOKUP($A98,'Q13'!$A:$O,K$2,0)</f>
        <v>22</v>
      </c>
      <c r="L98" s="19">
        <f ca="1">VLOOKUP($A98,'Q13'!$A:$O,L$2,0)</f>
        <v>1</v>
      </c>
      <c r="M98" s="19">
        <f ca="1">VLOOKUP($A98,'Q13'!$A:$O,M$2,0)</f>
        <v>12</v>
      </c>
      <c r="N98" s="19">
        <f ca="1">VLOOKUP($A98,'Q13'!$A:$O,N$2,0)</f>
        <v>0</v>
      </c>
      <c r="P98" s="45">
        <f t="shared" ref="P98" ca="1" si="88">MAX(E98:N98)</f>
        <v>39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33.663366336633665</v>
      </c>
      <c r="F99" s="15">
        <f t="shared" ref="F99:N99" ca="1" si="89">F98/$D98*100</f>
        <v>38.613861386138616</v>
      </c>
      <c r="G99" s="15">
        <f t="shared" ca="1" si="89"/>
        <v>25.742574257425744</v>
      </c>
      <c r="H99" s="15">
        <f t="shared" ca="1" si="89"/>
        <v>32.673267326732677</v>
      </c>
      <c r="I99" s="15">
        <f t="shared" ca="1" si="89"/>
        <v>12.871287128712872</v>
      </c>
      <c r="J99" s="15">
        <f t="shared" ca="1" si="89"/>
        <v>12.871287128712872</v>
      </c>
      <c r="K99" s="15">
        <f t="shared" ca="1" si="89"/>
        <v>21.782178217821784</v>
      </c>
      <c r="L99" s="15">
        <f t="shared" ca="1" si="89"/>
        <v>0.99009900990099009</v>
      </c>
      <c r="M99" s="15">
        <f t="shared" ca="1" si="89"/>
        <v>11.881188118811881</v>
      </c>
      <c r="N99" s="15">
        <f t="shared" ca="1" si="89"/>
        <v>0</v>
      </c>
    </row>
    <row r="100" spans="1:16" ht="12.4" hidden="1" customHeight="1" outlineLevel="1" x14ac:dyDescent="0.15">
      <c r="A100" s="1" t="str">
        <f ca="1">$A$1&amp;C100</f>
        <v>X (4)公務員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250</v>
      </c>
      <c r="F100" s="19">
        <f ca="1">VLOOKUP($A100,'Q13'!$A:$O,F$2,0)</f>
        <v>298</v>
      </c>
      <c r="G100" s="19">
        <f ca="1">VLOOKUP($A100,'Q13'!$A:$O,G$2,0)</f>
        <v>272</v>
      </c>
      <c r="H100" s="19">
        <f ca="1">VLOOKUP($A100,'Q13'!$A:$O,H$2,0)</f>
        <v>229</v>
      </c>
      <c r="I100" s="19">
        <f ca="1">VLOOKUP($A100,'Q13'!$A:$O,I$2,0)</f>
        <v>54</v>
      </c>
      <c r="J100" s="19">
        <f ca="1">VLOOKUP($A100,'Q13'!$A:$O,J$2,0)</f>
        <v>118</v>
      </c>
      <c r="K100" s="19">
        <f ca="1">VLOOKUP($A100,'Q13'!$A:$O,K$2,0)</f>
        <v>120</v>
      </c>
      <c r="L100" s="19">
        <f ca="1">VLOOKUP($A100,'Q13'!$A:$O,L$2,0)</f>
        <v>11</v>
      </c>
      <c r="M100" s="19">
        <f ca="1">VLOOKUP($A100,'Q13'!$A:$O,M$2,0)</f>
        <v>46</v>
      </c>
      <c r="N100" s="19">
        <f ca="1">VLOOKUP($A100,'Q13'!$A:$O,N$2,0)</f>
        <v>7</v>
      </c>
      <c r="P100" s="45">
        <f t="shared" ref="P100" ca="1" si="90">MAX(E100:N100)</f>
        <v>298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32.467532467532465</v>
      </c>
      <c r="F101" s="15">
        <f t="shared" ref="F101:N101" ca="1" si="91">F100/$D100*100</f>
        <v>38.701298701298704</v>
      </c>
      <c r="G101" s="15">
        <f t="shared" ca="1" si="91"/>
        <v>35.324675324675326</v>
      </c>
      <c r="H101" s="15">
        <f t="shared" ca="1" si="91"/>
        <v>29.740259740259738</v>
      </c>
      <c r="I101" s="15">
        <f t="shared" ca="1" si="91"/>
        <v>7.0129870129870122</v>
      </c>
      <c r="J101" s="15">
        <f t="shared" ca="1" si="91"/>
        <v>15.324675324675324</v>
      </c>
      <c r="K101" s="15">
        <f t="shared" ca="1" si="91"/>
        <v>15.584415584415584</v>
      </c>
      <c r="L101" s="15">
        <f t="shared" ca="1" si="91"/>
        <v>1.4285714285714286</v>
      </c>
      <c r="M101" s="15">
        <f t="shared" ca="1" si="91"/>
        <v>5.9740259740259738</v>
      </c>
      <c r="N101" s="15">
        <f t="shared" ca="1" si="91"/>
        <v>0.90909090909090906</v>
      </c>
    </row>
    <row r="102" spans="1:16" ht="12.4" hidden="1" customHeight="1" outlineLevel="1" x14ac:dyDescent="0.15">
      <c r="A102" s="1" t="str">
        <f ca="1">$A$1&amp;C102</f>
        <v>X (4)その他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168</v>
      </c>
      <c r="F102" s="19">
        <f ca="1">VLOOKUP($A102,'Q13'!$A:$O,F$2,0)</f>
        <v>321</v>
      </c>
      <c r="G102" s="19">
        <f ca="1">VLOOKUP($A102,'Q13'!$A:$O,G$2,0)</f>
        <v>226</v>
      </c>
      <c r="H102" s="19">
        <f ca="1">VLOOKUP($A102,'Q13'!$A:$O,H$2,0)</f>
        <v>284</v>
      </c>
      <c r="I102" s="19">
        <f ca="1">VLOOKUP($A102,'Q13'!$A:$O,I$2,0)</f>
        <v>166</v>
      </c>
      <c r="J102" s="19">
        <f ca="1">VLOOKUP($A102,'Q13'!$A:$O,J$2,0)</f>
        <v>90</v>
      </c>
      <c r="K102" s="19">
        <f ca="1">VLOOKUP($A102,'Q13'!$A:$O,K$2,0)</f>
        <v>146</v>
      </c>
      <c r="L102" s="19">
        <f ca="1">VLOOKUP($A102,'Q13'!$A:$O,L$2,0)</f>
        <v>4</v>
      </c>
      <c r="M102" s="19">
        <f ca="1">VLOOKUP($A102,'Q13'!$A:$O,M$2,0)</f>
        <v>80</v>
      </c>
      <c r="N102" s="19">
        <f ca="1">VLOOKUP($A102,'Q13'!$A:$O,N$2,0)</f>
        <v>16</v>
      </c>
      <c r="P102" s="45">
        <f t="shared" ref="P102" ca="1" si="92">MAX(E102:N102)</f>
        <v>321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20.715166461159061</v>
      </c>
      <c r="F103" s="15">
        <f t="shared" ref="F103:N103" ca="1" si="93">F102/$D102*100</f>
        <v>39.580764488286071</v>
      </c>
      <c r="G103" s="15">
        <f t="shared" ca="1" si="93"/>
        <v>27.866831072749694</v>
      </c>
      <c r="H103" s="15">
        <f t="shared" ca="1" si="93"/>
        <v>35.018495684340323</v>
      </c>
      <c r="I103" s="15">
        <f t="shared" ca="1" si="93"/>
        <v>20.468557336621455</v>
      </c>
      <c r="J103" s="15">
        <f t="shared" ca="1" si="93"/>
        <v>11.097410604192355</v>
      </c>
      <c r="K103" s="15">
        <f t="shared" ca="1" si="93"/>
        <v>18.002466091245374</v>
      </c>
      <c r="L103" s="15">
        <f t="shared" ca="1" si="93"/>
        <v>0.49321824907521578</v>
      </c>
      <c r="M103" s="15">
        <f t="shared" ca="1" si="93"/>
        <v>9.8643649815043162</v>
      </c>
      <c r="N103" s="15">
        <f t="shared" ca="1" si="93"/>
        <v>1.9728729963008631</v>
      </c>
    </row>
    <row r="104" spans="1:16" ht="12.4" hidden="1" customHeight="1" outlineLevel="1" x14ac:dyDescent="0.15">
      <c r="A104" s="1" t="str">
        <f ca="1">$A$1&amp;C104</f>
        <v>X (4)ずっと北九州市内がいい（北九州市の近郊を含む）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313</v>
      </c>
      <c r="F104" s="19">
        <f ca="1">VLOOKUP($A104,'Q15'!$A:$O,F$2,0)</f>
        <v>442</v>
      </c>
      <c r="G104" s="19">
        <f ca="1">VLOOKUP($A104,'Q15'!$A:$O,G$2,0)</f>
        <v>296</v>
      </c>
      <c r="H104" s="19">
        <f ca="1">VLOOKUP($A104,'Q15'!$A:$O,H$2,0)</f>
        <v>327</v>
      </c>
      <c r="I104" s="19">
        <f ca="1">VLOOKUP($A104,'Q15'!$A:$O,I$2,0)</f>
        <v>112</v>
      </c>
      <c r="J104" s="19">
        <f ca="1">VLOOKUP($A104,'Q15'!$A:$O,J$2,0)</f>
        <v>189</v>
      </c>
      <c r="K104" s="19">
        <f ca="1">VLOOKUP($A104,'Q15'!$A:$O,K$2,0)</f>
        <v>185</v>
      </c>
      <c r="L104" s="19">
        <f ca="1">VLOOKUP($A104,'Q15'!$A:$O,L$2,0)</f>
        <v>10</v>
      </c>
      <c r="M104" s="19">
        <f ca="1">VLOOKUP($A104,'Q15'!$A:$O,M$2,0)</f>
        <v>53</v>
      </c>
      <c r="N104" s="19">
        <f ca="1">VLOOKUP($A104,'Q15'!$A:$O,N$2,0)</f>
        <v>9</v>
      </c>
      <c r="P104" s="45">
        <f t="shared" ref="P104" ca="1" si="94">MAX(E104:N104)</f>
        <v>442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29.417293233082709</v>
      </c>
      <c r="F105" s="15">
        <f t="shared" ref="F105:N105" ca="1" si="95">F104/$D104*100</f>
        <v>41.541353383458649</v>
      </c>
      <c r="G105" s="15">
        <f t="shared" ca="1" si="95"/>
        <v>27.819548872180448</v>
      </c>
      <c r="H105" s="15">
        <f t="shared" ca="1" si="95"/>
        <v>30.733082706766918</v>
      </c>
      <c r="I105" s="15">
        <f t="shared" ca="1" si="95"/>
        <v>10.526315789473683</v>
      </c>
      <c r="J105" s="15">
        <f t="shared" ca="1" si="95"/>
        <v>17.763157894736842</v>
      </c>
      <c r="K105" s="15">
        <f t="shared" ca="1" si="95"/>
        <v>17.387218045112782</v>
      </c>
      <c r="L105" s="15">
        <f t="shared" ca="1" si="95"/>
        <v>0.93984962406015038</v>
      </c>
      <c r="M105" s="15">
        <f t="shared" ca="1" si="95"/>
        <v>4.981203007518797</v>
      </c>
      <c r="N105" s="15">
        <f t="shared" ca="1" si="95"/>
        <v>0.84586466165413532</v>
      </c>
    </row>
    <row r="106" spans="1:16" ht="12.4" hidden="1" customHeight="1" outlineLevel="1" x14ac:dyDescent="0.15">
      <c r="A106" s="1" t="str">
        <f ca="1">$A$1&amp;C106</f>
        <v>X (4)一度は市外に出て経験を積んだ後、市内に戻りたい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147</v>
      </c>
      <c r="F106" s="19">
        <f ca="1">VLOOKUP($A106,'Q15'!$A:$O,F$2,0)</f>
        <v>226</v>
      </c>
      <c r="G106" s="19">
        <f ca="1">VLOOKUP($A106,'Q15'!$A:$O,G$2,0)</f>
        <v>144</v>
      </c>
      <c r="H106" s="19">
        <f ca="1">VLOOKUP($A106,'Q15'!$A:$O,H$2,0)</f>
        <v>164</v>
      </c>
      <c r="I106" s="19">
        <f ca="1">VLOOKUP($A106,'Q15'!$A:$O,I$2,0)</f>
        <v>61</v>
      </c>
      <c r="J106" s="19">
        <f ca="1">VLOOKUP($A106,'Q15'!$A:$O,J$2,0)</f>
        <v>61</v>
      </c>
      <c r="K106" s="19">
        <f ca="1">VLOOKUP($A106,'Q15'!$A:$O,K$2,0)</f>
        <v>82</v>
      </c>
      <c r="L106" s="19">
        <f ca="1">VLOOKUP($A106,'Q15'!$A:$O,L$2,0)</f>
        <v>8</v>
      </c>
      <c r="M106" s="19">
        <f ca="1">VLOOKUP($A106,'Q15'!$A:$O,M$2,0)</f>
        <v>52</v>
      </c>
      <c r="N106" s="19">
        <f ca="1">VLOOKUP($A106,'Q15'!$A:$O,N$2,0)</f>
        <v>3</v>
      </c>
      <c r="P106" s="45">
        <f t="shared" ref="P106" ca="1" si="96">MAX(E106:N106)</f>
        <v>226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28.937007874015748</v>
      </c>
      <c r="F107" s="15">
        <f t="shared" ref="F107:N107" ca="1" si="97">F106/$D106*100</f>
        <v>44.488188976377948</v>
      </c>
      <c r="G107" s="15">
        <f t="shared" ca="1" si="97"/>
        <v>28.346456692913385</v>
      </c>
      <c r="H107" s="15">
        <f t="shared" ca="1" si="97"/>
        <v>32.283464566929133</v>
      </c>
      <c r="I107" s="15">
        <f t="shared" ca="1" si="97"/>
        <v>12.007874015748031</v>
      </c>
      <c r="J107" s="15">
        <f t="shared" ca="1" si="97"/>
        <v>12.007874015748031</v>
      </c>
      <c r="K107" s="15">
        <f t="shared" ca="1" si="97"/>
        <v>16.141732283464567</v>
      </c>
      <c r="L107" s="15">
        <f t="shared" ca="1" si="97"/>
        <v>1.5748031496062991</v>
      </c>
      <c r="M107" s="15">
        <f t="shared" ca="1" si="97"/>
        <v>10.236220472440944</v>
      </c>
      <c r="N107" s="15">
        <f t="shared" ca="1" si="97"/>
        <v>0.59055118110236215</v>
      </c>
    </row>
    <row r="108" spans="1:16" ht="12.4" hidden="1" customHeight="1" outlineLevel="1" x14ac:dyDescent="0.15">
      <c r="A108" s="1" t="str">
        <f ca="1">$A$1&amp;C108</f>
        <v>X (4)市外に住むが、時々北九州市で過ごしたい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191</v>
      </c>
      <c r="F108" s="19">
        <f ca="1">VLOOKUP($A108,'Q15'!$A:$O,F$2,0)</f>
        <v>272</v>
      </c>
      <c r="G108" s="19">
        <f ca="1">VLOOKUP($A108,'Q15'!$A:$O,G$2,0)</f>
        <v>170</v>
      </c>
      <c r="H108" s="19">
        <f ca="1">VLOOKUP($A108,'Q15'!$A:$O,H$2,0)</f>
        <v>222</v>
      </c>
      <c r="I108" s="19">
        <f ca="1">VLOOKUP($A108,'Q15'!$A:$O,I$2,0)</f>
        <v>114</v>
      </c>
      <c r="J108" s="19">
        <f ca="1">VLOOKUP($A108,'Q15'!$A:$O,J$2,0)</f>
        <v>98</v>
      </c>
      <c r="K108" s="19">
        <f ca="1">VLOOKUP($A108,'Q15'!$A:$O,K$2,0)</f>
        <v>119</v>
      </c>
      <c r="L108" s="19">
        <f ca="1">VLOOKUP($A108,'Q15'!$A:$O,L$2,0)</f>
        <v>10</v>
      </c>
      <c r="M108" s="19">
        <f ca="1">VLOOKUP($A108,'Q15'!$A:$O,M$2,0)</f>
        <v>63</v>
      </c>
      <c r="N108" s="19">
        <f ca="1">VLOOKUP($A108,'Q15'!$A:$O,N$2,0)</f>
        <v>4</v>
      </c>
      <c r="P108" s="45">
        <f t="shared" ref="P108" ca="1" si="98">MAX(E108:N108)</f>
        <v>272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28.635682158920538</v>
      </c>
      <c r="F109" s="15">
        <f t="shared" ref="F109:N109" ca="1" si="99">F108/$D108*100</f>
        <v>40.779610194902546</v>
      </c>
      <c r="G109" s="15">
        <f t="shared" ca="1" si="99"/>
        <v>25.487256371814095</v>
      </c>
      <c r="H109" s="15">
        <f t="shared" ca="1" si="99"/>
        <v>33.283358320839582</v>
      </c>
      <c r="I109" s="15">
        <f t="shared" ca="1" si="99"/>
        <v>17.091454272863569</v>
      </c>
      <c r="J109" s="15">
        <f t="shared" ca="1" si="99"/>
        <v>14.69265367316342</v>
      </c>
      <c r="K109" s="15">
        <f t="shared" ca="1" si="99"/>
        <v>17.841079460269864</v>
      </c>
      <c r="L109" s="15">
        <f t="shared" ca="1" si="99"/>
        <v>1.4992503748125936</v>
      </c>
      <c r="M109" s="15">
        <f t="shared" ca="1" si="99"/>
        <v>9.4452773613193397</v>
      </c>
      <c r="N109" s="15">
        <f t="shared" ca="1" si="99"/>
        <v>0.59970014992503751</v>
      </c>
    </row>
    <row r="110" spans="1:16" ht="12.4" hidden="1" customHeight="1" outlineLevel="1" x14ac:dyDescent="0.15">
      <c r="A110" s="1" t="str">
        <f ca="1">$A$1&amp;C110</f>
        <v>X (4)北九州市から出て行って戻らない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86</v>
      </c>
      <c r="F110" s="19">
        <f ca="1">VLOOKUP($A110,'Q15'!$A:$O,F$2,0)</f>
        <v>101</v>
      </c>
      <c r="G110" s="19">
        <f ca="1">VLOOKUP($A110,'Q15'!$A:$O,G$2,0)</f>
        <v>67</v>
      </c>
      <c r="H110" s="19">
        <f ca="1">VLOOKUP($A110,'Q15'!$A:$O,H$2,0)</f>
        <v>101</v>
      </c>
      <c r="I110" s="19">
        <f ca="1">VLOOKUP($A110,'Q15'!$A:$O,I$2,0)</f>
        <v>54</v>
      </c>
      <c r="J110" s="19">
        <f ca="1">VLOOKUP($A110,'Q15'!$A:$O,J$2,0)</f>
        <v>50</v>
      </c>
      <c r="K110" s="19">
        <f ca="1">VLOOKUP($A110,'Q15'!$A:$O,K$2,0)</f>
        <v>56</v>
      </c>
      <c r="L110" s="19">
        <f ca="1">VLOOKUP($A110,'Q15'!$A:$O,L$2,0)</f>
        <v>2</v>
      </c>
      <c r="M110" s="19">
        <f ca="1">VLOOKUP($A110,'Q15'!$A:$O,M$2,0)</f>
        <v>23</v>
      </c>
      <c r="N110" s="19">
        <f ca="1">VLOOKUP($A110,'Q15'!$A:$O,N$2,0)</f>
        <v>3</v>
      </c>
      <c r="P110" s="45">
        <f t="shared" ref="P110" ca="1" si="100">MAX(E110:N110)</f>
        <v>101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29.054054054054053</v>
      </c>
      <c r="F111" s="15">
        <f t="shared" ref="F111:N111" ca="1" si="101">F110/$D110*100</f>
        <v>34.121621621621621</v>
      </c>
      <c r="G111" s="15">
        <f t="shared" ca="1" si="101"/>
        <v>22.635135135135133</v>
      </c>
      <c r="H111" s="15">
        <f t="shared" ca="1" si="101"/>
        <v>34.121621621621621</v>
      </c>
      <c r="I111" s="15">
        <f t="shared" ca="1" si="101"/>
        <v>18.243243243243242</v>
      </c>
      <c r="J111" s="15">
        <f t="shared" ca="1" si="101"/>
        <v>16.891891891891891</v>
      </c>
      <c r="K111" s="15">
        <f t="shared" ca="1" si="101"/>
        <v>18.918918918918919</v>
      </c>
      <c r="L111" s="15">
        <f t="shared" ca="1" si="101"/>
        <v>0.67567567567567566</v>
      </c>
      <c r="M111" s="15">
        <f t="shared" ca="1" si="101"/>
        <v>7.7702702702702702</v>
      </c>
      <c r="N111" s="15">
        <f t="shared" ca="1" si="101"/>
        <v>1.0135135135135136</v>
      </c>
    </row>
    <row r="112" spans="1:16" ht="12.4" hidden="1" customHeight="1" outlineLevel="1" x14ac:dyDescent="0.15">
      <c r="A112" s="1" t="str">
        <f ca="1">$A$1&amp;C112</f>
        <v>X (4)その他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28</v>
      </c>
      <c r="F112" s="19">
        <f ca="1">VLOOKUP($A112,'Q15'!$A:$O,F$2,0)</f>
        <v>29</v>
      </c>
      <c r="G112" s="19">
        <f ca="1">VLOOKUP($A112,'Q15'!$A:$O,G$2,0)</f>
        <v>31</v>
      </c>
      <c r="H112" s="19">
        <f ca="1">VLOOKUP($A112,'Q15'!$A:$O,H$2,0)</f>
        <v>36</v>
      </c>
      <c r="I112" s="19">
        <f ca="1">VLOOKUP($A112,'Q15'!$A:$O,I$2,0)</f>
        <v>15</v>
      </c>
      <c r="J112" s="19">
        <f ca="1">VLOOKUP($A112,'Q15'!$A:$O,J$2,0)</f>
        <v>19</v>
      </c>
      <c r="K112" s="19">
        <f ca="1">VLOOKUP($A112,'Q15'!$A:$O,K$2,0)</f>
        <v>19</v>
      </c>
      <c r="L112" s="19">
        <f ca="1">VLOOKUP($A112,'Q15'!$A:$O,L$2,0)</f>
        <v>2</v>
      </c>
      <c r="M112" s="19">
        <f ca="1">VLOOKUP($A112,'Q15'!$A:$O,M$2,0)</f>
        <v>16</v>
      </c>
      <c r="N112" s="19">
        <f ca="1">VLOOKUP($A112,'Q15'!$A:$O,N$2,0)</f>
        <v>4</v>
      </c>
      <c r="P112" s="45">
        <f t="shared" ref="P112" ca="1" si="102">MAX(E112:N112)</f>
        <v>36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26.415094339622641</v>
      </c>
      <c r="F113" s="15">
        <f t="shared" ref="F113:N113" ca="1" si="103">F112/$D112*100</f>
        <v>27.358490566037734</v>
      </c>
      <c r="G113" s="15">
        <f t="shared" ca="1" si="103"/>
        <v>29.245283018867923</v>
      </c>
      <c r="H113" s="15">
        <f t="shared" ca="1" si="103"/>
        <v>33.962264150943398</v>
      </c>
      <c r="I113" s="15">
        <f t="shared" ca="1" si="103"/>
        <v>14.150943396226415</v>
      </c>
      <c r="J113" s="15">
        <f t="shared" ca="1" si="103"/>
        <v>17.924528301886792</v>
      </c>
      <c r="K113" s="15">
        <f t="shared" ca="1" si="103"/>
        <v>17.924528301886792</v>
      </c>
      <c r="L113" s="15">
        <f t="shared" ca="1" si="103"/>
        <v>1.8867924528301887</v>
      </c>
      <c r="M113" s="15">
        <f t="shared" ca="1" si="103"/>
        <v>15.09433962264151</v>
      </c>
      <c r="N113" s="15">
        <f t="shared" ca="1" si="103"/>
        <v>3.7735849056603774</v>
      </c>
    </row>
    <row r="114" spans="1:16" ht="12.4" hidden="1" customHeight="1" outlineLevel="1" x14ac:dyDescent="0.15">
      <c r="A114" s="1" t="str">
        <f ca="1">$A$1&amp;C114</f>
        <v>X (4)わからない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309</v>
      </c>
      <c r="F114" s="19">
        <f ca="1">VLOOKUP($A114,'Q15'!$A:$O,F$2,0)</f>
        <v>473</v>
      </c>
      <c r="G114" s="19">
        <f ca="1">VLOOKUP($A114,'Q15'!$A:$O,G$2,0)</f>
        <v>355</v>
      </c>
      <c r="H114" s="19">
        <f ca="1">VLOOKUP($A114,'Q15'!$A:$O,H$2,0)</f>
        <v>428</v>
      </c>
      <c r="I114" s="19">
        <f ca="1">VLOOKUP($A114,'Q15'!$A:$O,I$2,0)</f>
        <v>127</v>
      </c>
      <c r="J114" s="19">
        <f ca="1">VLOOKUP($A114,'Q15'!$A:$O,J$2,0)</f>
        <v>210</v>
      </c>
      <c r="K114" s="19">
        <f ca="1">VLOOKUP($A114,'Q15'!$A:$O,K$2,0)</f>
        <v>208</v>
      </c>
      <c r="L114" s="19">
        <f ca="1">VLOOKUP($A114,'Q15'!$A:$O,L$2,0)</f>
        <v>8</v>
      </c>
      <c r="M114" s="19">
        <f ca="1">VLOOKUP($A114,'Q15'!$A:$O,M$2,0)</f>
        <v>80</v>
      </c>
      <c r="N114" s="19">
        <f ca="1">VLOOKUP($A114,'Q15'!$A:$O,N$2,0)</f>
        <v>20</v>
      </c>
      <c r="P114" s="45">
        <f t="shared" ref="P114" ca="1" si="104">MAX(E114:N114)</f>
        <v>473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25.121951219512194</v>
      </c>
      <c r="F115" s="15">
        <f t="shared" ref="F115:N115" ca="1" si="105">F114/$D114*100</f>
        <v>38.455284552845534</v>
      </c>
      <c r="G115" s="15">
        <f t="shared" ca="1" si="105"/>
        <v>28.86178861788618</v>
      </c>
      <c r="H115" s="15">
        <f t="shared" ca="1" si="105"/>
        <v>34.796747967479675</v>
      </c>
      <c r="I115" s="15">
        <f t="shared" ca="1" si="105"/>
        <v>10.325203252032521</v>
      </c>
      <c r="J115" s="15">
        <f t="shared" ca="1" si="105"/>
        <v>17.073170731707318</v>
      </c>
      <c r="K115" s="15">
        <f t="shared" ca="1" si="105"/>
        <v>16.910569105691057</v>
      </c>
      <c r="L115" s="15">
        <f t="shared" ca="1" si="105"/>
        <v>0.65040650406504064</v>
      </c>
      <c r="M115" s="15">
        <f t="shared" ca="1" si="105"/>
        <v>6.5040650406504072</v>
      </c>
      <c r="N115" s="15">
        <f t="shared" ca="1" si="105"/>
        <v>1.6260162601626018</v>
      </c>
    </row>
    <row r="116" spans="1:16" ht="12.4" hidden="1" customHeight="1" outlineLevel="1" x14ac:dyDescent="0.15">
      <c r="A116" s="1" t="str">
        <f ca="1">$A$1&amp;C116</f>
        <v>X (4)とても感じている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457</v>
      </c>
      <c r="F116" s="19">
        <f ca="1">VLOOKUP($A116,'Q17'!$A:$O,F$2,0)</f>
        <v>676</v>
      </c>
      <c r="G116" s="19">
        <f ca="1">VLOOKUP($A116,'Q17'!$A:$O,G$2,0)</f>
        <v>450</v>
      </c>
      <c r="H116" s="19">
        <f ca="1">VLOOKUP($A116,'Q17'!$A:$O,H$2,0)</f>
        <v>436</v>
      </c>
      <c r="I116" s="19">
        <f ca="1">VLOOKUP($A116,'Q17'!$A:$O,I$2,0)</f>
        <v>186</v>
      </c>
      <c r="J116" s="19">
        <f ca="1">VLOOKUP($A116,'Q17'!$A:$O,J$2,0)</f>
        <v>203</v>
      </c>
      <c r="K116" s="19">
        <f ca="1">VLOOKUP($A116,'Q17'!$A:$O,K$2,0)</f>
        <v>213</v>
      </c>
      <c r="L116" s="19">
        <f ca="1">VLOOKUP($A116,'Q17'!$A:$O,L$2,0)</f>
        <v>21</v>
      </c>
      <c r="M116" s="19">
        <f ca="1">VLOOKUP($A116,'Q17'!$A:$O,M$2,0)</f>
        <v>110</v>
      </c>
      <c r="N116" s="19">
        <f ca="1">VLOOKUP($A116,'Q17'!$A:$O,N$2,0)</f>
        <v>16</v>
      </c>
      <c r="P116" s="45">
        <f t="shared" ref="P116" ca="1" si="106">MAX(E116:N116)</f>
        <v>676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30.568561872909701</v>
      </c>
      <c r="F117" s="15">
        <f t="shared" ref="F117:N117" ca="1" si="107">F116/$D116*100</f>
        <v>45.217391304347828</v>
      </c>
      <c r="G117" s="15">
        <f t="shared" ca="1" si="107"/>
        <v>30.100334448160538</v>
      </c>
      <c r="H117" s="15">
        <f t="shared" ca="1" si="107"/>
        <v>29.163879598662206</v>
      </c>
      <c r="I117" s="15">
        <f t="shared" ca="1" si="107"/>
        <v>12.441471571906353</v>
      </c>
      <c r="J117" s="15">
        <f t="shared" ca="1" si="107"/>
        <v>13.578595317725753</v>
      </c>
      <c r="K117" s="15">
        <f t="shared" ca="1" si="107"/>
        <v>14.247491638795987</v>
      </c>
      <c r="L117" s="15">
        <f t="shared" ca="1" si="107"/>
        <v>1.4046822742474918</v>
      </c>
      <c r="M117" s="15">
        <f t="shared" ca="1" si="107"/>
        <v>7.3578595317725757</v>
      </c>
      <c r="N117" s="15">
        <f t="shared" ca="1" si="107"/>
        <v>1.0702341137123745</v>
      </c>
    </row>
    <row r="118" spans="1:16" ht="12.4" hidden="1" customHeight="1" outlineLevel="1" x14ac:dyDescent="0.15">
      <c r="A118" s="1" t="str">
        <f ca="1">$A$1&amp;C118</f>
        <v>X (4)ある程度感じている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475</v>
      </c>
      <c r="F118" s="19">
        <f ca="1">VLOOKUP($A118,'Q17'!$A:$O,F$2,0)</f>
        <v>693</v>
      </c>
      <c r="G118" s="19">
        <f ca="1">VLOOKUP($A118,'Q17'!$A:$O,G$2,0)</f>
        <v>467</v>
      </c>
      <c r="H118" s="19">
        <f ca="1">VLOOKUP($A118,'Q17'!$A:$O,H$2,0)</f>
        <v>628</v>
      </c>
      <c r="I118" s="19">
        <f ca="1">VLOOKUP($A118,'Q17'!$A:$O,I$2,0)</f>
        <v>216</v>
      </c>
      <c r="J118" s="19">
        <f ca="1">VLOOKUP($A118,'Q17'!$A:$O,J$2,0)</f>
        <v>307</v>
      </c>
      <c r="K118" s="19">
        <f ca="1">VLOOKUP($A118,'Q17'!$A:$O,K$2,0)</f>
        <v>335</v>
      </c>
      <c r="L118" s="19">
        <f ca="1">VLOOKUP($A118,'Q17'!$A:$O,L$2,0)</f>
        <v>12</v>
      </c>
      <c r="M118" s="19">
        <f ca="1">VLOOKUP($A118,'Q17'!$A:$O,M$2,0)</f>
        <v>125</v>
      </c>
      <c r="N118" s="19">
        <f ca="1">VLOOKUP($A118,'Q17'!$A:$O,N$2,0)</f>
        <v>20</v>
      </c>
      <c r="P118" s="45">
        <f t="shared" ref="P118" ca="1" si="108">MAX(E118:N118)</f>
        <v>693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26.730444569499156</v>
      </c>
      <c r="F119" s="15">
        <f t="shared" ref="F119:N119" ca="1" si="109">F118/$D118*100</f>
        <v>38.998311761395613</v>
      </c>
      <c r="G119" s="15">
        <f t="shared" ca="1" si="109"/>
        <v>26.280247608328644</v>
      </c>
      <c r="H119" s="15">
        <f t="shared" ca="1" si="109"/>
        <v>35.340461451885204</v>
      </c>
      <c r="I119" s="15">
        <f t="shared" ca="1" si="109"/>
        <v>12.155317951603827</v>
      </c>
      <c r="J119" s="15">
        <f t="shared" ca="1" si="109"/>
        <v>17.276308384918401</v>
      </c>
      <c r="K119" s="15">
        <f t="shared" ca="1" si="109"/>
        <v>18.851997749015194</v>
      </c>
      <c r="L119" s="15">
        <f t="shared" ca="1" si="109"/>
        <v>0.67529544175576817</v>
      </c>
      <c r="M119" s="15">
        <f t="shared" ca="1" si="109"/>
        <v>7.0343275182892517</v>
      </c>
      <c r="N119" s="15">
        <f t="shared" ca="1" si="109"/>
        <v>1.1254924029262803</v>
      </c>
    </row>
    <row r="120" spans="1:16" ht="12.4" hidden="1" customHeight="1" outlineLevel="1" x14ac:dyDescent="0.15">
      <c r="A120" s="1" t="str">
        <f ca="1">$A$1&amp;C120</f>
        <v>X (4)あまり感じていない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98</v>
      </c>
      <c r="F120" s="19">
        <f ca="1">VLOOKUP($A120,'Q17'!$A:$O,F$2,0)</f>
        <v>133</v>
      </c>
      <c r="G120" s="19">
        <f ca="1">VLOOKUP($A120,'Q17'!$A:$O,G$2,0)</f>
        <v>110</v>
      </c>
      <c r="H120" s="19">
        <f ca="1">VLOOKUP($A120,'Q17'!$A:$O,H$2,0)</f>
        <v>163</v>
      </c>
      <c r="I120" s="19">
        <f ca="1">VLOOKUP($A120,'Q17'!$A:$O,I$2,0)</f>
        <v>64</v>
      </c>
      <c r="J120" s="19">
        <f ca="1">VLOOKUP($A120,'Q17'!$A:$O,J$2,0)</f>
        <v>76</v>
      </c>
      <c r="K120" s="19">
        <f ca="1">VLOOKUP($A120,'Q17'!$A:$O,K$2,0)</f>
        <v>84</v>
      </c>
      <c r="L120" s="19">
        <f ca="1">VLOOKUP($A120,'Q17'!$A:$O,L$2,0)</f>
        <v>2</v>
      </c>
      <c r="M120" s="19">
        <f ca="1">VLOOKUP($A120,'Q17'!$A:$O,M$2,0)</f>
        <v>35</v>
      </c>
      <c r="N120" s="19">
        <f ca="1">VLOOKUP($A120,'Q17'!$A:$O,N$2,0)</f>
        <v>5</v>
      </c>
      <c r="P120" s="45">
        <f t="shared" ref="P120" ca="1" si="110">MAX(E120:N120)</f>
        <v>163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22.790697674418606</v>
      </c>
      <c r="F121" s="15">
        <f t="shared" ref="F121:N121" ca="1" si="111">F120/$D120*100</f>
        <v>30.930232558139537</v>
      </c>
      <c r="G121" s="15">
        <f t="shared" ca="1" si="111"/>
        <v>25.581395348837212</v>
      </c>
      <c r="H121" s="15">
        <f t="shared" ca="1" si="111"/>
        <v>37.906976744186046</v>
      </c>
      <c r="I121" s="15">
        <f t="shared" ca="1" si="111"/>
        <v>14.883720930232558</v>
      </c>
      <c r="J121" s="15">
        <f t="shared" ca="1" si="111"/>
        <v>17.674418604651162</v>
      </c>
      <c r="K121" s="15">
        <f t="shared" ca="1" si="111"/>
        <v>19.534883720930232</v>
      </c>
      <c r="L121" s="15">
        <f t="shared" ca="1" si="111"/>
        <v>0.46511627906976744</v>
      </c>
      <c r="M121" s="15">
        <f t="shared" ca="1" si="111"/>
        <v>8.1395348837209305</v>
      </c>
      <c r="N121" s="15">
        <f t="shared" ca="1" si="111"/>
        <v>1.1627906976744187</v>
      </c>
    </row>
    <row r="122" spans="1:16" ht="12.4" hidden="1" customHeight="1" outlineLevel="1" x14ac:dyDescent="0.15">
      <c r="A122" s="1" t="str">
        <f ca="1">$A$1&amp;C122</f>
        <v>X (4)全く感じていない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44</v>
      </c>
      <c r="F122" s="19">
        <f ca="1">VLOOKUP($A122,'Q17'!$A:$O,F$2,0)</f>
        <v>41</v>
      </c>
      <c r="G122" s="19">
        <f ca="1">VLOOKUP($A122,'Q17'!$A:$O,G$2,0)</f>
        <v>36</v>
      </c>
      <c r="H122" s="19">
        <f ca="1">VLOOKUP($A122,'Q17'!$A:$O,H$2,0)</f>
        <v>51</v>
      </c>
      <c r="I122" s="19">
        <f ca="1">VLOOKUP($A122,'Q17'!$A:$O,I$2,0)</f>
        <v>17</v>
      </c>
      <c r="J122" s="19">
        <f ca="1">VLOOKUP($A122,'Q17'!$A:$O,J$2,0)</f>
        <v>41</v>
      </c>
      <c r="K122" s="19">
        <f ca="1">VLOOKUP($A122,'Q17'!$A:$O,K$2,0)</f>
        <v>37</v>
      </c>
      <c r="L122" s="19">
        <f ca="1">VLOOKUP($A122,'Q17'!$A:$O,L$2,0)</f>
        <v>5</v>
      </c>
      <c r="M122" s="19">
        <f ca="1">VLOOKUP($A122,'Q17'!$A:$O,M$2,0)</f>
        <v>17</v>
      </c>
      <c r="N122" s="19">
        <f ca="1">VLOOKUP($A122,'Q17'!$A:$O,N$2,0)</f>
        <v>2</v>
      </c>
      <c r="P122" s="45">
        <f t="shared" ref="P122" ca="1" si="112">MAX(E122:N122)</f>
        <v>51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26.035502958579883</v>
      </c>
      <c r="F123" s="15">
        <f t="shared" ref="F123:N123" ca="1" si="113">F122/$D122*100</f>
        <v>24.260355029585799</v>
      </c>
      <c r="G123" s="15">
        <f t="shared" ca="1" si="113"/>
        <v>21.301775147928996</v>
      </c>
      <c r="H123" s="15">
        <f t="shared" ca="1" si="113"/>
        <v>30.177514792899409</v>
      </c>
      <c r="I123" s="15">
        <f t="shared" ca="1" si="113"/>
        <v>10.059171597633137</v>
      </c>
      <c r="J123" s="15">
        <f t="shared" ca="1" si="113"/>
        <v>24.260355029585799</v>
      </c>
      <c r="K123" s="15">
        <f t="shared" ca="1" si="113"/>
        <v>21.893491124260358</v>
      </c>
      <c r="L123" s="15">
        <f t="shared" ca="1" si="113"/>
        <v>2.9585798816568047</v>
      </c>
      <c r="M123" s="15">
        <f t="shared" ca="1" si="113"/>
        <v>10.059171597633137</v>
      </c>
      <c r="N123" s="15">
        <f t="shared" ca="1" si="113"/>
        <v>1.1834319526627219</v>
      </c>
    </row>
    <row r="124" spans="1:16" ht="12.4" hidden="1" customHeight="1" outlineLevel="1" x14ac:dyDescent="0.15">
      <c r="A124" s="1" t="str">
        <f ca="1">$A$1&amp;C124</f>
        <v>X (4)１年生／男性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134</v>
      </c>
      <c r="F124" s="19">
        <f ca="1">VLOOKUP($A124,学年×性別!$A:$O,F$2,0)</f>
        <v>227</v>
      </c>
      <c r="G124" s="19">
        <f ca="1">VLOOKUP($A124,学年×性別!$A:$O,G$2,0)</f>
        <v>268</v>
      </c>
      <c r="H124" s="19">
        <f ca="1">VLOOKUP($A124,学年×性別!$A:$O,H$2,0)</f>
        <v>148</v>
      </c>
      <c r="I124" s="19">
        <f ca="1">VLOOKUP($A124,学年×性別!$A:$O,I$2,0)</f>
        <v>19</v>
      </c>
      <c r="J124" s="19">
        <f ca="1">VLOOKUP($A124,学年×性別!$A:$O,J$2,0)</f>
        <v>138</v>
      </c>
      <c r="K124" s="19">
        <f ca="1">VLOOKUP($A124,学年×性別!$A:$O,K$2,0)</f>
        <v>66</v>
      </c>
      <c r="L124" s="19">
        <f ca="1">VLOOKUP($A124,学年×性別!$A:$O,L$2,0)</f>
        <v>4</v>
      </c>
      <c r="M124" s="19">
        <f ca="1">VLOOKUP($A124,学年×性別!$A:$O,M$2,0)</f>
        <v>28</v>
      </c>
      <c r="N124" s="19">
        <f ca="1">VLOOKUP($A124,学年×性別!$A:$O,N$2,0)</f>
        <v>5</v>
      </c>
      <c r="P124" s="45">
        <f t="shared" ref="P124" ca="1" si="114">MAX(E124:N124)</f>
        <v>268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23.716814159292035</v>
      </c>
      <c r="F125" s="15">
        <f t="shared" ref="F125:N125" ca="1" si="115">F124/$D124*100</f>
        <v>40.176991150442475</v>
      </c>
      <c r="G125" s="15">
        <f t="shared" ca="1" si="115"/>
        <v>47.43362831858407</v>
      </c>
      <c r="H125" s="15">
        <f t="shared" ca="1" si="115"/>
        <v>26.194690265486724</v>
      </c>
      <c r="I125" s="15">
        <f t="shared" ca="1" si="115"/>
        <v>3.3628318584070795</v>
      </c>
      <c r="J125" s="15">
        <f t="shared" ca="1" si="115"/>
        <v>24.424778761061948</v>
      </c>
      <c r="K125" s="15">
        <f t="shared" ca="1" si="115"/>
        <v>11.68141592920354</v>
      </c>
      <c r="L125" s="15">
        <f t="shared" ca="1" si="115"/>
        <v>0.70796460176991149</v>
      </c>
      <c r="M125" s="15">
        <f t="shared" ca="1" si="115"/>
        <v>4.9557522123893802</v>
      </c>
      <c r="N125" s="15">
        <f t="shared" ca="1" si="115"/>
        <v>0.88495575221238942</v>
      </c>
    </row>
    <row r="126" spans="1:16" ht="12.4" hidden="1" customHeight="1" outlineLevel="1" x14ac:dyDescent="0.15">
      <c r="A126" s="1" t="str">
        <f ca="1">$A$1&amp;C126</f>
        <v>X (4)１年生／女性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155</v>
      </c>
      <c r="F126" s="19">
        <f ca="1">VLOOKUP($A126,学年×性別!$A:$O,F$2,0)</f>
        <v>345</v>
      </c>
      <c r="G126" s="19">
        <f ca="1">VLOOKUP($A126,学年×性別!$A:$O,G$2,0)</f>
        <v>203</v>
      </c>
      <c r="H126" s="19">
        <f ca="1">VLOOKUP($A126,学年×性別!$A:$O,H$2,0)</f>
        <v>262</v>
      </c>
      <c r="I126" s="19">
        <f ca="1">VLOOKUP($A126,学年×性別!$A:$O,I$2,0)</f>
        <v>157</v>
      </c>
      <c r="J126" s="19">
        <f ca="1">VLOOKUP($A126,学年×性別!$A:$O,J$2,0)</f>
        <v>78</v>
      </c>
      <c r="K126" s="19">
        <f ca="1">VLOOKUP($A126,学年×性別!$A:$O,K$2,0)</f>
        <v>158</v>
      </c>
      <c r="L126" s="19">
        <f ca="1">VLOOKUP($A126,学年×性別!$A:$O,L$2,0)</f>
        <v>2</v>
      </c>
      <c r="M126" s="19">
        <f ca="1">VLOOKUP($A126,学年×性別!$A:$O,M$2,0)</f>
        <v>73</v>
      </c>
      <c r="N126" s="19">
        <f ca="1">VLOOKUP($A126,学年×性別!$A:$O,N$2,0)</f>
        <v>3</v>
      </c>
      <c r="P126" s="45">
        <f t="shared" ref="P126" ca="1" si="116">MAX(E126:N126)</f>
        <v>345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20.261437908496731</v>
      </c>
      <c r="F127" s="15">
        <f t="shared" ref="F127:N127" ca="1" si="117">F126/$D126*100</f>
        <v>45.098039215686278</v>
      </c>
      <c r="G127" s="15">
        <f t="shared" ca="1" si="117"/>
        <v>26.535947712418302</v>
      </c>
      <c r="H127" s="15">
        <f t="shared" ca="1" si="117"/>
        <v>34.248366013071895</v>
      </c>
      <c r="I127" s="15">
        <f t="shared" ca="1" si="117"/>
        <v>20.522875816993462</v>
      </c>
      <c r="J127" s="15">
        <f t="shared" ca="1" si="117"/>
        <v>10.196078431372548</v>
      </c>
      <c r="K127" s="15">
        <f t="shared" ca="1" si="117"/>
        <v>20.653594771241828</v>
      </c>
      <c r="L127" s="15">
        <f t="shared" ca="1" si="117"/>
        <v>0.26143790849673199</v>
      </c>
      <c r="M127" s="15">
        <f t="shared" ca="1" si="117"/>
        <v>9.5424836601307188</v>
      </c>
      <c r="N127" s="15">
        <f t="shared" ca="1" si="117"/>
        <v>0.39215686274509803</v>
      </c>
    </row>
    <row r="128" spans="1:16" ht="12.4" hidden="1" customHeight="1" outlineLevel="1" x14ac:dyDescent="0.15">
      <c r="A128" s="1" t="str">
        <f ca="1">$A$1&amp;C128</f>
        <v>X (4)１年生／回答しない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9</v>
      </c>
      <c r="F128" s="19">
        <f ca="1">VLOOKUP($A128,学年×性別!$A:$O,F$2,0)</f>
        <v>6</v>
      </c>
      <c r="G128" s="19">
        <f ca="1">VLOOKUP($A128,学年×性別!$A:$O,G$2,0)</f>
        <v>1</v>
      </c>
      <c r="H128" s="19">
        <f ca="1">VLOOKUP($A128,学年×性別!$A:$O,H$2,0)</f>
        <v>12</v>
      </c>
      <c r="I128" s="19">
        <f ca="1">VLOOKUP($A128,学年×性別!$A:$O,I$2,0)</f>
        <v>2</v>
      </c>
      <c r="J128" s="19">
        <f ca="1">VLOOKUP($A128,学年×性別!$A:$O,J$2,0)</f>
        <v>6</v>
      </c>
      <c r="K128" s="19">
        <f ca="1">VLOOKUP($A128,学年×性別!$A:$O,K$2,0)</f>
        <v>5</v>
      </c>
      <c r="L128" s="19">
        <f ca="1">VLOOKUP($A128,学年×性別!$A:$O,L$2,0)</f>
        <v>1</v>
      </c>
      <c r="M128" s="19">
        <f ca="1">VLOOKUP($A128,学年×性別!$A:$O,M$2,0)</f>
        <v>1</v>
      </c>
      <c r="N128" s="19">
        <f ca="1">VLOOKUP($A128,学年×性別!$A:$O,N$2,0)</f>
        <v>1</v>
      </c>
      <c r="P128" s="45">
        <f t="shared" ref="P128" ca="1" si="118">MAX(E128:N128)</f>
        <v>12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36</v>
      </c>
      <c r="F129" s="15">
        <f t="shared" ref="F129:N129" ca="1" si="119">F128/$D128*100</f>
        <v>24</v>
      </c>
      <c r="G129" s="15">
        <f t="shared" ca="1" si="119"/>
        <v>4</v>
      </c>
      <c r="H129" s="15">
        <f t="shared" ca="1" si="119"/>
        <v>48</v>
      </c>
      <c r="I129" s="15">
        <f t="shared" ca="1" si="119"/>
        <v>8</v>
      </c>
      <c r="J129" s="15">
        <f t="shared" ca="1" si="119"/>
        <v>24</v>
      </c>
      <c r="K129" s="15">
        <f t="shared" ca="1" si="119"/>
        <v>20</v>
      </c>
      <c r="L129" s="15">
        <f t="shared" ca="1" si="119"/>
        <v>4</v>
      </c>
      <c r="M129" s="15">
        <f t="shared" ca="1" si="119"/>
        <v>4</v>
      </c>
      <c r="N129" s="15">
        <f t="shared" ca="1" si="119"/>
        <v>4</v>
      </c>
    </row>
    <row r="130" spans="1:16" ht="12.4" hidden="1" customHeight="1" outlineLevel="1" x14ac:dyDescent="0.15">
      <c r="A130" s="1" t="str">
        <f ca="1">$A$1&amp;C130</f>
        <v>X (4)２年生／男性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94</v>
      </c>
      <c r="F130" s="19">
        <f ca="1">VLOOKUP($A130,学年×性別!$A:$O,F$2,0)</f>
        <v>175</v>
      </c>
      <c r="G130" s="19">
        <f ca="1">VLOOKUP($A130,学年×性別!$A:$O,G$2,0)</f>
        <v>248</v>
      </c>
      <c r="H130" s="19">
        <f ca="1">VLOOKUP($A130,学年×性別!$A:$O,H$2,0)</f>
        <v>152</v>
      </c>
      <c r="I130" s="19">
        <f ca="1">VLOOKUP($A130,学年×性別!$A:$O,I$2,0)</f>
        <v>30</v>
      </c>
      <c r="J130" s="19">
        <f ca="1">VLOOKUP($A130,学年×性別!$A:$O,J$2,0)</f>
        <v>143</v>
      </c>
      <c r="K130" s="19">
        <f ca="1">VLOOKUP($A130,学年×性別!$A:$O,K$2,0)</f>
        <v>70</v>
      </c>
      <c r="L130" s="19">
        <f ca="1">VLOOKUP($A130,学年×性別!$A:$O,L$2,0)</f>
        <v>4</v>
      </c>
      <c r="M130" s="19">
        <f ca="1">VLOOKUP($A130,学年×性別!$A:$O,M$2,0)</f>
        <v>24</v>
      </c>
      <c r="N130" s="19">
        <f ca="1">VLOOKUP($A130,学年×性別!$A:$O,N$2,0)</f>
        <v>12</v>
      </c>
      <c r="P130" s="45">
        <f t="shared" ref="P130" ca="1" si="120">MAX(E130:N130)</f>
        <v>248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17.153284671532848</v>
      </c>
      <c r="F131" s="15">
        <f t="shared" ref="F131:N131" ca="1" si="121">F130/$D130*100</f>
        <v>31.934306569343068</v>
      </c>
      <c r="G131" s="15">
        <f t="shared" ca="1" si="121"/>
        <v>45.255474452554743</v>
      </c>
      <c r="H131" s="15">
        <f t="shared" ca="1" si="121"/>
        <v>27.737226277372262</v>
      </c>
      <c r="I131" s="15">
        <f t="shared" ca="1" si="121"/>
        <v>5.4744525547445262</v>
      </c>
      <c r="J131" s="15">
        <f t="shared" ca="1" si="121"/>
        <v>26.094890510948904</v>
      </c>
      <c r="K131" s="15">
        <f t="shared" ca="1" si="121"/>
        <v>12.773722627737227</v>
      </c>
      <c r="L131" s="15">
        <f t="shared" ca="1" si="121"/>
        <v>0.72992700729927007</v>
      </c>
      <c r="M131" s="15">
        <f t="shared" ca="1" si="121"/>
        <v>4.3795620437956204</v>
      </c>
      <c r="N131" s="15">
        <f t="shared" ca="1" si="121"/>
        <v>2.1897810218978102</v>
      </c>
    </row>
    <row r="132" spans="1:16" ht="12.4" hidden="1" customHeight="1" outlineLevel="1" x14ac:dyDescent="0.15">
      <c r="A132" s="1" t="str">
        <f ca="1">$A$1&amp;C132</f>
        <v>X (4)２年生／女性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144</v>
      </c>
      <c r="F132" s="19">
        <f ca="1">VLOOKUP($A132,学年×性別!$A:$O,F$2,0)</f>
        <v>249</v>
      </c>
      <c r="G132" s="19">
        <f ca="1">VLOOKUP($A132,学年×性別!$A:$O,G$2,0)</f>
        <v>141</v>
      </c>
      <c r="H132" s="19">
        <f ca="1">VLOOKUP($A132,学年×性別!$A:$O,H$2,0)</f>
        <v>212</v>
      </c>
      <c r="I132" s="19">
        <f ca="1">VLOOKUP($A132,学年×性別!$A:$O,I$2,0)</f>
        <v>127</v>
      </c>
      <c r="J132" s="19">
        <f ca="1">VLOOKUP($A132,学年×性別!$A:$O,J$2,0)</f>
        <v>55</v>
      </c>
      <c r="K132" s="19">
        <f ca="1">VLOOKUP($A132,学年×性別!$A:$O,K$2,0)</f>
        <v>159</v>
      </c>
      <c r="L132" s="19">
        <f ca="1">VLOOKUP($A132,学年×性別!$A:$O,L$2,0)</f>
        <v>8</v>
      </c>
      <c r="M132" s="19">
        <f ca="1">VLOOKUP($A132,学年×性別!$A:$O,M$2,0)</f>
        <v>57</v>
      </c>
      <c r="N132" s="19">
        <f ca="1">VLOOKUP($A132,学年×性別!$A:$O,N$2,0)</f>
        <v>7</v>
      </c>
      <c r="P132" s="45">
        <f t="shared" ref="P132" ca="1" si="122">MAX(E132:N132)</f>
        <v>249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23.076923076923077</v>
      </c>
      <c r="F133" s="15">
        <f t="shared" ref="F133:N133" ca="1" si="123">F132/$D132*100</f>
        <v>39.903846153846153</v>
      </c>
      <c r="G133" s="15">
        <f t="shared" ca="1" si="123"/>
        <v>22.596153846153847</v>
      </c>
      <c r="H133" s="15">
        <f t="shared" ca="1" si="123"/>
        <v>33.974358974358978</v>
      </c>
      <c r="I133" s="15">
        <f t="shared" ca="1" si="123"/>
        <v>20.352564102564102</v>
      </c>
      <c r="J133" s="15">
        <f t="shared" ca="1" si="123"/>
        <v>8.8141025641025639</v>
      </c>
      <c r="K133" s="15">
        <f t="shared" ca="1" si="123"/>
        <v>25.48076923076923</v>
      </c>
      <c r="L133" s="15">
        <f t="shared" ca="1" si="123"/>
        <v>1.2820512820512819</v>
      </c>
      <c r="M133" s="15">
        <f t="shared" ca="1" si="123"/>
        <v>9.1346153846153832</v>
      </c>
      <c r="N133" s="15">
        <f t="shared" ca="1" si="123"/>
        <v>1.1217948717948718</v>
      </c>
    </row>
    <row r="134" spans="1:16" ht="12.4" hidden="1" customHeight="1" outlineLevel="1" x14ac:dyDescent="0.15">
      <c r="A134" s="1" t="str">
        <f ca="1">$A$1&amp;C134</f>
        <v>X (4)２年生／回答しない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8</v>
      </c>
      <c r="F134" s="19">
        <f ca="1">VLOOKUP($A134,学年×性別!$A:$O,F$2,0)</f>
        <v>8</v>
      </c>
      <c r="G134" s="19">
        <f ca="1">VLOOKUP($A134,学年×性別!$A:$O,G$2,0)</f>
        <v>8</v>
      </c>
      <c r="H134" s="19">
        <f ca="1">VLOOKUP($A134,学年×性別!$A:$O,H$2,0)</f>
        <v>15</v>
      </c>
      <c r="I134" s="19">
        <f ca="1">VLOOKUP($A134,学年×性別!$A:$O,I$2,0)</f>
        <v>5</v>
      </c>
      <c r="J134" s="19">
        <f ca="1">VLOOKUP($A134,学年×性別!$A:$O,J$2,0)</f>
        <v>9</v>
      </c>
      <c r="K134" s="19">
        <f ca="1">VLOOKUP($A134,学年×性別!$A:$O,K$2,0)</f>
        <v>9</v>
      </c>
      <c r="L134" s="19">
        <f ca="1">VLOOKUP($A134,学年×性別!$A:$O,L$2,0)</f>
        <v>0</v>
      </c>
      <c r="M134" s="19">
        <f ca="1">VLOOKUP($A134,学年×性別!$A:$O,M$2,0)</f>
        <v>4</v>
      </c>
      <c r="N134" s="19">
        <f ca="1">VLOOKUP($A134,学年×性別!$A:$O,N$2,0)</f>
        <v>0</v>
      </c>
      <c r="P134" s="45">
        <f t="shared" ref="P134" ca="1" si="124">MAX(E134:N134)</f>
        <v>15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21.052631578947366</v>
      </c>
      <c r="F135" s="15">
        <f t="shared" ref="F135:N135" ca="1" si="125">F134/$D134*100</f>
        <v>21.052631578947366</v>
      </c>
      <c r="G135" s="15">
        <f t="shared" ca="1" si="125"/>
        <v>21.052631578947366</v>
      </c>
      <c r="H135" s="15">
        <f t="shared" ca="1" si="125"/>
        <v>39.473684210526315</v>
      </c>
      <c r="I135" s="15">
        <f t="shared" ca="1" si="125"/>
        <v>13.157894736842104</v>
      </c>
      <c r="J135" s="15">
        <f t="shared" ca="1" si="125"/>
        <v>23.684210526315788</v>
      </c>
      <c r="K135" s="15">
        <f t="shared" ca="1" si="125"/>
        <v>23.684210526315788</v>
      </c>
      <c r="L135" s="15">
        <f t="shared" ca="1" si="125"/>
        <v>0</v>
      </c>
      <c r="M135" s="15">
        <f t="shared" ca="1" si="125"/>
        <v>10.526315789473683</v>
      </c>
      <c r="N135" s="15">
        <f t="shared" ca="1" si="125"/>
        <v>0</v>
      </c>
    </row>
    <row r="136" spans="1:16" ht="12.4" hidden="1" customHeight="1" outlineLevel="1" x14ac:dyDescent="0.15">
      <c r="A136" s="1" t="str">
        <f ca="1">$A$1&amp;C136</f>
        <v>X (4)３年生／男性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257</v>
      </c>
      <c r="F136" s="19">
        <f ca="1">VLOOKUP($A136,学年×性別!$A:$O,F$2,0)</f>
        <v>257</v>
      </c>
      <c r="G136" s="19">
        <f ca="1">VLOOKUP($A136,学年×性別!$A:$O,G$2,0)</f>
        <v>129</v>
      </c>
      <c r="H136" s="19">
        <f ca="1">VLOOKUP($A136,学年×性別!$A:$O,H$2,0)</f>
        <v>206</v>
      </c>
      <c r="I136" s="19">
        <f ca="1">VLOOKUP($A136,学年×性別!$A:$O,I$2,0)</f>
        <v>31</v>
      </c>
      <c r="J136" s="19">
        <f ca="1">VLOOKUP($A136,学年×性別!$A:$O,J$2,0)</f>
        <v>146</v>
      </c>
      <c r="K136" s="19">
        <f ca="1">VLOOKUP($A136,学年×性別!$A:$O,K$2,0)</f>
        <v>66</v>
      </c>
      <c r="L136" s="19">
        <f ca="1">VLOOKUP($A136,学年×性別!$A:$O,L$2,0)</f>
        <v>10</v>
      </c>
      <c r="M136" s="19">
        <f ca="1">VLOOKUP($A136,学年×性別!$A:$O,M$2,0)</f>
        <v>41</v>
      </c>
      <c r="N136" s="19">
        <f ca="1">VLOOKUP($A136,学年×性別!$A:$O,N$2,0)</f>
        <v>9</v>
      </c>
      <c r="P136" s="45">
        <f t="shared" ref="P136" ca="1" si="126">MAX(E136:N136)</f>
        <v>257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40.472440944881889</v>
      </c>
      <c r="F137" s="15">
        <f t="shared" ref="F137:N137" ca="1" si="127">F136/$D136*100</f>
        <v>40.472440944881889</v>
      </c>
      <c r="G137" s="15">
        <f t="shared" ca="1" si="127"/>
        <v>20.314960629921259</v>
      </c>
      <c r="H137" s="15">
        <f t="shared" ca="1" si="127"/>
        <v>32.440944881889763</v>
      </c>
      <c r="I137" s="15">
        <f t="shared" ca="1" si="127"/>
        <v>4.8818897637795278</v>
      </c>
      <c r="J137" s="15">
        <f t="shared" ca="1" si="127"/>
        <v>22.992125984251967</v>
      </c>
      <c r="K137" s="15">
        <f t="shared" ca="1" si="127"/>
        <v>10.393700787401574</v>
      </c>
      <c r="L137" s="15">
        <f t="shared" ca="1" si="127"/>
        <v>1.5748031496062991</v>
      </c>
      <c r="M137" s="15">
        <f t="shared" ca="1" si="127"/>
        <v>6.4566929133858268</v>
      </c>
      <c r="N137" s="15">
        <f t="shared" ca="1" si="127"/>
        <v>1.4173228346456692</v>
      </c>
    </row>
    <row r="138" spans="1:16" ht="12.4" hidden="1" customHeight="1" outlineLevel="1" x14ac:dyDescent="0.15">
      <c r="A138" s="1" t="str">
        <f ca="1">$A$1&amp;C138</f>
        <v>X (4)３年生／女性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252</v>
      </c>
      <c r="F138" s="19">
        <f ca="1">VLOOKUP($A138,学年×性別!$A:$O,F$2,0)</f>
        <v>260</v>
      </c>
      <c r="G138" s="19">
        <f ca="1">VLOOKUP($A138,学年×性別!$A:$O,G$2,0)</f>
        <v>61</v>
      </c>
      <c r="H138" s="19">
        <f ca="1">VLOOKUP($A138,学年×性別!$A:$O,H$2,0)</f>
        <v>252</v>
      </c>
      <c r="I138" s="19">
        <f ca="1">VLOOKUP($A138,学年×性別!$A:$O,I$2,0)</f>
        <v>106</v>
      </c>
      <c r="J138" s="19">
        <f ca="1">VLOOKUP($A138,学年×性別!$A:$O,J$2,0)</f>
        <v>43</v>
      </c>
      <c r="K138" s="19">
        <f ca="1">VLOOKUP($A138,学年×性別!$A:$O,K$2,0)</f>
        <v>126</v>
      </c>
      <c r="L138" s="19">
        <f ca="1">VLOOKUP($A138,学年×性別!$A:$O,L$2,0)</f>
        <v>9</v>
      </c>
      <c r="M138" s="19">
        <f ca="1">VLOOKUP($A138,学年×性別!$A:$O,M$2,0)</f>
        <v>53</v>
      </c>
      <c r="N138" s="19">
        <f ca="1">VLOOKUP($A138,学年×性別!$A:$O,N$2,0)</f>
        <v>5</v>
      </c>
      <c r="P138" s="45">
        <f t="shared" ref="P138" ca="1" si="128">MAX(E138:N138)</f>
        <v>260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40.514469453376208</v>
      </c>
      <c r="F139" s="15">
        <f t="shared" ref="F139:N139" ca="1" si="129">F138/$D138*100</f>
        <v>41.80064308681672</v>
      </c>
      <c r="G139" s="15">
        <f t="shared" ca="1" si="129"/>
        <v>9.8070739549839239</v>
      </c>
      <c r="H139" s="15">
        <f t="shared" ca="1" si="129"/>
        <v>40.514469453376208</v>
      </c>
      <c r="I139" s="15">
        <f t="shared" ca="1" si="129"/>
        <v>17.041800643086816</v>
      </c>
      <c r="J139" s="15">
        <f t="shared" ca="1" si="129"/>
        <v>6.9131832797427659</v>
      </c>
      <c r="K139" s="15">
        <f t="shared" ca="1" si="129"/>
        <v>20.257234726688104</v>
      </c>
      <c r="L139" s="15">
        <f t="shared" ca="1" si="129"/>
        <v>1.4469453376205788</v>
      </c>
      <c r="M139" s="15">
        <f t="shared" ca="1" si="129"/>
        <v>8.520900321543408</v>
      </c>
      <c r="N139" s="15">
        <f t="shared" ca="1" si="129"/>
        <v>0.8038585209003215</v>
      </c>
    </row>
    <row r="140" spans="1:16" ht="12.4" hidden="1" customHeight="1" outlineLevel="1" x14ac:dyDescent="0.15">
      <c r="A140" s="1" t="str">
        <f ca="1">$A$1&amp;C140</f>
        <v>X (4)３年生／回答しない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21</v>
      </c>
      <c r="F140" s="19">
        <f ca="1">VLOOKUP($A140,学年×性別!$A:$O,F$2,0)</f>
        <v>16</v>
      </c>
      <c r="G140" s="19">
        <f ca="1">VLOOKUP($A140,学年×性別!$A:$O,G$2,0)</f>
        <v>4</v>
      </c>
      <c r="H140" s="19">
        <f ca="1">VLOOKUP($A140,学年×性別!$A:$O,H$2,0)</f>
        <v>19</v>
      </c>
      <c r="I140" s="19">
        <f ca="1">VLOOKUP($A140,学年×性別!$A:$O,I$2,0)</f>
        <v>6</v>
      </c>
      <c r="J140" s="19">
        <f ca="1">VLOOKUP($A140,学年×性別!$A:$O,J$2,0)</f>
        <v>9</v>
      </c>
      <c r="K140" s="19">
        <f ca="1">VLOOKUP($A140,学年×性別!$A:$O,K$2,0)</f>
        <v>10</v>
      </c>
      <c r="L140" s="19">
        <f ca="1">VLOOKUP($A140,学年×性別!$A:$O,L$2,0)</f>
        <v>2</v>
      </c>
      <c r="M140" s="19">
        <f ca="1">VLOOKUP($A140,学年×性別!$A:$O,M$2,0)</f>
        <v>6</v>
      </c>
      <c r="N140" s="19">
        <f ca="1">VLOOKUP($A140,学年×性別!$A:$O,N$2,0)</f>
        <v>1</v>
      </c>
      <c r="P140" s="45">
        <f t="shared" ref="P140" ca="1" si="130">MAX(E140:N140)</f>
        <v>21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42.857142857142854</v>
      </c>
      <c r="F141" s="15">
        <f t="shared" ref="F141:N141" ca="1" si="131">F140/$D140*100</f>
        <v>32.653061224489797</v>
      </c>
      <c r="G141" s="15">
        <f t="shared" ca="1" si="131"/>
        <v>8.1632653061224492</v>
      </c>
      <c r="H141" s="15">
        <f t="shared" ca="1" si="131"/>
        <v>38.775510204081634</v>
      </c>
      <c r="I141" s="15">
        <f t="shared" ca="1" si="131"/>
        <v>12.244897959183673</v>
      </c>
      <c r="J141" s="15">
        <f t="shared" ca="1" si="131"/>
        <v>18.367346938775512</v>
      </c>
      <c r="K141" s="15">
        <f t="shared" ca="1" si="131"/>
        <v>20.408163265306122</v>
      </c>
      <c r="L141" s="15">
        <f t="shared" ca="1" si="131"/>
        <v>4.0816326530612246</v>
      </c>
      <c r="M141" s="15">
        <f t="shared" ca="1" si="131"/>
        <v>12.244897959183673</v>
      </c>
      <c r="N141" s="15">
        <f t="shared" ca="1" si="131"/>
        <v>2.0408163265306123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3967" priority="169" stopIfTrue="1" operator="greaterThanOrEqual">
      <formula>E$7+10</formula>
    </cfRule>
    <cfRule type="cellIs" dxfId="3966" priority="170" stopIfTrue="1" operator="greaterThanOrEqual">
      <formula>E$7+5</formula>
    </cfRule>
    <cfRule type="cellIs" dxfId="3965" priority="171" stopIfTrue="1" operator="lessThanOrEqual">
      <formula>E$7-10</formula>
    </cfRule>
    <cfRule type="cellIs" dxfId="3964" priority="172" operator="lessThanOrEqual">
      <formula>E$7-5</formula>
    </cfRule>
  </conditionalFormatting>
  <conditionalFormatting sqref="E15:N15">
    <cfRule type="cellIs" dxfId="3963" priority="165" stopIfTrue="1" operator="greaterThanOrEqual">
      <formula>E$7+10</formula>
    </cfRule>
    <cfRule type="cellIs" dxfId="3962" priority="166" stopIfTrue="1" operator="greaterThanOrEqual">
      <formula>E$7+5</formula>
    </cfRule>
    <cfRule type="cellIs" dxfId="3961" priority="167" stopIfTrue="1" operator="lessThanOrEqual">
      <formula>E$7-10</formula>
    </cfRule>
    <cfRule type="cellIs" dxfId="3960" priority="168" operator="lessThanOrEqual">
      <formula>E$7-5</formula>
    </cfRule>
  </conditionalFormatting>
  <conditionalFormatting sqref="E17:N17">
    <cfRule type="cellIs" dxfId="3959" priority="161" stopIfTrue="1" operator="greaterThanOrEqual">
      <formula>E$7+10</formula>
    </cfRule>
    <cfRule type="cellIs" dxfId="3958" priority="162" stopIfTrue="1" operator="greaterThanOrEqual">
      <formula>E$7+5</formula>
    </cfRule>
    <cfRule type="cellIs" dxfId="3957" priority="163" stopIfTrue="1" operator="lessThanOrEqual">
      <formula>E$7-10</formula>
    </cfRule>
    <cfRule type="cellIs" dxfId="3956" priority="164" operator="lessThanOrEqual">
      <formula>E$7-5</formula>
    </cfRule>
  </conditionalFormatting>
  <conditionalFormatting sqref="E19:N19">
    <cfRule type="cellIs" dxfId="3955" priority="157" stopIfTrue="1" operator="greaterThanOrEqual">
      <formula>E$7+10</formula>
    </cfRule>
    <cfRule type="cellIs" dxfId="3954" priority="158" stopIfTrue="1" operator="greaterThanOrEqual">
      <formula>E$7+5</formula>
    </cfRule>
    <cfRule type="cellIs" dxfId="3953" priority="159" stopIfTrue="1" operator="lessThanOrEqual">
      <formula>E$7-10</formula>
    </cfRule>
    <cfRule type="cellIs" dxfId="3952" priority="160" operator="lessThanOrEqual">
      <formula>E$7-5</formula>
    </cfRule>
  </conditionalFormatting>
  <conditionalFormatting sqref="E21:N21 E23:N23 E25:N25">
    <cfRule type="cellIs" dxfId="3951" priority="153" stopIfTrue="1" operator="greaterThanOrEqual">
      <formula>E$7+10</formula>
    </cfRule>
    <cfRule type="cellIs" dxfId="3950" priority="154" stopIfTrue="1" operator="greaterThanOrEqual">
      <formula>E$7+5</formula>
    </cfRule>
    <cfRule type="cellIs" dxfId="3949" priority="155" stopIfTrue="1" operator="lessThanOrEqual">
      <formula>E$7-10</formula>
    </cfRule>
    <cfRule type="cellIs" dxfId="3948" priority="156" operator="lessThanOrEqual">
      <formula>E$7-5</formula>
    </cfRule>
  </conditionalFormatting>
  <conditionalFormatting sqref="E27:N27">
    <cfRule type="cellIs" dxfId="3947" priority="149" stopIfTrue="1" operator="greaterThanOrEqual">
      <formula>E$7+10</formula>
    </cfRule>
    <cfRule type="cellIs" dxfId="3946" priority="150" stopIfTrue="1" operator="greaterThanOrEqual">
      <formula>E$7+5</formula>
    </cfRule>
    <cfRule type="cellIs" dxfId="3945" priority="151" stopIfTrue="1" operator="lessThanOrEqual">
      <formula>E$7-10</formula>
    </cfRule>
    <cfRule type="cellIs" dxfId="3944" priority="152" operator="lessThanOrEqual">
      <formula>E$7-5</formula>
    </cfRule>
  </conditionalFormatting>
  <conditionalFormatting sqref="E29:N29">
    <cfRule type="cellIs" dxfId="3943" priority="145" stopIfTrue="1" operator="greaterThanOrEqual">
      <formula>E$7+10</formula>
    </cfRule>
    <cfRule type="cellIs" dxfId="3942" priority="146" stopIfTrue="1" operator="greaterThanOrEqual">
      <formula>E$7+5</formula>
    </cfRule>
    <cfRule type="cellIs" dxfId="3941" priority="147" stopIfTrue="1" operator="lessThanOrEqual">
      <formula>E$7-10</formula>
    </cfRule>
    <cfRule type="cellIs" dxfId="3940" priority="148" operator="lessThanOrEqual">
      <formula>E$7-5</formula>
    </cfRule>
  </conditionalFormatting>
  <conditionalFormatting sqref="E31:N31">
    <cfRule type="cellIs" dxfId="3939" priority="141" stopIfTrue="1" operator="greaterThanOrEqual">
      <formula>E$7+10</formula>
    </cfRule>
    <cfRule type="cellIs" dxfId="3938" priority="142" stopIfTrue="1" operator="greaterThanOrEqual">
      <formula>E$7+5</formula>
    </cfRule>
    <cfRule type="cellIs" dxfId="3937" priority="143" stopIfTrue="1" operator="lessThanOrEqual">
      <formula>E$7-10</formula>
    </cfRule>
    <cfRule type="cellIs" dxfId="3936" priority="144" operator="lessThanOrEqual">
      <formula>E$7-5</formula>
    </cfRule>
  </conditionalFormatting>
  <conditionalFormatting sqref="E33:N33 E35:N35">
    <cfRule type="cellIs" dxfId="3935" priority="137" stopIfTrue="1" operator="greaterThanOrEqual">
      <formula>E$7+10</formula>
    </cfRule>
    <cfRule type="cellIs" dxfId="3934" priority="138" stopIfTrue="1" operator="greaterThanOrEqual">
      <formula>E$7+5</formula>
    </cfRule>
    <cfRule type="cellIs" dxfId="3933" priority="139" stopIfTrue="1" operator="lessThanOrEqual">
      <formula>E$7-10</formula>
    </cfRule>
    <cfRule type="cellIs" dxfId="3932" priority="140" operator="lessThanOrEqual">
      <formula>E$7-5</formula>
    </cfRule>
  </conditionalFormatting>
  <conditionalFormatting sqref="E37:N37 E39:N39 E41:N41">
    <cfRule type="cellIs" dxfId="3931" priority="133" stopIfTrue="1" operator="greaterThanOrEqual">
      <formula>E$7+10</formula>
    </cfRule>
    <cfRule type="cellIs" dxfId="3930" priority="134" stopIfTrue="1" operator="greaterThanOrEqual">
      <formula>E$7+5</formula>
    </cfRule>
    <cfRule type="cellIs" dxfId="3929" priority="135" stopIfTrue="1" operator="lessThanOrEqual">
      <formula>E$7-10</formula>
    </cfRule>
    <cfRule type="cellIs" dxfId="3928" priority="136" operator="lessThanOrEqual">
      <formula>E$7-5</formula>
    </cfRule>
  </conditionalFormatting>
  <conditionalFormatting sqref="E43:N43">
    <cfRule type="cellIs" dxfId="3927" priority="129" stopIfTrue="1" operator="greaterThanOrEqual">
      <formula>E$7+10</formula>
    </cfRule>
    <cfRule type="cellIs" dxfId="3926" priority="130" stopIfTrue="1" operator="greaterThanOrEqual">
      <formula>E$7+5</formula>
    </cfRule>
    <cfRule type="cellIs" dxfId="3925" priority="131" stopIfTrue="1" operator="lessThanOrEqual">
      <formula>E$7-10</formula>
    </cfRule>
    <cfRule type="cellIs" dxfId="3924" priority="132" operator="lessThanOrEqual">
      <formula>E$7-5</formula>
    </cfRule>
  </conditionalFormatting>
  <conditionalFormatting sqref="E45:N45">
    <cfRule type="cellIs" dxfId="3923" priority="125" stopIfTrue="1" operator="greaterThanOrEqual">
      <formula>E$7+10</formula>
    </cfRule>
    <cfRule type="cellIs" dxfId="3922" priority="126" stopIfTrue="1" operator="greaterThanOrEqual">
      <formula>E$7+5</formula>
    </cfRule>
    <cfRule type="cellIs" dxfId="3921" priority="127" stopIfTrue="1" operator="lessThanOrEqual">
      <formula>E$7-10</formula>
    </cfRule>
    <cfRule type="cellIs" dxfId="3920" priority="128" operator="lessThanOrEqual">
      <formula>E$7-5</formula>
    </cfRule>
  </conditionalFormatting>
  <conditionalFormatting sqref="E47:N47">
    <cfRule type="cellIs" dxfId="3919" priority="121" stopIfTrue="1" operator="greaterThanOrEqual">
      <formula>E$7+10</formula>
    </cfRule>
    <cfRule type="cellIs" dxfId="3918" priority="122" stopIfTrue="1" operator="greaterThanOrEqual">
      <formula>E$7+5</formula>
    </cfRule>
    <cfRule type="cellIs" dxfId="3917" priority="123" stopIfTrue="1" operator="lessThanOrEqual">
      <formula>E$7-10</formula>
    </cfRule>
    <cfRule type="cellIs" dxfId="3916" priority="124" operator="lessThanOrEqual">
      <formula>E$7-5</formula>
    </cfRule>
  </conditionalFormatting>
  <conditionalFormatting sqref="E49:N49 E51:N51 E53:N53">
    <cfRule type="cellIs" dxfId="3915" priority="117" stopIfTrue="1" operator="greaterThanOrEqual">
      <formula>E$7+10</formula>
    </cfRule>
    <cfRule type="cellIs" dxfId="3914" priority="118" stopIfTrue="1" operator="greaterThanOrEqual">
      <formula>E$7+5</formula>
    </cfRule>
    <cfRule type="cellIs" dxfId="3913" priority="119" stopIfTrue="1" operator="lessThanOrEqual">
      <formula>E$7-10</formula>
    </cfRule>
    <cfRule type="cellIs" dxfId="3912" priority="120" operator="lessThanOrEqual">
      <formula>E$7-5</formula>
    </cfRule>
  </conditionalFormatting>
  <conditionalFormatting sqref="E55:N55">
    <cfRule type="cellIs" dxfId="3911" priority="113" stopIfTrue="1" operator="greaterThanOrEqual">
      <formula>E$7+10</formula>
    </cfRule>
    <cfRule type="cellIs" dxfId="3910" priority="114" stopIfTrue="1" operator="greaterThanOrEqual">
      <formula>E$7+5</formula>
    </cfRule>
    <cfRule type="cellIs" dxfId="3909" priority="115" stopIfTrue="1" operator="lessThanOrEqual">
      <formula>E$7-10</formula>
    </cfRule>
    <cfRule type="cellIs" dxfId="3908" priority="116" operator="lessThanOrEqual">
      <formula>E$7-5</formula>
    </cfRule>
  </conditionalFormatting>
  <conditionalFormatting sqref="E57:N57">
    <cfRule type="cellIs" dxfId="3907" priority="109" stopIfTrue="1" operator="greaterThanOrEqual">
      <formula>E$7+10</formula>
    </cfRule>
    <cfRule type="cellIs" dxfId="3906" priority="110" stopIfTrue="1" operator="greaterThanOrEqual">
      <formula>E$7+5</formula>
    </cfRule>
    <cfRule type="cellIs" dxfId="3905" priority="111" stopIfTrue="1" operator="lessThanOrEqual">
      <formula>E$7-10</formula>
    </cfRule>
    <cfRule type="cellIs" dxfId="3904" priority="112" operator="lessThanOrEqual">
      <formula>E$7-5</formula>
    </cfRule>
  </conditionalFormatting>
  <conditionalFormatting sqref="E59:N59">
    <cfRule type="cellIs" dxfId="3903" priority="105" stopIfTrue="1" operator="greaterThanOrEqual">
      <formula>E$7+10</formula>
    </cfRule>
    <cfRule type="cellIs" dxfId="3902" priority="106" stopIfTrue="1" operator="greaterThanOrEqual">
      <formula>E$7+5</formula>
    </cfRule>
    <cfRule type="cellIs" dxfId="3901" priority="107" stopIfTrue="1" operator="lessThanOrEqual">
      <formula>E$7-10</formula>
    </cfRule>
    <cfRule type="cellIs" dxfId="3900" priority="108" operator="lessThanOrEqual">
      <formula>E$7-5</formula>
    </cfRule>
  </conditionalFormatting>
  <conditionalFormatting sqref="E61:N61 E63:N63">
    <cfRule type="cellIs" dxfId="3899" priority="101" stopIfTrue="1" operator="greaterThanOrEqual">
      <formula>E$7+10</formula>
    </cfRule>
    <cfRule type="cellIs" dxfId="3898" priority="102" stopIfTrue="1" operator="greaterThanOrEqual">
      <formula>E$7+5</formula>
    </cfRule>
    <cfRule type="cellIs" dxfId="3897" priority="103" stopIfTrue="1" operator="lessThanOrEqual">
      <formula>E$7-10</formula>
    </cfRule>
    <cfRule type="cellIs" dxfId="3896" priority="104" operator="lessThanOrEqual">
      <formula>E$7-5</formula>
    </cfRule>
  </conditionalFormatting>
  <conditionalFormatting sqref="E65:N65 E67:N67 E69:N69">
    <cfRule type="cellIs" dxfId="3895" priority="97" stopIfTrue="1" operator="greaterThanOrEqual">
      <formula>E$7+10</formula>
    </cfRule>
    <cfRule type="cellIs" dxfId="3894" priority="98" stopIfTrue="1" operator="greaterThanOrEqual">
      <formula>E$7+5</formula>
    </cfRule>
    <cfRule type="cellIs" dxfId="3893" priority="99" stopIfTrue="1" operator="lessThanOrEqual">
      <formula>E$7-10</formula>
    </cfRule>
    <cfRule type="cellIs" dxfId="3892" priority="100" operator="lessThanOrEqual">
      <formula>E$7-5</formula>
    </cfRule>
  </conditionalFormatting>
  <conditionalFormatting sqref="E71:N71">
    <cfRule type="cellIs" dxfId="3891" priority="93" stopIfTrue="1" operator="greaterThanOrEqual">
      <formula>E$7+10</formula>
    </cfRule>
    <cfRule type="cellIs" dxfId="3890" priority="94" stopIfTrue="1" operator="greaterThanOrEqual">
      <formula>E$7+5</formula>
    </cfRule>
    <cfRule type="cellIs" dxfId="3889" priority="95" stopIfTrue="1" operator="lessThanOrEqual">
      <formula>E$7-10</formula>
    </cfRule>
    <cfRule type="cellIs" dxfId="3888" priority="96" operator="lessThanOrEqual">
      <formula>E$7-5</formula>
    </cfRule>
  </conditionalFormatting>
  <conditionalFormatting sqref="E73:N73">
    <cfRule type="cellIs" dxfId="3887" priority="89" stopIfTrue="1" operator="greaterThanOrEqual">
      <formula>E$7+10</formula>
    </cfRule>
    <cfRule type="cellIs" dxfId="3886" priority="90" stopIfTrue="1" operator="greaterThanOrEqual">
      <formula>E$7+5</formula>
    </cfRule>
    <cfRule type="cellIs" dxfId="3885" priority="91" stopIfTrue="1" operator="lessThanOrEqual">
      <formula>E$7-10</formula>
    </cfRule>
    <cfRule type="cellIs" dxfId="3884" priority="92" operator="lessThanOrEqual">
      <formula>E$7-5</formula>
    </cfRule>
  </conditionalFormatting>
  <conditionalFormatting sqref="E75:N75">
    <cfRule type="cellIs" dxfId="3883" priority="85" stopIfTrue="1" operator="greaterThanOrEqual">
      <formula>E$7+10</formula>
    </cfRule>
    <cfRule type="cellIs" dxfId="3882" priority="86" stopIfTrue="1" operator="greaterThanOrEqual">
      <formula>E$7+5</formula>
    </cfRule>
    <cfRule type="cellIs" dxfId="3881" priority="87" stopIfTrue="1" operator="lessThanOrEqual">
      <formula>E$7-10</formula>
    </cfRule>
    <cfRule type="cellIs" dxfId="3880" priority="88" operator="lessThanOrEqual">
      <formula>E$7-5</formula>
    </cfRule>
  </conditionalFormatting>
  <conditionalFormatting sqref="E77:N77 E79:N79 E81:N81">
    <cfRule type="cellIs" dxfId="3879" priority="81" stopIfTrue="1" operator="greaterThanOrEqual">
      <formula>E$7+10</formula>
    </cfRule>
    <cfRule type="cellIs" dxfId="3878" priority="82" stopIfTrue="1" operator="greaterThanOrEqual">
      <formula>E$7+5</formula>
    </cfRule>
    <cfRule type="cellIs" dxfId="3877" priority="83" stopIfTrue="1" operator="lessThanOrEqual">
      <formula>E$7-10</formula>
    </cfRule>
    <cfRule type="cellIs" dxfId="3876" priority="84" operator="lessThanOrEqual">
      <formula>E$7-5</formula>
    </cfRule>
  </conditionalFormatting>
  <conditionalFormatting sqref="E83:N83">
    <cfRule type="cellIs" dxfId="3875" priority="77" stopIfTrue="1" operator="greaterThanOrEqual">
      <formula>E$7+10</formula>
    </cfRule>
    <cfRule type="cellIs" dxfId="3874" priority="78" stopIfTrue="1" operator="greaterThanOrEqual">
      <formula>E$7+5</formula>
    </cfRule>
    <cfRule type="cellIs" dxfId="3873" priority="79" stopIfTrue="1" operator="lessThanOrEqual">
      <formula>E$7-10</formula>
    </cfRule>
    <cfRule type="cellIs" dxfId="3872" priority="80" operator="lessThanOrEqual">
      <formula>E$7-5</formula>
    </cfRule>
  </conditionalFormatting>
  <conditionalFormatting sqref="E85:N85">
    <cfRule type="cellIs" dxfId="3871" priority="73" stopIfTrue="1" operator="greaterThanOrEqual">
      <formula>E$7+10</formula>
    </cfRule>
    <cfRule type="cellIs" dxfId="3870" priority="74" stopIfTrue="1" operator="greaterThanOrEqual">
      <formula>E$7+5</formula>
    </cfRule>
    <cfRule type="cellIs" dxfId="3869" priority="75" stopIfTrue="1" operator="lessThanOrEqual">
      <formula>E$7-10</formula>
    </cfRule>
    <cfRule type="cellIs" dxfId="3868" priority="76" operator="lessThanOrEqual">
      <formula>E$7-5</formula>
    </cfRule>
  </conditionalFormatting>
  <conditionalFormatting sqref="E87:N87">
    <cfRule type="cellIs" dxfId="3867" priority="69" stopIfTrue="1" operator="greaterThanOrEqual">
      <formula>E$7+10</formula>
    </cfRule>
    <cfRule type="cellIs" dxfId="3866" priority="70" stopIfTrue="1" operator="greaterThanOrEqual">
      <formula>E$7+5</formula>
    </cfRule>
    <cfRule type="cellIs" dxfId="3865" priority="71" stopIfTrue="1" operator="lessThanOrEqual">
      <formula>E$7-10</formula>
    </cfRule>
    <cfRule type="cellIs" dxfId="3864" priority="72" operator="lessThanOrEqual">
      <formula>E$7-5</formula>
    </cfRule>
  </conditionalFormatting>
  <conditionalFormatting sqref="E89:N89 E91:N91">
    <cfRule type="cellIs" dxfId="3863" priority="65" stopIfTrue="1" operator="greaterThanOrEqual">
      <formula>E$7+10</formula>
    </cfRule>
    <cfRule type="cellIs" dxfId="3862" priority="66" stopIfTrue="1" operator="greaterThanOrEqual">
      <formula>E$7+5</formula>
    </cfRule>
    <cfRule type="cellIs" dxfId="3861" priority="67" stopIfTrue="1" operator="lessThanOrEqual">
      <formula>E$7-10</formula>
    </cfRule>
    <cfRule type="cellIs" dxfId="3860" priority="68" operator="lessThanOrEqual">
      <formula>E$7-5</formula>
    </cfRule>
  </conditionalFormatting>
  <conditionalFormatting sqref="E93:N93 E95:N95 E97:N97">
    <cfRule type="cellIs" dxfId="3859" priority="61" stopIfTrue="1" operator="greaterThanOrEqual">
      <formula>E$7+10</formula>
    </cfRule>
    <cfRule type="cellIs" dxfId="3858" priority="62" stopIfTrue="1" operator="greaterThanOrEqual">
      <formula>E$7+5</formula>
    </cfRule>
    <cfRule type="cellIs" dxfId="3857" priority="63" stopIfTrue="1" operator="lessThanOrEqual">
      <formula>E$7-10</formula>
    </cfRule>
    <cfRule type="cellIs" dxfId="3856" priority="64" operator="lessThanOrEqual">
      <formula>E$7-5</formula>
    </cfRule>
  </conditionalFormatting>
  <conditionalFormatting sqref="E99:N99">
    <cfRule type="cellIs" dxfId="3855" priority="57" stopIfTrue="1" operator="greaterThanOrEqual">
      <formula>E$7+10</formula>
    </cfRule>
    <cfRule type="cellIs" dxfId="3854" priority="58" stopIfTrue="1" operator="greaterThanOrEqual">
      <formula>E$7+5</formula>
    </cfRule>
    <cfRule type="cellIs" dxfId="3853" priority="59" stopIfTrue="1" operator="lessThanOrEqual">
      <formula>E$7-10</formula>
    </cfRule>
    <cfRule type="cellIs" dxfId="3852" priority="60" operator="lessThanOrEqual">
      <formula>E$7-5</formula>
    </cfRule>
  </conditionalFormatting>
  <conditionalFormatting sqref="E101:N101">
    <cfRule type="cellIs" dxfId="3851" priority="53" stopIfTrue="1" operator="greaterThanOrEqual">
      <formula>E$7+10</formula>
    </cfRule>
    <cfRule type="cellIs" dxfId="3850" priority="54" stopIfTrue="1" operator="greaterThanOrEqual">
      <formula>E$7+5</formula>
    </cfRule>
    <cfRule type="cellIs" dxfId="3849" priority="55" stopIfTrue="1" operator="lessThanOrEqual">
      <formula>E$7-10</formula>
    </cfRule>
    <cfRule type="cellIs" dxfId="3848" priority="56" operator="lessThanOrEqual">
      <formula>E$7-5</formula>
    </cfRule>
  </conditionalFormatting>
  <conditionalFormatting sqref="E103:N103">
    <cfRule type="cellIs" dxfId="3847" priority="49" stopIfTrue="1" operator="greaterThanOrEqual">
      <formula>E$7+10</formula>
    </cfRule>
    <cfRule type="cellIs" dxfId="3846" priority="50" stopIfTrue="1" operator="greaterThanOrEqual">
      <formula>E$7+5</formula>
    </cfRule>
    <cfRule type="cellIs" dxfId="3845" priority="51" stopIfTrue="1" operator="lessThanOrEqual">
      <formula>E$7-10</formula>
    </cfRule>
    <cfRule type="cellIs" dxfId="3844" priority="52" operator="lessThanOrEqual">
      <formula>E$7-5</formula>
    </cfRule>
  </conditionalFormatting>
  <conditionalFormatting sqref="E105:N105 E107:N107 E109:N109">
    <cfRule type="cellIs" dxfId="3843" priority="45" stopIfTrue="1" operator="greaterThanOrEqual">
      <formula>E$7+10</formula>
    </cfRule>
    <cfRule type="cellIs" dxfId="3842" priority="46" stopIfTrue="1" operator="greaterThanOrEqual">
      <formula>E$7+5</formula>
    </cfRule>
    <cfRule type="cellIs" dxfId="3841" priority="47" stopIfTrue="1" operator="lessThanOrEqual">
      <formula>E$7-10</formula>
    </cfRule>
    <cfRule type="cellIs" dxfId="3840" priority="48" operator="lessThanOrEqual">
      <formula>E$7-5</formula>
    </cfRule>
  </conditionalFormatting>
  <conditionalFormatting sqref="E111:N111">
    <cfRule type="cellIs" dxfId="3839" priority="41" stopIfTrue="1" operator="greaterThanOrEqual">
      <formula>E$7+10</formula>
    </cfRule>
    <cfRule type="cellIs" dxfId="3838" priority="42" stopIfTrue="1" operator="greaterThanOrEqual">
      <formula>E$7+5</formula>
    </cfRule>
    <cfRule type="cellIs" dxfId="3837" priority="43" stopIfTrue="1" operator="lessThanOrEqual">
      <formula>E$7-10</formula>
    </cfRule>
    <cfRule type="cellIs" dxfId="3836" priority="44" operator="lessThanOrEqual">
      <formula>E$7-5</formula>
    </cfRule>
  </conditionalFormatting>
  <conditionalFormatting sqref="E113:N113">
    <cfRule type="cellIs" dxfId="3835" priority="37" stopIfTrue="1" operator="greaterThanOrEqual">
      <formula>E$7+10</formula>
    </cfRule>
    <cfRule type="cellIs" dxfId="3834" priority="38" stopIfTrue="1" operator="greaterThanOrEqual">
      <formula>E$7+5</formula>
    </cfRule>
    <cfRule type="cellIs" dxfId="3833" priority="39" stopIfTrue="1" operator="lessThanOrEqual">
      <formula>E$7-10</formula>
    </cfRule>
    <cfRule type="cellIs" dxfId="3832" priority="40" operator="lessThanOrEqual">
      <formula>E$7-5</formula>
    </cfRule>
  </conditionalFormatting>
  <conditionalFormatting sqref="E115:N115">
    <cfRule type="cellIs" dxfId="3831" priority="33" stopIfTrue="1" operator="greaterThanOrEqual">
      <formula>E$7+10</formula>
    </cfRule>
    <cfRule type="cellIs" dxfId="3830" priority="34" stopIfTrue="1" operator="greaterThanOrEqual">
      <formula>E$7+5</formula>
    </cfRule>
    <cfRule type="cellIs" dxfId="3829" priority="35" stopIfTrue="1" operator="lessThanOrEqual">
      <formula>E$7-10</formula>
    </cfRule>
    <cfRule type="cellIs" dxfId="3828" priority="36" operator="lessThanOrEqual">
      <formula>E$7-5</formula>
    </cfRule>
  </conditionalFormatting>
  <conditionalFormatting sqref="E117:N117 E119:N119">
    <cfRule type="cellIs" dxfId="3827" priority="29" stopIfTrue="1" operator="greaterThanOrEqual">
      <formula>E$7+10</formula>
    </cfRule>
    <cfRule type="cellIs" dxfId="3826" priority="30" stopIfTrue="1" operator="greaterThanOrEqual">
      <formula>E$7+5</formula>
    </cfRule>
    <cfRule type="cellIs" dxfId="3825" priority="31" stopIfTrue="1" operator="lessThanOrEqual">
      <formula>E$7-10</formula>
    </cfRule>
    <cfRule type="cellIs" dxfId="3824" priority="32" operator="lessThanOrEqual">
      <formula>E$7-5</formula>
    </cfRule>
  </conditionalFormatting>
  <conditionalFormatting sqref="E121:N121 E123:N123 E125:N125">
    <cfRule type="cellIs" dxfId="3823" priority="25" stopIfTrue="1" operator="greaterThanOrEqual">
      <formula>E$7+10</formula>
    </cfRule>
    <cfRule type="cellIs" dxfId="3822" priority="26" stopIfTrue="1" operator="greaterThanOrEqual">
      <formula>E$7+5</formula>
    </cfRule>
    <cfRule type="cellIs" dxfId="3821" priority="27" stopIfTrue="1" operator="lessThanOrEqual">
      <formula>E$7-10</formula>
    </cfRule>
    <cfRule type="cellIs" dxfId="3820" priority="28" operator="lessThanOrEqual">
      <formula>E$7-5</formula>
    </cfRule>
  </conditionalFormatting>
  <conditionalFormatting sqref="E127:N127">
    <cfRule type="cellIs" dxfId="3819" priority="21" stopIfTrue="1" operator="greaterThanOrEqual">
      <formula>E$7+10</formula>
    </cfRule>
    <cfRule type="cellIs" dxfId="3818" priority="22" stopIfTrue="1" operator="greaterThanOrEqual">
      <formula>E$7+5</formula>
    </cfRule>
    <cfRule type="cellIs" dxfId="3817" priority="23" stopIfTrue="1" operator="lessThanOrEqual">
      <formula>E$7-10</formula>
    </cfRule>
    <cfRule type="cellIs" dxfId="3816" priority="24" operator="lessThanOrEqual">
      <formula>E$7-5</formula>
    </cfRule>
  </conditionalFormatting>
  <conditionalFormatting sqref="E129:N129">
    <cfRule type="cellIs" dxfId="3815" priority="17" stopIfTrue="1" operator="greaterThanOrEqual">
      <formula>E$7+10</formula>
    </cfRule>
    <cfRule type="cellIs" dxfId="3814" priority="18" stopIfTrue="1" operator="greaterThanOrEqual">
      <formula>E$7+5</formula>
    </cfRule>
    <cfRule type="cellIs" dxfId="3813" priority="19" stopIfTrue="1" operator="lessThanOrEqual">
      <formula>E$7-10</formula>
    </cfRule>
    <cfRule type="cellIs" dxfId="3812" priority="20" operator="lessThanOrEqual">
      <formula>E$7-5</formula>
    </cfRule>
  </conditionalFormatting>
  <conditionalFormatting sqref="E131:N131">
    <cfRule type="cellIs" dxfId="3811" priority="13" stopIfTrue="1" operator="greaterThanOrEqual">
      <formula>E$7+10</formula>
    </cfRule>
    <cfRule type="cellIs" dxfId="3810" priority="14" stopIfTrue="1" operator="greaterThanOrEqual">
      <formula>E$7+5</formula>
    </cfRule>
    <cfRule type="cellIs" dxfId="3809" priority="15" stopIfTrue="1" operator="lessThanOrEqual">
      <formula>E$7-10</formula>
    </cfRule>
    <cfRule type="cellIs" dxfId="3808" priority="16" operator="lessThanOrEqual">
      <formula>E$7-5</formula>
    </cfRule>
  </conditionalFormatting>
  <conditionalFormatting sqref="E133:N133 E135:N135 E137:N137">
    <cfRule type="cellIs" dxfId="3807" priority="9" stopIfTrue="1" operator="greaterThanOrEqual">
      <formula>E$7+10</formula>
    </cfRule>
    <cfRule type="cellIs" dxfId="3806" priority="10" stopIfTrue="1" operator="greaterThanOrEqual">
      <formula>E$7+5</formula>
    </cfRule>
    <cfRule type="cellIs" dxfId="3805" priority="11" stopIfTrue="1" operator="lessThanOrEqual">
      <formula>E$7-10</formula>
    </cfRule>
    <cfRule type="cellIs" dxfId="3804" priority="12" operator="lessThanOrEqual">
      <formula>E$7-5</formula>
    </cfRule>
  </conditionalFormatting>
  <conditionalFormatting sqref="E139:N139">
    <cfRule type="cellIs" dxfId="3803" priority="5" stopIfTrue="1" operator="greaterThanOrEqual">
      <formula>E$7+10</formula>
    </cfRule>
    <cfRule type="cellIs" dxfId="3802" priority="6" stopIfTrue="1" operator="greaterThanOrEqual">
      <formula>E$7+5</formula>
    </cfRule>
    <cfRule type="cellIs" dxfId="3801" priority="7" stopIfTrue="1" operator="lessThanOrEqual">
      <formula>E$7-10</formula>
    </cfRule>
    <cfRule type="cellIs" dxfId="3800" priority="8" operator="lessThanOrEqual">
      <formula>E$7-5</formula>
    </cfRule>
  </conditionalFormatting>
  <conditionalFormatting sqref="E141:N141">
    <cfRule type="cellIs" dxfId="3799" priority="1" stopIfTrue="1" operator="greaterThanOrEqual">
      <formula>E$7+10</formula>
    </cfRule>
    <cfRule type="cellIs" dxfId="3798" priority="2" stopIfTrue="1" operator="greaterThanOrEqual">
      <formula>E$7+5</formula>
    </cfRule>
    <cfRule type="cellIs" dxfId="3797" priority="3" stopIfTrue="1" operator="lessThanOrEqual">
      <formula>E$7-10</formula>
    </cfRule>
    <cfRule type="cellIs" dxfId="3796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A48D7-2FB4-4D08-A4A2-7D1437E17030}">
  <sheetPr>
    <tabColor rgb="FF92D050"/>
  </sheetPr>
  <dimension ref="B3:P42"/>
  <sheetViews>
    <sheetView showGridLines="0" workbookViewId="0">
      <selection activeCell="S12" sqref="S12"/>
    </sheetView>
  </sheetViews>
  <sheetFormatPr defaultColWidth="12.83203125" defaultRowHeight="12" x14ac:dyDescent="0.15"/>
  <cols>
    <col min="1" max="1" width="13.6640625" style="46" customWidth="1"/>
    <col min="2" max="2" width="3.6640625" style="46" customWidth="1"/>
    <col min="3" max="3" width="26.5" style="46" customWidth="1"/>
    <col min="4" max="14" width="7.6640625" style="46" customWidth="1"/>
    <col min="15" max="16" width="8.33203125" style="46" customWidth="1"/>
    <col min="17" max="16384" width="12.83203125" style="46"/>
  </cols>
  <sheetData>
    <row r="3" spans="2:16" x14ac:dyDescent="0.15">
      <c r="E3" s="60"/>
      <c r="H3" s="61"/>
      <c r="L3" s="61" t="s">
        <v>246</v>
      </c>
    </row>
    <row r="4" spans="2:16" ht="5.0999999999999996" customHeight="1" x14ac:dyDescent="0.15"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2:16" ht="110.45" customHeight="1" x14ac:dyDescent="0.15">
      <c r="B5" s="66"/>
      <c r="C5" s="67"/>
      <c r="D5" s="68" t="s">
        <v>248</v>
      </c>
      <c r="E5" s="69" t="s">
        <v>64</v>
      </c>
      <c r="F5" s="69" t="s">
        <v>65</v>
      </c>
      <c r="G5" s="69" t="s">
        <v>66</v>
      </c>
      <c r="H5" s="69" t="s">
        <v>67</v>
      </c>
      <c r="I5" s="69" t="s">
        <v>68</v>
      </c>
      <c r="J5" s="69" t="s">
        <v>288</v>
      </c>
      <c r="K5" s="69" t="s">
        <v>22</v>
      </c>
      <c r="L5" s="69" t="s">
        <v>61</v>
      </c>
      <c r="M5" s="69"/>
      <c r="N5" s="69"/>
    </row>
    <row r="6" spans="2:16" ht="12.4" customHeight="1" x14ac:dyDescent="0.15">
      <c r="B6" s="128" t="s">
        <v>335</v>
      </c>
      <c r="C6" s="128"/>
      <c r="D6" s="47">
        <f ca="1">'X (10)'!D56</f>
        <v>2096</v>
      </c>
      <c r="E6" s="47">
        <f ca="1">'X (10)'!E56</f>
        <v>717</v>
      </c>
      <c r="F6" s="47">
        <f ca="1">'X (10)'!F56</f>
        <v>344</v>
      </c>
      <c r="G6" s="47">
        <f ca="1">'X (10)'!G56</f>
        <v>177</v>
      </c>
      <c r="H6" s="47">
        <f ca="1">'X (10)'!H56</f>
        <v>124</v>
      </c>
      <c r="I6" s="47">
        <f ca="1">'X (10)'!I56</f>
        <v>15</v>
      </c>
      <c r="J6" s="47">
        <f ca="1">'X (10)'!J56</f>
        <v>177</v>
      </c>
      <c r="K6" s="47">
        <f ca="1">'X (10)'!K56</f>
        <v>174</v>
      </c>
      <c r="L6" s="47">
        <f ca="1">'X (10)'!L56</f>
        <v>368</v>
      </c>
      <c r="M6" s="47"/>
      <c r="N6" s="47"/>
      <c r="O6" s="70"/>
      <c r="P6" s="48"/>
    </row>
    <row r="7" spans="2:16" ht="12.4" customHeight="1" x14ac:dyDescent="0.15">
      <c r="B7" s="128"/>
      <c r="C7" s="128"/>
      <c r="D7" s="71">
        <f ca="1">D6/$D6*100</f>
        <v>100</v>
      </c>
      <c r="E7" s="50">
        <f ca="1">E6/$D6*100</f>
        <v>34.208015267175576</v>
      </c>
      <c r="F7" s="50">
        <f t="shared" ref="F7:L7" ca="1" si="0">F6/$D6*100</f>
        <v>16.412213740458014</v>
      </c>
      <c r="G7" s="50">
        <f t="shared" ca="1" si="0"/>
        <v>8.4446564885496187</v>
      </c>
      <c r="H7" s="50">
        <f t="shared" ca="1" si="0"/>
        <v>5.9160305343511448</v>
      </c>
      <c r="I7" s="50">
        <f t="shared" ca="1" si="0"/>
        <v>0.71564885496183206</v>
      </c>
      <c r="J7" s="50">
        <f ca="1">J6/$D6*100</f>
        <v>8.4446564885496187</v>
      </c>
      <c r="K7" s="50">
        <f t="shared" ca="1" si="0"/>
        <v>8.3015267175572518</v>
      </c>
      <c r="L7" s="50">
        <f t="shared" ca="1" si="0"/>
        <v>17.557251908396946</v>
      </c>
      <c r="M7" s="50"/>
      <c r="N7" s="50"/>
    </row>
    <row r="8" spans="2:16" ht="12.4" customHeight="1" x14ac:dyDescent="0.15">
      <c r="B8" s="129" t="s">
        <v>247</v>
      </c>
      <c r="C8" s="130" t="s">
        <v>9</v>
      </c>
      <c r="D8" s="47">
        <f>'追加クロス（Q10）'!D63</f>
        <v>1046</v>
      </c>
      <c r="E8" s="47">
        <f>'追加クロス（Q10）'!E63</f>
        <v>360</v>
      </c>
      <c r="F8" s="47">
        <f>'追加クロス（Q10）'!F63</f>
        <v>171</v>
      </c>
      <c r="G8" s="47">
        <f>'追加クロス（Q10）'!G63</f>
        <v>103</v>
      </c>
      <c r="H8" s="47">
        <f>'追加クロス（Q10）'!H63</f>
        <v>46</v>
      </c>
      <c r="I8" s="47">
        <f>'追加クロス（Q10）'!I63</f>
        <v>10</v>
      </c>
      <c r="J8" s="47">
        <f>'追加クロス（Q10）'!J63</f>
        <v>77</v>
      </c>
      <c r="K8" s="47">
        <f>'追加クロス（Q10）'!K63</f>
        <v>72</v>
      </c>
      <c r="L8" s="47">
        <f>'追加クロス（Q10）'!L63</f>
        <v>207</v>
      </c>
      <c r="M8" s="47"/>
      <c r="N8" s="47"/>
      <c r="P8" s="48"/>
    </row>
    <row r="9" spans="2:16" ht="12.4" customHeight="1" x14ac:dyDescent="0.15">
      <c r="B9" s="129"/>
      <c r="C9" s="131"/>
      <c r="D9" s="49">
        <f>D8/$D8*100</f>
        <v>100</v>
      </c>
      <c r="E9" s="50">
        <f>E8/$D8*100</f>
        <v>34.416826003824092</v>
      </c>
      <c r="F9" s="50">
        <f t="shared" ref="F9:L9" si="1">F8/$D8*100</f>
        <v>16.347992351816444</v>
      </c>
      <c r="G9" s="50">
        <f t="shared" si="1"/>
        <v>9.8470363288718925</v>
      </c>
      <c r="H9" s="50">
        <f t="shared" si="1"/>
        <v>4.3977055449330784</v>
      </c>
      <c r="I9" s="50">
        <f t="shared" si="1"/>
        <v>0.95602294455066927</v>
      </c>
      <c r="J9" s="50">
        <f>J8/$D8*100</f>
        <v>7.3613766730401524</v>
      </c>
      <c r="K9" s="50">
        <f t="shared" si="1"/>
        <v>6.8833652007648185</v>
      </c>
      <c r="L9" s="50">
        <f t="shared" si="1"/>
        <v>19.789674952198851</v>
      </c>
      <c r="M9" s="50"/>
      <c r="N9" s="50"/>
    </row>
    <row r="10" spans="2:16" ht="12.4" customHeight="1" x14ac:dyDescent="0.15">
      <c r="B10" s="129"/>
      <c r="C10" s="130" t="s">
        <v>10</v>
      </c>
      <c r="D10" s="47">
        <f>'追加クロス（Q10）'!D65</f>
        <v>995</v>
      </c>
      <c r="E10" s="47">
        <f>'追加クロス（Q10）'!E65</f>
        <v>342</v>
      </c>
      <c r="F10" s="47">
        <f>'追加クロス（Q10）'!F65</f>
        <v>164</v>
      </c>
      <c r="G10" s="47">
        <f>'追加クロス（Q10）'!G65</f>
        <v>69</v>
      </c>
      <c r="H10" s="47">
        <f>'追加クロス（Q10）'!H65</f>
        <v>76</v>
      </c>
      <c r="I10" s="47">
        <f>'追加クロス（Q10）'!I65</f>
        <v>5</v>
      </c>
      <c r="J10" s="47">
        <f>'追加クロス（Q10）'!J65</f>
        <v>95</v>
      </c>
      <c r="K10" s="47">
        <f>'追加クロス（Q10）'!K65</f>
        <v>96</v>
      </c>
      <c r="L10" s="47">
        <f>'追加クロス（Q10）'!L65</f>
        <v>148</v>
      </c>
      <c r="M10" s="47"/>
      <c r="N10" s="47"/>
      <c r="P10" s="48"/>
    </row>
    <row r="11" spans="2:16" ht="12.4" customHeight="1" x14ac:dyDescent="0.15">
      <c r="B11" s="129"/>
      <c r="C11" s="131"/>
      <c r="D11" s="49">
        <f>D10/$D10*100</f>
        <v>100</v>
      </c>
      <c r="E11" s="50">
        <f>E10/$D10*100</f>
        <v>34.371859296482413</v>
      </c>
      <c r="F11" s="50">
        <f t="shared" ref="F11:L21" si="2">F10/$D10*100</f>
        <v>16.482412060301506</v>
      </c>
      <c r="G11" s="50">
        <f t="shared" si="2"/>
        <v>6.9346733668341711</v>
      </c>
      <c r="H11" s="50">
        <f t="shared" si="2"/>
        <v>7.6381909547738696</v>
      </c>
      <c r="I11" s="50">
        <f t="shared" si="2"/>
        <v>0.50251256281407031</v>
      </c>
      <c r="J11" s="50">
        <f>J10/$D10*100</f>
        <v>9.5477386934673358</v>
      </c>
      <c r="K11" s="50">
        <f t="shared" si="2"/>
        <v>9.6482412060301499</v>
      </c>
      <c r="L11" s="50">
        <f t="shared" si="2"/>
        <v>14.874371859296481</v>
      </c>
      <c r="M11" s="50"/>
      <c r="N11" s="50"/>
    </row>
    <row r="12" spans="2:16" ht="12.4" customHeight="1" x14ac:dyDescent="0.15">
      <c r="B12" s="129"/>
      <c r="C12" s="130" t="s">
        <v>11</v>
      </c>
      <c r="D12" s="47">
        <f>'追加クロス（Q10）'!D67</f>
        <v>55</v>
      </c>
      <c r="E12" s="47">
        <f>'追加クロス（Q10）'!E67</f>
        <v>15</v>
      </c>
      <c r="F12" s="47">
        <f>'追加クロス（Q10）'!F67</f>
        <v>9</v>
      </c>
      <c r="G12" s="47">
        <f>'追加クロス（Q10）'!G67</f>
        <v>5</v>
      </c>
      <c r="H12" s="47">
        <f>'追加クロス（Q10）'!H67</f>
        <v>2</v>
      </c>
      <c r="I12" s="47">
        <f>'追加クロス（Q10）'!I67</f>
        <v>0</v>
      </c>
      <c r="J12" s="47">
        <f>'追加クロス（Q10）'!J67</f>
        <v>5</v>
      </c>
      <c r="K12" s="47">
        <f>'追加クロス（Q10）'!K67</f>
        <v>6</v>
      </c>
      <c r="L12" s="47">
        <f>'追加クロス（Q10）'!L67</f>
        <v>13</v>
      </c>
      <c r="M12" s="47"/>
      <c r="N12" s="47"/>
      <c r="P12" s="48"/>
    </row>
    <row r="13" spans="2:16" ht="12.4" customHeight="1" x14ac:dyDescent="0.15">
      <c r="B13" s="129"/>
      <c r="C13" s="131"/>
      <c r="D13" s="49">
        <f>D12/$D12*100</f>
        <v>100</v>
      </c>
      <c r="E13" s="50">
        <f>E12/$D12*100</f>
        <v>27.27272727272727</v>
      </c>
      <c r="F13" s="50">
        <f t="shared" si="2"/>
        <v>16.363636363636363</v>
      </c>
      <c r="G13" s="50">
        <f t="shared" si="2"/>
        <v>9.0909090909090917</v>
      </c>
      <c r="H13" s="50">
        <f t="shared" si="2"/>
        <v>3.6363636363636362</v>
      </c>
      <c r="I13" s="50">
        <f t="shared" si="2"/>
        <v>0</v>
      </c>
      <c r="J13" s="50">
        <f>J12/$D12*100</f>
        <v>9.0909090909090917</v>
      </c>
      <c r="K13" s="50">
        <f t="shared" si="2"/>
        <v>10.909090909090908</v>
      </c>
      <c r="L13" s="50">
        <f t="shared" si="2"/>
        <v>23.636363636363637</v>
      </c>
      <c r="M13" s="50"/>
      <c r="N13" s="50"/>
    </row>
    <row r="14" spans="2:16" ht="12.4" customHeight="1" x14ac:dyDescent="0.15">
      <c r="B14" s="129" t="s">
        <v>258</v>
      </c>
      <c r="C14" s="130" t="s">
        <v>119</v>
      </c>
      <c r="D14" s="47">
        <f>'追加クロス（Q10）'!D9</f>
        <v>804</v>
      </c>
      <c r="E14" s="47">
        <f>'追加クロス（Q10）'!E9</f>
        <v>366</v>
      </c>
      <c r="F14" s="47">
        <f>'追加クロス（Q10）'!F9</f>
        <v>125</v>
      </c>
      <c r="G14" s="47">
        <f>'追加クロス（Q10）'!G9</f>
        <v>44</v>
      </c>
      <c r="H14" s="47">
        <f>'追加クロス（Q10）'!H9</f>
        <v>43</v>
      </c>
      <c r="I14" s="47">
        <f>'追加クロス（Q10）'!I9</f>
        <v>3</v>
      </c>
      <c r="J14" s="47">
        <f>'追加クロス（Q10）'!J9</f>
        <v>62</v>
      </c>
      <c r="K14" s="47">
        <f>'追加クロス（Q10）'!K9</f>
        <v>58</v>
      </c>
      <c r="L14" s="47">
        <f>'追加クロス（Q10）'!L9</f>
        <v>103</v>
      </c>
      <c r="M14" s="47"/>
      <c r="N14" s="47"/>
      <c r="P14" s="48"/>
    </row>
    <row r="15" spans="2:16" ht="12.4" customHeight="1" x14ac:dyDescent="0.15">
      <c r="B15" s="129"/>
      <c r="C15" s="131"/>
      <c r="D15" s="49">
        <f>D14/$D14*100</f>
        <v>100</v>
      </c>
      <c r="E15" s="50">
        <f>E14/$D14*100</f>
        <v>45.522388059701491</v>
      </c>
      <c r="F15" s="50">
        <f t="shared" si="2"/>
        <v>15.547263681592039</v>
      </c>
      <c r="G15" s="50">
        <f t="shared" si="2"/>
        <v>5.4726368159203984</v>
      </c>
      <c r="H15" s="50">
        <f t="shared" si="2"/>
        <v>5.3482587064676617</v>
      </c>
      <c r="I15" s="50">
        <f t="shared" si="2"/>
        <v>0.37313432835820892</v>
      </c>
      <c r="J15" s="50">
        <f>J14/$D14*100</f>
        <v>7.7114427860696511</v>
      </c>
      <c r="K15" s="50">
        <f t="shared" si="2"/>
        <v>7.2139303482587067</v>
      </c>
      <c r="L15" s="50">
        <f t="shared" si="2"/>
        <v>12.810945273631841</v>
      </c>
      <c r="M15" s="50"/>
      <c r="N15" s="50"/>
    </row>
    <row r="16" spans="2:16" ht="12.4" customHeight="1" x14ac:dyDescent="0.15">
      <c r="B16" s="129"/>
      <c r="C16" s="130" t="s">
        <v>120</v>
      </c>
      <c r="D16" s="47">
        <f>'追加クロス（Q10）'!D11</f>
        <v>963</v>
      </c>
      <c r="E16" s="47">
        <f>'追加クロス（Q10）'!E11</f>
        <v>312</v>
      </c>
      <c r="F16" s="47">
        <f>'追加クロス（Q10）'!F11</f>
        <v>166</v>
      </c>
      <c r="G16" s="47">
        <f>'追加クロス（Q10）'!G11</f>
        <v>85</v>
      </c>
      <c r="H16" s="47">
        <f>'追加クロス（Q10）'!H11</f>
        <v>56</v>
      </c>
      <c r="I16" s="47">
        <f>'追加クロス（Q10）'!I11</f>
        <v>7</v>
      </c>
      <c r="J16" s="47">
        <f>'追加クロス（Q10）'!J11</f>
        <v>83</v>
      </c>
      <c r="K16" s="47">
        <f>'追加クロス（Q10）'!K11</f>
        <v>76</v>
      </c>
      <c r="L16" s="47">
        <f>'追加クロス（Q10）'!L11</f>
        <v>178</v>
      </c>
      <c r="M16" s="47"/>
      <c r="N16" s="47"/>
      <c r="P16" s="48"/>
    </row>
    <row r="17" spans="2:16" ht="12.4" customHeight="1" x14ac:dyDescent="0.15">
      <c r="B17" s="129"/>
      <c r="C17" s="131"/>
      <c r="D17" s="49">
        <f>D16/$D16*100</f>
        <v>100</v>
      </c>
      <c r="E17" s="50">
        <f>E16/$D16*100</f>
        <v>32.398753894080997</v>
      </c>
      <c r="F17" s="50">
        <f t="shared" si="2"/>
        <v>17.237798546209763</v>
      </c>
      <c r="G17" s="50">
        <f t="shared" si="2"/>
        <v>8.826583592938734</v>
      </c>
      <c r="H17" s="50">
        <f t="shared" si="2"/>
        <v>5.8151609553478716</v>
      </c>
      <c r="I17" s="50">
        <f t="shared" si="2"/>
        <v>0.72689511941848395</v>
      </c>
      <c r="J17" s="50">
        <f>J16/$D16*100</f>
        <v>8.6188992731048817</v>
      </c>
      <c r="K17" s="50">
        <f t="shared" si="2"/>
        <v>7.892004153686397</v>
      </c>
      <c r="L17" s="50">
        <f t="shared" si="2"/>
        <v>18.483904465212877</v>
      </c>
      <c r="M17" s="50"/>
      <c r="N17" s="50"/>
    </row>
    <row r="18" spans="2:16" ht="12.4" customHeight="1" x14ac:dyDescent="0.15">
      <c r="B18" s="129"/>
      <c r="C18" s="130" t="s">
        <v>121</v>
      </c>
      <c r="D18" s="47">
        <f>'追加クロス（Q10）'!D13</f>
        <v>230</v>
      </c>
      <c r="E18" s="47">
        <f>'追加クロス（Q10）'!E13</f>
        <v>24</v>
      </c>
      <c r="F18" s="47">
        <f>'追加クロス（Q10）'!F13</f>
        <v>36</v>
      </c>
      <c r="G18" s="47">
        <f>'追加クロス（Q10）'!G13</f>
        <v>34</v>
      </c>
      <c r="H18" s="47">
        <f>'追加クロス（Q10）'!H13</f>
        <v>19</v>
      </c>
      <c r="I18" s="47">
        <f>'追加クロス（Q10）'!I13</f>
        <v>1</v>
      </c>
      <c r="J18" s="47">
        <f>'追加クロス（Q10）'!J13</f>
        <v>24</v>
      </c>
      <c r="K18" s="47">
        <f>'追加クロス（Q10）'!K13</f>
        <v>28</v>
      </c>
      <c r="L18" s="47">
        <f>'追加クロス（Q10）'!L13</f>
        <v>64</v>
      </c>
      <c r="M18" s="47"/>
      <c r="N18" s="47"/>
      <c r="P18" s="48"/>
    </row>
    <row r="19" spans="2:16" ht="12.4" customHeight="1" x14ac:dyDescent="0.15">
      <c r="B19" s="129"/>
      <c r="C19" s="131"/>
      <c r="D19" s="49">
        <f>D18/$D18*100</f>
        <v>100</v>
      </c>
      <c r="E19" s="50">
        <f>E18/$D18*100</f>
        <v>10.434782608695652</v>
      </c>
      <c r="F19" s="50">
        <f t="shared" si="2"/>
        <v>15.65217391304348</v>
      </c>
      <c r="G19" s="50">
        <f t="shared" si="2"/>
        <v>14.782608695652174</v>
      </c>
      <c r="H19" s="50">
        <f t="shared" si="2"/>
        <v>8.2608695652173907</v>
      </c>
      <c r="I19" s="50">
        <f t="shared" si="2"/>
        <v>0.43478260869565216</v>
      </c>
      <c r="J19" s="50">
        <f>J18/$D18*100</f>
        <v>10.434782608695652</v>
      </c>
      <c r="K19" s="50">
        <f t="shared" si="2"/>
        <v>12.173913043478262</v>
      </c>
      <c r="L19" s="50">
        <f t="shared" si="2"/>
        <v>27.826086956521738</v>
      </c>
      <c r="M19" s="50"/>
      <c r="N19" s="50"/>
    </row>
    <row r="20" spans="2:16" ht="12.4" customHeight="1" x14ac:dyDescent="0.15">
      <c r="B20" s="129"/>
      <c r="C20" s="130" t="s">
        <v>122</v>
      </c>
      <c r="D20" s="47">
        <f>'追加クロス（Q10）'!D15</f>
        <v>99</v>
      </c>
      <c r="E20" s="47">
        <f>'追加クロス（Q10）'!E15</f>
        <v>15</v>
      </c>
      <c r="F20" s="47">
        <f>'追加クロス（Q10）'!F15</f>
        <v>17</v>
      </c>
      <c r="G20" s="47">
        <f>'追加クロス（Q10）'!G15</f>
        <v>14</v>
      </c>
      <c r="H20" s="47">
        <f>'追加クロス（Q10）'!H15</f>
        <v>6</v>
      </c>
      <c r="I20" s="47">
        <f>'追加クロス（Q10）'!I15</f>
        <v>4</v>
      </c>
      <c r="J20" s="47">
        <f>'追加クロス（Q10）'!J15</f>
        <v>8</v>
      </c>
      <c r="K20" s="47">
        <f>'追加クロス（Q10）'!K15</f>
        <v>12</v>
      </c>
      <c r="L20" s="47">
        <f>'追加クロス（Q10）'!L15</f>
        <v>23</v>
      </c>
      <c r="M20" s="47"/>
      <c r="N20" s="47"/>
      <c r="P20" s="48"/>
    </row>
    <row r="21" spans="2:16" ht="12.4" customHeight="1" x14ac:dyDescent="0.15">
      <c r="B21" s="129"/>
      <c r="C21" s="131"/>
      <c r="D21" s="49">
        <f>D20/$D20*100</f>
        <v>100</v>
      </c>
      <c r="E21" s="50">
        <f>E20/$D20*100</f>
        <v>15.151515151515152</v>
      </c>
      <c r="F21" s="50">
        <f t="shared" si="2"/>
        <v>17.171717171717169</v>
      </c>
      <c r="G21" s="50">
        <f t="shared" si="2"/>
        <v>14.14141414141414</v>
      </c>
      <c r="H21" s="50">
        <f t="shared" si="2"/>
        <v>6.0606060606060606</v>
      </c>
      <c r="I21" s="50">
        <f t="shared" si="2"/>
        <v>4.0404040404040407</v>
      </c>
      <c r="J21" s="50">
        <f>J20/$D20*100</f>
        <v>8.0808080808080813</v>
      </c>
      <c r="K21" s="50">
        <f t="shared" si="2"/>
        <v>12.121212121212121</v>
      </c>
      <c r="L21" s="50">
        <f t="shared" si="2"/>
        <v>23.232323232323232</v>
      </c>
      <c r="M21" s="50"/>
      <c r="N21" s="50"/>
    </row>
    <row r="22" spans="2:16" x14ac:dyDescent="0.15">
      <c r="E22" s="72"/>
      <c r="F22" s="72"/>
      <c r="G22" s="72"/>
      <c r="H22" s="72"/>
      <c r="I22" s="72"/>
      <c r="J22" s="72"/>
      <c r="K22" s="72"/>
      <c r="L22" s="72"/>
      <c r="M22" s="72"/>
      <c r="N22" s="72"/>
    </row>
    <row r="23" spans="2:16" x14ac:dyDescent="0.15">
      <c r="D23" s="48">
        <f ca="1">D6-D8-D10-D12</f>
        <v>0</v>
      </c>
      <c r="E23" s="48">
        <f t="shared" ref="E23:L23" ca="1" si="3">E6-E8-E10-E12</f>
        <v>0</v>
      </c>
      <c r="F23" s="48">
        <f t="shared" ca="1" si="3"/>
        <v>0</v>
      </c>
      <c r="G23" s="48">
        <f t="shared" ca="1" si="3"/>
        <v>0</v>
      </c>
      <c r="H23" s="48">
        <f t="shared" ca="1" si="3"/>
        <v>0</v>
      </c>
      <c r="I23" s="48">
        <f t="shared" ca="1" si="3"/>
        <v>0</v>
      </c>
      <c r="J23" s="48">
        <f t="shared" ca="1" si="3"/>
        <v>0</v>
      </c>
      <c r="K23" s="48">
        <f t="shared" ca="1" si="3"/>
        <v>0</v>
      </c>
      <c r="L23" s="48">
        <f t="shared" ca="1" si="3"/>
        <v>0</v>
      </c>
    </row>
    <row r="24" spans="2:16" x14ac:dyDescent="0.15">
      <c r="D24" s="48">
        <f ca="1">D6-D14-D16-D18-D20</f>
        <v>0</v>
      </c>
      <c r="E24" s="48">
        <f t="shared" ref="E24:L24" ca="1" si="4">E6-E14-E16-E18-E20</f>
        <v>0</v>
      </c>
      <c r="F24" s="48">
        <f t="shared" ca="1" si="4"/>
        <v>0</v>
      </c>
      <c r="G24" s="48">
        <f t="shared" ca="1" si="4"/>
        <v>0</v>
      </c>
      <c r="H24" s="48">
        <f t="shared" ca="1" si="4"/>
        <v>0</v>
      </c>
      <c r="I24" s="48">
        <f t="shared" ca="1" si="4"/>
        <v>0</v>
      </c>
      <c r="J24" s="48">
        <f t="shared" ca="1" si="4"/>
        <v>0</v>
      </c>
      <c r="K24" s="48">
        <f t="shared" ca="1" si="4"/>
        <v>0</v>
      </c>
      <c r="L24" s="48">
        <f t="shared" ca="1" si="4"/>
        <v>0</v>
      </c>
      <c r="M24" s="72"/>
      <c r="N24" s="72"/>
    </row>
    <row r="26" spans="2:16" x14ac:dyDescent="0.15"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8" spans="2:16" x14ac:dyDescent="0.15">
      <c r="E28" s="72"/>
      <c r="F28" s="72"/>
      <c r="G28" s="72"/>
      <c r="H28" s="72"/>
      <c r="I28" s="72"/>
      <c r="J28" s="72"/>
      <c r="K28" s="72"/>
      <c r="L28" s="72"/>
      <c r="M28" s="72"/>
      <c r="N28" s="72"/>
    </row>
    <row r="30" spans="2:16" x14ac:dyDescent="0.15">
      <c r="E30" s="72"/>
      <c r="F30" s="72"/>
      <c r="G30" s="72"/>
      <c r="H30" s="72"/>
      <c r="I30" s="72"/>
      <c r="J30" s="72"/>
      <c r="K30" s="72"/>
      <c r="L30" s="72"/>
      <c r="M30" s="72"/>
      <c r="N30" s="72"/>
    </row>
    <row r="32" spans="2:16" x14ac:dyDescent="0.15">
      <c r="E32" s="72"/>
      <c r="F32" s="72"/>
      <c r="G32" s="72"/>
      <c r="H32" s="72"/>
      <c r="I32" s="72"/>
      <c r="J32" s="72"/>
      <c r="K32" s="72"/>
      <c r="L32" s="72"/>
      <c r="M32" s="72"/>
      <c r="N32" s="72"/>
    </row>
    <row r="34" spans="5:14" x14ac:dyDescent="0.15">
      <c r="E34" s="72"/>
      <c r="F34" s="72"/>
      <c r="G34" s="72"/>
      <c r="H34" s="72"/>
      <c r="I34" s="72"/>
      <c r="J34" s="72"/>
      <c r="K34" s="72"/>
      <c r="L34" s="72"/>
      <c r="M34" s="72"/>
      <c r="N34" s="72"/>
    </row>
    <row r="36" spans="5:14" x14ac:dyDescent="0.15">
      <c r="E36" s="72"/>
      <c r="F36" s="72"/>
      <c r="G36" s="72"/>
      <c r="H36" s="72"/>
      <c r="I36" s="72"/>
      <c r="J36" s="72"/>
      <c r="K36" s="72"/>
      <c r="L36" s="72"/>
      <c r="M36" s="72"/>
      <c r="N36" s="72"/>
    </row>
    <row r="38" spans="5:14" x14ac:dyDescent="0.15">
      <c r="E38" s="72"/>
      <c r="F38" s="72"/>
      <c r="G38" s="72"/>
      <c r="H38" s="72"/>
      <c r="I38" s="72"/>
      <c r="J38" s="72"/>
      <c r="K38" s="72"/>
      <c r="L38" s="72"/>
      <c r="M38" s="72"/>
      <c r="N38" s="72"/>
    </row>
    <row r="40" spans="5:14" x14ac:dyDescent="0.15">
      <c r="E40" s="72"/>
      <c r="F40" s="72"/>
      <c r="G40" s="72"/>
      <c r="H40" s="72"/>
      <c r="I40" s="72"/>
      <c r="J40" s="72"/>
      <c r="K40" s="72"/>
      <c r="L40" s="72"/>
      <c r="M40" s="72"/>
      <c r="N40" s="72"/>
    </row>
    <row r="42" spans="5:14" x14ac:dyDescent="0.15">
      <c r="F42" s="72"/>
      <c r="G42" s="72"/>
      <c r="H42" s="72"/>
      <c r="I42" s="72"/>
      <c r="J42" s="72"/>
      <c r="K42" s="72"/>
      <c r="L42" s="72"/>
      <c r="M42" s="72"/>
      <c r="N42" s="72"/>
    </row>
  </sheetData>
  <mergeCells count="10">
    <mergeCell ref="B14:B21"/>
    <mergeCell ref="C14:C15"/>
    <mergeCell ref="C16:C17"/>
    <mergeCell ref="C18:C19"/>
    <mergeCell ref="C20:C21"/>
    <mergeCell ref="B6:C7"/>
    <mergeCell ref="B8:B13"/>
    <mergeCell ref="C8:C9"/>
    <mergeCell ref="C10:C11"/>
    <mergeCell ref="C12:C13"/>
  </mergeCells>
  <phoneticPr fontId="4"/>
  <conditionalFormatting sqref="E13:N13 E9:N9 E11:N11 E15:N15 E17:N17 E19:N19 E21:N21">
    <cfRule type="cellIs" dxfId="5300" priority="1" stopIfTrue="1" operator="greaterThanOrEqual">
      <formula>E$7+10</formula>
    </cfRule>
    <cfRule type="cellIs" dxfId="5299" priority="2" stopIfTrue="1" operator="greaterThanOrEqual">
      <formula>E$7+5</formula>
    </cfRule>
    <cfRule type="cellIs" dxfId="5298" priority="3" stopIfTrue="1" operator="lessThanOrEqual">
      <formula>E$7-10</formula>
    </cfRule>
    <cfRule type="cellIs" dxfId="5297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90A2B-2024-45D8-8301-F8EA93F08780}">
  <sheetPr>
    <tabColor rgb="FF92D050"/>
  </sheetPr>
  <dimension ref="A1:P176"/>
  <sheetViews>
    <sheetView showGridLines="0" topLeftCell="A56" workbookViewId="0">
      <selection activeCell="A2" sqref="A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(5)</v>
      </c>
      <c r="B1" s="1" t="str">
        <f ca="1">VLOOKUP(A1,学年!A:E,5,0)</f>
        <v>Q5自宅・学校以外で、よく行くところはどこですか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</row>
    <row r="3" spans="1:16" x14ac:dyDescent="0.15">
      <c r="E3" s="3"/>
      <c r="I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15.15" customHeight="1" x14ac:dyDescent="0.15">
      <c r="A5" s="1" t="str">
        <f ca="1">$A$1&amp;"表頭"</f>
        <v>X (5)表頭</v>
      </c>
      <c r="B5" s="9"/>
      <c r="C5" s="10"/>
      <c r="D5" s="11" t="s">
        <v>248</v>
      </c>
      <c r="E5" s="12" t="str">
        <f ca="1">VLOOKUP($A$5,学年!$A:$O,E2,0)</f>
        <v>カフェ・飲食店等</v>
      </c>
      <c r="F5" s="12" t="str">
        <f ca="1">VLOOKUP($A$5,学年!$A:$O,F2,0)</f>
        <v>ファッション・美容などの店</v>
      </c>
      <c r="G5" s="12" t="str">
        <f ca="1">VLOOKUP($A$5,学年!$A:$O,G2,0)</f>
        <v>ネットカフェ・カラオケ店</v>
      </c>
      <c r="H5" s="12" t="str">
        <f ca="1">VLOOKUP($A$5,学年!$A:$O,H2,0)</f>
        <v>趣味などに関連する店や場所</v>
      </c>
      <c r="I5" s="12" t="str">
        <f ca="1">VLOOKUP($A$5,学年!$A:$O,I2,0)</f>
        <v>大型商業施設・ショッピングモール</v>
      </c>
      <c r="J5" s="12" t="str">
        <f ca="1">VLOOKUP($A$5,学年!$A:$O,J2,0)</f>
        <v>勉強ができる場所（塾・図書館など）</v>
      </c>
      <c r="K5" s="12" t="str">
        <f ca="1">VLOOKUP($A$5,学年!$A:$O,K2,0)</f>
        <v>特にない</v>
      </c>
      <c r="L5" s="12" t="str">
        <f ca="1">VLOOKUP($A$5,学年!$A:$O,L2,0)</f>
        <v>その他</v>
      </c>
      <c r="M5" s="12"/>
      <c r="N5" s="12"/>
    </row>
    <row r="6" spans="1:16" ht="12.4" customHeight="1" x14ac:dyDescent="0.15">
      <c r="A6" s="1" t="str">
        <f ca="1">$A$1&amp;B6</f>
        <v>X (5)全体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1051</v>
      </c>
      <c r="F6" s="19">
        <f ca="1">VLOOKUP($A6,学年!$A:$O,F$2,0)</f>
        <v>577</v>
      </c>
      <c r="G6" s="19">
        <f ca="1">VLOOKUP($A6,学年!$A:$O,G$2,0)</f>
        <v>490</v>
      </c>
      <c r="H6" s="19">
        <f ca="1">VLOOKUP($A6,学年!$A:$O,H$2,0)</f>
        <v>1089</v>
      </c>
      <c r="I6" s="19">
        <f ca="1">VLOOKUP($A6,学年!$A:$O,I$2,0)</f>
        <v>1467</v>
      </c>
      <c r="J6" s="19">
        <f ca="1">VLOOKUP($A6,学年!$A:$O,J$2,0)</f>
        <v>386</v>
      </c>
      <c r="K6" s="19">
        <f ca="1">VLOOKUP($A6,学年!$A:$O,K$2,0)</f>
        <v>807</v>
      </c>
      <c r="L6" s="19">
        <f ca="1">VLOOKUP($A6,学年!$A:$O,L$2,0)</f>
        <v>99</v>
      </c>
      <c r="M6" s="19"/>
      <c r="N6" s="19"/>
      <c r="O6" s="44"/>
      <c r="P6" s="45">
        <f ca="1">MAX(E6:N6)</f>
        <v>1467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27.150607078274348</v>
      </c>
      <c r="F7" s="15">
        <f t="shared" ref="F7:L7" ca="1" si="0">F6/$D6*100</f>
        <v>14.905709119090673</v>
      </c>
      <c r="G7" s="15">
        <f t="shared" ca="1" si="0"/>
        <v>12.658227848101266</v>
      </c>
      <c r="H7" s="15">
        <f t="shared" ca="1" si="0"/>
        <v>28.132265564453629</v>
      </c>
      <c r="I7" s="15">
        <f t="shared" ca="1" si="0"/>
        <v>37.897184190131753</v>
      </c>
      <c r="J7" s="15">
        <f t="shared" ca="1" si="0"/>
        <v>9.9715835701369162</v>
      </c>
      <c r="K7" s="15">
        <f t="shared" ca="1" si="0"/>
        <v>20.847326272281062</v>
      </c>
      <c r="L7" s="15">
        <f t="shared" ca="1" si="0"/>
        <v>2.5574786876776026</v>
      </c>
      <c r="M7" s="15"/>
      <c r="N7" s="15"/>
    </row>
    <row r="8" spans="1:16" ht="12.4" customHeight="1" x14ac:dyDescent="0.15">
      <c r="A8" s="1" t="str">
        <f ca="1">$A$1&amp;C8</f>
        <v>X (5)１年生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359</v>
      </c>
      <c r="F8" s="19">
        <f ca="1">VLOOKUP($A8,学年!$A:$O,F$2,0)</f>
        <v>206</v>
      </c>
      <c r="G8" s="19">
        <f ca="1">VLOOKUP($A8,学年!$A:$O,G$2,0)</f>
        <v>178</v>
      </c>
      <c r="H8" s="19">
        <f ca="1">VLOOKUP($A8,学年!$A:$O,H$2,0)</f>
        <v>401</v>
      </c>
      <c r="I8" s="19">
        <f ca="1">VLOOKUP($A8,学年!$A:$O,I$2,0)</f>
        <v>556</v>
      </c>
      <c r="J8" s="19">
        <f ca="1">VLOOKUP($A8,学年!$A:$O,J$2,0)</f>
        <v>106</v>
      </c>
      <c r="K8" s="19">
        <f ca="1">VLOOKUP($A8,学年!$A:$O,K$2,0)</f>
        <v>285</v>
      </c>
      <c r="L8" s="19">
        <f ca="1">VLOOKUP($A8,学年!$A:$O,L$2,0)</f>
        <v>35</v>
      </c>
      <c r="M8" s="19"/>
      <c r="N8" s="19"/>
      <c r="P8" s="45">
        <f ca="1">MAX(E8:N8)</f>
        <v>556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26.494464944649447</v>
      </c>
      <c r="F9" s="15">
        <f t="shared" ref="F9:L9" ca="1" si="1">F8/$D8*100</f>
        <v>15.202952029520295</v>
      </c>
      <c r="G9" s="15">
        <f t="shared" ca="1" si="1"/>
        <v>13.136531365313653</v>
      </c>
      <c r="H9" s="15">
        <f t="shared" ca="1" si="1"/>
        <v>29.594095940959409</v>
      </c>
      <c r="I9" s="15">
        <f t="shared" ca="1" si="1"/>
        <v>41.033210332103323</v>
      </c>
      <c r="J9" s="15">
        <f t="shared" ca="1" si="1"/>
        <v>7.8228782287822876</v>
      </c>
      <c r="K9" s="15">
        <f t="shared" ca="1" si="1"/>
        <v>21.033210332103323</v>
      </c>
      <c r="L9" s="15">
        <f t="shared" ca="1" si="1"/>
        <v>2.5830258302583027</v>
      </c>
      <c r="M9" s="15"/>
      <c r="N9" s="15"/>
    </row>
    <row r="10" spans="1:16" ht="12.4" customHeight="1" x14ac:dyDescent="0.15">
      <c r="A10" s="1" t="str">
        <f ca="1">$A$1&amp;C10</f>
        <v>X (5)２年生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310</v>
      </c>
      <c r="F10" s="19">
        <f ca="1">VLOOKUP($A10,学年!$A:$O,F$2,0)</f>
        <v>184</v>
      </c>
      <c r="G10" s="19">
        <f ca="1">VLOOKUP($A10,学年!$A:$O,G$2,0)</f>
        <v>161</v>
      </c>
      <c r="H10" s="19">
        <f ca="1">VLOOKUP($A10,学年!$A:$O,H$2,0)</f>
        <v>337</v>
      </c>
      <c r="I10" s="19">
        <f ca="1">VLOOKUP($A10,学年!$A:$O,I$2,0)</f>
        <v>457</v>
      </c>
      <c r="J10" s="19">
        <f ca="1">VLOOKUP($A10,学年!$A:$O,J$2,0)</f>
        <v>72</v>
      </c>
      <c r="K10" s="19">
        <f ca="1">VLOOKUP($A10,学年!$A:$O,K$2,0)</f>
        <v>282</v>
      </c>
      <c r="L10" s="19">
        <f ca="1">VLOOKUP($A10,学年!$A:$O,L$2,0)</f>
        <v>38</v>
      </c>
      <c r="M10" s="19"/>
      <c r="N10" s="19"/>
      <c r="P10" s="45">
        <f ca="1">MAX(E10:N10)</f>
        <v>457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25.619834710743799</v>
      </c>
      <c r="F11" s="15">
        <f t="shared" ref="F11:L11" ca="1" si="2">F10/$D10*100</f>
        <v>15.206611570247933</v>
      </c>
      <c r="G11" s="15">
        <f t="shared" ca="1" si="2"/>
        <v>13.305785123966944</v>
      </c>
      <c r="H11" s="15">
        <f t="shared" ca="1" si="2"/>
        <v>27.851239669421489</v>
      </c>
      <c r="I11" s="15">
        <f t="shared" ca="1" si="2"/>
        <v>37.768595041322314</v>
      </c>
      <c r="J11" s="15">
        <f t="shared" ca="1" si="2"/>
        <v>5.9504132231404956</v>
      </c>
      <c r="K11" s="15">
        <f t="shared" ca="1" si="2"/>
        <v>23.305785123966942</v>
      </c>
      <c r="L11" s="15">
        <f t="shared" ca="1" si="2"/>
        <v>3.1404958677685952</v>
      </c>
      <c r="M11" s="15"/>
      <c r="N11" s="15"/>
    </row>
    <row r="12" spans="1:16" ht="12.4" customHeight="1" x14ac:dyDescent="0.15">
      <c r="A12" s="1" t="str">
        <f ca="1">$A$1&amp;C12</f>
        <v>X (5)３年生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382</v>
      </c>
      <c r="F12" s="19">
        <f ca="1">VLOOKUP($A12,学年!$A:$O,F$2,0)</f>
        <v>187</v>
      </c>
      <c r="G12" s="19">
        <f ca="1">VLOOKUP($A12,学年!$A:$O,G$2,0)</f>
        <v>151</v>
      </c>
      <c r="H12" s="19">
        <f ca="1">VLOOKUP($A12,学年!$A:$O,H$2,0)</f>
        <v>351</v>
      </c>
      <c r="I12" s="19">
        <f ca="1">VLOOKUP($A12,学年!$A:$O,I$2,0)</f>
        <v>454</v>
      </c>
      <c r="J12" s="19">
        <f ca="1">VLOOKUP($A12,学年!$A:$O,J$2,0)</f>
        <v>208</v>
      </c>
      <c r="K12" s="19">
        <f ca="1">VLOOKUP($A12,学年!$A:$O,K$2,0)</f>
        <v>240</v>
      </c>
      <c r="L12" s="19">
        <f ca="1">VLOOKUP($A12,学年!$A:$O,L$2,0)</f>
        <v>26</v>
      </c>
      <c r="M12" s="19"/>
      <c r="N12" s="19"/>
      <c r="P12" s="45">
        <f ca="1">MAX(E12:N12)</f>
        <v>454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29.249617151607964</v>
      </c>
      <c r="F13" s="15">
        <f t="shared" ref="F13:L13" ca="1" si="3">F12/$D12*100</f>
        <v>14.318529862174579</v>
      </c>
      <c r="G13" s="15">
        <f t="shared" ca="1" si="3"/>
        <v>11.562021439509953</v>
      </c>
      <c r="H13" s="15">
        <f t="shared" ca="1" si="3"/>
        <v>26.875957120980093</v>
      </c>
      <c r="I13" s="15">
        <f t="shared" ca="1" si="3"/>
        <v>34.762633996937211</v>
      </c>
      <c r="J13" s="15">
        <f t="shared" ca="1" si="3"/>
        <v>15.926493108728943</v>
      </c>
      <c r="K13" s="15">
        <f t="shared" ca="1" si="3"/>
        <v>18.376722817764165</v>
      </c>
      <c r="L13" s="15">
        <f t="shared" ca="1" si="3"/>
        <v>1.9908116385911179</v>
      </c>
      <c r="M13" s="15"/>
      <c r="N13" s="15"/>
    </row>
    <row r="14" spans="1:16" ht="12.4" customHeight="1" x14ac:dyDescent="0.15">
      <c r="A14" s="1" t="str">
        <f ca="1">$A$1&amp;C14</f>
        <v>X (5)男性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361</v>
      </c>
      <c r="F14" s="19">
        <f ca="1">VLOOKUP($A14,性別!$A:$O,F$2,0)</f>
        <v>135</v>
      </c>
      <c r="G14" s="19">
        <f ca="1">VLOOKUP($A14,性別!$A:$O,G$2,0)</f>
        <v>197</v>
      </c>
      <c r="H14" s="19">
        <f ca="1">VLOOKUP($A14,性別!$A:$O,H$2,0)</f>
        <v>532</v>
      </c>
      <c r="I14" s="19">
        <f ca="1">VLOOKUP($A14,性別!$A:$O,I$2,0)</f>
        <v>516</v>
      </c>
      <c r="J14" s="19">
        <f ca="1">VLOOKUP($A14,性別!$A:$O,J$2,0)</f>
        <v>165</v>
      </c>
      <c r="K14" s="19">
        <f ca="1">VLOOKUP($A14,性別!$A:$O,K$2,0)</f>
        <v>513</v>
      </c>
      <c r="L14" s="19">
        <f ca="1">VLOOKUP($A14,性別!$A:$O,L$2,0)</f>
        <v>68</v>
      </c>
      <c r="M14" s="19"/>
      <c r="N14" s="19"/>
      <c r="P14" s="45">
        <f t="shared" ref="P14" ca="1" si="4">MAX(E14:N14)</f>
        <v>532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20.652173913043477</v>
      </c>
      <c r="F15" s="15">
        <f t="shared" ref="F15:L15" ca="1" si="5">F14/$D14*100</f>
        <v>7.723112128146453</v>
      </c>
      <c r="G15" s="15">
        <f t="shared" ca="1" si="5"/>
        <v>11.270022883295194</v>
      </c>
      <c r="H15" s="15">
        <f t="shared" ca="1" si="5"/>
        <v>30.434782608695656</v>
      </c>
      <c r="I15" s="15">
        <f t="shared" ca="1" si="5"/>
        <v>29.51945080091533</v>
      </c>
      <c r="J15" s="15">
        <f t="shared" ca="1" si="5"/>
        <v>9.4393592677345541</v>
      </c>
      <c r="K15" s="15">
        <f t="shared" ca="1" si="5"/>
        <v>29.347826086956523</v>
      </c>
      <c r="L15" s="15">
        <f t="shared" ca="1" si="5"/>
        <v>3.8901601830663615</v>
      </c>
      <c r="M15" s="15"/>
      <c r="N15" s="15"/>
    </row>
    <row r="16" spans="1:16" ht="12.4" customHeight="1" x14ac:dyDescent="0.15">
      <c r="A16" s="1" t="str">
        <f ca="1">$A$1&amp;C16</f>
        <v>X (5)女性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666</v>
      </c>
      <c r="F16" s="19">
        <f ca="1">VLOOKUP($A16,性別!$A:$O,F$2,0)</f>
        <v>435</v>
      </c>
      <c r="G16" s="19">
        <f ca="1">VLOOKUP($A16,性別!$A:$O,G$2,0)</f>
        <v>275</v>
      </c>
      <c r="H16" s="19">
        <f ca="1">VLOOKUP($A16,性別!$A:$O,H$2,0)</f>
        <v>526</v>
      </c>
      <c r="I16" s="19">
        <f ca="1">VLOOKUP($A16,性別!$A:$O,I$2,0)</f>
        <v>922</v>
      </c>
      <c r="J16" s="19">
        <f ca="1">VLOOKUP($A16,性別!$A:$O,J$2,0)</f>
        <v>208</v>
      </c>
      <c r="K16" s="19">
        <f ca="1">VLOOKUP($A16,性別!$A:$O,K$2,0)</f>
        <v>265</v>
      </c>
      <c r="L16" s="19">
        <f ca="1">VLOOKUP($A16,性別!$A:$O,L$2,0)</f>
        <v>27</v>
      </c>
      <c r="M16" s="19"/>
      <c r="N16" s="19"/>
      <c r="P16" s="45">
        <f t="shared" ref="P16" ca="1" si="6">MAX(E16:N16)</f>
        <v>922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33.117851815017403</v>
      </c>
      <c r="F17" s="15">
        <f t="shared" ref="F17:L17" ca="1" si="7">F16/$D16*100</f>
        <v>21.631029338637493</v>
      </c>
      <c r="G17" s="15">
        <f t="shared" ca="1" si="7"/>
        <v>13.674788662357038</v>
      </c>
      <c r="H17" s="15">
        <f t="shared" ca="1" si="7"/>
        <v>26.156141223272005</v>
      </c>
      <c r="I17" s="15">
        <f t="shared" ca="1" si="7"/>
        <v>45.847836897066138</v>
      </c>
      <c r="J17" s="15">
        <f t="shared" ca="1" si="7"/>
        <v>10.343112879164593</v>
      </c>
      <c r="K17" s="15">
        <f t="shared" ca="1" si="7"/>
        <v>13.177523620089508</v>
      </c>
      <c r="L17" s="15">
        <f t="shared" ca="1" si="7"/>
        <v>1.3426156141223273</v>
      </c>
      <c r="M17" s="15"/>
      <c r="N17" s="15"/>
    </row>
    <row r="18" spans="1:16" ht="12.4" customHeight="1" x14ac:dyDescent="0.15">
      <c r="A18" s="1" t="str">
        <f ca="1">$A$1&amp;C18</f>
        <v>X (5)回答しない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24</v>
      </c>
      <c r="F18" s="19">
        <f ca="1">VLOOKUP($A18,性別!$A:$O,F$2,0)</f>
        <v>7</v>
      </c>
      <c r="G18" s="19">
        <f ca="1">VLOOKUP($A18,性別!$A:$O,G$2,0)</f>
        <v>18</v>
      </c>
      <c r="H18" s="19">
        <f ca="1">VLOOKUP($A18,性別!$A:$O,H$2,0)</f>
        <v>31</v>
      </c>
      <c r="I18" s="19">
        <f ca="1">VLOOKUP($A18,性別!$A:$O,I$2,0)</f>
        <v>29</v>
      </c>
      <c r="J18" s="19">
        <f ca="1">VLOOKUP($A18,性別!$A:$O,J$2,0)</f>
        <v>13</v>
      </c>
      <c r="K18" s="19">
        <f ca="1">VLOOKUP($A18,性別!$A:$O,K$2,0)</f>
        <v>29</v>
      </c>
      <c r="L18" s="19">
        <f ca="1">VLOOKUP($A18,性別!$A:$O,L$2,0)</f>
        <v>4</v>
      </c>
      <c r="M18" s="19"/>
      <c r="N18" s="19"/>
      <c r="P18" s="45">
        <f t="shared" ref="P18" ca="1" si="8">MAX(E18:N18)</f>
        <v>31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21.428571428571427</v>
      </c>
      <c r="F19" s="15">
        <f t="shared" ref="F19:L19" ca="1" si="9">F18/$D18*100</f>
        <v>6.25</v>
      </c>
      <c r="G19" s="15">
        <f t="shared" ca="1" si="9"/>
        <v>16.071428571428573</v>
      </c>
      <c r="H19" s="15">
        <f t="shared" ca="1" si="9"/>
        <v>27.678571428571431</v>
      </c>
      <c r="I19" s="15">
        <f t="shared" ca="1" si="9"/>
        <v>25.892857142857146</v>
      </c>
      <c r="J19" s="15">
        <f t="shared" ca="1" si="9"/>
        <v>11.607142857142858</v>
      </c>
      <c r="K19" s="15">
        <f t="shared" ca="1" si="9"/>
        <v>25.892857142857146</v>
      </c>
      <c r="L19" s="15">
        <f t="shared" ca="1" si="9"/>
        <v>3.5714285714285712</v>
      </c>
      <c r="M19" s="15"/>
      <c r="N19" s="15"/>
    </row>
    <row r="20" spans="1:16" s="46" customFormat="1" ht="12.4" customHeight="1" x14ac:dyDescent="0.15">
      <c r="A20" s="46" t="str">
        <f ca="1">$A$1&amp;C20</f>
        <v>X (5)門司区</v>
      </c>
      <c r="B20" s="129" t="s">
        <v>249</v>
      </c>
      <c r="C20" s="130" t="s">
        <v>15</v>
      </c>
      <c r="D20" s="19">
        <f ca="1">VLOOKUP($A20,住所!$A:$O,D$2,0)</f>
        <v>171</v>
      </c>
      <c r="E20" s="19">
        <f ca="1">VLOOKUP($A20,住所!$A:$O,E$2,0)</f>
        <v>53</v>
      </c>
      <c r="F20" s="19">
        <f ca="1">VLOOKUP($A20,住所!$A:$O,F$2,0)</f>
        <v>17</v>
      </c>
      <c r="G20" s="19">
        <f ca="1">VLOOKUP($A20,住所!$A:$O,G$2,0)</f>
        <v>21</v>
      </c>
      <c r="H20" s="19">
        <f ca="1">VLOOKUP($A20,住所!$A:$O,H$2,0)</f>
        <v>55</v>
      </c>
      <c r="I20" s="19">
        <f ca="1">VLOOKUP($A20,住所!$A:$O,I$2,0)</f>
        <v>61</v>
      </c>
      <c r="J20" s="19">
        <f ca="1">VLOOKUP($A20,住所!$A:$O,J$2,0)</f>
        <v>25</v>
      </c>
      <c r="K20" s="19">
        <f ca="1">VLOOKUP($A20,住所!$A:$O,K$2,0)</f>
        <v>29</v>
      </c>
      <c r="L20" s="19">
        <f ca="1">VLOOKUP($A20,住所!$A:$O,L$2,0)</f>
        <v>4</v>
      </c>
      <c r="M20" s="19"/>
      <c r="N20" s="19"/>
      <c r="P20" s="48">
        <f t="shared" ref="P20" ca="1" si="10">MAX(E20:N20)</f>
        <v>61</v>
      </c>
    </row>
    <row r="21" spans="1:16" s="46" customFormat="1" ht="12.4" customHeight="1" x14ac:dyDescent="0.15">
      <c r="B21" s="129"/>
      <c r="C21" s="131"/>
      <c r="D21" s="16">
        <f ca="1">D20/$D20*100</f>
        <v>100</v>
      </c>
      <c r="E21" s="15">
        <f ca="1">E20/$D20*100</f>
        <v>30.994152046783626</v>
      </c>
      <c r="F21" s="15">
        <f t="shared" ref="F21:L21" ca="1" si="11">F20/$D20*100</f>
        <v>9.9415204678362574</v>
      </c>
      <c r="G21" s="15">
        <f t="shared" ca="1" si="11"/>
        <v>12.280701754385964</v>
      </c>
      <c r="H21" s="15">
        <f t="shared" ca="1" si="11"/>
        <v>32.163742690058477</v>
      </c>
      <c r="I21" s="15">
        <f t="shared" ca="1" si="11"/>
        <v>35.672514619883039</v>
      </c>
      <c r="J21" s="15">
        <f t="shared" ca="1" si="11"/>
        <v>14.619883040935672</v>
      </c>
      <c r="K21" s="15">
        <f t="shared" ca="1" si="11"/>
        <v>16.959064327485379</v>
      </c>
      <c r="L21" s="15">
        <f t="shared" ca="1" si="11"/>
        <v>2.3391812865497075</v>
      </c>
      <c r="M21" s="15"/>
      <c r="N21" s="15"/>
    </row>
    <row r="22" spans="1:16" s="46" customFormat="1" ht="12.4" customHeight="1" x14ac:dyDescent="0.15">
      <c r="A22" s="46" t="str">
        <f ca="1">$A$1&amp;C22</f>
        <v>X (5)小倉北区</v>
      </c>
      <c r="B22" s="129"/>
      <c r="C22" s="130" t="s">
        <v>16</v>
      </c>
      <c r="D22" s="19">
        <f ca="1">VLOOKUP($A22,住所!$A:$O,D$2,0)</f>
        <v>332</v>
      </c>
      <c r="E22" s="19">
        <f ca="1">VLOOKUP($A22,住所!$A:$O,E$2,0)</f>
        <v>93</v>
      </c>
      <c r="F22" s="19">
        <f ca="1">VLOOKUP($A22,住所!$A:$O,F$2,0)</f>
        <v>39</v>
      </c>
      <c r="G22" s="19">
        <f ca="1">VLOOKUP($A22,住所!$A:$O,G$2,0)</f>
        <v>44</v>
      </c>
      <c r="H22" s="19">
        <f ca="1">VLOOKUP($A22,住所!$A:$O,H$2,0)</f>
        <v>103</v>
      </c>
      <c r="I22" s="19">
        <f ca="1">VLOOKUP($A22,住所!$A:$O,I$2,0)</f>
        <v>113</v>
      </c>
      <c r="J22" s="19">
        <f ca="1">VLOOKUP($A22,住所!$A:$O,J$2,0)</f>
        <v>47</v>
      </c>
      <c r="K22" s="19">
        <f ca="1">VLOOKUP($A22,住所!$A:$O,K$2,0)</f>
        <v>58</v>
      </c>
      <c r="L22" s="19">
        <f ca="1">VLOOKUP($A22,住所!$A:$O,L$2,0)</f>
        <v>9</v>
      </c>
      <c r="M22" s="19"/>
      <c r="N22" s="19"/>
      <c r="P22" s="48">
        <f t="shared" ref="P22" ca="1" si="12">MAX(E22:N22)</f>
        <v>113</v>
      </c>
    </row>
    <row r="23" spans="1:16" s="46" customFormat="1" ht="12.4" customHeight="1" x14ac:dyDescent="0.15">
      <c r="B23" s="129"/>
      <c r="C23" s="131"/>
      <c r="D23" s="16">
        <f ca="1">D22/$D22*100</f>
        <v>100</v>
      </c>
      <c r="E23" s="15">
        <f ca="1">E22/$D22*100</f>
        <v>28.012048192771083</v>
      </c>
      <c r="F23" s="15">
        <f t="shared" ref="F23:L23" ca="1" si="13">F22/$D22*100</f>
        <v>11.746987951807229</v>
      </c>
      <c r="G23" s="15">
        <f t="shared" ca="1" si="13"/>
        <v>13.253012048192772</v>
      </c>
      <c r="H23" s="15">
        <f t="shared" ca="1" si="13"/>
        <v>31.024096385542173</v>
      </c>
      <c r="I23" s="15">
        <f t="shared" ca="1" si="13"/>
        <v>34.036144578313255</v>
      </c>
      <c r="J23" s="15">
        <f t="shared" ca="1" si="13"/>
        <v>14.156626506024098</v>
      </c>
      <c r="K23" s="15">
        <f t="shared" ca="1" si="13"/>
        <v>17.46987951807229</v>
      </c>
      <c r="L23" s="15">
        <f t="shared" ca="1" si="13"/>
        <v>2.7108433734939759</v>
      </c>
      <c r="M23" s="15"/>
      <c r="N23" s="15"/>
    </row>
    <row r="24" spans="1:16" s="46" customFormat="1" ht="12.4" customHeight="1" x14ac:dyDescent="0.15">
      <c r="A24" s="46" t="str">
        <f ca="1">$A$1&amp;C24</f>
        <v>X (5)小倉南区</v>
      </c>
      <c r="B24" s="129"/>
      <c r="C24" s="130" t="s">
        <v>17</v>
      </c>
      <c r="D24" s="19">
        <f ca="1">VLOOKUP($A24,住所!$A:$O,D$2,0)</f>
        <v>557</v>
      </c>
      <c r="E24" s="19">
        <f ca="1">VLOOKUP($A24,住所!$A:$O,E$2,0)</f>
        <v>140</v>
      </c>
      <c r="F24" s="19">
        <f ca="1">VLOOKUP($A24,住所!$A:$O,F$2,0)</f>
        <v>89</v>
      </c>
      <c r="G24" s="19">
        <f ca="1">VLOOKUP($A24,住所!$A:$O,G$2,0)</f>
        <v>68</v>
      </c>
      <c r="H24" s="19">
        <f ca="1">VLOOKUP($A24,住所!$A:$O,H$2,0)</f>
        <v>182</v>
      </c>
      <c r="I24" s="19">
        <f ca="1">VLOOKUP($A24,住所!$A:$O,I$2,0)</f>
        <v>228</v>
      </c>
      <c r="J24" s="19">
        <f ca="1">VLOOKUP($A24,住所!$A:$O,J$2,0)</f>
        <v>51</v>
      </c>
      <c r="K24" s="19">
        <f ca="1">VLOOKUP($A24,住所!$A:$O,K$2,0)</f>
        <v>104</v>
      </c>
      <c r="L24" s="19">
        <f ca="1">VLOOKUP($A24,住所!$A:$O,L$2,0)</f>
        <v>15</v>
      </c>
      <c r="M24" s="19"/>
      <c r="N24" s="19"/>
      <c r="P24" s="48">
        <f t="shared" ref="P24" ca="1" si="14">MAX(E24:N24)</f>
        <v>228</v>
      </c>
    </row>
    <row r="25" spans="1:16" s="46" customFormat="1" ht="12.4" customHeight="1" x14ac:dyDescent="0.15">
      <c r="B25" s="129"/>
      <c r="C25" s="131"/>
      <c r="D25" s="16">
        <f ca="1">D24/$D24*100</f>
        <v>100</v>
      </c>
      <c r="E25" s="15">
        <f ca="1">E24/$D24*100</f>
        <v>25.134649910233392</v>
      </c>
      <c r="F25" s="15">
        <f t="shared" ref="F25:L25" ca="1" si="15">F24/$D24*100</f>
        <v>15.978456014362658</v>
      </c>
      <c r="G25" s="15">
        <f t="shared" ca="1" si="15"/>
        <v>12.208258527827647</v>
      </c>
      <c r="H25" s="15">
        <f t="shared" ca="1" si="15"/>
        <v>32.675044883303414</v>
      </c>
      <c r="I25" s="15">
        <f t="shared" ca="1" si="15"/>
        <v>40.933572710951523</v>
      </c>
      <c r="J25" s="15">
        <f t="shared" ca="1" si="15"/>
        <v>9.1561938958707358</v>
      </c>
      <c r="K25" s="15">
        <f t="shared" ca="1" si="15"/>
        <v>18.671454219030519</v>
      </c>
      <c r="L25" s="15">
        <f t="shared" ca="1" si="15"/>
        <v>2.6929982046678633</v>
      </c>
      <c r="M25" s="15"/>
      <c r="N25" s="15"/>
    </row>
    <row r="26" spans="1:16" s="46" customFormat="1" ht="12.4" customHeight="1" x14ac:dyDescent="0.15">
      <c r="A26" s="46" t="str">
        <f ca="1">$A$1&amp;C26</f>
        <v>X (5)若松区</v>
      </c>
      <c r="B26" s="129"/>
      <c r="C26" s="130" t="s">
        <v>18</v>
      </c>
      <c r="D26" s="19">
        <f ca="1">VLOOKUP($A26,住所!$A:$O,D$2,0)</f>
        <v>438</v>
      </c>
      <c r="E26" s="19">
        <f ca="1">VLOOKUP($A26,住所!$A:$O,E$2,0)</f>
        <v>106</v>
      </c>
      <c r="F26" s="19">
        <f ca="1">VLOOKUP($A26,住所!$A:$O,F$2,0)</f>
        <v>63</v>
      </c>
      <c r="G26" s="19">
        <f ca="1">VLOOKUP($A26,住所!$A:$O,G$2,0)</f>
        <v>64</v>
      </c>
      <c r="H26" s="19">
        <f ca="1">VLOOKUP($A26,住所!$A:$O,H$2,0)</f>
        <v>135</v>
      </c>
      <c r="I26" s="19">
        <f ca="1">VLOOKUP($A26,住所!$A:$O,I$2,0)</f>
        <v>167</v>
      </c>
      <c r="J26" s="19">
        <f ca="1">VLOOKUP($A26,住所!$A:$O,J$2,0)</f>
        <v>37</v>
      </c>
      <c r="K26" s="19">
        <f ca="1">VLOOKUP($A26,住所!$A:$O,K$2,0)</f>
        <v>89</v>
      </c>
      <c r="L26" s="19">
        <f ca="1">VLOOKUP($A26,住所!$A:$O,L$2,0)</f>
        <v>8</v>
      </c>
      <c r="M26" s="19"/>
      <c r="N26" s="19"/>
      <c r="P26" s="48">
        <f t="shared" ref="P26" ca="1" si="16">MAX(E26:N26)</f>
        <v>167</v>
      </c>
    </row>
    <row r="27" spans="1:16" s="46" customFormat="1" ht="12.4" customHeight="1" x14ac:dyDescent="0.15">
      <c r="B27" s="129"/>
      <c r="C27" s="131"/>
      <c r="D27" s="16">
        <f ca="1">D26/$D26*100</f>
        <v>100</v>
      </c>
      <c r="E27" s="15">
        <f ca="1">E26/$D26*100</f>
        <v>24.200913242009133</v>
      </c>
      <c r="F27" s="15">
        <f t="shared" ref="F27:L27" ca="1" si="17">F26/$D26*100</f>
        <v>14.383561643835616</v>
      </c>
      <c r="G27" s="15">
        <f t="shared" ca="1" si="17"/>
        <v>14.611872146118721</v>
      </c>
      <c r="H27" s="15">
        <f t="shared" ca="1" si="17"/>
        <v>30.82191780821918</v>
      </c>
      <c r="I27" s="15">
        <f t="shared" ca="1" si="17"/>
        <v>38.12785388127854</v>
      </c>
      <c r="J27" s="15">
        <f t="shared" ca="1" si="17"/>
        <v>8.4474885844748862</v>
      </c>
      <c r="K27" s="15">
        <f t="shared" ca="1" si="17"/>
        <v>20.319634703196346</v>
      </c>
      <c r="L27" s="15">
        <f t="shared" ca="1" si="17"/>
        <v>1.8264840182648401</v>
      </c>
      <c r="M27" s="15"/>
      <c r="N27" s="15"/>
    </row>
    <row r="28" spans="1:16" s="46" customFormat="1" ht="12.4" customHeight="1" x14ac:dyDescent="0.15">
      <c r="A28" s="46" t="str">
        <f ca="1">$A$1&amp;C28</f>
        <v>X (5)八幡東区</v>
      </c>
      <c r="B28" s="129"/>
      <c r="C28" s="130" t="s">
        <v>19</v>
      </c>
      <c r="D28" s="19">
        <f ca="1">VLOOKUP($A28,住所!$A:$O,D$2,0)</f>
        <v>191</v>
      </c>
      <c r="E28" s="19">
        <f ca="1">VLOOKUP($A28,住所!$A:$O,E$2,0)</f>
        <v>46</v>
      </c>
      <c r="F28" s="19">
        <f ca="1">VLOOKUP($A28,住所!$A:$O,F$2,0)</f>
        <v>38</v>
      </c>
      <c r="G28" s="19">
        <f ca="1">VLOOKUP($A28,住所!$A:$O,G$2,0)</f>
        <v>20</v>
      </c>
      <c r="H28" s="19">
        <f ca="1">VLOOKUP($A28,住所!$A:$O,H$2,0)</f>
        <v>46</v>
      </c>
      <c r="I28" s="19">
        <f ca="1">VLOOKUP($A28,住所!$A:$O,I$2,0)</f>
        <v>65</v>
      </c>
      <c r="J28" s="19">
        <f ca="1">VLOOKUP($A28,住所!$A:$O,J$2,0)</f>
        <v>18</v>
      </c>
      <c r="K28" s="19">
        <f ca="1">VLOOKUP($A28,住所!$A:$O,K$2,0)</f>
        <v>51</v>
      </c>
      <c r="L28" s="19">
        <f ca="1">VLOOKUP($A28,住所!$A:$O,L$2,0)</f>
        <v>8</v>
      </c>
      <c r="M28" s="19"/>
      <c r="N28" s="19"/>
      <c r="P28" s="48">
        <f t="shared" ref="P28" ca="1" si="18">MAX(E28:N28)</f>
        <v>65</v>
      </c>
    </row>
    <row r="29" spans="1:16" s="46" customFormat="1" ht="12.4" customHeight="1" x14ac:dyDescent="0.15">
      <c r="B29" s="129"/>
      <c r="C29" s="131"/>
      <c r="D29" s="16">
        <f ca="1">D28/$D28*100</f>
        <v>100</v>
      </c>
      <c r="E29" s="15">
        <f ca="1">E28/$D28*100</f>
        <v>24.083769633507853</v>
      </c>
      <c r="F29" s="15">
        <f t="shared" ref="F29:L29" ca="1" si="19">F28/$D28*100</f>
        <v>19.895287958115183</v>
      </c>
      <c r="G29" s="15">
        <f t="shared" ca="1" si="19"/>
        <v>10.471204188481675</v>
      </c>
      <c r="H29" s="15">
        <f t="shared" ca="1" si="19"/>
        <v>24.083769633507853</v>
      </c>
      <c r="I29" s="15">
        <f t="shared" ca="1" si="19"/>
        <v>34.031413612565444</v>
      </c>
      <c r="J29" s="15">
        <f t="shared" ca="1" si="19"/>
        <v>9.4240837696335085</v>
      </c>
      <c r="K29" s="15">
        <f t="shared" ca="1" si="19"/>
        <v>26.701570680628272</v>
      </c>
      <c r="L29" s="15">
        <f t="shared" ca="1" si="19"/>
        <v>4.1884816753926701</v>
      </c>
      <c r="M29" s="15"/>
      <c r="N29" s="15"/>
    </row>
    <row r="30" spans="1:16" s="46" customFormat="1" ht="12.4" customHeight="1" x14ac:dyDescent="0.15">
      <c r="A30" s="46" t="str">
        <f ca="1">$A$1&amp;C30</f>
        <v>X (5)八幡西区</v>
      </c>
      <c r="B30" s="129"/>
      <c r="C30" s="130" t="s">
        <v>20</v>
      </c>
      <c r="D30" s="19">
        <f ca="1">VLOOKUP($A30,住所!$A:$O,D$2,0)</f>
        <v>1103</v>
      </c>
      <c r="E30" s="19">
        <f ca="1">VLOOKUP($A30,住所!$A:$O,E$2,0)</f>
        <v>330</v>
      </c>
      <c r="F30" s="19">
        <f ca="1">VLOOKUP($A30,住所!$A:$O,F$2,0)</f>
        <v>172</v>
      </c>
      <c r="G30" s="19">
        <f ca="1">VLOOKUP($A30,住所!$A:$O,G$2,0)</f>
        <v>153</v>
      </c>
      <c r="H30" s="19">
        <f ca="1">VLOOKUP($A30,住所!$A:$O,H$2,0)</f>
        <v>285</v>
      </c>
      <c r="I30" s="19">
        <f ca="1">VLOOKUP($A30,住所!$A:$O,I$2,0)</f>
        <v>402</v>
      </c>
      <c r="J30" s="19">
        <f ca="1">VLOOKUP($A30,住所!$A:$O,J$2,0)</f>
        <v>114</v>
      </c>
      <c r="K30" s="19">
        <f ca="1">VLOOKUP($A30,住所!$A:$O,K$2,0)</f>
        <v>228</v>
      </c>
      <c r="L30" s="19">
        <f ca="1">VLOOKUP($A30,住所!$A:$O,L$2,0)</f>
        <v>23</v>
      </c>
      <c r="M30" s="19"/>
      <c r="N30" s="19"/>
      <c r="P30" s="48">
        <f t="shared" ref="P30" ca="1" si="20">MAX(E30:N30)</f>
        <v>402</v>
      </c>
    </row>
    <row r="31" spans="1:16" s="46" customFormat="1" ht="12.4" customHeight="1" x14ac:dyDescent="0.15">
      <c r="B31" s="129"/>
      <c r="C31" s="131"/>
      <c r="D31" s="16">
        <f ca="1">D30/$D30*100</f>
        <v>100</v>
      </c>
      <c r="E31" s="15">
        <f ca="1">E30/$D30*100</f>
        <v>29.918404351767908</v>
      </c>
      <c r="F31" s="15">
        <f t="shared" ref="F31:L31" ca="1" si="21">F30/$D30*100</f>
        <v>15.59383499546691</v>
      </c>
      <c r="G31" s="15">
        <f t="shared" ca="1" si="21"/>
        <v>13.871260199456028</v>
      </c>
      <c r="H31" s="15">
        <f t="shared" ca="1" si="21"/>
        <v>25.838621940163193</v>
      </c>
      <c r="I31" s="15">
        <f t="shared" ca="1" si="21"/>
        <v>36.446056210335449</v>
      </c>
      <c r="J31" s="15">
        <f t="shared" ca="1" si="21"/>
        <v>10.335448776065277</v>
      </c>
      <c r="K31" s="15">
        <f t="shared" ca="1" si="21"/>
        <v>20.670897552130555</v>
      </c>
      <c r="L31" s="15">
        <f t="shared" ca="1" si="21"/>
        <v>2.0852221214868538</v>
      </c>
      <c r="M31" s="15"/>
      <c r="N31" s="15"/>
    </row>
    <row r="32" spans="1:16" s="46" customFormat="1" ht="12.4" customHeight="1" x14ac:dyDescent="0.15">
      <c r="A32" s="46" t="str">
        <f ca="1">$A$1&amp;C32</f>
        <v>X (5)戸畑区</v>
      </c>
      <c r="B32" s="129"/>
      <c r="C32" s="130" t="s">
        <v>21</v>
      </c>
      <c r="D32" s="19">
        <f ca="1">VLOOKUP($A32,住所!$A:$O,D$2,0)</f>
        <v>174</v>
      </c>
      <c r="E32" s="19">
        <f ca="1">VLOOKUP($A32,住所!$A:$O,E$2,0)</f>
        <v>45</v>
      </c>
      <c r="F32" s="19">
        <f ca="1">VLOOKUP($A32,住所!$A:$O,F$2,0)</f>
        <v>22</v>
      </c>
      <c r="G32" s="19">
        <f ca="1">VLOOKUP($A32,住所!$A:$O,G$2,0)</f>
        <v>23</v>
      </c>
      <c r="H32" s="19">
        <f ca="1">VLOOKUP($A32,住所!$A:$O,H$2,0)</f>
        <v>51</v>
      </c>
      <c r="I32" s="19">
        <f ca="1">VLOOKUP($A32,住所!$A:$O,I$2,0)</f>
        <v>73</v>
      </c>
      <c r="J32" s="19">
        <f ca="1">VLOOKUP($A32,住所!$A:$O,J$2,0)</f>
        <v>19</v>
      </c>
      <c r="K32" s="19">
        <f ca="1">VLOOKUP($A32,住所!$A:$O,K$2,0)</f>
        <v>34</v>
      </c>
      <c r="L32" s="19">
        <f ca="1">VLOOKUP($A32,住所!$A:$O,L$2,0)</f>
        <v>3</v>
      </c>
      <c r="M32" s="19"/>
      <c r="N32" s="19"/>
      <c r="P32" s="48">
        <f t="shared" ref="P32" ca="1" si="22">MAX(E32:N32)</f>
        <v>73</v>
      </c>
    </row>
    <row r="33" spans="1:16" s="46" customFormat="1" ht="12.4" customHeight="1" x14ac:dyDescent="0.15">
      <c r="B33" s="129"/>
      <c r="C33" s="131"/>
      <c r="D33" s="16">
        <f ca="1">D32/$D32*100</f>
        <v>100</v>
      </c>
      <c r="E33" s="15">
        <f ca="1">E32/$D32*100</f>
        <v>25.862068965517242</v>
      </c>
      <c r="F33" s="15">
        <f t="shared" ref="F33:L33" ca="1" si="23">F32/$D32*100</f>
        <v>12.643678160919542</v>
      </c>
      <c r="G33" s="15">
        <f t="shared" ca="1" si="23"/>
        <v>13.218390804597702</v>
      </c>
      <c r="H33" s="15">
        <f t="shared" ca="1" si="23"/>
        <v>29.310344827586203</v>
      </c>
      <c r="I33" s="15">
        <f t="shared" ca="1" si="23"/>
        <v>41.954022988505749</v>
      </c>
      <c r="J33" s="15">
        <f t="shared" ca="1" si="23"/>
        <v>10.919540229885058</v>
      </c>
      <c r="K33" s="15">
        <f t="shared" ca="1" si="23"/>
        <v>19.540229885057471</v>
      </c>
      <c r="L33" s="15">
        <f t="shared" ca="1" si="23"/>
        <v>1.7241379310344827</v>
      </c>
      <c r="M33" s="15"/>
      <c r="N33" s="15"/>
    </row>
    <row r="34" spans="1:16" s="46" customFormat="1" ht="12.4" customHeight="1" x14ac:dyDescent="0.15">
      <c r="A34" s="46" t="str">
        <f ca="1">$A$1&amp;C34</f>
        <v>X (5)その他</v>
      </c>
      <c r="B34" s="129"/>
      <c r="C34" s="130" t="s">
        <v>22</v>
      </c>
      <c r="D34" s="19">
        <f ca="1">VLOOKUP($A34,住所!$A:$O,D$2,0)</f>
        <v>905</v>
      </c>
      <c r="E34" s="19">
        <f ca="1">VLOOKUP($A34,住所!$A:$O,E$2,0)</f>
        <v>238</v>
      </c>
      <c r="F34" s="19">
        <f ca="1">VLOOKUP($A34,住所!$A:$O,F$2,0)</f>
        <v>137</v>
      </c>
      <c r="G34" s="19">
        <f ca="1">VLOOKUP($A34,住所!$A:$O,G$2,0)</f>
        <v>97</v>
      </c>
      <c r="H34" s="19">
        <f ca="1">VLOOKUP($A34,住所!$A:$O,H$2,0)</f>
        <v>232</v>
      </c>
      <c r="I34" s="19">
        <f ca="1">VLOOKUP($A34,住所!$A:$O,I$2,0)</f>
        <v>358</v>
      </c>
      <c r="J34" s="19">
        <f ca="1">VLOOKUP($A34,住所!$A:$O,J$2,0)</f>
        <v>75</v>
      </c>
      <c r="K34" s="19">
        <f ca="1">VLOOKUP($A34,住所!$A:$O,K$2,0)</f>
        <v>214</v>
      </c>
      <c r="L34" s="19">
        <f ca="1">VLOOKUP($A34,住所!$A:$O,L$2,0)</f>
        <v>29</v>
      </c>
      <c r="M34" s="19"/>
      <c r="N34" s="19"/>
      <c r="P34" s="48">
        <f t="shared" ref="P34" ca="1" si="24">MAX(E34:N34)</f>
        <v>358</v>
      </c>
    </row>
    <row r="35" spans="1:16" s="46" customFormat="1" ht="12.4" customHeight="1" x14ac:dyDescent="0.15">
      <c r="B35" s="129"/>
      <c r="C35" s="131"/>
      <c r="D35" s="16">
        <f ca="1">D34/$D34*100</f>
        <v>100</v>
      </c>
      <c r="E35" s="15">
        <f ca="1">E34/$D34*100</f>
        <v>26.298342541436465</v>
      </c>
      <c r="F35" s="15">
        <f t="shared" ref="F35:L35" ca="1" si="25">F34/$D34*100</f>
        <v>15.138121546961326</v>
      </c>
      <c r="G35" s="15">
        <f t="shared" ca="1" si="25"/>
        <v>10.718232044198896</v>
      </c>
      <c r="H35" s="15">
        <f t="shared" ca="1" si="25"/>
        <v>25.635359116022098</v>
      </c>
      <c r="I35" s="15">
        <f t="shared" ca="1" si="25"/>
        <v>39.55801104972376</v>
      </c>
      <c r="J35" s="15">
        <f t="shared" ca="1" si="25"/>
        <v>8.2872928176795568</v>
      </c>
      <c r="K35" s="15">
        <f t="shared" ca="1" si="25"/>
        <v>23.646408839779006</v>
      </c>
      <c r="L35" s="15">
        <f t="shared" ca="1" si="25"/>
        <v>3.2044198895027622</v>
      </c>
      <c r="M35" s="15"/>
      <c r="N35" s="15"/>
    </row>
    <row r="36" spans="1:16" ht="12.4" hidden="1" customHeight="1" outlineLevel="1" x14ac:dyDescent="0.15">
      <c r="A36" s="1" t="str">
        <f ca="1">$A$1&amp;C36</f>
        <v>X (5)勉強・受験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/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L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/>
      <c r="N37" s="15"/>
    </row>
    <row r="38" spans="1:16" ht="12.4" hidden="1" customHeight="1" outlineLevel="1" x14ac:dyDescent="0.15">
      <c r="A38" s="1" t="str">
        <f ca="1">$A$1&amp;C38</f>
        <v>X (5)友達との時間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/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L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/>
      <c r="N39" s="15"/>
    </row>
    <row r="40" spans="1:16" ht="12.4" hidden="1" customHeight="1" outlineLevel="1" x14ac:dyDescent="0.15">
      <c r="A40" s="1" t="str">
        <f ca="1">$A$1&amp;C40</f>
        <v>X (5)部活動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/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L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/>
      <c r="N41" s="15"/>
    </row>
    <row r="42" spans="1:16" ht="12.4" hidden="1" customHeight="1" outlineLevel="1" x14ac:dyDescent="0.15">
      <c r="A42" s="1" t="str">
        <f ca="1">$A$1&amp;C42</f>
        <v>X (5)趣味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/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L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/>
      <c r="N43" s="15"/>
    </row>
    <row r="44" spans="1:16" ht="12.4" hidden="1" customHeight="1" outlineLevel="1" x14ac:dyDescent="0.15">
      <c r="A44" s="1" t="str">
        <f ca="1">$A$1&amp;C44</f>
        <v>X (5)オシャレ（ファッションやコスメなど）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/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L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/>
      <c r="N45" s="15"/>
    </row>
    <row r="46" spans="1:16" ht="12.4" hidden="1" customHeight="1" outlineLevel="1" x14ac:dyDescent="0.15">
      <c r="A46" s="1" t="str">
        <f ca="1">$A$1&amp;C46</f>
        <v>X (5)ゲーム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/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L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/>
      <c r="N47" s="15"/>
    </row>
    <row r="48" spans="1:16" ht="12.4" hidden="1" customHeight="1" outlineLevel="1" x14ac:dyDescent="0.15">
      <c r="A48" s="1" t="str">
        <f ca="1">$A$1&amp;C48</f>
        <v>X (5)SNS（YouTubeやTikTokなどの視聴・動画投稿）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/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L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/>
      <c r="N49" s="15"/>
    </row>
    <row r="50" spans="1:16" ht="12.4" hidden="1" customHeight="1" outlineLevel="1" x14ac:dyDescent="0.15">
      <c r="A50" s="1" t="str">
        <f ca="1">$A$1&amp;C50</f>
        <v>X (5)ボランティア・地域活動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/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L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/>
      <c r="N51" s="15"/>
    </row>
    <row r="52" spans="1:16" ht="12.4" hidden="1" customHeight="1" outlineLevel="1" x14ac:dyDescent="0.15">
      <c r="A52" s="1" t="str">
        <f ca="1">$A$1&amp;C52</f>
        <v>X (5)自分磨き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/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L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/>
      <c r="N53" s="15"/>
    </row>
    <row r="54" spans="1:16" ht="12.4" hidden="1" customHeight="1" outlineLevel="1" x14ac:dyDescent="0.15">
      <c r="A54" s="1" t="str">
        <f ca="1">$A$1&amp;C54</f>
        <v>X (5)その他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/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L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/>
      <c r="N55" s="15"/>
    </row>
    <row r="56" spans="1:16" ht="12.4" customHeight="1" collapsed="1" x14ac:dyDescent="0.15">
      <c r="A56" s="1" t="str">
        <f ca="1">$A$1&amp;C56</f>
        <v>X (5)進学（大学）</v>
      </c>
      <c r="B56" s="129" t="s">
        <v>253</v>
      </c>
      <c r="C56" s="130" t="s">
        <v>57</v>
      </c>
      <c r="D56" s="19">
        <f ca="1">VLOOKUP($A56,'Q9'!$A:$O,D$2,0)</f>
        <v>2096</v>
      </c>
      <c r="E56" s="19">
        <f ca="1">VLOOKUP($A56,'Q9'!$A:$O,E$2,0)</f>
        <v>589</v>
      </c>
      <c r="F56" s="19">
        <f ca="1">VLOOKUP($A56,'Q9'!$A:$O,F$2,0)</f>
        <v>242</v>
      </c>
      <c r="G56" s="19">
        <f ca="1">VLOOKUP($A56,'Q9'!$A:$O,G$2,0)</f>
        <v>242</v>
      </c>
      <c r="H56" s="19">
        <f ca="1">VLOOKUP($A56,'Q9'!$A:$O,H$2,0)</f>
        <v>538</v>
      </c>
      <c r="I56" s="19">
        <f ca="1">VLOOKUP($A56,'Q9'!$A:$O,I$2,0)</f>
        <v>761</v>
      </c>
      <c r="J56" s="19">
        <f ca="1">VLOOKUP($A56,'Q9'!$A:$O,J$2,0)</f>
        <v>342</v>
      </c>
      <c r="K56" s="19">
        <f ca="1">VLOOKUP($A56,'Q9'!$A:$O,K$2,0)</f>
        <v>441</v>
      </c>
      <c r="L56" s="19">
        <f ca="1">VLOOKUP($A56,'Q9'!$A:$O,L$2,0)</f>
        <v>56</v>
      </c>
      <c r="M56" s="19"/>
      <c r="N56" s="19"/>
      <c r="P56" s="45">
        <f t="shared" ref="P56" ca="1" si="46">MAX(E56:N56)</f>
        <v>761</v>
      </c>
    </row>
    <row r="57" spans="1:16" ht="12.4" customHeight="1" x14ac:dyDescent="0.15">
      <c r="B57" s="129"/>
      <c r="C57" s="131"/>
      <c r="D57" s="16">
        <f ca="1">D56/$D56*100</f>
        <v>100</v>
      </c>
      <c r="E57" s="15">
        <f ca="1">E56/$D56*100</f>
        <v>28.101145038167942</v>
      </c>
      <c r="F57" s="15">
        <f t="shared" ref="F57:L57" ca="1" si="47">F56/$D56*100</f>
        <v>11.545801526717558</v>
      </c>
      <c r="G57" s="15">
        <f t="shared" ca="1" si="47"/>
        <v>11.545801526717558</v>
      </c>
      <c r="H57" s="15">
        <f t="shared" ca="1" si="47"/>
        <v>25.667938931297712</v>
      </c>
      <c r="I57" s="15">
        <f t="shared" ca="1" si="47"/>
        <v>36.30725190839695</v>
      </c>
      <c r="J57" s="15">
        <f t="shared" ca="1" si="47"/>
        <v>16.316793893129773</v>
      </c>
      <c r="K57" s="15">
        <f t="shared" ca="1" si="47"/>
        <v>21.040076335877863</v>
      </c>
      <c r="L57" s="15">
        <f t="shared" ca="1" si="47"/>
        <v>2.6717557251908395</v>
      </c>
      <c r="M57" s="15"/>
      <c r="N57" s="15"/>
    </row>
    <row r="58" spans="1:16" ht="12.4" customHeight="1" x14ac:dyDescent="0.15">
      <c r="A58" s="1" t="str">
        <f ca="1">$A$1&amp;C58</f>
        <v>X (5)進学（短大）</v>
      </c>
      <c r="B58" s="129"/>
      <c r="C58" s="130" t="s">
        <v>58</v>
      </c>
      <c r="D58" s="19">
        <f ca="1">VLOOKUP($A58,'Q9'!$A:$O,D$2,0)</f>
        <v>141</v>
      </c>
      <c r="E58" s="19">
        <f ca="1">VLOOKUP($A58,'Q9'!$A:$O,E$2,0)</f>
        <v>42</v>
      </c>
      <c r="F58" s="19">
        <f ca="1">VLOOKUP($A58,'Q9'!$A:$O,F$2,0)</f>
        <v>35</v>
      </c>
      <c r="G58" s="19">
        <f ca="1">VLOOKUP($A58,'Q9'!$A:$O,G$2,0)</f>
        <v>17</v>
      </c>
      <c r="H58" s="19">
        <f ca="1">VLOOKUP($A58,'Q9'!$A:$O,H$2,0)</f>
        <v>43</v>
      </c>
      <c r="I58" s="19">
        <f ca="1">VLOOKUP($A58,'Q9'!$A:$O,I$2,0)</f>
        <v>71</v>
      </c>
      <c r="J58" s="19">
        <f ca="1">VLOOKUP($A58,'Q9'!$A:$O,J$2,0)</f>
        <v>6</v>
      </c>
      <c r="K58" s="19">
        <f ca="1">VLOOKUP($A58,'Q9'!$A:$O,K$2,0)</f>
        <v>16</v>
      </c>
      <c r="L58" s="19">
        <f ca="1">VLOOKUP($A58,'Q9'!$A:$O,L$2,0)</f>
        <v>0</v>
      </c>
      <c r="M58" s="19"/>
      <c r="N58" s="19"/>
      <c r="P58" s="45">
        <f t="shared" ref="P58" ca="1" si="48">MAX(E58:N58)</f>
        <v>71</v>
      </c>
    </row>
    <row r="59" spans="1:16" ht="12.4" customHeight="1" x14ac:dyDescent="0.15">
      <c r="B59" s="129"/>
      <c r="C59" s="131"/>
      <c r="D59" s="16">
        <f ca="1">D58/$D58*100</f>
        <v>100</v>
      </c>
      <c r="E59" s="15">
        <f ca="1">E58/$D58*100</f>
        <v>29.787234042553191</v>
      </c>
      <c r="F59" s="15">
        <f t="shared" ref="F59:L59" ca="1" si="49">F58/$D58*100</f>
        <v>24.822695035460992</v>
      </c>
      <c r="G59" s="15">
        <f t="shared" ca="1" si="49"/>
        <v>12.056737588652481</v>
      </c>
      <c r="H59" s="15">
        <f t="shared" ca="1" si="49"/>
        <v>30.49645390070922</v>
      </c>
      <c r="I59" s="15">
        <f t="shared" ca="1" si="49"/>
        <v>50.354609929078009</v>
      </c>
      <c r="J59" s="15">
        <f t="shared" ca="1" si="49"/>
        <v>4.2553191489361701</v>
      </c>
      <c r="K59" s="15">
        <f t="shared" ca="1" si="49"/>
        <v>11.347517730496454</v>
      </c>
      <c r="L59" s="15">
        <f t="shared" ca="1" si="49"/>
        <v>0</v>
      </c>
      <c r="M59" s="15"/>
      <c r="N59" s="15"/>
    </row>
    <row r="60" spans="1:16" ht="12.4" customHeight="1" x14ac:dyDescent="0.15">
      <c r="A60" s="1" t="str">
        <f ca="1">$A$1&amp;C60</f>
        <v>X (5)進学（専門学校等）</v>
      </c>
      <c r="B60" s="129"/>
      <c r="C60" s="130" t="s">
        <v>59</v>
      </c>
      <c r="D60" s="19">
        <f ca="1">VLOOKUP($A60,'Q9'!$A:$O,D$2,0)</f>
        <v>687</v>
      </c>
      <c r="E60" s="19">
        <f ca="1">VLOOKUP($A60,'Q9'!$A:$O,E$2,0)</f>
        <v>195</v>
      </c>
      <c r="F60" s="19">
        <f ca="1">VLOOKUP($A60,'Q9'!$A:$O,F$2,0)</f>
        <v>155</v>
      </c>
      <c r="G60" s="19">
        <f ca="1">VLOOKUP($A60,'Q9'!$A:$O,G$2,0)</f>
        <v>106</v>
      </c>
      <c r="H60" s="19">
        <f ca="1">VLOOKUP($A60,'Q9'!$A:$O,H$2,0)</f>
        <v>201</v>
      </c>
      <c r="I60" s="19">
        <f ca="1">VLOOKUP($A60,'Q9'!$A:$O,I$2,0)</f>
        <v>270</v>
      </c>
      <c r="J60" s="19">
        <f ca="1">VLOOKUP($A60,'Q9'!$A:$O,J$2,0)</f>
        <v>18</v>
      </c>
      <c r="K60" s="19">
        <f ca="1">VLOOKUP($A60,'Q9'!$A:$O,K$2,0)</f>
        <v>116</v>
      </c>
      <c r="L60" s="19">
        <f ca="1">VLOOKUP($A60,'Q9'!$A:$O,L$2,0)</f>
        <v>18</v>
      </c>
      <c r="M60" s="19"/>
      <c r="N60" s="19"/>
      <c r="P60" s="45">
        <f t="shared" ref="P60" ca="1" si="50">MAX(E60:N60)</f>
        <v>270</v>
      </c>
    </row>
    <row r="61" spans="1:16" ht="12.4" customHeight="1" x14ac:dyDescent="0.15">
      <c r="B61" s="129"/>
      <c r="C61" s="131"/>
      <c r="D61" s="16">
        <f ca="1">D60/$D60*100</f>
        <v>100</v>
      </c>
      <c r="E61" s="15">
        <f ca="1">E60/$D60*100</f>
        <v>28.384279475982531</v>
      </c>
      <c r="F61" s="15">
        <f t="shared" ref="F61:L61" ca="1" si="51">F60/$D60*100</f>
        <v>22.561863173216885</v>
      </c>
      <c r="G61" s="15">
        <f t="shared" ca="1" si="51"/>
        <v>15.429403202328967</v>
      </c>
      <c r="H61" s="15">
        <f t="shared" ca="1" si="51"/>
        <v>29.257641921397383</v>
      </c>
      <c r="I61" s="15">
        <f t="shared" ca="1" si="51"/>
        <v>39.301310043668117</v>
      </c>
      <c r="J61" s="15">
        <f t="shared" ca="1" si="51"/>
        <v>2.6200873362445414</v>
      </c>
      <c r="K61" s="15">
        <f t="shared" ca="1" si="51"/>
        <v>16.885007278020378</v>
      </c>
      <c r="L61" s="15">
        <f t="shared" ca="1" si="51"/>
        <v>2.6200873362445414</v>
      </c>
      <c r="M61" s="15"/>
      <c r="N61" s="15"/>
    </row>
    <row r="62" spans="1:16" ht="12.4" customHeight="1" x14ac:dyDescent="0.15">
      <c r="A62" s="1" t="str">
        <f ca="1">$A$1&amp;C62</f>
        <v>X (5)就職・就業</v>
      </c>
      <c r="B62" s="129"/>
      <c r="C62" s="130" t="s">
        <v>60</v>
      </c>
      <c r="D62" s="19">
        <f ca="1">VLOOKUP($A62,'Q9'!$A:$O,D$2,0)</f>
        <v>558</v>
      </c>
      <c r="E62" s="19">
        <f ca="1">VLOOKUP($A62,'Q9'!$A:$O,E$2,0)</f>
        <v>140</v>
      </c>
      <c r="F62" s="19">
        <f ca="1">VLOOKUP($A62,'Q9'!$A:$O,F$2,0)</f>
        <v>87</v>
      </c>
      <c r="G62" s="19">
        <f ca="1">VLOOKUP($A62,'Q9'!$A:$O,G$2,0)</f>
        <v>77</v>
      </c>
      <c r="H62" s="19">
        <f ca="1">VLOOKUP($A62,'Q9'!$A:$O,H$2,0)</f>
        <v>187</v>
      </c>
      <c r="I62" s="19">
        <f ca="1">VLOOKUP($A62,'Q9'!$A:$O,I$2,0)</f>
        <v>212</v>
      </c>
      <c r="J62" s="19">
        <f ca="1">VLOOKUP($A62,'Q9'!$A:$O,J$2,0)</f>
        <v>12</v>
      </c>
      <c r="K62" s="19">
        <f ca="1">VLOOKUP($A62,'Q9'!$A:$O,K$2,0)</f>
        <v>129</v>
      </c>
      <c r="L62" s="19">
        <f ca="1">VLOOKUP($A62,'Q9'!$A:$O,L$2,0)</f>
        <v>14</v>
      </c>
      <c r="M62" s="19"/>
      <c r="N62" s="19"/>
      <c r="P62" s="45">
        <f t="shared" ref="P62" ca="1" si="52">MAX(E62:N62)</f>
        <v>212</v>
      </c>
    </row>
    <row r="63" spans="1:16" ht="12.4" customHeight="1" x14ac:dyDescent="0.15">
      <c r="B63" s="129"/>
      <c r="C63" s="131"/>
      <c r="D63" s="16">
        <f ca="1">D62/$D62*100</f>
        <v>100</v>
      </c>
      <c r="E63" s="15">
        <f ca="1">E62/$D62*100</f>
        <v>25.089605734767023</v>
      </c>
      <c r="F63" s="15">
        <f t="shared" ref="F63:L63" ca="1" si="53">F62/$D62*100</f>
        <v>15.591397849462366</v>
      </c>
      <c r="G63" s="15">
        <f t="shared" ca="1" si="53"/>
        <v>13.799283154121863</v>
      </c>
      <c r="H63" s="15">
        <f t="shared" ca="1" si="53"/>
        <v>33.512544802867382</v>
      </c>
      <c r="I63" s="15">
        <f t="shared" ca="1" si="53"/>
        <v>37.992831541218635</v>
      </c>
      <c r="J63" s="15">
        <f t="shared" ca="1" si="53"/>
        <v>2.1505376344086025</v>
      </c>
      <c r="K63" s="15">
        <f t="shared" ca="1" si="53"/>
        <v>23.118279569892472</v>
      </c>
      <c r="L63" s="15">
        <f t="shared" ca="1" si="53"/>
        <v>2.5089605734767026</v>
      </c>
      <c r="M63" s="15"/>
      <c r="N63" s="15"/>
    </row>
    <row r="64" spans="1:16" ht="12.4" customHeight="1" x14ac:dyDescent="0.15">
      <c r="A64" s="1" t="str">
        <f ca="1">$A$1&amp;C64</f>
        <v>X (5)その他</v>
      </c>
      <c r="B64" s="129"/>
      <c r="C64" s="130" t="s">
        <v>22</v>
      </c>
      <c r="D64" s="19">
        <f ca="1">VLOOKUP($A64,'Q9'!$A:$O,D$2,0)</f>
        <v>34</v>
      </c>
      <c r="E64" s="19">
        <f ca="1">VLOOKUP($A64,'Q9'!$A:$O,E$2,0)</f>
        <v>7</v>
      </c>
      <c r="F64" s="19">
        <f ca="1">VLOOKUP($A64,'Q9'!$A:$O,F$2,0)</f>
        <v>5</v>
      </c>
      <c r="G64" s="19">
        <f ca="1">VLOOKUP($A64,'Q9'!$A:$O,G$2,0)</f>
        <v>4</v>
      </c>
      <c r="H64" s="19">
        <f ca="1">VLOOKUP($A64,'Q9'!$A:$O,H$2,0)</f>
        <v>12</v>
      </c>
      <c r="I64" s="19">
        <f ca="1">VLOOKUP($A64,'Q9'!$A:$O,I$2,0)</f>
        <v>13</v>
      </c>
      <c r="J64" s="19">
        <f ca="1">VLOOKUP($A64,'Q9'!$A:$O,J$2,0)</f>
        <v>2</v>
      </c>
      <c r="K64" s="19">
        <f ca="1">VLOOKUP($A64,'Q9'!$A:$O,K$2,0)</f>
        <v>8</v>
      </c>
      <c r="L64" s="19">
        <f ca="1">VLOOKUP($A64,'Q9'!$A:$O,L$2,0)</f>
        <v>1</v>
      </c>
      <c r="M64" s="19"/>
      <c r="N64" s="19"/>
      <c r="P64" s="45">
        <f t="shared" ref="P64" ca="1" si="54">MAX(E64:N64)</f>
        <v>13</v>
      </c>
    </row>
    <row r="65" spans="1:16" ht="12.4" customHeight="1" x14ac:dyDescent="0.15">
      <c r="B65" s="129"/>
      <c r="C65" s="131"/>
      <c r="D65" s="16">
        <f ca="1">D64/$D64*100</f>
        <v>100</v>
      </c>
      <c r="E65" s="15">
        <f ca="1">E64/$D64*100</f>
        <v>20.588235294117645</v>
      </c>
      <c r="F65" s="15">
        <f t="shared" ref="F65:L65" ca="1" si="55">F64/$D64*100</f>
        <v>14.705882352941178</v>
      </c>
      <c r="G65" s="15">
        <f t="shared" ca="1" si="55"/>
        <v>11.76470588235294</v>
      </c>
      <c r="H65" s="15">
        <f t="shared" ca="1" si="55"/>
        <v>35.294117647058826</v>
      </c>
      <c r="I65" s="15">
        <f t="shared" ca="1" si="55"/>
        <v>38.235294117647058</v>
      </c>
      <c r="J65" s="15">
        <f t="shared" ca="1" si="55"/>
        <v>5.8823529411764701</v>
      </c>
      <c r="K65" s="15">
        <f t="shared" ca="1" si="55"/>
        <v>23.52941176470588</v>
      </c>
      <c r="L65" s="15">
        <f t="shared" ca="1" si="55"/>
        <v>2.9411764705882351</v>
      </c>
      <c r="M65" s="15"/>
      <c r="N65" s="15"/>
    </row>
    <row r="66" spans="1:16" ht="12.4" customHeight="1" x14ac:dyDescent="0.15">
      <c r="A66" s="1" t="str">
        <f ca="1">$A$1&amp;C66</f>
        <v>X (5)わからない</v>
      </c>
      <c r="B66" s="129"/>
      <c r="C66" s="130" t="s">
        <v>61</v>
      </c>
      <c r="D66" s="19">
        <f ca="1">VLOOKUP($A66,'Q9'!$A:$O,D$2,0)</f>
        <v>355</v>
      </c>
      <c r="E66" s="19">
        <f ca="1">VLOOKUP($A66,'Q9'!$A:$O,E$2,0)</f>
        <v>78</v>
      </c>
      <c r="F66" s="19">
        <f ca="1">VLOOKUP($A66,'Q9'!$A:$O,F$2,0)</f>
        <v>53</v>
      </c>
      <c r="G66" s="19">
        <f ca="1">VLOOKUP($A66,'Q9'!$A:$O,G$2,0)</f>
        <v>44</v>
      </c>
      <c r="H66" s="19">
        <f ca="1">VLOOKUP($A66,'Q9'!$A:$O,H$2,0)</f>
        <v>108</v>
      </c>
      <c r="I66" s="19">
        <f ca="1">VLOOKUP($A66,'Q9'!$A:$O,I$2,0)</f>
        <v>140</v>
      </c>
      <c r="J66" s="19">
        <f ca="1">VLOOKUP($A66,'Q9'!$A:$O,J$2,0)</f>
        <v>6</v>
      </c>
      <c r="K66" s="19">
        <f ca="1">VLOOKUP($A66,'Q9'!$A:$O,K$2,0)</f>
        <v>97</v>
      </c>
      <c r="L66" s="19">
        <f ca="1">VLOOKUP($A66,'Q9'!$A:$O,L$2,0)</f>
        <v>10</v>
      </c>
      <c r="M66" s="19"/>
      <c r="N66" s="19"/>
      <c r="P66" s="45">
        <f t="shared" ref="P66" ca="1" si="56">MAX(E66:N66)</f>
        <v>140</v>
      </c>
    </row>
    <row r="67" spans="1:16" ht="12.4" customHeight="1" x14ac:dyDescent="0.15">
      <c r="B67" s="129"/>
      <c r="C67" s="131"/>
      <c r="D67" s="16">
        <f ca="1">D66/$D66*100</f>
        <v>100</v>
      </c>
      <c r="E67" s="15">
        <f ca="1">E66/$D66*100</f>
        <v>21.971830985915496</v>
      </c>
      <c r="F67" s="15">
        <f t="shared" ref="F67:L67" ca="1" si="57">F66/$D66*100</f>
        <v>14.929577464788732</v>
      </c>
      <c r="G67" s="15">
        <f t="shared" ca="1" si="57"/>
        <v>12.394366197183098</v>
      </c>
      <c r="H67" s="15">
        <f t="shared" ca="1" si="57"/>
        <v>30.422535211267604</v>
      </c>
      <c r="I67" s="15">
        <f t="shared" ca="1" si="57"/>
        <v>39.436619718309856</v>
      </c>
      <c r="J67" s="15">
        <f t="shared" ca="1" si="57"/>
        <v>1.6901408450704223</v>
      </c>
      <c r="K67" s="15">
        <f t="shared" ca="1" si="57"/>
        <v>27.323943661971832</v>
      </c>
      <c r="L67" s="15">
        <f t="shared" ca="1" si="57"/>
        <v>2.8169014084507045</v>
      </c>
      <c r="M67" s="15"/>
      <c r="N67" s="15"/>
    </row>
    <row r="68" spans="1:16" ht="12.4" hidden="1" customHeight="1" outlineLevel="1" x14ac:dyDescent="0.15">
      <c r="A68" s="1" t="str">
        <f ca="1">$A$1&amp;C68</f>
        <v>X (5)北九州市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430</v>
      </c>
      <c r="F68" s="19">
        <f ca="1">VLOOKUP($A68,'Q10'!$A:$O,F$2,0)</f>
        <v>222</v>
      </c>
      <c r="G68" s="19">
        <f ca="1">VLOOKUP($A68,'Q10'!$A:$O,G$2,0)</f>
        <v>192</v>
      </c>
      <c r="H68" s="19">
        <f ca="1">VLOOKUP($A68,'Q10'!$A:$O,H$2,0)</f>
        <v>459</v>
      </c>
      <c r="I68" s="19">
        <f ca="1">VLOOKUP($A68,'Q10'!$A:$O,I$2,0)</f>
        <v>614</v>
      </c>
      <c r="J68" s="19">
        <f ca="1">VLOOKUP($A68,'Q10'!$A:$O,J$2,0)</f>
        <v>112</v>
      </c>
      <c r="K68" s="19">
        <f ca="1">VLOOKUP($A68,'Q10'!$A:$O,K$2,0)</f>
        <v>313</v>
      </c>
      <c r="L68" s="19">
        <f ca="1">VLOOKUP($A68,'Q10'!$A:$O,L$2,0)</f>
        <v>27</v>
      </c>
      <c r="M68" s="19"/>
      <c r="N68" s="19"/>
      <c r="P68" s="45">
        <f t="shared" ref="P68" ca="1" si="58">MAX(E68:N68)</f>
        <v>614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27.670527670527672</v>
      </c>
      <c r="F69" s="15">
        <f t="shared" ref="F69:L69" ca="1" si="59">F68/$D68*100</f>
        <v>14.285714285714285</v>
      </c>
      <c r="G69" s="15">
        <f t="shared" ca="1" si="59"/>
        <v>12.355212355212355</v>
      </c>
      <c r="H69" s="15">
        <f t="shared" ca="1" si="59"/>
        <v>29.536679536679539</v>
      </c>
      <c r="I69" s="15">
        <f t="shared" ca="1" si="59"/>
        <v>39.510939510939515</v>
      </c>
      <c r="J69" s="15">
        <f t="shared" ca="1" si="59"/>
        <v>7.2072072072072073</v>
      </c>
      <c r="K69" s="15">
        <f t="shared" ca="1" si="59"/>
        <v>20.141570141570142</v>
      </c>
      <c r="L69" s="15">
        <f t="shared" ca="1" si="59"/>
        <v>1.7374517374517375</v>
      </c>
      <c r="M69" s="15"/>
      <c r="N69" s="15"/>
    </row>
    <row r="70" spans="1:16" ht="12.4" hidden="1" customHeight="1" outlineLevel="1" x14ac:dyDescent="0.15">
      <c r="A70" s="1" t="str">
        <f ca="1">$A$1&amp;C70</f>
        <v>X (5)福岡市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201</v>
      </c>
      <c r="F70" s="19">
        <f ca="1">VLOOKUP($A70,'Q10'!$A:$O,F$2,0)</f>
        <v>130</v>
      </c>
      <c r="G70" s="19">
        <f ca="1">VLOOKUP($A70,'Q10'!$A:$O,G$2,0)</f>
        <v>92</v>
      </c>
      <c r="H70" s="19">
        <f ca="1">VLOOKUP($A70,'Q10'!$A:$O,H$2,0)</f>
        <v>157</v>
      </c>
      <c r="I70" s="19">
        <f ca="1">VLOOKUP($A70,'Q10'!$A:$O,I$2,0)</f>
        <v>266</v>
      </c>
      <c r="J70" s="19">
        <f ca="1">VLOOKUP($A70,'Q10'!$A:$O,J$2,0)</f>
        <v>58</v>
      </c>
      <c r="K70" s="19">
        <f ca="1">VLOOKUP($A70,'Q10'!$A:$O,K$2,0)</f>
        <v>105</v>
      </c>
      <c r="L70" s="19">
        <f ca="1">VLOOKUP($A70,'Q10'!$A:$O,L$2,0)</f>
        <v>11</v>
      </c>
      <c r="M70" s="19"/>
      <c r="N70" s="19"/>
      <c r="P70" s="45">
        <f t="shared" ref="P70" ca="1" si="60">MAX(E70:N70)</f>
        <v>266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32.108626198083066</v>
      </c>
      <c r="F71" s="15">
        <f t="shared" ref="F71:L71" ca="1" si="61">F70/$D70*100</f>
        <v>20.766773162939298</v>
      </c>
      <c r="G71" s="15">
        <f t="shared" ca="1" si="61"/>
        <v>14.696485623003195</v>
      </c>
      <c r="H71" s="15">
        <f t="shared" ca="1" si="61"/>
        <v>25.079872204472842</v>
      </c>
      <c r="I71" s="15">
        <f t="shared" ca="1" si="61"/>
        <v>42.492012779552716</v>
      </c>
      <c r="J71" s="15">
        <f t="shared" ca="1" si="61"/>
        <v>9.2651757188498394</v>
      </c>
      <c r="K71" s="15">
        <f t="shared" ca="1" si="61"/>
        <v>16.773162939297126</v>
      </c>
      <c r="L71" s="15">
        <f t="shared" ca="1" si="61"/>
        <v>1.7571884984025559</v>
      </c>
      <c r="M71" s="15"/>
      <c r="N71" s="15"/>
    </row>
    <row r="72" spans="1:16" ht="12.4" hidden="1" customHeight="1" outlineLevel="1" x14ac:dyDescent="0.15">
      <c r="A72" s="1" t="str">
        <f ca="1">$A$1&amp;C72</f>
        <v>X (5)福岡県内（北九州市・福岡市を除く）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76</v>
      </c>
      <c r="F72" s="19">
        <f ca="1">VLOOKUP($A72,'Q10'!$A:$O,F$2,0)</f>
        <v>39</v>
      </c>
      <c r="G72" s="19">
        <f ca="1">VLOOKUP($A72,'Q10'!$A:$O,G$2,0)</f>
        <v>42</v>
      </c>
      <c r="H72" s="19">
        <f ca="1">VLOOKUP($A72,'Q10'!$A:$O,H$2,0)</f>
        <v>93</v>
      </c>
      <c r="I72" s="19">
        <f ca="1">VLOOKUP($A72,'Q10'!$A:$O,I$2,0)</f>
        <v>136</v>
      </c>
      <c r="J72" s="19">
        <f ca="1">VLOOKUP($A72,'Q10'!$A:$O,J$2,0)</f>
        <v>30</v>
      </c>
      <c r="K72" s="19">
        <f ca="1">VLOOKUP($A72,'Q10'!$A:$O,K$2,0)</f>
        <v>59</v>
      </c>
      <c r="L72" s="19">
        <f ca="1">VLOOKUP($A72,'Q10'!$A:$O,L$2,0)</f>
        <v>7</v>
      </c>
      <c r="M72" s="19"/>
      <c r="N72" s="19"/>
      <c r="P72" s="45">
        <f t="shared" ref="P72" ca="1" si="62">MAX(E72:N72)</f>
        <v>136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24.675324675324674</v>
      </c>
      <c r="F73" s="15">
        <f t="shared" ref="F73:L73" ca="1" si="63">F72/$D72*100</f>
        <v>12.662337662337661</v>
      </c>
      <c r="G73" s="15">
        <f t="shared" ca="1" si="63"/>
        <v>13.636363636363635</v>
      </c>
      <c r="H73" s="15">
        <f t="shared" ca="1" si="63"/>
        <v>30.194805194805198</v>
      </c>
      <c r="I73" s="15">
        <f t="shared" ca="1" si="63"/>
        <v>44.155844155844157</v>
      </c>
      <c r="J73" s="15">
        <f t="shared" ca="1" si="63"/>
        <v>9.7402597402597415</v>
      </c>
      <c r="K73" s="15">
        <f t="shared" ca="1" si="63"/>
        <v>19.155844155844157</v>
      </c>
      <c r="L73" s="15">
        <f t="shared" ca="1" si="63"/>
        <v>2.2727272727272729</v>
      </c>
      <c r="M73" s="15"/>
      <c r="N73" s="15"/>
    </row>
    <row r="74" spans="1:16" ht="12.4" hidden="1" customHeight="1" outlineLevel="1" x14ac:dyDescent="0.15">
      <c r="A74" s="1" t="str">
        <f ca="1">$A$1&amp;C74</f>
        <v>X (5)東京圏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76</v>
      </c>
      <c r="F74" s="19">
        <f ca="1">VLOOKUP($A74,'Q10'!$A:$O,F$2,0)</f>
        <v>47</v>
      </c>
      <c r="G74" s="19">
        <f ca="1">VLOOKUP($A74,'Q10'!$A:$O,G$2,0)</f>
        <v>35</v>
      </c>
      <c r="H74" s="19">
        <f ca="1">VLOOKUP($A74,'Q10'!$A:$O,H$2,0)</f>
        <v>79</v>
      </c>
      <c r="I74" s="19">
        <f ca="1">VLOOKUP($A74,'Q10'!$A:$O,I$2,0)</f>
        <v>88</v>
      </c>
      <c r="J74" s="19">
        <f ca="1">VLOOKUP($A74,'Q10'!$A:$O,J$2,0)</f>
        <v>40</v>
      </c>
      <c r="K74" s="19">
        <f ca="1">VLOOKUP($A74,'Q10'!$A:$O,K$2,0)</f>
        <v>43</v>
      </c>
      <c r="L74" s="19">
        <f ca="1">VLOOKUP($A74,'Q10'!$A:$O,L$2,0)</f>
        <v>7</v>
      </c>
      <c r="M74" s="19"/>
      <c r="N74" s="19"/>
      <c r="P74" s="45">
        <f t="shared" ref="P74" ca="1" si="64">MAX(E74:N74)</f>
        <v>88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28.679245283018869</v>
      </c>
      <c r="F75" s="15">
        <f t="shared" ref="F75:L75" ca="1" si="65">F74/$D74*100</f>
        <v>17.735849056603772</v>
      </c>
      <c r="G75" s="15">
        <f t="shared" ca="1" si="65"/>
        <v>13.20754716981132</v>
      </c>
      <c r="H75" s="15">
        <f t="shared" ca="1" si="65"/>
        <v>29.811320754716981</v>
      </c>
      <c r="I75" s="15">
        <f t="shared" ca="1" si="65"/>
        <v>33.20754716981132</v>
      </c>
      <c r="J75" s="15">
        <f t="shared" ca="1" si="65"/>
        <v>15.09433962264151</v>
      </c>
      <c r="K75" s="15">
        <f t="shared" ca="1" si="65"/>
        <v>16.226415094339622</v>
      </c>
      <c r="L75" s="15">
        <f t="shared" ca="1" si="65"/>
        <v>2.6415094339622645</v>
      </c>
      <c r="M75" s="15"/>
      <c r="N75" s="15"/>
    </row>
    <row r="76" spans="1:16" ht="12.4" hidden="1" customHeight="1" outlineLevel="1" x14ac:dyDescent="0.15">
      <c r="A76" s="1" t="str">
        <f ca="1">$A$1&amp;C76</f>
        <v>X (5)大阪圏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54</v>
      </c>
      <c r="F76" s="19">
        <f ca="1">VLOOKUP($A76,'Q10'!$A:$O,F$2,0)</f>
        <v>26</v>
      </c>
      <c r="G76" s="19">
        <f ca="1">VLOOKUP($A76,'Q10'!$A:$O,G$2,0)</f>
        <v>25</v>
      </c>
      <c r="H76" s="19">
        <f ca="1">VLOOKUP($A76,'Q10'!$A:$O,H$2,0)</f>
        <v>51</v>
      </c>
      <c r="I76" s="19">
        <f ca="1">VLOOKUP($A76,'Q10'!$A:$O,I$2,0)</f>
        <v>59</v>
      </c>
      <c r="J76" s="19">
        <f ca="1">VLOOKUP($A76,'Q10'!$A:$O,J$2,0)</f>
        <v>34</v>
      </c>
      <c r="K76" s="19">
        <f ca="1">VLOOKUP($A76,'Q10'!$A:$O,K$2,0)</f>
        <v>27</v>
      </c>
      <c r="L76" s="19">
        <f ca="1">VLOOKUP($A76,'Q10'!$A:$O,L$2,0)</f>
        <v>3</v>
      </c>
      <c r="M76" s="19"/>
      <c r="N76" s="19"/>
      <c r="P76" s="45">
        <f t="shared" ref="P76" ca="1" si="66">MAX(E76:N76)</f>
        <v>59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31.213872832369944</v>
      </c>
      <c r="F77" s="15">
        <f t="shared" ref="F77:L77" ca="1" si="67">F76/$D76*100</f>
        <v>15.028901734104046</v>
      </c>
      <c r="G77" s="15">
        <f t="shared" ca="1" si="67"/>
        <v>14.450867052023122</v>
      </c>
      <c r="H77" s="15">
        <f t="shared" ca="1" si="67"/>
        <v>29.47976878612717</v>
      </c>
      <c r="I77" s="15">
        <f t="shared" ca="1" si="67"/>
        <v>34.104046242774565</v>
      </c>
      <c r="J77" s="15">
        <f t="shared" ca="1" si="67"/>
        <v>19.653179190751445</v>
      </c>
      <c r="K77" s="15">
        <f t="shared" ca="1" si="67"/>
        <v>15.606936416184972</v>
      </c>
      <c r="L77" s="15">
        <f t="shared" ca="1" si="67"/>
        <v>1.7341040462427744</v>
      </c>
      <c r="M77" s="15"/>
      <c r="N77" s="15"/>
    </row>
    <row r="78" spans="1:16" ht="12.4" hidden="1" customHeight="1" outlineLevel="1" x14ac:dyDescent="0.15">
      <c r="A78" s="1" t="str">
        <f ca="1">$A$1&amp;C78</f>
        <v>X (5)名古屋圏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3</v>
      </c>
      <c r="F78" s="19">
        <f ca="1">VLOOKUP($A78,'Q10'!$A:$O,F$2,0)</f>
        <v>0</v>
      </c>
      <c r="G78" s="19">
        <f ca="1">VLOOKUP($A78,'Q10'!$A:$O,G$2,0)</f>
        <v>3</v>
      </c>
      <c r="H78" s="19">
        <f ca="1">VLOOKUP($A78,'Q10'!$A:$O,H$2,0)</f>
        <v>7</v>
      </c>
      <c r="I78" s="19">
        <f ca="1">VLOOKUP($A78,'Q10'!$A:$O,I$2,0)</f>
        <v>6</v>
      </c>
      <c r="J78" s="19">
        <f ca="1">VLOOKUP($A78,'Q10'!$A:$O,J$2,0)</f>
        <v>4</v>
      </c>
      <c r="K78" s="19">
        <f ca="1">VLOOKUP($A78,'Q10'!$A:$O,K$2,0)</f>
        <v>6</v>
      </c>
      <c r="L78" s="19">
        <f ca="1">VLOOKUP($A78,'Q10'!$A:$O,L$2,0)</f>
        <v>1</v>
      </c>
      <c r="M78" s="19"/>
      <c r="N78" s="19"/>
      <c r="P78" s="45">
        <f t="shared" ref="P78" ca="1" si="68">MAX(E78:N78)</f>
        <v>7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14.285714285714285</v>
      </c>
      <c r="F79" s="15">
        <f t="shared" ref="F79:L79" ca="1" si="69">F78/$D78*100</f>
        <v>0</v>
      </c>
      <c r="G79" s="15">
        <f t="shared" ca="1" si="69"/>
        <v>14.285714285714285</v>
      </c>
      <c r="H79" s="15">
        <f t="shared" ca="1" si="69"/>
        <v>33.333333333333329</v>
      </c>
      <c r="I79" s="15">
        <f t="shared" ca="1" si="69"/>
        <v>28.571428571428569</v>
      </c>
      <c r="J79" s="15">
        <f t="shared" ca="1" si="69"/>
        <v>19.047619047619047</v>
      </c>
      <c r="K79" s="15">
        <f t="shared" ca="1" si="69"/>
        <v>28.571428571428569</v>
      </c>
      <c r="L79" s="15">
        <f t="shared" ca="1" si="69"/>
        <v>4.7619047619047619</v>
      </c>
      <c r="M79" s="15"/>
      <c r="N79" s="15"/>
    </row>
    <row r="80" spans="1:16" ht="12.4" hidden="1" customHeight="1" outlineLevel="1" x14ac:dyDescent="0.15">
      <c r="A80" s="1" t="str">
        <f ca="1">$A$1&amp;C80</f>
        <v>X (5)その他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68</v>
      </c>
      <c r="F80" s="19">
        <f ca="1">VLOOKUP($A80,'Q10'!$A:$O,F$2,0)</f>
        <v>32</v>
      </c>
      <c r="G80" s="19">
        <f ca="1">VLOOKUP($A80,'Q10'!$A:$O,G$2,0)</f>
        <v>20</v>
      </c>
      <c r="H80" s="19">
        <f ca="1">VLOOKUP($A80,'Q10'!$A:$O,H$2,0)</f>
        <v>55</v>
      </c>
      <c r="I80" s="19">
        <f ca="1">VLOOKUP($A80,'Q10'!$A:$O,I$2,0)</f>
        <v>78</v>
      </c>
      <c r="J80" s="19">
        <f ca="1">VLOOKUP($A80,'Q10'!$A:$O,J$2,0)</f>
        <v>52</v>
      </c>
      <c r="K80" s="19">
        <f ca="1">VLOOKUP($A80,'Q10'!$A:$O,K$2,0)</f>
        <v>46</v>
      </c>
      <c r="L80" s="19">
        <f ca="1">VLOOKUP($A80,'Q10'!$A:$O,L$2,0)</f>
        <v>13</v>
      </c>
      <c r="M80" s="19"/>
      <c r="N80" s="19"/>
      <c r="P80" s="45">
        <f t="shared" ref="P80" ca="1" si="70">MAX(E80:N80)</f>
        <v>78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29.955947136563875</v>
      </c>
      <c r="F81" s="15">
        <f t="shared" ref="F81:L81" ca="1" si="71">F80/$D80*100</f>
        <v>14.096916299559473</v>
      </c>
      <c r="G81" s="15">
        <f t="shared" ca="1" si="71"/>
        <v>8.8105726872246706</v>
      </c>
      <c r="H81" s="15">
        <f t="shared" ca="1" si="71"/>
        <v>24.229074889867842</v>
      </c>
      <c r="I81" s="15">
        <f t="shared" ca="1" si="71"/>
        <v>34.36123348017621</v>
      </c>
      <c r="J81" s="15">
        <f t="shared" ca="1" si="71"/>
        <v>22.907488986784141</v>
      </c>
      <c r="K81" s="15">
        <f t="shared" ca="1" si="71"/>
        <v>20.264317180616739</v>
      </c>
      <c r="L81" s="15">
        <f t="shared" ca="1" si="71"/>
        <v>5.7268722466960353</v>
      </c>
      <c r="M81" s="15"/>
      <c r="N81" s="15"/>
    </row>
    <row r="82" spans="1:16" ht="12.4" hidden="1" customHeight="1" outlineLevel="1" x14ac:dyDescent="0.15">
      <c r="A82" s="1" t="str">
        <f ca="1">$A$1&amp;C82</f>
        <v>X (5)わからない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143</v>
      </c>
      <c r="F82" s="19">
        <f ca="1">VLOOKUP($A82,'Q10'!$A:$O,F$2,0)</f>
        <v>81</v>
      </c>
      <c r="G82" s="19">
        <f ca="1">VLOOKUP($A82,'Q10'!$A:$O,G$2,0)</f>
        <v>81</v>
      </c>
      <c r="H82" s="19">
        <f ca="1">VLOOKUP($A82,'Q10'!$A:$O,H$2,0)</f>
        <v>188</v>
      </c>
      <c r="I82" s="19">
        <f ca="1">VLOOKUP($A82,'Q10'!$A:$O,I$2,0)</f>
        <v>220</v>
      </c>
      <c r="J82" s="19">
        <f ca="1">VLOOKUP($A82,'Q10'!$A:$O,J$2,0)</f>
        <v>56</v>
      </c>
      <c r="K82" s="19">
        <f ca="1">VLOOKUP($A82,'Q10'!$A:$O,K$2,0)</f>
        <v>208</v>
      </c>
      <c r="L82" s="19">
        <f ca="1">VLOOKUP($A82,'Q10'!$A:$O,L$2,0)</f>
        <v>30</v>
      </c>
      <c r="M82" s="19"/>
      <c r="N82" s="19"/>
      <c r="P82" s="45">
        <f t="shared" ref="P82" ca="1" si="72">MAX(E82:N82)</f>
        <v>220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20.516499282639884</v>
      </c>
      <c r="F83" s="15">
        <f t="shared" ref="F83:L83" ca="1" si="73">F82/$D82*100</f>
        <v>11.621233859397417</v>
      </c>
      <c r="G83" s="15">
        <f t="shared" ca="1" si="73"/>
        <v>11.621233859397417</v>
      </c>
      <c r="H83" s="15">
        <f t="shared" ca="1" si="73"/>
        <v>26.97274031563845</v>
      </c>
      <c r="I83" s="15">
        <f t="shared" ca="1" si="73"/>
        <v>31.563845050215207</v>
      </c>
      <c r="J83" s="15">
        <f t="shared" ca="1" si="73"/>
        <v>8.0344332855093246</v>
      </c>
      <c r="K83" s="15">
        <f t="shared" ca="1" si="73"/>
        <v>29.842180774748922</v>
      </c>
      <c r="L83" s="15">
        <f t="shared" ca="1" si="73"/>
        <v>4.3041606886657107</v>
      </c>
      <c r="M83" s="15"/>
      <c r="N83" s="15"/>
    </row>
    <row r="84" spans="1:16" ht="12.4" customHeight="1" collapsed="1" x14ac:dyDescent="0.15">
      <c r="A84" s="1" t="str">
        <f ca="1">$A$1&amp;C84</f>
        <v>X (5)農業・漁業・林業</v>
      </c>
      <c r="B84" s="144" t="s">
        <v>255</v>
      </c>
      <c r="C84" s="134" t="s">
        <v>93</v>
      </c>
      <c r="D84" s="19">
        <f ca="1">VLOOKUP($A84,'Q13'!$A:$O,D$2,0)</f>
        <v>82</v>
      </c>
      <c r="E84" s="19">
        <f ca="1">VLOOKUP($A84,'Q13'!$A:$O,E$2,0)</f>
        <v>31</v>
      </c>
      <c r="F84" s="19">
        <f ca="1">VLOOKUP($A84,'Q13'!$A:$O,F$2,0)</f>
        <v>10</v>
      </c>
      <c r="G84" s="19">
        <f ca="1">VLOOKUP($A84,'Q13'!$A:$O,G$2,0)</f>
        <v>6</v>
      </c>
      <c r="H84" s="19">
        <f ca="1">VLOOKUP($A84,'Q13'!$A:$O,H$2,0)</f>
        <v>21</v>
      </c>
      <c r="I84" s="19">
        <f ca="1">VLOOKUP($A84,'Q13'!$A:$O,I$2,0)</f>
        <v>17</v>
      </c>
      <c r="J84" s="19">
        <f ca="1">VLOOKUP($A84,'Q13'!$A:$O,J$2,0)</f>
        <v>10</v>
      </c>
      <c r="K84" s="19">
        <f ca="1">VLOOKUP($A84,'Q13'!$A:$O,K$2,0)</f>
        <v>21</v>
      </c>
      <c r="L84" s="19">
        <f ca="1">VLOOKUP($A84,'Q13'!$A:$O,L$2,0)</f>
        <v>1</v>
      </c>
      <c r="M84" s="19"/>
      <c r="N84" s="19"/>
      <c r="P84" s="45">
        <f t="shared" ref="P84" ca="1" si="74">MAX(E84:N84)</f>
        <v>31</v>
      </c>
    </row>
    <row r="85" spans="1:16" ht="12.4" customHeight="1" x14ac:dyDescent="0.15">
      <c r="B85" s="144"/>
      <c r="C85" s="136"/>
      <c r="D85" s="16">
        <f ca="1">D84/$D84*100</f>
        <v>100</v>
      </c>
      <c r="E85" s="15">
        <f ca="1">E84/$D84*100</f>
        <v>37.804878048780488</v>
      </c>
      <c r="F85" s="15">
        <f t="shared" ref="F85:L85" ca="1" si="75">F84/$D84*100</f>
        <v>12.195121951219512</v>
      </c>
      <c r="G85" s="15">
        <f t="shared" ca="1" si="75"/>
        <v>7.3170731707317067</v>
      </c>
      <c r="H85" s="15">
        <f t="shared" ca="1" si="75"/>
        <v>25.609756097560975</v>
      </c>
      <c r="I85" s="15">
        <f t="shared" ca="1" si="75"/>
        <v>20.73170731707317</v>
      </c>
      <c r="J85" s="15">
        <f t="shared" ca="1" si="75"/>
        <v>12.195121951219512</v>
      </c>
      <c r="K85" s="15">
        <f t="shared" ca="1" si="75"/>
        <v>25.609756097560975</v>
      </c>
      <c r="L85" s="15">
        <f t="shared" ca="1" si="75"/>
        <v>1.2195121951219512</v>
      </c>
      <c r="M85" s="15"/>
      <c r="N85" s="15"/>
    </row>
    <row r="86" spans="1:16" ht="12.4" customHeight="1" x14ac:dyDescent="0.15">
      <c r="A86" s="1" t="str">
        <f ca="1">$A$1&amp;C86</f>
        <v>X (5)建設業</v>
      </c>
      <c r="B86" s="144"/>
      <c r="C86" s="134" t="s">
        <v>94</v>
      </c>
      <c r="D86" s="19">
        <f ca="1">VLOOKUP($A86,'Q13'!$A:$O,D$2,0)</f>
        <v>155</v>
      </c>
      <c r="E86" s="19">
        <f ca="1">VLOOKUP($A86,'Q13'!$A:$O,E$2,0)</f>
        <v>28</v>
      </c>
      <c r="F86" s="19">
        <f ca="1">VLOOKUP($A86,'Q13'!$A:$O,F$2,0)</f>
        <v>13</v>
      </c>
      <c r="G86" s="19">
        <f ca="1">VLOOKUP($A86,'Q13'!$A:$O,G$2,0)</f>
        <v>11</v>
      </c>
      <c r="H86" s="19">
        <f ca="1">VLOOKUP($A86,'Q13'!$A:$O,H$2,0)</f>
        <v>47</v>
      </c>
      <c r="I86" s="19">
        <f ca="1">VLOOKUP($A86,'Q13'!$A:$O,I$2,0)</f>
        <v>48</v>
      </c>
      <c r="J86" s="19">
        <f ca="1">VLOOKUP($A86,'Q13'!$A:$O,J$2,0)</f>
        <v>14</v>
      </c>
      <c r="K86" s="19">
        <f ca="1">VLOOKUP($A86,'Q13'!$A:$O,K$2,0)</f>
        <v>48</v>
      </c>
      <c r="L86" s="19">
        <f ca="1">VLOOKUP($A86,'Q13'!$A:$O,L$2,0)</f>
        <v>7</v>
      </c>
      <c r="M86" s="19"/>
      <c r="N86" s="19"/>
      <c r="P86" s="45">
        <f t="shared" ref="P86" ca="1" si="76">MAX(E86:N86)</f>
        <v>48</v>
      </c>
    </row>
    <row r="87" spans="1:16" ht="12.4" customHeight="1" x14ac:dyDescent="0.15">
      <c r="B87" s="144"/>
      <c r="C87" s="136"/>
      <c r="D87" s="16">
        <f ca="1">D86/$D86*100</f>
        <v>100</v>
      </c>
      <c r="E87" s="15">
        <f ca="1">E86/$D86*100</f>
        <v>18.064516129032256</v>
      </c>
      <c r="F87" s="15">
        <f t="shared" ref="F87:L87" ca="1" si="77">F86/$D86*100</f>
        <v>8.3870967741935498</v>
      </c>
      <c r="G87" s="15">
        <f t="shared" ca="1" si="77"/>
        <v>7.096774193548387</v>
      </c>
      <c r="H87" s="15">
        <f t="shared" ca="1" si="77"/>
        <v>30.322580645161288</v>
      </c>
      <c r="I87" s="15">
        <f t="shared" ca="1" si="77"/>
        <v>30.967741935483872</v>
      </c>
      <c r="J87" s="15">
        <f t="shared" ca="1" si="77"/>
        <v>9.0322580645161281</v>
      </c>
      <c r="K87" s="15">
        <f t="shared" ca="1" si="77"/>
        <v>30.967741935483872</v>
      </c>
      <c r="L87" s="15">
        <f t="shared" ca="1" si="77"/>
        <v>4.5161290322580641</v>
      </c>
      <c r="M87" s="15"/>
      <c r="N87" s="15"/>
    </row>
    <row r="88" spans="1:16" ht="12.4" customHeight="1" x14ac:dyDescent="0.15">
      <c r="A88" s="1" t="str">
        <f ca="1">$A$1&amp;C88</f>
        <v>X (5)製造業（技術者等）</v>
      </c>
      <c r="B88" s="144"/>
      <c r="C88" s="134" t="s">
        <v>95</v>
      </c>
      <c r="D88" s="19">
        <f ca="1">VLOOKUP($A88,'Q13'!$A:$O,D$2,0)</f>
        <v>264</v>
      </c>
      <c r="E88" s="19">
        <f ca="1">VLOOKUP($A88,'Q13'!$A:$O,E$2,0)</f>
        <v>57</v>
      </c>
      <c r="F88" s="19">
        <f ca="1">VLOOKUP($A88,'Q13'!$A:$O,F$2,0)</f>
        <v>24</v>
      </c>
      <c r="G88" s="19">
        <f ca="1">VLOOKUP($A88,'Q13'!$A:$O,G$2,0)</f>
        <v>25</v>
      </c>
      <c r="H88" s="19">
        <f ca="1">VLOOKUP($A88,'Q13'!$A:$O,H$2,0)</f>
        <v>90</v>
      </c>
      <c r="I88" s="19">
        <f ca="1">VLOOKUP($A88,'Q13'!$A:$O,I$2,0)</f>
        <v>92</v>
      </c>
      <c r="J88" s="19">
        <f ca="1">VLOOKUP($A88,'Q13'!$A:$O,J$2,0)</f>
        <v>20</v>
      </c>
      <c r="K88" s="19">
        <f ca="1">VLOOKUP($A88,'Q13'!$A:$O,K$2,0)</f>
        <v>71</v>
      </c>
      <c r="L88" s="19">
        <f ca="1">VLOOKUP($A88,'Q13'!$A:$O,L$2,0)</f>
        <v>7</v>
      </c>
      <c r="M88" s="19"/>
      <c r="N88" s="19"/>
      <c r="P88" s="45">
        <f t="shared" ref="P88" ca="1" si="78">MAX(E88:N88)</f>
        <v>92</v>
      </c>
    </row>
    <row r="89" spans="1:16" ht="12.4" customHeight="1" x14ac:dyDescent="0.15">
      <c r="B89" s="144"/>
      <c r="C89" s="136"/>
      <c r="D89" s="16">
        <f ca="1">D88/$D88*100</f>
        <v>100</v>
      </c>
      <c r="E89" s="15">
        <f ca="1">E88/$D88*100</f>
        <v>21.59090909090909</v>
      </c>
      <c r="F89" s="15">
        <f t="shared" ref="F89:L89" ca="1" si="79">F88/$D88*100</f>
        <v>9.0909090909090917</v>
      </c>
      <c r="G89" s="15">
        <f t="shared" ca="1" si="79"/>
        <v>9.4696969696969688</v>
      </c>
      <c r="H89" s="15">
        <f t="shared" ca="1" si="79"/>
        <v>34.090909090909086</v>
      </c>
      <c r="I89" s="15">
        <f t="shared" ca="1" si="79"/>
        <v>34.848484848484851</v>
      </c>
      <c r="J89" s="15">
        <f t="shared" ca="1" si="79"/>
        <v>7.5757575757575761</v>
      </c>
      <c r="K89" s="15">
        <f t="shared" ca="1" si="79"/>
        <v>26.893939393939391</v>
      </c>
      <c r="L89" s="15">
        <f t="shared" ca="1" si="79"/>
        <v>2.6515151515151514</v>
      </c>
      <c r="M89" s="15"/>
      <c r="N89" s="15"/>
    </row>
    <row r="90" spans="1:16" ht="12.4" customHeight="1" x14ac:dyDescent="0.15">
      <c r="A90" s="1" t="str">
        <f ca="1">$A$1&amp;C90</f>
        <v>X (5)小売・飲食などのサービス業</v>
      </c>
      <c r="B90" s="144"/>
      <c r="C90" s="134" t="s">
        <v>96</v>
      </c>
      <c r="D90" s="19">
        <f ca="1">VLOOKUP($A90,'Q13'!$A:$O,D$2,0)</f>
        <v>293</v>
      </c>
      <c r="E90" s="19">
        <f ca="1">VLOOKUP($A90,'Q13'!$A:$O,E$2,0)</f>
        <v>102</v>
      </c>
      <c r="F90" s="19">
        <f ca="1">VLOOKUP($A90,'Q13'!$A:$O,F$2,0)</f>
        <v>62</v>
      </c>
      <c r="G90" s="19">
        <f ca="1">VLOOKUP($A90,'Q13'!$A:$O,G$2,0)</f>
        <v>38</v>
      </c>
      <c r="H90" s="19">
        <f ca="1">VLOOKUP($A90,'Q13'!$A:$O,H$2,0)</f>
        <v>80</v>
      </c>
      <c r="I90" s="19">
        <f ca="1">VLOOKUP($A90,'Q13'!$A:$O,I$2,0)</f>
        <v>141</v>
      </c>
      <c r="J90" s="19">
        <f ca="1">VLOOKUP($A90,'Q13'!$A:$O,J$2,0)</f>
        <v>14</v>
      </c>
      <c r="K90" s="19">
        <f ca="1">VLOOKUP($A90,'Q13'!$A:$O,K$2,0)</f>
        <v>45</v>
      </c>
      <c r="L90" s="19">
        <f ca="1">VLOOKUP($A90,'Q13'!$A:$O,L$2,0)</f>
        <v>3</v>
      </c>
      <c r="M90" s="19"/>
      <c r="N90" s="19"/>
      <c r="P90" s="45">
        <f t="shared" ref="P90" ca="1" si="80">MAX(E90:N90)</f>
        <v>141</v>
      </c>
    </row>
    <row r="91" spans="1:16" ht="12.4" customHeight="1" x14ac:dyDescent="0.15">
      <c r="B91" s="144"/>
      <c r="C91" s="136"/>
      <c r="D91" s="16">
        <f ca="1">D90/$D90*100</f>
        <v>100</v>
      </c>
      <c r="E91" s="15">
        <f ca="1">E90/$D90*100</f>
        <v>34.8122866894198</v>
      </c>
      <c r="F91" s="15">
        <f t="shared" ref="F91:L91" ca="1" si="81">F90/$D90*100</f>
        <v>21.160409556313994</v>
      </c>
      <c r="G91" s="15">
        <f t="shared" ca="1" si="81"/>
        <v>12.969283276450511</v>
      </c>
      <c r="H91" s="15">
        <f t="shared" ca="1" si="81"/>
        <v>27.303754266211605</v>
      </c>
      <c r="I91" s="15">
        <f t="shared" ca="1" si="81"/>
        <v>48.122866894197955</v>
      </c>
      <c r="J91" s="15">
        <f t="shared" ca="1" si="81"/>
        <v>4.7781569965870307</v>
      </c>
      <c r="K91" s="15">
        <f t="shared" ca="1" si="81"/>
        <v>15.358361774744028</v>
      </c>
      <c r="L91" s="15">
        <f t="shared" ca="1" si="81"/>
        <v>1.0238907849829351</v>
      </c>
      <c r="M91" s="15"/>
      <c r="N91" s="15"/>
    </row>
    <row r="92" spans="1:16" ht="12.4" customHeight="1" x14ac:dyDescent="0.15">
      <c r="A92" s="1" t="str">
        <f ca="1">$A$1&amp;C92</f>
        <v>X (5)金融・保険・不動産業</v>
      </c>
      <c r="B92" s="144"/>
      <c r="C92" s="134" t="s">
        <v>97</v>
      </c>
      <c r="D92" s="19">
        <f ca="1">VLOOKUP($A92,'Q13'!$A:$O,D$2,0)</f>
        <v>156</v>
      </c>
      <c r="E92" s="19">
        <f ca="1">VLOOKUP($A92,'Q13'!$A:$O,E$2,0)</f>
        <v>38</v>
      </c>
      <c r="F92" s="19">
        <f ca="1">VLOOKUP($A92,'Q13'!$A:$O,F$2,0)</f>
        <v>13</v>
      </c>
      <c r="G92" s="19">
        <f ca="1">VLOOKUP($A92,'Q13'!$A:$O,G$2,0)</f>
        <v>28</v>
      </c>
      <c r="H92" s="19">
        <f ca="1">VLOOKUP($A92,'Q13'!$A:$O,H$2,0)</f>
        <v>35</v>
      </c>
      <c r="I92" s="19">
        <f ca="1">VLOOKUP($A92,'Q13'!$A:$O,I$2,0)</f>
        <v>48</v>
      </c>
      <c r="J92" s="19">
        <f ca="1">VLOOKUP($A92,'Q13'!$A:$O,J$2,0)</f>
        <v>20</v>
      </c>
      <c r="K92" s="19">
        <f ca="1">VLOOKUP($A92,'Q13'!$A:$O,K$2,0)</f>
        <v>39</v>
      </c>
      <c r="L92" s="19">
        <f ca="1">VLOOKUP($A92,'Q13'!$A:$O,L$2,0)</f>
        <v>3</v>
      </c>
      <c r="M92" s="19"/>
      <c r="N92" s="19"/>
      <c r="P92" s="45">
        <f t="shared" ref="P92" ca="1" si="82">MAX(E92:N92)</f>
        <v>48</v>
      </c>
    </row>
    <row r="93" spans="1:16" ht="12.4" customHeight="1" x14ac:dyDescent="0.15">
      <c r="B93" s="144"/>
      <c r="C93" s="136"/>
      <c r="D93" s="16">
        <f ca="1">D92/$D92*100</f>
        <v>100</v>
      </c>
      <c r="E93" s="15">
        <f ca="1">E92/$D92*100</f>
        <v>24.358974358974358</v>
      </c>
      <c r="F93" s="15">
        <f t="shared" ref="F93:L93" ca="1" si="83">F92/$D92*100</f>
        <v>8.3333333333333321</v>
      </c>
      <c r="G93" s="15">
        <f t="shared" ca="1" si="83"/>
        <v>17.948717948717949</v>
      </c>
      <c r="H93" s="15">
        <f t="shared" ca="1" si="83"/>
        <v>22.435897435897438</v>
      </c>
      <c r="I93" s="15">
        <f t="shared" ca="1" si="83"/>
        <v>30.76923076923077</v>
      </c>
      <c r="J93" s="15">
        <f t="shared" ca="1" si="83"/>
        <v>12.820512820512819</v>
      </c>
      <c r="K93" s="15">
        <f t="shared" ca="1" si="83"/>
        <v>25</v>
      </c>
      <c r="L93" s="15">
        <f t="shared" ca="1" si="83"/>
        <v>1.9230769230769231</v>
      </c>
      <c r="M93" s="15"/>
      <c r="N93" s="15"/>
    </row>
    <row r="94" spans="1:16" ht="12.4" customHeight="1" x14ac:dyDescent="0.15">
      <c r="A94" s="1" t="str">
        <f ca="1">$A$1&amp;C94</f>
        <v>X (5)医療・福祉・介護</v>
      </c>
      <c r="B94" s="144"/>
      <c r="C94" s="134" t="s">
        <v>98</v>
      </c>
      <c r="D94" s="19">
        <f ca="1">VLOOKUP($A94,'Q13'!$A:$O,D$2,0)</f>
        <v>890</v>
      </c>
      <c r="E94" s="19">
        <f ca="1">VLOOKUP($A94,'Q13'!$A:$O,E$2,0)</f>
        <v>262</v>
      </c>
      <c r="F94" s="19">
        <f ca="1">VLOOKUP($A94,'Q13'!$A:$O,F$2,0)</f>
        <v>153</v>
      </c>
      <c r="G94" s="19">
        <f ca="1">VLOOKUP($A94,'Q13'!$A:$O,G$2,0)</f>
        <v>114</v>
      </c>
      <c r="H94" s="19">
        <f ca="1">VLOOKUP($A94,'Q13'!$A:$O,H$2,0)</f>
        <v>231</v>
      </c>
      <c r="I94" s="19">
        <f ca="1">VLOOKUP($A94,'Q13'!$A:$O,I$2,0)</f>
        <v>381</v>
      </c>
      <c r="J94" s="19">
        <f ca="1">VLOOKUP($A94,'Q13'!$A:$O,J$2,0)</f>
        <v>112</v>
      </c>
      <c r="K94" s="19">
        <f ca="1">VLOOKUP($A94,'Q13'!$A:$O,K$2,0)</f>
        <v>148</v>
      </c>
      <c r="L94" s="19">
        <f ca="1">VLOOKUP($A94,'Q13'!$A:$O,L$2,0)</f>
        <v>17</v>
      </c>
      <c r="M94" s="19"/>
      <c r="N94" s="19"/>
      <c r="P94" s="45">
        <f t="shared" ref="P94" ca="1" si="84">MAX(E94:N94)</f>
        <v>381</v>
      </c>
    </row>
    <row r="95" spans="1:16" ht="12.4" customHeight="1" x14ac:dyDescent="0.15">
      <c r="B95" s="144"/>
      <c r="C95" s="136"/>
      <c r="D95" s="16">
        <f ca="1">D94/$D94*100</f>
        <v>100</v>
      </c>
      <c r="E95" s="15">
        <f ca="1">E94/$D94*100</f>
        <v>29.438202247191008</v>
      </c>
      <c r="F95" s="15">
        <f t="shared" ref="F95:L95" ca="1" si="85">F94/$D94*100</f>
        <v>17.191011235955056</v>
      </c>
      <c r="G95" s="15">
        <f t="shared" ca="1" si="85"/>
        <v>12.808988764044942</v>
      </c>
      <c r="H95" s="15">
        <f t="shared" ca="1" si="85"/>
        <v>25.955056179775283</v>
      </c>
      <c r="I95" s="15">
        <f t="shared" ca="1" si="85"/>
        <v>42.80898876404494</v>
      </c>
      <c r="J95" s="15">
        <f t="shared" ca="1" si="85"/>
        <v>12.584269662921349</v>
      </c>
      <c r="K95" s="15">
        <f t="shared" ca="1" si="85"/>
        <v>16.629213483146067</v>
      </c>
      <c r="L95" s="15">
        <f t="shared" ca="1" si="85"/>
        <v>1.9101123595505618</v>
      </c>
      <c r="M95" s="15"/>
      <c r="N95" s="15"/>
    </row>
    <row r="96" spans="1:16" ht="12.4" customHeight="1" x14ac:dyDescent="0.15">
      <c r="A96" s="43" t="s">
        <v>264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72</v>
      </c>
      <c r="F96" s="19">
        <f>VLOOKUP($A96,'Q13'!$A:$O,F$2,0)</f>
        <v>16</v>
      </c>
      <c r="G96" s="19">
        <f>VLOOKUP($A96,'Q13'!$A:$O,G$2,0)</f>
        <v>46</v>
      </c>
      <c r="H96" s="19">
        <f>VLOOKUP($A96,'Q13'!$A:$O,H$2,0)</f>
        <v>120</v>
      </c>
      <c r="I96" s="19">
        <f>VLOOKUP($A96,'Q13'!$A:$O,I$2,0)</f>
        <v>107</v>
      </c>
      <c r="J96" s="19">
        <f>VLOOKUP($A96,'Q13'!$A:$O,J$2,0)</f>
        <v>37</v>
      </c>
      <c r="K96" s="19">
        <f>VLOOKUP($A96,'Q13'!$A:$O,K$2,0)</f>
        <v>99</v>
      </c>
      <c r="L96" s="19">
        <f>VLOOKUP($A96,'Q13'!$A:$O,L$2,0)</f>
        <v>8</v>
      </c>
      <c r="M96" s="19"/>
      <c r="N96" s="19"/>
      <c r="P96" s="45">
        <f t="shared" ref="P96" si="86">MAX(E96:N96)</f>
        <v>120</v>
      </c>
    </row>
    <row r="97" spans="1:16" ht="12.4" customHeight="1" x14ac:dyDescent="0.15">
      <c r="B97" s="144"/>
      <c r="C97" s="136"/>
      <c r="D97" s="16">
        <f>D96/$D96*100</f>
        <v>100</v>
      </c>
      <c r="E97" s="15">
        <f>E96/$D96*100</f>
        <v>20.630372492836678</v>
      </c>
      <c r="F97" s="15">
        <f t="shared" ref="F97:L97" si="87">F96/$D96*100</f>
        <v>4.5845272206303722</v>
      </c>
      <c r="G97" s="15">
        <f t="shared" si="87"/>
        <v>13.180515759312319</v>
      </c>
      <c r="H97" s="15">
        <f t="shared" si="87"/>
        <v>34.383954154727789</v>
      </c>
      <c r="I97" s="15">
        <f t="shared" si="87"/>
        <v>30.659025787965614</v>
      </c>
      <c r="J97" s="15">
        <f t="shared" si="87"/>
        <v>10.601719197707736</v>
      </c>
      <c r="K97" s="15">
        <f t="shared" si="87"/>
        <v>28.366762177650429</v>
      </c>
      <c r="L97" s="15">
        <f t="shared" si="87"/>
        <v>2.2922636103151861</v>
      </c>
      <c r="M97" s="15"/>
      <c r="N97" s="15"/>
    </row>
    <row r="98" spans="1:16" ht="12.4" customHeight="1" x14ac:dyDescent="0.15">
      <c r="A98" s="1" t="str">
        <f ca="1">$A$1&amp;C98</f>
        <v>X (5)情報通信系（メディア・マスコミ）</v>
      </c>
      <c r="B98" s="144"/>
      <c r="C98" s="134" t="s">
        <v>100</v>
      </c>
      <c r="D98" s="19">
        <f ca="1">VLOOKUP($A98,'Q13'!$A:$O,D$2,0)</f>
        <v>101</v>
      </c>
      <c r="E98" s="19">
        <f ca="1">VLOOKUP($A98,'Q13'!$A:$O,E$2,0)</f>
        <v>25</v>
      </c>
      <c r="F98" s="19">
        <f ca="1">VLOOKUP($A98,'Q13'!$A:$O,F$2,0)</f>
        <v>20</v>
      </c>
      <c r="G98" s="19">
        <f ca="1">VLOOKUP($A98,'Q13'!$A:$O,G$2,0)</f>
        <v>20</v>
      </c>
      <c r="H98" s="19">
        <f ca="1">VLOOKUP($A98,'Q13'!$A:$O,H$2,0)</f>
        <v>29</v>
      </c>
      <c r="I98" s="19">
        <f ca="1">VLOOKUP($A98,'Q13'!$A:$O,I$2,0)</f>
        <v>31</v>
      </c>
      <c r="J98" s="19">
        <f ca="1">VLOOKUP($A98,'Q13'!$A:$O,J$2,0)</f>
        <v>15</v>
      </c>
      <c r="K98" s="19">
        <f ca="1">VLOOKUP($A98,'Q13'!$A:$O,K$2,0)</f>
        <v>17</v>
      </c>
      <c r="L98" s="19">
        <f ca="1">VLOOKUP($A98,'Q13'!$A:$O,L$2,0)</f>
        <v>2</v>
      </c>
      <c r="M98" s="19"/>
      <c r="N98" s="19"/>
      <c r="P98" s="45">
        <f t="shared" ref="P98" ca="1" si="88">MAX(E98:N98)</f>
        <v>31</v>
      </c>
    </row>
    <row r="99" spans="1:16" ht="12.4" customHeight="1" x14ac:dyDescent="0.15">
      <c r="B99" s="144"/>
      <c r="C99" s="136"/>
      <c r="D99" s="16">
        <f ca="1">D98/$D98*100</f>
        <v>100</v>
      </c>
      <c r="E99" s="15">
        <f ca="1">E98/$D98*100</f>
        <v>24.752475247524753</v>
      </c>
      <c r="F99" s="15">
        <f t="shared" ref="F99:L99" ca="1" si="89">F98/$D98*100</f>
        <v>19.801980198019802</v>
      </c>
      <c r="G99" s="15">
        <f t="shared" ca="1" si="89"/>
        <v>19.801980198019802</v>
      </c>
      <c r="H99" s="15">
        <f t="shared" ca="1" si="89"/>
        <v>28.71287128712871</v>
      </c>
      <c r="I99" s="15">
        <f t="shared" ca="1" si="89"/>
        <v>30.693069306930692</v>
      </c>
      <c r="J99" s="15">
        <f t="shared" ca="1" si="89"/>
        <v>14.85148514851485</v>
      </c>
      <c r="K99" s="15">
        <f t="shared" ca="1" si="89"/>
        <v>16.831683168316832</v>
      </c>
      <c r="L99" s="15">
        <f t="shared" ca="1" si="89"/>
        <v>1.9801980198019802</v>
      </c>
      <c r="M99" s="15"/>
      <c r="N99" s="15"/>
    </row>
    <row r="100" spans="1:16" ht="12.4" customHeight="1" x14ac:dyDescent="0.15">
      <c r="A100" s="1" t="str">
        <f ca="1">$A$1&amp;C100</f>
        <v>X (5)公務員</v>
      </c>
      <c r="B100" s="144"/>
      <c r="C100" s="134" t="s">
        <v>101</v>
      </c>
      <c r="D100" s="19">
        <f ca="1">VLOOKUP($A100,'Q13'!$A:$O,D$2,0)</f>
        <v>770</v>
      </c>
      <c r="E100" s="19">
        <f ca="1">VLOOKUP($A100,'Q13'!$A:$O,E$2,0)</f>
        <v>218</v>
      </c>
      <c r="F100" s="19">
        <f ca="1">VLOOKUP($A100,'Q13'!$A:$O,F$2,0)</f>
        <v>85</v>
      </c>
      <c r="G100" s="19">
        <f ca="1">VLOOKUP($A100,'Q13'!$A:$O,G$2,0)</f>
        <v>89</v>
      </c>
      <c r="H100" s="19">
        <f ca="1">VLOOKUP($A100,'Q13'!$A:$O,H$2,0)</f>
        <v>201</v>
      </c>
      <c r="I100" s="19">
        <f ca="1">VLOOKUP($A100,'Q13'!$A:$O,I$2,0)</f>
        <v>293</v>
      </c>
      <c r="J100" s="19">
        <f ca="1">VLOOKUP($A100,'Q13'!$A:$O,J$2,0)</f>
        <v>97</v>
      </c>
      <c r="K100" s="19">
        <f ca="1">VLOOKUP($A100,'Q13'!$A:$O,K$2,0)</f>
        <v>173</v>
      </c>
      <c r="L100" s="19">
        <f ca="1">VLOOKUP($A100,'Q13'!$A:$O,L$2,0)</f>
        <v>21</v>
      </c>
      <c r="M100" s="19"/>
      <c r="N100" s="19"/>
      <c r="P100" s="45">
        <f t="shared" ref="P100" ca="1" si="90">MAX(E100:N100)</f>
        <v>293</v>
      </c>
    </row>
    <row r="101" spans="1:16" ht="12.4" customHeight="1" x14ac:dyDescent="0.15">
      <c r="B101" s="144"/>
      <c r="C101" s="136"/>
      <c r="D101" s="16">
        <f ca="1">D100/$D100*100</f>
        <v>100</v>
      </c>
      <c r="E101" s="15">
        <f ca="1">E100/$D100*100</f>
        <v>28.311688311688311</v>
      </c>
      <c r="F101" s="15">
        <f t="shared" ref="F101:L101" ca="1" si="91">F100/$D100*100</f>
        <v>11.038961038961039</v>
      </c>
      <c r="G101" s="15">
        <f t="shared" ca="1" si="91"/>
        <v>11.558441558441558</v>
      </c>
      <c r="H101" s="15">
        <f t="shared" ca="1" si="91"/>
        <v>26.103896103896101</v>
      </c>
      <c r="I101" s="15">
        <f t="shared" ca="1" si="91"/>
        <v>38.051948051948052</v>
      </c>
      <c r="J101" s="15">
        <f t="shared" ca="1" si="91"/>
        <v>12.597402597402596</v>
      </c>
      <c r="K101" s="15">
        <f t="shared" ca="1" si="91"/>
        <v>22.467532467532468</v>
      </c>
      <c r="L101" s="15">
        <f t="shared" ca="1" si="91"/>
        <v>2.7272727272727271</v>
      </c>
      <c r="M101" s="15"/>
      <c r="N101" s="15"/>
    </row>
    <row r="102" spans="1:16" ht="12.4" customHeight="1" x14ac:dyDescent="0.15">
      <c r="A102" s="1" t="str">
        <f ca="1">$A$1&amp;C102</f>
        <v>X (5)その他</v>
      </c>
      <c r="B102" s="144"/>
      <c r="C102" s="134" t="s">
        <v>22</v>
      </c>
      <c r="D102" s="19">
        <f ca="1">VLOOKUP($A102,'Q13'!$A:$O,D$2,0)</f>
        <v>811</v>
      </c>
      <c r="E102" s="19">
        <f ca="1">VLOOKUP($A102,'Q13'!$A:$O,E$2,0)</f>
        <v>218</v>
      </c>
      <c r="F102" s="19">
        <f ca="1">VLOOKUP($A102,'Q13'!$A:$O,F$2,0)</f>
        <v>181</v>
      </c>
      <c r="G102" s="19">
        <f ca="1">VLOOKUP($A102,'Q13'!$A:$O,G$2,0)</f>
        <v>113</v>
      </c>
      <c r="H102" s="19">
        <f ca="1">VLOOKUP($A102,'Q13'!$A:$O,H$2,0)</f>
        <v>235</v>
      </c>
      <c r="I102" s="19">
        <f ca="1">VLOOKUP($A102,'Q13'!$A:$O,I$2,0)</f>
        <v>309</v>
      </c>
      <c r="J102" s="19">
        <f ca="1">VLOOKUP($A102,'Q13'!$A:$O,J$2,0)</f>
        <v>47</v>
      </c>
      <c r="K102" s="19">
        <f ca="1">VLOOKUP($A102,'Q13'!$A:$O,K$2,0)</f>
        <v>146</v>
      </c>
      <c r="L102" s="19">
        <f ca="1">VLOOKUP($A102,'Q13'!$A:$O,L$2,0)</f>
        <v>30</v>
      </c>
      <c r="M102" s="19"/>
      <c r="N102" s="19"/>
      <c r="P102" s="45">
        <f t="shared" ref="P102" ca="1" si="92">MAX(E102:N102)</f>
        <v>309</v>
      </c>
    </row>
    <row r="103" spans="1:16" ht="12.4" customHeight="1" x14ac:dyDescent="0.15">
      <c r="B103" s="144"/>
      <c r="C103" s="136"/>
      <c r="D103" s="16">
        <f ca="1">D102/$D102*100</f>
        <v>100</v>
      </c>
      <c r="E103" s="15">
        <f ca="1">E102/$D102*100</f>
        <v>26.880394574599258</v>
      </c>
      <c r="F103" s="15">
        <f t="shared" ref="F103:L103" ca="1" si="93">F102/$D102*100</f>
        <v>22.318125770653513</v>
      </c>
      <c r="G103" s="15">
        <f t="shared" ca="1" si="93"/>
        <v>13.933415536374847</v>
      </c>
      <c r="H103" s="15">
        <f t="shared" ca="1" si="93"/>
        <v>28.976572133168926</v>
      </c>
      <c r="I103" s="15">
        <f t="shared" ca="1" si="93"/>
        <v>38.101109741060419</v>
      </c>
      <c r="J103" s="15">
        <f t="shared" ca="1" si="93"/>
        <v>5.7953144266337855</v>
      </c>
      <c r="K103" s="15">
        <f t="shared" ca="1" si="93"/>
        <v>18.002466091245374</v>
      </c>
      <c r="L103" s="15">
        <f t="shared" ca="1" si="93"/>
        <v>3.6991368680641186</v>
      </c>
      <c r="M103" s="15"/>
      <c r="N103" s="15"/>
    </row>
    <row r="104" spans="1:16" ht="12.4" hidden="1" customHeight="1" outlineLevel="1" x14ac:dyDescent="0.15">
      <c r="A104" s="1" t="str">
        <f ca="1">$A$1&amp;C104</f>
        <v>X (5)ずっと北九州市内がいい（北九州市の近郊を含む）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282</v>
      </c>
      <c r="F104" s="19">
        <f ca="1">VLOOKUP($A104,'Q15'!$A:$O,F$2,0)</f>
        <v>165</v>
      </c>
      <c r="G104" s="19">
        <f ca="1">VLOOKUP($A104,'Q15'!$A:$O,G$2,0)</f>
        <v>116</v>
      </c>
      <c r="H104" s="19">
        <f ca="1">VLOOKUP($A104,'Q15'!$A:$O,H$2,0)</f>
        <v>302</v>
      </c>
      <c r="I104" s="19">
        <f ca="1">VLOOKUP($A104,'Q15'!$A:$O,I$2,0)</f>
        <v>421</v>
      </c>
      <c r="J104" s="19">
        <f ca="1">VLOOKUP($A104,'Q15'!$A:$O,J$2,0)</f>
        <v>81</v>
      </c>
      <c r="K104" s="19">
        <f ca="1">VLOOKUP($A104,'Q15'!$A:$O,K$2,0)</f>
        <v>231</v>
      </c>
      <c r="L104" s="19">
        <f ca="1">VLOOKUP($A104,'Q15'!$A:$O,L$2,0)</f>
        <v>18</v>
      </c>
      <c r="M104" s="19"/>
      <c r="N104" s="19"/>
      <c r="P104" s="45">
        <f t="shared" ref="P104" ca="1" si="94">MAX(E104:N104)</f>
        <v>421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26.503759398496239</v>
      </c>
      <c r="F105" s="15">
        <f t="shared" ref="F105:L105" ca="1" si="95">F104/$D104*100</f>
        <v>15.507518796992482</v>
      </c>
      <c r="G105" s="15">
        <f t="shared" ca="1" si="95"/>
        <v>10.902255639097744</v>
      </c>
      <c r="H105" s="15">
        <f t="shared" ca="1" si="95"/>
        <v>28.383458646616543</v>
      </c>
      <c r="I105" s="15">
        <f t="shared" ca="1" si="95"/>
        <v>39.567669172932327</v>
      </c>
      <c r="J105" s="15">
        <f t="shared" ca="1" si="95"/>
        <v>7.6127819548872182</v>
      </c>
      <c r="K105" s="15">
        <f t="shared" ca="1" si="95"/>
        <v>21.710526315789476</v>
      </c>
      <c r="L105" s="15">
        <f t="shared" ca="1" si="95"/>
        <v>1.6917293233082706</v>
      </c>
      <c r="M105" s="15"/>
      <c r="N105" s="15"/>
    </row>
    <row r="106" spans="1:16" ht="12.4" hidden="1" customHeight="1" outlineLevel="1" x14ac:dyDescent="0.15">
      <c r="A106" s="1" t="str">
        <f ca="1">$A$1&amp;C106</f>
        <v>X (5)一度は市外に出て経験を積んだ後、市内に戻りたい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152</v>
      </c>
      <c r="F106" s="19">
        <f ca="1">VLOOKUP($A106,'Q15'!$A:$O,F$2,0)</f>
        <v>81</v>
      </c>
      <c r="G106" s="19">
        <f ca="1">VLOOKUP($A106,'Q15'!$A:$O,G$2,0)</f>
        <v>81</v>
      </c>
      <c r="H106" s="19">
        <f ca="1">VLOOKUP($A106,'Q15'!$A:$O,H$2,0)</f>
        <v>139</v>
      </c>
      <c r="I106" s="19">
        <f ca="1">VLOOKUP($A106,'Q15'!$A:$O,I$2,0)</f>
        <v>216</v>
      </c>
      <c r="J106" s="19">
        <f ca="1">VLOOKUP($A106,'Q15'!$A:$O,J$2,0)</f>
        <v>71</v>
      </c>
      <c r="K106" s="19">
        <f ca="1">VLOOKUP($A106,'Q15'!$A:$O,K$2,0)</f>
        <v>68</v>
      </c>
      <c r="L106" s="19">
        <f ca="1">VLOOKUP($A106,'Q15'!$A:$O,L$2,0)</f>
        <v>17</v>
      </c>
      <c r="M106" s="19"/>
      <c r="N106" s="19"/>
      <c r="P106" s="45">
        <f t="shared" ref="P106" ca="1" si="96">MAX(E106:N106)</f>
        <v>216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29.921259842519689</v>
      </c>
      <c r="F107" s="15">
        <f t="shared" ref="F107:L107" ca="1" si="97">F106/$D106*100</f>
        <v>15.94488188976378</v>
      </c>
      <c r="G107" s="15">
        <f t="shared" ca="1" si="97"/>
        <v>15.94488188976378</v>
      </c>
      <c r="H107" s="15">
        <f t="shared" ca="1" si="97"/>
        <v>27.362204724409452</v>
      </c>
      <c r="I107" s="15">
        <f t="shared" ca="1" si="97"/>
        <v>42.519685039370081</v>
      </c>
      <c r="J107" s="15">
        <f t="shared" ca="1" si="97"/>
        <v>13.976377952755906</v>
      </c>
      <c r="K107" s="15">
        <f t="shared" ca="1" si="97"/>
        <v>13.385826771653544</v>
      </c>
      <c r="L107" s="15">
        <f t="shared" ca="1" si="97"/>
        <v>3.3464566929133861</v>
      </c>
      <c r="M107" s="15"/>
      <c r="N107" s="15"/>
    </row>
    <row r="108" spans="1:16" ht="12.4" hidden="1" customHeight="1" outlineLevel="1" x14ac:dyDescent="0.15">
      <c r="A108" s="1" t="str">
        <f ca="1">$A$1&amp;C108</f>
        <v>X (5)市外に住むが、時々北九州市で過ごしたい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194</v>
      </c>
      <c r="F108" s="19">
        <f ca="1">VLOOKUP($A108,'Q15'!$A:$O,F$2,0)</f>
        <v>121</v>
      </c>
      <c r="G108" s="19">
        <f ca="1">VLOOKUP($A108,'Q15'!$A:$O,G$2,0)</f>
        <v>109</v>
      </c>
      <c r="H108" s="19">
        <f ca="1">VLOOKUP($A108,'Q15'!$A:$O,H$2,0)</f>
        <v>220</v>
      </c>
      <c r="I108" s="19">
        <f ca="1">VLOOKUP($A108,'Q15'!$A:$O,I$2,0)</f>
        <v>273</v>
      </c>
      <c r="J108" s="19">
        <f ca="1">VLOOKUP($A108,'Q15'!$A:$O,J$2,0)</f>
        <v>80</v>
      </c>
      <c r="K108" s="19">
        <f ca="1">VLOOKUP($A108,'Q15'!$A:$O,K$2,0)</f>
        <v>86</v>
      </c>
      <c r="L108" s="19">
        <f ca="1">VLOOKUP($A108,'Q15'!$A:$O,L$2,0)</f>
        <v>19</v>
      </c>
      <c r="M108" s="19"/>
      <c r="N108" s="19"/>
      <c r="P108" s="45">
        <f t="shared" ref="P108" ca="1" si="98">MAX(E108:N108)</f>
        <v>273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29.085457271364319</v>
      </c>
      <c r="F109" s="15">
        <f t="shared" ref="F109:L109" ca="1" si="99">F108/$D108*100</f>
        <v>18.140929535232384</v>
      </c>
      <c r="G109" s="15">
        <f t="shared" ca="1" si="99"/>
        <v>16.34182908545727</v>
      </c>
      <c r="H109" s="15">
        <f t="shared" ca="1" si="99"/>
        <v>32.983508245877061</v>
      </c>
      <c r="I109" s="15">
        <f t="shared" ca="1" si="99"/>
        <v>40.929535232383806</v>
      </c>
      <c r="J109" s="15">
        <f t="shared" ca="1" si="99"/>
        <v>11.994002998500749</v>
      </c>
      <c r="K109" s="15">
        <f t="shared" ca="1" si="99"/>
        <v>12.893553223388308</v>
      </c>
      <c r="L109" s="15">
        <f t="shared" ca="1" si="99"/>
        <v>2.8485757121439281</v>
      </c>
      <c r="M109" s="15"/>
      <c r="N109" s="15"/>
    </row>
    <row r="110" spans="1:16" ht="12.4" hidden="1" customHeight="1" outlineLevel="1" x14ac:dyDescent="0.15">
      <c r="A110" s="1" t="str">
        <f ca="1">$A$1&amp;C110</f>
        <v>X (5)北九州市から出て行って戻らない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88</v>
      </c>
      <c r="F110" s="19">
        <f ca="1">VLOOKUP($A110,'Q15'!$A:$O,F$2,0)</f>
        <v>48</v>
      </c>
      <c r="G110" s="19">
        <f ca="1">VLOOKUP($A110,'Q15'!$A:$O,G$2,0)</f>
        <v>36</v>
      </c>
      <c r="H110" s="19">
        <f ca="1">VLOOKUP($A110,'Q15'!$A:$O,H$2,0)</f>
        <v>73</v>
      </c>
      <c r="I110" s="19">
        <f ca="1">VLOOKUP($A110,'Q15'!$A:$O,I$2,0)</f>
        <v>117</v>
      </c>
      <c r="J110" s="19">
        <f ca="1">VLOOKUP($A110,'Q15'!$A:$O,J$2,0)</f>
        <v>44</v>
      </c>
      <c r="K110" s="19">
        <f ca="1">VLOOKUP($A110,'Q15'!$A:$O,K$2,0)</f>
        <v>48</v>
      </c>
      <c r="L110" s="19">
        <f ca="1">VLOOKUP($A110,'Q15'!$A:$O,L$2,0)</f>
        <v>9</v>
      </c>
      <c r="M110" s="19"/>
      <c r="N110" s="19"/>
      <c r="P110" s="45">
        <f t="shared" ref="P110" ca="1" si="100">MAX(E110:N110)</f>
        <v>117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29.72972972972973</v>
      </c>
      <c r="F111" s="15">
        <f t="shared" ref="F111:L111" ca="1" si="101">F110/$D110*100</f>
        <v>16.216216216216218</v>
      </c>
      <c r="G111" s="15">
        <f t="shared" ca="1" si="101"/>
        <v>12.162162162162163</v>
      </c>
      <c r="H111" s="15">
        <f t="shared" ca="1" si="101"/>
        <v>24.662162162162161</v>
      </c>
      <c r="I111" s="15">
        <f t="shared" ca="1" si="101"/>
        <v>39.527027027027032</v>
      </c>
      <c r="J111" s="15">
        <f t="shared" ca="1" si="101"/>
        <v>14.864864864864865</v>
      </c>
      <c r="K111" s="15">
        <f t="shared" ca="1" si="101"/>
        <v>16.216216216216218</v>
      </c>
      <c r="L111" s="15">
        <f t="shared" ca="1" si="101"/>
        <v>3.0405405405405408</v>
      </c>
      <c r="M111" s="15"/>
      <c r="N111" s="15"/>
    </row>
    <row r="112" spans="1:16" ht="12.4" hidden="1" customHeight="1" outlineLevel="1" x14ac:dyDescent="0.15">
      <c r="A112" s="1" t="str">
        <f ca="1">$A$1&amp;C112</f>
        <v>X (5)その他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32</v>
      </c>
      <c r="F112" s="19">
        <f ca="1">VLOOKUP($A112,'Q15'!$A:$O,F$2,0)</f>
        <v>21</v>
      </c>
      <c r="G112" s="19">
        <f ca="1">VLOOKUP($A112,'Q15'!$A:$O,G$2,0)</f>
        <v>7</v>
      </c>
      <c r="H112" s="19">
        <f ca="1">VLOOKUP($A112,'Q15'!$A:$O,H$2,0)</f>
        <v>31</v>
      </c>
      <c r="I112" s="19">
        <f ca="1">VLOOKUP($A112,'Q15'!$A:$O,I$2,0)</f>
        <v>43</v>
      </c>
      <c r="J112" s="19">
        <f ca="1">VLOOKUP($A112,'Q15'!$A:$O,J$2,0)</f>
        <v>11</v>
      </c>
      <c r="K112" s="19">
        <f ca="1">VLOOKUP($A112,'Q15'!$A:$O,K$2,0)</f>
        <v>20</v>
      </c>
      <c r="L112" s="19">
        <f ca="1">VLOOKUP($A112,'Q15'!$A:$O,L$2,0)</f>
        <v>5</v>
      </c>
      <c r="M112" s="19"/>
      <c r="N112" s="19"/>
      <c r="P112" s="45">
        <f t="shared" ref="P112" ca="1" si="102">MAX(E112:N112)</f>
        <v>43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30.188679245283019</v>
      </c>
      <c r="F113" s="15">
        <f t="shared" ref="F113:L113" ca="1" si="103">F112/$D112*100</f>
        <v>19.811320754716981</v>
      </c>
      <c r="G113" s="15">
        <f t="shared" ca="1" si="103"/>
        <v>6.6037735849056602</v>
      </c>
      <c r="H113" s="15">
        <f t="shared" ca="1" si="103"/>
        <v>29.245283018867923</v>
      </c>
      <c r="I113" s="15">
        <f t="shared" ca="1" si="103"/>
        <v>40.566037735849058</v>
      </c>
      <c r="J113" s="15">
        <f t="shared" ca="1" si="103"/>
        <v>10.377358490566039</v>
      </c>
      <c r="K113" s="15">
        <f t="shared" ca="1" si="103"/>
        <v>18.867924528301888</v>
      </c>
      <c r="L113" s="15">
        <f t="shared" ca="1" si="103"/>
        <v>4.716981132075472</v>
      </c>
      <c r="M113" s="15"/>
      <c r="N113" s="15"/>
    </row>
    <row r="114" spans="1:16" ht="12.4" hidden="1" customHeight="1" outlineLevel="1" x14ac:dyDescent="0.15">
      <c r="A114" s="1" t="str">
        <f ca="1">$A$1&amp;C114</f>
        <v>X (5)わからない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303</v>
      </c>
      <c r="F114" s="19">
        <f ca="1">VLOOKUP($A114,'Q15'!$A:$O,F$2,0)</f>
        <v>141</v>
      </c>
      <c r="G114" s="19">
        <f ca="1">VLOOKUP($A114,'Q15'!$A:$O,G$2,0)</f>
        <v>141</v>
      </c>
      <c r="H114" s="19">
        <f ca="1">VLOOKUP($A114,'Q15'!$A:$O,H$2,0)</f>
        <v>324</v>
      </c>
      <c r="I114" s="19">
        <f ca="1">VLOOKUP($A114,'Q15'!$A:$O,I$2,0)</f>
        <v>397</v>
      </c>
      <c r="J114" s="19">
        <f ca="1">VLOOKUP($A114,'Q15'!$A:$O,J$2,0)</f>
        <v>99</v>
      </c>
      <c r="K114" s="19">
        <f ca="1">VLOOKUP($A114,'Q15'!$A:$O,K$2,0)</f>
        <v>354</v>
      </c>
      <c r="L114" s="19">
        <f ca="1">VLOOKUP($A114,'Q15'!$A:$O,L$2,0)</f>
        <v>31</v>
      </c>
      <c r="M114" s="19"/>
      <c r="N114" s="19"/>
      <c r="P114" s="45">
        <f t="shared" ref="P114" ca="1" si="104">MAX(E114:N114)</f>
        <v>397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24.634146341463413</v>
      </c>
      <c r="F115" s="15">
        <f t="shared" ref="F115:L115" ca="1" si="105">F114/$D114*100</f>
        <v>11.463414634146343</v>
      </c>
      <c r="G115" s="15">
        <f t="shared" ca="1" si="105"/>
        <v>11.463414634146343</v>
      </c>
      <c r="H115" s="15">
        <f t="shared" ca="1" si="105"/>
        <v>26.341463414634148</v>
      </c>
      <c r="I115" s="15">
        <f t="shared" ca="1" si="105"/>
        <v>32.27642276422764</v>
      </c>
      <c r="J115" s="15">
        <f t="shared" ca="1" si="105"/>
        <v>8.0487804878048781</v>
      </c>
      <c r="K115" s="15">
        <f t="shared" ca="1" si="105"/>
        <v>28.780487804878046</v>
      </c>
      <c r="L115" s="15">
        <f t="shared" ca="1" si="105"/>
        <v>2.5203252032520327</v>
      </c>
      <c r="M115" s="15"/>
      <c r="N115" s="15"/>
    </row>
    <row r="116" spans="1:16" ht="12.4" hidden="1" customHeight="1" outlineLevel="1" x14ac:dyDescent="0.15">
      <c r="A116" s="1" t="str">
        <f ca="1">$A$1&amp;C116</f>
        <v>X (5)とても感じている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418</v>
      </c>
      <c r="F116" s="19">
        <f ca="1">VLOOKUP($A116,'Q17'!$A:$O,F$2,0)</f>
        <v>241</v>
      </c>
      <c r="G116" s="19">
        <f ca="1">VLOOKUP($A116,'Q17'!$A:$O,G$2,0)</f>
        <v>207</v>
      </c>
      <c r="H116" s="19">
        <f ca="1">VLOOKUP($A116,'Q17'!$A:$O,H$2,0)</f>
        <v>435</v>
      </c>
      <c r="I116" s="19">
        <f ca="1">VLOOKUP($A116,'Q17'!$A:$O,I$2,0)</f>
        <v>583</v>
      </c>
      <c r="J116" s="19">
        <f ca="1">VLOOKUP($A116,'Q17'!$A:$O,J$2,0)</f>
        <v>166</v>
      </c>
      <c r="K116" s="19">
        <f ca="1">VLOOKUP($A116,'Q17'!$A:$O,K$2,0)</f>
        <v>269</v>
      </c>
      <c r="L116" s="19">
        <f ca="1">VLOOKUP($A116,'Q17'!$A:$O,L$2,0)</f>
        <v>42</v>
      </c>
      <c r="M116" s="19"/>
      <c r="N116" s="19"/>
      <c r="P116" s="45">
        <f t="shared" ref="P116" ca="1" si="106">MAX(E116:N116)</f>
        <v>583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27.959866220735783</v>
      </c>
      <c r="F117" s="15">
        <f t="shared" ref="F117:L117" ca="1" si="107">F116/$D116*100</f>
        <v>16.120401337792643</v>
      </c>
      <c r="G117" s="15">
        <f t="shared" ca="1" si="107"/>
        <v>13.846153846153847</v>
      </c>
      <c r="H117" s="15">
        <f t="shared" ca="1" si="107"/>
        <v>29.096989966555181</v>
      </c>
      <c r="I117" s="15">
        <f t="shared" ca="1" si="107"/>
        <v>38.996655518394647</v>
      </c>
      <c r="J117" s="15">
        <f t="shared" ca="1" si="107"/>
        <v>11.103678929765886</v>
      </c>
      <c r="K117" s="15">
        <f t="shared" ca="1" si="107"/>
        <v>17.993311036789297</v>
      </c>
      <c r="L117" s="15">
        <f t="shared" ca="1" si="107"/>
        <v>2.8093645484949836</v>
      </c>
      <c r="M117" s="15"/>
      <c r="N117" s="15"/>
    </row>
    <row r="118" spans="1:16" ht="12.4" hidden="1" customHeight="1" outlineLevel="1" x14ac:dyDescent="0.15">
      <c r="A118" s="1" t="str">
        <f ca="1">$A$1&amp;C118</f>
        <v>X (5)ある程度感じている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499</v>
      </c>
      <c r="F118" s="19">
        <f ca="1">VLOOKUP($A118,'Q17'!$A:$O,F$2,0)</f>
        <v>253</v>
      </c>
      <c r="G118" s="19">
        <f ca="1">VLOOKUP($A118,'Q17'!$A:$O,G$2,0)</f>
        <v>216</v>
      </c>
      <c r="H118" s="19">
        <f ca="1">VLOOKUP($A118,'Q17'!$A:$O,H$2,0)</f>
        <v>506</v>
      </c>
      <c r="I118" s="19">
        <f ca="1">VLOOKUP($A118,'Q17'!$A:$O,I$2,0)</f>
        <v>681</v>
      </c>
      <c r="J118" s="19">
        <f ca="1">VLOOKUP($A118,'Q17'!$A:$O,J$2,0)</f>
        <v>177</v>
      </c>
      <c r="K118" s="19">
        <f ca="1">VLOOKUP($A118,'Q17'!$A:$O,K$2,0)</f>
        <v>369</v>
      </c>
      <c r="L118" s="19">
        <f ca="1">VLOOKUP($A118,'Q17'!$A:$O,L$2,0)</f>
        <v>37</v>
      </c>
      <c r="M118" s="19"/>
      <c r="N118" s="19"/>
      <c r="P118" s="45">
        <f t="shared" ref="P118" ca="1" si="108">MAX(E118:N118)</f>
        <v>681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28.081035453010696</v>
      </c>
      <c r="F119" s="15">
        <f t="shared" ref="F119:L119" ca="1" si="109">F118/$D118*100</f>
        <v>14.237478897017445</v>
      </c>
      <c r="G119" s="15">
        <f t="shared" ca="1" si="109"/>
        <v>12.155317951603827</v>
      </c>
      <c r="H119" s="15">
        <f t="shared" ca="1" si="109"/>
        <v>28.474957794034889</v>
      </c>
      <c r="I119" s="15">
        <f t="shared" ca="1" si="109"/>
        <v>38.323016319639841</v>
      </c>
      <c r="J119" s="15">
        <f t="shared" ca="1" si="109"/>
        <v>9.9606077658975813</v>
      </c>
      <c r="K119" s="15">
        <f t="shared" ca="1" si="109"/>
        <v>20.765334833989872</v>
      </c>
      <c r="L119" s="15">
        <f t="shared" ca="1" si="109"/>
        <v>2.0821609454136185</v>
      </c>
      <c r="M119" s="15"/>
      <c r="N119" s="15"/>
    </row>
    <row r="120" spans="1:16" ht="12.4" hidden="1" customHeight="1" outlineLevel="1" x14ac:dyDescent="0.15">
      <c r="A120" s="1" t="str">
        <f ca="1">$A$1&amp;C120</f>
        <v>X (5)あまり感じていない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101</v>
      </c>
      <c r="F120" s="19">
        <f ca="1">VLOOKUP($A120,'Q17'!$A:$O,F$2,0)</f>
        <v>64</v>
      </c>
      <c r="G120" s="19">
        <f ca="1">VLOOKUP($A120,'Q17'!$A:$O,G$2,0)</f>
        <v>48</v>
      </c>
      <c r="H120" s="19">
        <f ca="1">VLOOKUP($A120,'Q17'!$A:$O,H$2,0)</f>
        <v>112</v>
      </c>
      <c r="I120" s="19">
        <f ca="1">VLOOKUP($A120,'Q17'!$A:$O,I$2,0)</f>
        <v>153</v>
      </c>
      <c r="J120" s="19">
        <f ca="1">VLOOKUP($A120,'Q17'!$A:$O,J$2,0)</f>
        <v>29</v>
      </c>
      <c r="K120" s="19">
        <f ca="1">VLOOKUP($A120,'Q17'!$A:$O,K$2,0)</f>
        <v>109</v>
      </c>
      <c r="L120" s="19">
        <f ca="1">VLOOKUP($A120,'Q17'!$A:$O,L$2,0)</f>
        <v>14</v>
      </c>
      <c r="M120" s="19"/>
      <c r="N120" s="19"/>
      <c r="P120" s="45">
        <f t="shared" ref="P120" ca="1" si="110">MAX(E120:N120)</f>
        <v>153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23.488372093023255</v>
      </c>
      <c r="F121" s="15">
        <f t="shared" ref="F121:L121" ca="1" si="111">F120/$D120*100</f>
        <v>14.883720930232558</v>
      </c>
      <c r="G121" s="15">
        <f t="shared" ca="1" si="111"/>
        <v>11.162790697674419</v>
      </c>
      <c r="H121" s="15">
        <f t="shared" ca="1" si="111"/>
        <v>26.046511627906977</v>
      </c>
      <c r="I121" s="15">
        <f t="shared" ca="1" si="111"/>
        <v>35.581395348837205</v>
      </c>
      <c r="J121" s="15">
        <f t="shared" ca="1" si="111"/>
        <v>6.7441860465116283</v>
      </c>
      <c r="K121" s="15">
        <f t="shared" ca="1" si="111"/>
        <v>25.348837209302328</v>
      </c>
      <c r="L121" s="15">
        <f t="shared" ca="1" si="111"/>
        <v>3.2558139534883721</v>
      </c>
      <c r="M121" s="15"/>
      <c r="N121" s="15"/>
    </row>
    <row r="122" spans="1:16" ht="12.4" hidden="1" customHeight="1" outlineLevel="1" x14ac:dyDescent="0.15">
      <c r="A122" s="1" t="str">
        <f ca="1">$A$1&amp;C122</f>
        <v>X (5)全く感じていない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33</v>
      </c>
      <c r="F122" s="19">
        <f ca="1">VLOOKUP($A122,'Q17'!$A:$O,F$2,0)</f>
        <v>19</v>
      </c>
      <c r="G122" s="19">
        <f ca="1">VLOOKUP($A122,'Q17'!$A:$O,G$2,0)</f>
        <v>19</v>
      </c>
      <c r="H122" s="19">
        <f ca="1">VLOOKUP($A122,'Q17'!$A:$O,H$2,0)</f>
        <v>36</v>
      </c>
      <c r="I122" s="19">
        <f ca="1">VLOOKUP($A122,'Q17'!$A:$O,I$2,0)</f>
        <v>50</v>
      </c>
      <c r="J122" s="19">
        <f ca="1">VLOOKUP($A122,'Q17'!$A:$O,J$2,0)</f>
        <v>14</v>
      </c>
      <c r="K122" s="19">
        <f ca="1">VLOOKUP($A122,'Q17'!$A:$O,K$2,0)</f>
        <v>60</v>
      </c>
      <c r="L122" s="19">
        <f ca="1">VLOOKUP($A122,'Q17'!$A:$O,L$2,0)</f>
        <v>6</v>
      </c>
      <c r="M122" s="19"/>
      <c r="N122" s="19"/>
      <c r="P122" s="45">
        <f t="shared" ref="P122" ca="1" si="112">MAX(E122:N122)</f>
        <v>60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19.526627218934912</v>
      </c>
      <c r="F123" s="15">
        <f t="shared" ref="F123:L123" ca="1" si="113">F122/$D122*100</f>
        <v>11.242603550295858</v>
      </c>
      <c r="G123" s="15">
        <f t="shared" ca="1" si="113"/>
        <v>11.242603550295858</v>
      </c>
      <c r="H123" s="15">
        <f t="shared" ca="1" si="113"/>
        <v>21.301775147928996</v>
      </c>
      <c r="I123" s="15">
        <f t="shared" ca="1" si="113"/>
        <v>29.585798816568047</v>
      </c>
      <c r="J123" s="15">
        <f t="shared" ca="1" si="113"/>
        <v>8.2840236686390547</v>
      </c>
      <c r="K123" s="15">
        <f t="shared" ca="1" si="113"/>
        <v>35.502958579881657</v>
      </c>
      <c r="L123" s="15">
        <f t="shared" ca="1" si="113"/>
        <v>3.5502958579881656</v>
      </c>
      <c r="M123" s="15"/>
      <c r="N123" s="15"/>
    </row>
    <row r="124" spans="1:16" ht="12.4" hidden="1" customHeight="1" outlineLevel="1" x14ac:dyDescent="0.15">
      <c r="A124" s="1" t="str">
        <f ca="1">$A$1&amp;C124</f>
        <v>X (5)１年生／男性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122</v>
      </c>
      <c r="F124" s="19">
        <f ca="1">VLOOKUP($A124,学年×性別!$A:$O,F$2,0)</f>
        <v>38</v>
      </c>
      <c r="G124" s="19">
        <f ca="1">VLOOKUP($A124,学年×性別!$A:$O,G$2,0)</f>
        <v>56</v>
      </c>
      <c r="H124" s="19">
        <f ca="1">VLOOKUP($A124,学年×性別!$A:$O,H$2,0)</f>
        <v>173</v>
      </c>
      <c r="I124" s="19">
        <f ca="1">VLOOKUP($A124,学年×性別!$A:$O,I$2,0)</f>
        <v>178</v>
      </c>
      <c r="J124" s="19">
        <f ca="1">VLOOKUP($A124,学年×性別!$A:$O,J$2,0)</f>
        <v>46</v>
      </c>
      <c r="K124" s="19">
        <f ca="1">VLOOKUP($A124,学年×性別!$A:$O,K$2,0)</f>
        <v>175</v>
      </c>
      <c r="L124" s="19">
        <f ca="1">VLOOKUP($A124,学年×性別!$A:$O,L$2,0)</f>
        <v>22</v>
      </c>
      <c r="M124" s="19"/>
      <c r="N124" s="19"/>
      <c r="P124" s="45">
        <f t="shared" ref="P124" ca="1" si="114">MAX(E124:N124)</f>
        <v>178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21.592920353982301</v>
      </c>
      <c r="F125" s="15">
        <f t="shared" ref="F125:L125" ca="1" si="115">F124/$D124*100</f>
        <v>6.7256637168141591</v>
      </c>
      <c r="G125" s="15">
        <f t="shared" ca="1" si="115"/>
        <v>9.9115044247787605</v>
      </c>
      <c r="H125" s="15">
        <f t="shared" ca="1" si="115"/>
        <v>30.619469026548675</v>
      </c>
      <c r="I125" s="15">
        <f t="shared" ca="1" si="115"/>
        <v>31.504424778761063</v>
      </c>
      <c r="J125" s="15">
        <f t="shared" ca="1" si="115"/>
        <v>8.1415929203539825</v>
      </c>
      <c r="K125" s="15">
        <f t="shared" ca="1" si="115"/>
        <v>30.973451327433626</v>
      </c>
      <c r="L125" s="15">
        <f t="shared" ca="1" si="115"/>
        <v>3.8938053097345131</v>
      </c>
      <c r="M125" s="15"/>
      <c r="N125" s="15"/>
    </row>
    <row r="126" spans="1:16" ht="12.4" hidden="1" customHeight="1" outlineLevel="1" x14ac:dyDescent="0.15">
      <c r="A126" s="1" t="str">
        <f ca="1">$A$1&amp;C126</f>
        <v>X (5)１年生／女性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235</v>
      </c>
      <c r="F126" s="19">
        <f ca="1">VLOOKUP($A126,学年×性別!$A:$O,F$2,0)</f>
        <v>167</v>
      </c>
      <c r="G126" s="19">
        <f ca="1">VLOOKUP($A126,学年×性別!$A:$O,G$2,0)</f>
        <v>116</v>
      </c>
      <c r="H126" s="19">
        <f ca="1">VLOOKUP($A126,学年×性別!$A:$O,H$2,0)</f>
        <v>218</v>
      </c>
      <c r="I126" s="19">
        <f ca="1">VLOOKUP($A126,学年×性別!$A:$O,I$2,0)</f>
        <v>374</v>
      </c>
      <c r="J126" s="19">
        <f ca="1">VLOOKUP($A126,学年×性別!$A:$O,J$2,0)</f>
        <v>55</v>
      </c>
      <c r="K126" s="19">
        <f ca="1">VLOOKUP($A126,学年×性別!$A:$O,K$2,0)</f>
        <v>105</v>
      </c>
      <c r="L126" s="19">
        <f ca="1">VLOOKUP($A126,学年×性別!$A:$O,L$2,0)</f>
        <v>11</v>
      </c>
      <c r="M126" s="19"/>
      <c r="N126" s="19"/>
      <c r="P126" s="45">
        <f t="shared" ref="P126" ca="1" si="116">MAX(E126:N126)</f>
        <v>374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30.718954248366014</v>
      </c>
      <c r="F127" s="15">
        <f t="shared" ref="F127:L127" ca="1" si="117">F126/$D126*100</f>
        <v>21.830065359477125</v>
      </c>
      <c r="G127" s="15">
        <f t="shared" ca="1" si="117"/>
        <v>15.163398692810457</v>
      </c>
      <c r="H127" s="15">
        <f t="shared" ca="1" si="117"/>
        <v>28.496732026143789</v>
      </c>
      <c r="I127" s="15">
        <f t="shared" ca="1" si="117"/>
        <v>48.888888888888886</v>
      </c>
      <c r="J127" s="15">
        <f t="shared" ca="1" si="117"/>
        <v>7.18954248366013</v>
      </c>
      <c r="K127" s="15">
        <f t="shared" ca="1" si="117"/>
        <v>13.725490196078432</v>
      </c>
      <c r="L127" s="15">
        <f t="shared" ca="1" si="117"/>
        <v>1.4379084967320261</v>
      </c>
      <c r="M127" s="15"/>
      <c r="N127" s="15"/>
    </row>
    <row r="128" spans="1:16" ht="12.4" hidden="1" customHeight="1" outlineLevel="1" x14ac:dyDescent="0.15">
      <c r="A128" s="1" t="str">
        <f ca="1">$A$1&amp;C128</f>
        <v>X (5)１年生／回答しない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2</v>
      </c>
      <c r="F128" s="19">
        <f ca="1">VLOOKUP($A128,学年×性別!$A:$O,F$2,0)</f>
        <v>1</v>
      </c>
      <c r="G128" s="19">
        <f ca="1">VLOOKUP($A128,学年×性別!$A:$O,G$2,0)</f>
        <v>6</v>
      </c>
      <c r="H128" s="19">
        <f ca="1">VLOOKUP($A128,学年×性別!$A:$O,H$2,0)</f>
        <v>10</v>
      </c>
      <c r="I128" s="19">
        <f ca="1">VLOOKUP($A128,学年×性別!$A:$O,I$2,0)</f>
        <v>4</v>
      </c>
      <c r="J128" s="19">
        <f ca="1">VLOOKUP($A128,学年×性別!$A:$O,J$2,0)</f>
        <v>5</v>
      </c>
      <c r="K128" s="19">
        <f ca="1">VLOOKUP($A128,学年×性別!$A:$O,K$2,0)</f>
        <v>5</v>
      </c>
      <c r="L128" s="19">
        <f ca="1">VLOOKUP($A128,学年×性別!$A:$O,L$2,0)</f>
        <v>2</v>
      </c>
      <c r="M128" s="19"/>
      <c r="N128" s="19"/>
      <c r="P128" s="45">
        <f t="shared" ref="P128" ca="1" si="118">MAX(E128:N128)</f>
        <v>10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8</v>
      </c>
      <c r="F129" s="15">
        <f t="shared" ref="F129:L129" ca="1" si="119">F128/$D128*100</f>
        <v>4</v>
      </c>
      <c r="G129" s="15">
        <f t="shared" ca="1" si="119"/>
        <v>24</v>
      </c>
      <c r="H129" s="15">
        <f t="shared" ca="1" si="119"/>
        <v>40</v>
      </c>
      <c r="I129" s="15">
        <f t="shared" ca="1" si="119"/>
        <v>16</v>
      </c>
      <c r="J129" s="15">
        <f t="shared" ca="1" si="119"/>
        <v>20</v>
      </c>
      <c r="K129" s="15">
        <f t="shared" ca="1" si="119"/>
        <v>20</v>
      </c>
      <c r="L129" s="15">
        <f t="shared" ca="1" si="119"/>
        <v>8</v>
      </c>
      <c r="M129" s="15"/>
      <c r="N129" s="15"/>
    </row>
    <row r="130" spans="1:16" ht="12.4" hidden="1" customHeight="1" outlineLevel="1" x14ac:dyDescent="0.15">
      <c r="A130" s="1" t="str">
        <f ca="1">$A$1&amp;C130</f>
        <v>X (5)２年生／男性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93</v>
      </c>
      <c r="F130" s="19">
        <f ca="1">VLOOKUP($A130,学年×性別!$A:$O,F$2,0)</f>
        <v>35</v>
      </c>
      <c r="G130" s="19">
        <f ca="1">VLOOKUP($A130,学年×性別!$A:$O,G$2,0)</f>
        <v>64</v>
      </c>
      <c r="H130" s="19">
        <f ca="1">VLOOKUP($A130,学年×性別!$A:$O,H$2,0)</f>
        <v>166</v>
      </c>
      <c r="I130" s="19">
        <f ca="1">VLOOKUP($A130,学年×性別!$A:$O,I$2,0)</f>
        <v>154</v>
      </c>
      <c r="J130" s="19">
        <f ca="1">VLOOKUP($A130,学年×性別!$A:$O,J$2,0)</f>
        <v>28</v>
      </c>
      <c r="K130" s="19">
        <f ca="1">VLOOKUP($A130,学年×性別!$A:$O,K$2,0)</f>
        <v>190</v>
      </c>
      <c r="L130" s="19">
        <f ca="1">VLOOKUP($A130,学年×性別!$A:$O,L$2,0)</f>
        <v>29</v>
      </c>
      <c r="M130" s="19"/>
      <c r="N130" s="19"/>
      <c r="P130" s="45">
        <f t="shared" ref="P130" ca="1" si="120">MAX(E130:N130)</f>
        <v>190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16.970802919708028</v>
      </c>
      <c r="F131" s="15">
        <f t="shared" ref="F131:L131" ca="1" si="121">F130/$D130*100</f>
        <v>6.3868613138686134</v>
      </c>
      <c r="G131" s="15">
        <f t="shared" ca="1" si="121"/>
        <v>11.678832116788321</v>
      </c>
      <c r="H131" s="15">
        <f t="shared" ca="1" si="121"/>
        <v>30.29197080291971</v>
      </c>
      <c r="I131" s="15">
        <f t="shared" ca="1" si="121"/>
        <v>28.102189781021895</v>
      </c>
      <c r="J131" s="15">
        <f t="shared" ca="1" si="121"/>
        <v>5.1094890510948909</v>
      </c>
      <c r="K131" s="15">
        <f t="shared" ca="1" si="121"/>
        <v>34.67153284671533</v>
      </c>
      <c r="L131" s="15">
        <f t="shared" ca="1" si="121"/>
        <v>5.2919708029197077</v>
      </c>
      <c r="M131" s="15"/>
      <c r="N131" s="15"/>
    </row>
    <row r="132" spans="1:16" ht="12.4" hidden="1" customHeight="1" outlineLevel="1" x14ac:dyDescent="0.15">
      <c r="A132" s="1" t="str">
        <f ca="1">$A$1&amp;C132</f>
        <v>X (5)２年生／女性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212</v>
      </c>
      <c r="F132" s="19">
        <f ca="1">VLOOKUP($A132,学年×性別!$A:$O,F$2,0)</f>
        <v>146</v>
      </c>
      <c r="G132" s="19">
        <f ca="1">VLOOKUP($A132,学年×性別!$A:$O,G$2,0)</f>
        <v>89</v>
      </c>
      <c r="H132" s="19">
        <f ca="1">VLOOKUP($A132,学年×性別!$A:$O,H$2,0)</f>
        <v>164</v>
      </c>
      <c r="I132" s="19">
        <f ca="1">VLOOKUP($A132,学年×性別!$A:$O,I$2,0)</f>
        <v>295</v>
      </c>
      <c r="J132" s="19">
        <f ca="1">VLOOKUP($A132,学年×性別!$A:$O,J$2,0)</f>
        <v>42</v>
      </c>
      <c r="K132" s="19">
        <f ca="1">VLOOKUP($A132,学年×性別!$A:$O,K$2,0)</f>
        <v>77</v>
      </c>
      <c r="L132" s="19">
        <f ca="1">VLOOKUP($A132,学年×性別!$A:$O,L$2,0)</f>
        <v>8</v>
      </c>
      <c r="M132" s="19"/>
      <c r="N132" s="19"/>
      <c r="P132" s="45">
        <f t="shared" ref="P132" ca="1" si="122">MAX(E132:N132)</f>
        <v>295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33.974358974358978</v>
      </c>
      <c r="F133" s="15">
        <f t="shared" ref="F133:L133" ca="1" si="123">F132/$D132*100</f>
        <v>23.397435897435898</v>
      </c>
      <c r="G133" s="15">
        <f t="shared" ca="1" si="123"/>
        <v>14.262820512820513</v>
      </c>
      <c r="H133" s="15">
        <f t="shared" ca="1" si="123"/>
        <v>26.282051282051285</v>
      </c>
      <c r="I133" s="15">
        <f t="shared" ca="1" si="123"/>
        <v>47.275641025641022</v>
      </c>
      <c r="J133" s="15">
        <f t="shared" ca="1" si="123"/>
        <v>6.7307692307692308</v>
      </c>
      <c r="K133" s="15">
        <f t="shared" ca="1" si="123"/>
        <v>12.339743589743591</v>
      </c>
      <c r="L133" s="15">
        <f t="shared" ca="1" si="123"/>
        <v>1.2820512820512819</v>
      </c>
      <c r="M133" s="15"/>
      <c r="N133" s="15"/>
    </row>
    <row r="134" spans="1:16" ht="12.4" hidden="1" customHeight="1" outlineLevel="1" x14ac:dyDescent="0.15">
      <c r="A134" s="1" t="str">
        <f ca="1">$A$1&amp;C134</f>
        <v>X (5)２年生／回答しない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5</v>
      </c>
      <c r="F134" s="19">
        <f ca="1">VLOOKUP($A134,学年×性別!$A:$O,F$2,0)</f>
        <v>3</v>
      </c>
      <c r="G134" s="19">
        <f ca="1">VLOOKUP($A134,学年×性別!$A:$O,G$2,0)</f>
        <v>8</v>
      </c>
      <c r="H134" s="19">
        <f ca="1">VLOOKUP($A134,学年×性別!$A:$O,H$2,0)</f>
        <v>7</v>
      </c>
      <c r="I134" s="19">
        <f ca="1">VLOOKUP($A134,学年×性別!$A:$O,I$2,0)</f>
        <v>8</v>
      </c>
      <c r="J134" s="19">
        <f ca="1">VLOOKUP($A134,学年×性別!$A:$O,J$2,0)</f>
        <v>2</v>
      </c>
      <c r="K134" s="19">
        <f ca="1">VLOOKUP($A134,学年×性別!$A:$O,K$2,0)</f>
        <v>15</v>
      </c>
      <c r="L134" s="19">
        <f ca="1">VLOOKUP($A134,学年×性別!$A:$O,L$2,0)</f>
        <v>1</v>
      </c>
      <c r="M134" s="19"/>
      <c r="N134" s="19"/>
      <c r="P134" s="45">
        <f t="shared" ref="P134" ca="1" si="124">MAX(E134:N134)</f>
        <v>15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13.157894736842104</v>
      </c>
      <c r="F135" s="15">
        <f t="shared" ref="F135:L135" ca="1" si="125">F134/$D134*100</f>
        <v>7.8947368421052628</v>
      </c>
      <c r="G135" s="15">
        <f t="shared" ca="1" si="125"/>
        <v>21.052631578947366</v>
      </c>
      <c r="H135" s="15">
        <f t="shared" ca="1" si="125"/>
        <v>18.421052631578945</v>
      </c>
      <c r="I135" s="15">
        <f t="shared" ca="1" si="125"/>
        <v>21.052631578947366</v>
      </c>
      <c r="J135" s="15">
        <f t="shared" ca="1" si="125"/>
        <v>5.2631578947368416</v>
      </c>
      <c r="K135" s="15">
        <f t="shared" ca="1" si="125"/>
        <v>39.473684210526315</v>
      </c>
      <c r="L135" s="15">
        <f t="shared" ca="1" si="125"/>
        <v>2.6315789473684208</v>
      </c>
      <c r="M135" s="15"/>
      <c r="N135" s="15"/>
    </row>
    <row r="136" spans="1:16" ht="12.4" hidden="1" customHeight="1" outlineLevel="1" x14ac:dyDescent="0.15">
      <c r="A136" s="1" t="str">
        <f ca="1">$A$1&amp;C136</f>
        <v>X (5)３年生／男性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146</v>
      </c>
      <c r="F136" s="19">
        <f ca="1">VLOOKUP($A136,学年×性別!$A:$O,F$2,0)</f>
        <v>62</v>
      </c>
      <c r="G136" s="19">
        <f ca="1">VLOOKUP($A136,学年×性別!$A:$O,G$2,0)</f>
        <v>77</v>
      </c>
      <c r="H136" s="19">
        <f ca="1">VLOOKUP($A136,学年×性別!$A:$O,H$2,0)</f>
        <v>193</v>
      </c>
      <c r="I136" s="19">
        <f ca="1">VLOOKUP($A136,学年×性別!$A:$O,I$2,0)</f>
        <v>184</v>
      </c>
      <c r="J136" s="19">
        <f ca="1">VLOOKUP($A136,学年×性別!$A:$O,J$2,0)</f>
        <v>91</v>
      </c>
      <c r="K136" s="19">
        <f ca="1">VLOOKUP($A136,学年×性別!$A:$O,K$2,0)</f>
        <v>148</v>
      </c>
      <c r="L136" s="19">
        <f ca="1">VLOOKUP($A136,学年×性別!$A:$O,L$2,0)</f>
        <v>17</v>
      </c>
      <c r="M136" s="19"/>
      <c r="N136" s="19"/>
      <c r="P136" s="45">
        <f t="shared" ref="P136" ca="1" si="126">MAX(E136:N136)</f>
        <v>193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22.992125984251967</v>
      </c>
      <c r="F137" s="15">
        <f t="shared" ref="F137:L137" ca="1" si="127">F136/$D136*100</f>
        <v>9.7637795275590555</v>
      </c>
      <c r="G137" s="15">
        <f t="shared" ca="1" si="127"/>
        <v>12.125984251968504</v>
      </c>
      <c r="H137" s="15">
        <f t="shared" ca="1" si="127"/>
        <v>30.393700787401574</v>
      </c>
      <c r="I137" s="15">
        <f t="shared" ca="1" si="127"/>
        <v>28.976377952755904</v>
      </c>
      <c r="J137" s="15">
        <f t="shared" ca="1" si="127"/>
        <v>14.330708661417324</v>
      </c>
      <c r="K137" s="15">
        <f t="shared" ca="1" si="127"/>
        <v>23.30708661417323</v>
      </c>
      <c r="L137" s="15">
        <f t="shared" ca="1" si="127"/>
        <v>2.6771653543307088</v>
      </c>
      <c r="M137" s="15"/>
      <c r="N137" s="15"/>
    </row>
    <row r="138" spans="1:16" ht="12.4" hidden="1" customHeight="1" outlineLevel="1" x14ac:dyDescent="0.15">
      <c r="A138" s="1" t="str">
        <f ca="1">$A$1&amp;C138</f>
        <v>X (5)３年生／女性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219</v>
      </c>
      <c r="F138" s="19">
        <f ca="1">VLOOKUP($A138,学年×性別!$A:$O,F$2,0)</f>
        <v>122</v>
      </c>
      <c r="G138" s="19">
        <f ca="1">VLOOKUP($A138,学年×性別!$A:$O,G$2,0)</f>
        <v>70</v>
      </c>
      <c r="H138" s="19">
        <f ca="1">VLOOKUP($A138,学年×性別!$A:$O,H$2,0)</f>
        <v>144</v>
      </c>
      <c r="I138" s="19">
        <f ca="1">VLOOKUP($A138,学年×性別!$A:$O,I$2,0)</f>
        <v>253</v>
      </c>
      <c r="J138" s="19">
        <f ca="1">VLOOKUP($A138,学年×性別!$A:$O,J$2,0)</f>
        <v>111</v>
      </c>
      <c r="K138" s="19">
        <f ca="1">VLOOKUP($A138,学年×性別!$A:$O,K$2,0)</f>
        <v>83</v>
      </c>
      <c r="L138" s="19">
        <f ca="1">VLOOKUP($A138,学年×性別!$A:$O,L$2,0)</f>
        <v>8</v>
      </c>
      <c r="M138" s="19"/>
      <c r="N138" s="19"/>
      <c r="P138" s="45">
        <f t="shared" ref="P138" ca="1" si="128">MAX(E138:N138)</f>
        <v>253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35.20900321543408</v>
      </c>
      <c r="F139" s="15">
        <f t="shared" ref="F139:L139" ca="1" si="129">F138/$D138*100</f>
        <v>19.614147909967848</v>
      </c>
      <c r="G139" s="15">
        <f t="shared" ca="1" si="129"/>
        <v>11.254019292604502</v>
      </c>
      <c r="H139" s="15">
        <f t="shared" ca="1" si="129"/>
        <v>23.15112540192926</v>
      </c>
      <c r="I139" s="15">
        <f t="shared" ca="1" si="129"/>
        <v>40.675241157556272</v>
      </c>
      <c r="J139" s="15">
        <f t="shared" ca="1" si="129"/>
        <v>17.845659163987136</v>
      </c>
      <c r="K139" s="15">
        <f t="shared" ca="1" si="129"/>
        <v>13.344051446945338</v>
      </c>
      <c r="L139" s="15">
        <f t="shared" ca="1" si="129"/>
        <v>1.2861736334405145</v>
      </c>
      <c r="M139" s="15"/>
      <c r="N139" s="15"/>
    </row>
    <row r="140" spans="1:16" ht="12.4" hidden="1" customHeight="1" outlineLevel="1" x14ac:dyDescent="0.15">
      <c r="A140" s="1" t="str">
        <f ca="1">$A$1&amp;C140</f>
        <v>X (5)３年生／回答しない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17</v>
      </c>
      <c r="F140" s="19">
        <f ca="1">VLOOKUP($A140,学年×性別!$A:$O,F$2,0)</f>
        <v>3</v>
      </c>
      <c r="G140" s="19">
        <f ca="1">VLOOKUP($A140,学年×性別!$A:$O,G$2,0)</f>
        <v>4</v>
      </c>
      <c r="H140" s="19">
        <f ca="1">VLOOKUP($A140,学年×性別!$A:$O,H$2,0)</f>
        <v>14</v>
      </c>
      <c r="I140" s="19">
        <f ca="1">VLOOKUP($A140,学年×性別!$A:$O,I$2,0)</f>
        <v>17</v>
      </c>
      <c r="J140" s="19">
        <f ca="1">VLOOKUP($A140,学年×性別!$A:$O,J$2,0)</f>
        <v>6</v>
      </c>
      <c r="K140" s="19">
        <f ca="1">VLOOKUP($A140,学年×性別!$A:$O,K$2,0)</f>
        <v>9</v>
      </c>
      <c r="L140" s="19">
        <f ca="1">VLOOKUP($A140,学年×性別!$A:$O,L$2,0)</f>
        <v>1</v>
      </c>
      <c r="M140" s="19"/>
      <c r="N140" s="19"/>
      <c r="P140" s="45">
        <f t="shared" ref="P140" ca="1" si="130">MAX(E140:N140)</f>
        <v>17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34.693877551020407</v>
      </c>
      <c r="F141" s="15">
        <f t="shared" ref="F141:L141" ca="1" si="131">F140/$D140*100</f>
        <v>6.1224489795918364</v>
      </c>
      <c r="G141" s="15">
        <f t="shared" ca="1" si="131"/>
        <v>8.1632653061224492</v>
      </c>
      <c r="H141" s="15">
        <f t="shared" ca="1" si="131"/>
        <v>28.571428571428569</v>
      </c>
      <c r="I141" s="15">
        <f t="shared" ca="1" si="131"/>
        <v>34.693877551020407</v>
      </c>
      <c r="J141" s="15">
        <f t="shared" ca="1" si="131"/>
        <v>12.244897959183673</v>
      </c>
      <c r="K141" s="15">
        <f t="shared" ca="1" si="131"/>
        <v>18.367346938775512</v>
      </c>
      <c r="L141" s="15">
        <f t="shared" ca="1" si="131"/>
        <v>2.0408163265306123</v>
      </c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3795" priority="169" stopIfTrue="1" operator="greaterThanOrEqual">
      <formula>E$7+10</formula>
    </cfRule>
    <cfRule type="cellIs" dxfId="3794" priority="170" stopIfTrue="1" operator="greaterThanOrEqual">
      <formula>E$7+5</formula>
    </cfRule>
    <cfRule type="cellIs" dxfId="3793" priority="171" stopIfTrue="1" operator="lessThanOrEqual">
      <formula>E$7-10</formula>
    </cfRule>
    <cfRule type="cellIs" dxfId="3792" priority="172" operator="lessThanOrEqual">
      <formula>E$7-5</formula>
    </cfRule>
  </conditionalFormatting>
  <conditionalFormatting sqref="E15:N15">
    <cfRule type="cellIs" dxfId="3791" priority="165" stopIfTrue="1" operator="greaterThanOrEqual">
      <formula>E$7+10</formula>
    </cfRule>
    <cfRule type="cellIs" dxfId="3790" priority="166" stopIfTrue="1" operator="greaterThanOrEqual">
      <formula>E$7+5</formula>
    </cfRule>
    <cfRule type="cellIs" dxfId="3789" priority="167" stopIfTrue="1" operator="lessThanOrEqual">
      <formula>E$7-10</formula>
    </cfRule>
    <cfRule type="cellIs" dxfId="3788" priority="168" operator="lessThanOrEqual">
      <formula>E$7-5</formula>
    </cfRule>
  </conditionalFormatting>
  <conditionalFormatting sqref="E17:N17">
    <cfRule type="cellIs" dxfId="3787" priority="161" stopIfTrue="1" operator="greaterThanOrEqual">
      <formula>E$7+10</formula>
    </cfRule>
    <cfRule type="cellIs" dxfId="3786" priority="162" stopIfTrue="1" operator="greaterThanOrEqual">
      <formula>E$7+5</formula>
    </cfRule>
    <cfRule type="cellIs" dxfId="3785" priority="163" stopIfTrue="1" operator="lessThanOrEqual">
      <formula>E$7-10</formula>
    </cfRule>
    <cfRule type="cellIs" dxfId="3784" priority="164" operator="lessThanOrEqual">
      <formula>E$7-5</formula>
    </cfRule>
  </conditionalFormatting>
  <conditionalFormatting sqref="E19:N19">
    <cfRule type="cellIs" dxfId="3783" priority="157" stopIfTrue="1" operator="greaterThanOrEqual">
      <formula>E$7+10</formula>
    </cfRule>
    <cfRule type="cellIs" dxfId="3782" priority="158" stopIfTrue="1" operator="greaterThanOrEqual">
      <formula>E$7+5</formula>
    </cfRule>
    <cfRule type="cellIs" dxfId="3781" priority="159" stopIfTrue="1" operator="lessThanOrEqual">
      <formula>E$7-10</formula>
    </cfRule>
    <cfRule type="cellIs" dxfId="3780" priority="160" operator="lessThanOrEqual">
      <formula>E$7-5</formula>
    </cfRule>
  </conditionalFormatting>
  <conditionalFormatting sqref="E21:N21 E23:N23 E25:N25">
    <cfRule type="cellIs" dxfId="3779" priority="153" stopIfTrue="1" operator="greaterThanOrEqual">
      <formula>E$7+10</formula>
    </cfRule>
    <cfRule type="cellIs" dxfId="3778" priority="154" stopIfTrue="1" operator="greaterThanOrEqual">
      <formula>E$7+5</formula>
    </cfRule>
    <cfRule type="cellIs" dxfId="3777" priority="155" stopIfTrue="1" operator="lessThanOrEqual">
      <formula>E$7-10</formula>
    </cfRule>
    <cfRule type="cellIs" dxfId="3776" priority="156" operator="lessThanOrEqual">
      <formula>E$7-5</formula>
    </cfRule>
  </conditionalFormatting>
  <conditionalFormatting sqref="E27:N27">
    <cfRule type="cellIs" dxfId="3775" priority="149" stopIfTrue="1" operator="greaterThanOrEqual">
      <formula>E$7+10</formula>
    </cfRule>
    <cfRule type="cellIs" dxfId="3774" priority="150" stopIfTrue="1" operator="greaterThanOrEqual">
      <formula>E$7+5</formula>
    </cfRule>
    <cfRule type="cellIs" dxfId="3773" priority="151" stopIfTrue="1" operator="lessThanOrEqual">
      <formula>E$7-10</formula>
    </cfRule>
    <cfRule type="cellIs" dxfId="3772" priority="152" operator="lessThanOrEqual">
      <formula>E$7-5</formula>
    </cfRule>
  </conditionalFormatting>
  <conditionalFormatting sqref="E29:N29">
    <cfRule type="cellIs" dxfId="3771" priority="145" stopIfTrue="1" operator="greaterThanOrEqual">
      <formula>E$7+10</formula>
    </cfRule>
    <cfRule type="cellIs" dxfId="3770" priority="146" stopIfTrue="1" operator="greaterThanOrEqual">
      <formula>E$7+5</formula>
    </cfRule>
    <cfRule type="cellIs" dxfId="3769" priority="147" stopIfTrue="1" operator="lessThanOrEqual">
      <formula>E$7-10</formula>
    </cfRule>
    <cfRule type="cellIs" dxfId="3768" priority="148" operator="lessThanOrEqual">
      <formula>E$7-5</formula>
    </cfRule>
  </conditionalFormatting>
  <conditionalFormatting sqref="E31:N31">
    <cfRule type="cellIs" dxfId="3767" priority="141" stopIfTrue="1" operator="greaterThanOrEqual">
      <formula>E$7+10</formula>
    </cfRule>
    <cfRule type="cellIs" dxfId="3766" priority="142" stopIfTrue="1" operator="greaterThanOrEqual">
      <formula>E$7+5</formula>
    </cfRule>
    <cfRule type="cellIs" dxfId="3765" priority="143" stopIfTrue="1" operator="lessThanOrEqual">
      <formula>E$7-10</formula>
    </cfRule>
    <cfRule type="cellIs" dxfId="3764" priority="144" operator="lessThanOrEqual">
      <formula>E$7-5</formula>
    </cfRule>
  </conditionalFormatting>
  <conditionalFormatting sqref="E33:N33 E35:N35">
    <cfRule type="cellIs" dxfId="3763" priority="137" stopIfTrue="1" operator="greaterThanOrEqual">
      <formula>E$7+10</formula>
    </cfRule>
    <cfRule type="cellIs" dxfId="3762" priority="138" stopIfTrue="1" operator="greaterThanOrEqual">
      <formula>E$7+5</formula>
    </cfRule>
    <cfRule type="cellIs" dxfId="3761" priority="139" stopIfTrue="1" operator="lessThanOrEqual">
      <formula>E$7-10</formula>
    </cfRule>
    <cfRule type="cellIs" dxfId="3760" priority="140" operator="lessThanOrEqual">
      <formula>E$7-5</formula>
    </cfRule>
  </conditionalFormatting>
  <conditionalFormatting sqref="E37:N37 E39:N39 E41:N41">
    <cfRule type="cellIs" dxfId="3759" priority="133" stopIfTrue="1" operator="greaterThanOrEqual">
      <formula>E$7+10</formula>
    </cfRule>
    <cfRule type="cellIs" dxfId="3758" priority="134" stopIfTrue="1" operator="greaterThanOrEqual">
      <formula>E$7+5</formula>
    </cfRule>
    <cfRule type="cellIs" dxfId="3757" priority="135" stopIfTrue="1" operator="lessThanOrEqual">
      <formula>E$7-10</formula>
    </cfRule>
    <cfRule type="cellIs" dxfId="3756" priority="136" operator="lessThanOrEqual">
      <formula>E$7-5</formula>
    </cfRule>
  </conditionalFormatting>
  <conditionalFormatting sqref="E43:N43">
    <cfRule type="cellIs" dxfId="3755" priority="129" stopIfTrue="1" operator="greaterThanOrEqual">
      <formula>E$7+10</formula>
    </cfRule>
    <cfRule type="cellIs" dxfId="3754" priority="130" stopIfTrue="1" operator="greaterThanOrEqual">
      <formula>E$7+5</formula>
    </cfRule>
    <cfRule type="cellIs" dxfId="3753" priority="131" stopIfTrue="1" operator="lessThanOrEqual">
      <formula>E$7-10</formula>
    </cfRule>
    <cfRule type="cellIs" dxfId="3752" priority="132" operator="lessThanOrEqual">
      <formula>E$7-5</formula>
    </cfRule>
  </conditionalFormatting>
  <conditionalFormatting sqref="E45:N45">
    <cfRule type="cellIs" dxfId="3751" priority="125" stopIfTrue="1" operator="greaterThanOrEqual">
      <formula>E$7+10</formula>
    </cfRule>
    <cfRule type="cellIs" dxfId="3750" priority="126" stopIfTrue="1" operator="greaterThanOrEqual">
      <formula>E$7+5</formula>
    </cfRule>
    <cfRule type="cellIs" dxfId="3749" priority="127" stopIfTrue="1" operator="lessThanOrEqual">
      <formula>E$7-10</formula>
    </cfRule>
    <cfRule type="cellIs" dxfId="3748" priority="128" operator="lessThanOrEqual">
      <formula>E$7-5</formula>
    </cfRule>
  </conditionalFormatting>
  <conditionalFormatting sqref="E47:N47">
    <cfRule type="cellIs" dxfId="3747" priority="121" stopIfTrue="1" operator="greaterThanOrEqual">
      <formula>E$7+10</formula>
    </cfRule>
    <cfRule type="cellIs" dxfId="3746" priority="122" stopIfTrue="1" operator="greaterThanOrEqual">
      <formula>E$7+5</formula>
    </cfRule>
    <cfRule type="cellIs" dxfId="3745" priority="123" stopIfTrue="1" operator="lessThanOrEqual">
      <formula>E$7-10</formula>
    </cfRule>
    <cfRule type="cellIs" dxfId="3744" priority="124" operator="lessThanOrEqual">
      <formula>E$7-5</formula>
    </cfRule>
  </conditionalFormatting>
  <conditionalFormatting sqref="E49:N49 E51:N51 E53:N53">
    <cfRule type="cellIs" dxfId="3743" priority="117" stopIfTrue="1" operator="greaterThanOrEqual">
      <formula>E$7+10</formula>
    </cfRule>
    <cfRule type="cellIs" dxfId="3742" priority="118" stopIfTrue="1" operator="greaterThanOrEqual">
      <formula>E$7+5</formula>
    </cfRule>
    <cfRule type="cellIs" dxfId="3741" priority="119" stopIfTrue="1" operator="lessThanOrEqual">
      <formula>E$7-10</formula>
    </cfRule>
    <cfRule type="cellIs" dxfId="3740" priority="120" operator="lessThanOrEqual">
      <formula>E$7-5</formula>
    </cfRule>
  </conditionalFormatting>
  <conditionalFormatting sqref="E55:N55">
    <cfRule type="cellIs" dxfId="3739" priority="113" stopIfTrue="1" operator="greaterThanOrEqual">
      <formula>E$7+10</formula>
    </cfRule>
    <cfRule type="cellIs" dxfId="3738" priority="114" stopIfTrue="1" operator="greaterThanOrEqual">
      <formula>E$7+5</formula>
    </cfRule>
    <cfRule type="cellIs" dxfId="3737" priority="115" stopIfTrue="1" operator="lessThanOrEqual">
      <formula>E$7-10</formula>
    </cfRule>
    <cfRule type="cellIs" dxfId="3736" priority="116" operator="lessThanOrEqual">
      <formula>E$7-5</formula>
    </cfRule>
  </conditionalFormatting>
  <conditionalFormatting sqref="E57:N57">
    <cfRule type="cellIs" dxfId="3735" priority="109" stopIfTrue="1" operator="greaterThanOrEqual">
      <formula>E$7+10</formula>
    </cfRule>
    <cfRule type="cellIs" dxfId="3734" priority="110" stopIfTrue="1" operator="greaterThanOrEqual">
      <formula>E$7+5</formula>
    </cfRule>
    <cfRule type="cellIs" dxfId="3733" priority="111" stopIfTrue="1" operator="lessThanOrEqual">
      <formula>E$7-10</formula>
    </cfRule>
    <cfRule type="cellIs" dxfId="3732" priority="112" operator="lessThanOrEqual">
      <formula>E$7-5</formula>
    </cfRule>
  </conditionalFormatting>
  <conditionalFormatting sqref="E59:N59">
    <cfRule type="cellIs" dxfId="3731" priority="105" stopIfTrue="1" operator="greaterThanOrEqual">
      <formula>E$7+10</formula>
    </cfRule>
    <cfRule type="cellIs" dxfId="3730" priority="106" stopIfTrue="1" operator="greaterThanOrEqual">
      <formula>E$7+5</formula>
    </cfRule>
    <cfRule type="cellIs" dxfId="3729" priority="107" stopIfTrue="1" operator="lessThanOrEqual">
      <formula>E$7-10</formula>
    </cfRule>
    <cfRule type="cellIs" dxfId="3728" priority="108" operator="lessThanOrEqual">
      <formula>E$7-5</formula>
    </cfRule>
  </conditionalFormatting>
  <conditionalFormatting sqref="E61:N61 E63:N63">
    <cfRule type="cellIs" dxfId="3727" priority="101" stopIfTrue="1" operator="greaterThanOrEqual">
      <formula>E$7+10</formula>
    </cfRule>
    <cfRule type="cellIs" dxfId="3726" priority="102" stopIfTrue="1" operator="greaterThanOrEqual">
      <formula>E$7+5</formula>
    </cfRule>
    <cfRule type="cellIs" dxfId="3725" priority="103" stopIfTrue="1" operator="lessThanOrEqual">
      <formula>E$7-10</formula>
    </cfRule>
    <cfRule type="cellIs" dxfId="3724" priority="104" operator="lessThanOrEqual">
      <formula>E$7-5</formula>
    </cfRule>
  </conditionalFormatting>
  <conditionalFormatting sqref="E65:N65 E67:N67 E69:N69">
    <cfRule type="cellIs" dxfId="3723" priority="97" stopIfTrue="1" operator="greaterThanOrEqual">
      <formula>E$7+10</formula>
    </cfRule>
    <cfRule type="cellIs" dxfId="3722" priority="98" stopIfTrue="1" operator="greaterThanOrEqual">
      <formula>E$7+5</formula>
    </cfRule>
    <cfRule type="cellIs" dxfId="3721" priority="99" stopIfTrue="1" operator="lessThanOrEqual">
      <formula>E$7-10</formula>
    </cfRule>
    <cfRule type="cellIs" dxfId="3720" priority="100" operator="lessThanOrEqual">
      <formula>E$7-5</formula>
    </cfRule>
  </conditionalFormatting>
  <conditionalFormatting sqref="E71:N71">
    <cfRule type="cellIs" dxfId="3719" priority="93" stopIfTrue="1" operator="greaterThanOrEqual">
      <formula>E$7+10</formula>
    </cfRule>
    <cfRule type="cellIs" dxfId="3718" priority="94" stopIfTrue="1" operator="greaterThanOrEqual">
      <formula>E$7+5</formula>
    </cfRule>
    <cfRule type="cellIs" dxfId="3717" priority="95" stopIfTrue="1" operator="lessThanOrEqual">
      <formula>E$7-10</formula>
    </cfRule>
    <cfRule type="cellIs" dxfId="3716" priority="96" operator="lessThanOrEqual">
      <formula>E$7-5</formula>
    </cfRule>
  </conditionalFormatting>
  <conditionalFormatting sqref="E73:N73">
    <cfRule type="cellIs" dxfId="3715" priority="89" stopIfTrue="1" operator="greaterThanOrEqual">
      <formula>E$7+10</formula>
    </cfRule>
    <cfRule type="cellIs" dxfId="3714" priority="90" stopIfTrue="1" operator="greaterThanOrEqual">
      <formula>E$7+5</formula>
    </cfRule>
    <cfRule type="cellIs" dxfId="3713" priority="91" stopIfTrue="1" operator="lessThanOrEqual">
      <formula>E$7-10</formula>
    </cfRule>
    <cfRule type="cellIs" dxfId="3712" priority="92" operator="lessThanOrEqual">
      <formula>E$7-5</formula>
    </cfRule>
  </conditionalFormatting>
  <conditionalFormatting sqref="E75:N75">
    <cfRule type="cellIs" dxfId="3711" priority="85" stopIfTrue="1" operator="greaterThanOrEqual">
      <formula>E$7+10</formula>
    </cfRule>
    <cfRule type="cellIs" dxfId="3710" priority="86" stopIfTrue="1" operator="greaterThanOrEqual">
      <formula>E$7+5</formula>
    </cfRule>
    <cfRule type="cellIs" dxfId="3709" priority="87" stopIfTrue="1" operator="lessThanOrEqual">
      <formula>E$7-10</formula>
    </cfRule>
    <cfRule type="cellIs" dxfId="3708" priority="88" operator="lessThanOrEqual">
      <formula>E$7-5</formula>
    </cfRule>
  </conditionalFormatting>
  <conditionalFormatting sqref="E77:N77 E79:N79 E81:N81">
    <cfRule type="cellIs" dxfId="3707" priority="81" stopIfTrue="1" operator="greaterThanOrEqual">
      <formula>E$7+10</formula>
    </cfRule>
    <cfRule type="cellIs" dxfId="3706" priority="82" stopIfTrue="1" operator="greaterThanOrEqual">
      <formula>E$7+5</formula>
    </cfRule>
    <cfRule type="cellIs" dxfId="3705" priority="83" stopIfTrue="1" operator="lessThanOrEqual">
      <formula>E$7-10</formula>
    </cfRule>
    <cfRule type="cellIs" dxfId="3704" priority="84" operator="lessThanOrEqual">
      <formula>E$7-5</formula>
    </cfRule>
  </conditionalFormatting>
  <conditionalFormatting sqref="E83:N83">
    <cfRule type="cellIs" dxfId="3703" priority="77" stopIfTrue="1" operator="greaterThanOrEqual">
      <formula>E$7+10</formula>
    </cfRule>
    <cfRule type="cellIs" dxfId="3702" priority="78" stopIfTrue="1" operator="greaterThanOrEqual">
      <formula>E$7+5</formula>
    </cfRule>
    <cfRule type="cellIs" dxfId="3701" priority="79" stopIfTrue="1" operator="lessThanOrEqual">
      <formula>E$7-10</formula>
    </cfRule>
    <cfRule type="cellIs" dxfId="3700" priority="80" operator="lessThanOrEqual">
      <formula>E$7-5</formula>
    </cfRule>
  </conditionalFormatting>
  <conditionalFormatting sqref="E85:N85">
    <cfRule type="cellIs" dxfId="3699" priority="73" stopIfTrue="1" operator="greaterThanOrEqual">
      <formula>E$7+10</formula>
    </cfRule>
    <cfRule type="cellIs" dxfId="3698" priority="74" stopIfTrue="1" operator="greaterThanOrEqual">
      <formula>E$7+5</formula>
    </cfRule>
    <cfRule type="cellIs" dxfId="3697" priority="75" stopIfTrue="1" operator="lessThanOrEqual">
      <formula>E$7-10</formula>
    </cfRule>
    <cfRule type="cellIs" dxfId="3696" priority="76" operator="lessThanOrEqual">
      <formula>E$7-5</formula>
    </cfRule>
  </conditionalFormatting>
  <conditionalFormatting sqref="E87:N87">
    <cfRule type="cellIs" dxfId="3695" priority="69" stopIfTrue="1" operator="greaterThanOrEqual">
      <formula>E$7+10</formula>
    </cfRule>
    <cfRule type="cellIs" dxfId="3694" priority="70" stopIfTrue="1" operator="greaterThanOrEqual">
      <formula>E$7+5</formula>
    </cfRule>
    <cfRule type="cellIs" dxfId="3693" priority="71" stopIfTrue="1" operator="lessThanOrEqual">
      <formula>E$7-10</formula>
    </cfRule>
    <cfRule type="cellIs" dxfId="3692" priority="72" operator="lessThanOrEqual">
      <formula>E$7-5</formula>
    </cfRule>
  </conditionalFormatting>
  <conditionalFormatting sqref="E89:N89 E91:N91">
    <cfRule type="cellIs" dxfId="3691" priority="65" stopIfTrue="1" operator="greaterThanOrEqual">
      <formula>E$7+10</formula>
    </cfRule>
    <cfRule type="cellIs" dxfId="3690" priority="66" stopIfTrue="1" operator="greaterThanOrEqual">
      <formula>E$7+5</formula>
    </cfRule>
    <cfRule type="cellIs" dxfId="3689" priority="67" stopIfTrue="1" operator="lessThanOrEqual">
      <formula>E$7-10</formula>
    </cfRule>
    <cfRule type="cellIs" dxfId="3688" priority="68" operator="lessThanOrEqual">
      <formula>E$7-5</formula>
    </cfRule>
  </conditionalFormatting>
  <conditionalFormatting sqref="E93:N93 E95:N95 E97:N97">
    <cfRule type="cellIs" dxfId="3687" priority="61" stopIfTrue="1" operator="greaterThanOrEqual">
      <formula>E$7+10</formula>
    </cfRule>
    <cfRule type="cellIs" dxfId="3686" priority="62" stopIfTrue="1" operator="greaterThanOrEqual">
      <formula>E$7+5</formula>
    </cfRule>
    <cfRule type="cellIs" dxfId="3685" priority="63" stopIfTrue="1" operator="lessThanOrEqual">
      <formula>E$7-10</formula>
    </cfRule>
    <cfRule type="cellIs" dxfId="3684" priority="64" operator="lessThanOrEqual">
      <formula>E$7-5</formula>
    </cfRule>
  </conditionalFormatting>
  <conditionalFormatting sqref="E99:N99">
    <cfRule type="cellIs" dxfId="3683" priority="57" stopIfTrue="1" operator="greaterThanOrEqual">
      <formula>E$7+10</formula>
    </cfRule>
    <cfRule type="cellIs" dxfId="3682" priority="58" stopIfTrue="1" operator="greaterThanOrEqual">
      <formula>E$7+5</formula>
    </cfRule>
    <cfRule type="cellIs" dxfId="3681" priority="59" stopIfTrue="1" operator="lessThanOrEqual">
      <formula>E$7-10</formula>
    </cfRule>
    <cfRule type="cellIs" dxfId="3680" priority="60" operator="lessThanOrEqual">
      <formula>E$7-5</formula>
    </cfRule>
  </conditionalFormatting>
  <conditionalFormatting sqref="E101:N101">
    <cfRule type="cellIs" dxfId="3679" priority="53" stopIfTrue="1" operator="greaterThanOrEqual">
      <formula>E$7+10</formula>
    </cfRule>
    <cfRule type="cellIs" dxfId="3678" priority="54" stopIfTrue="1" operator="greaterThanOrEqual">
      <formula>E$7+5</formula>
    </cfRule>
    <cfRule type="cellIs" dxfId="3677" priority="55" stopIfTrue="1" operator="lessThanOrEqual">
      <formula>E$7-10</formula>
    </cfRule>
    <cfRule type="cellIs" dxfId="3676" priority="56" operator="lessThanOrEqual">
      <formula>E$7-5</formula>
    </cfRule>
  </conditionalFormatting>
  <conditionalFormatting sqref="E103:N103">
    <cfRule type="cellIs" dxfId="3675" priority="49" stopIfTrue="1" operator="greaterThanOrEqual">
      <formula>E$7+10</formula>
    </cfRule>
    <cfRule type="cellIs" dxfId="3674" priority="50" stopIfTrue="1" operator="greaterThanOrEqual">
      <formula>E$7+5</formula>
    </cfRule>
    <cfRule type="cellIs" dxfId="3673" priority="51" stopIfTrue="1" operator="lessThanOrEqual">
      <formula>E$7-10</formula>
    </cfRule>
    <cfRule type="cellIs" dxfId="3672" priority="52" operator="lessThanOrEqual">
      <formula>E$7-5</formula>
    </cfRule>
  </conditionalFormatting>
  <conditionalFormatting sqref="E105:N105 E107:N107 E109:N109">
    <cfRule type="cellIs" dxfId="3671" priority="45" stopIfTrue="1" operator="greaterThanOrEqual">
      <formula>E$7+10</formula>
    </cfRule>
    <cfRule type="cellIs" dxfId="3670" priority="46" stopIfTrue="1" operator="greaterThanOrEqual">
      <formula>E$7+5</formula>
    </cfRule>
    <cfRule type="cellIs" dxfId="3669" priority="47" stopIfTrue="1" operator="lessThanOrEqual">
      <formula>E$7-10</formula>
    </cfRule>
    <cfRule type="cellIs" dxfId="3668" priority="48" operator="lessThanOrEqual">
      <formula>E$7-5</formula>
    </cfRule>
  </conditionalFormatting>
  <conditionalFormatting sqref="E111:N111">
    <cfRule type="cellIs" dxfId="3667" priority="41" stopIfTrue="1" operator="greaterThanOrEqual">
      <formula>E$7+10</formula>
    </cfRule>
    <cfRule type="cellIs" dxfId="3666" priority="42" stopIfTrue="1" operator="greaterThanOrEqual">
      <formula>E$7+5</formula>
    </cfRule>
    <cfRule type="cellIs" dxfId="3665" priority="43" stopIfTrue="1" operator="lessThanOrEqual">
      <formula>E$7-10</formula>
    </cfRule>
    <cfRule type="cellIs" dxfId="3664" priority="44" operator="lessThanOrEqual">
      <formula>E$7-5</formula>
    </cfRule>
  </conditionalFormatting>
  <conditionalFormatting sqref="E113:N113">
    <cfRule type="cellIs" dxfId="3663" priority="37" stopIfTrue="1" operator="greaterThanOrEqual">
      <formula>E$7+10</formula>
    </cfRule>
    <cfRule type="cellIs" dxfId="3662" priority="38" stopIfTrue="1" operator="greaterThanOrEqual">
      <formula>E$7+5</formula>
    </cfRule>
    <cfRule type="cellIs" dxfId="3661" priority="39" stopIfTrue="1" operator="lessThanOrEqual">
      <formula>E$7-10</formula>
    </cfRule>
    <cfRule type="cellIs" dxfId="3660" priority="40" operator="lessThanOrEqual">
      <formula>E$7-5</formula>
    </cfRule>
  </conditionalFormatting>
  <conditionalFormatting sqref="E115:N115">
    <cfRule type="cellIs" dxfId="3659" priority="33" stopIfTrue="1" operator="greaterThanOrEqual">
      <formula>E$7+10</formula>
    </cfRule>
    <cfRule type="cellIs" dxfId="3658" priority="34" stopIfTrue="1" operator="greaterThanOrEqual">
      <formula>E$7+5</formula>
    </cfRule>
    <cfRule type="cellIs" dxfId="3657" priority="35" stopIfTrue="1" operator="lessThanOrEqual">
      <formula>E$7-10</formula>
    </cfRule>
    <cfRule type="cellIs" dxfId="3656" priority="36" operator="lessThanOrEqual">
      <formula>E$7-5</formula>
    </cfRule>
  </conditionalFormatting>
  <conditionalFormatting sqref="E117:N117 E119:N119">
    <cfRule type="cellIs" dxfId="3655" priority="29" stopIfTrue="1" operator="greaterThanOrEqual">
      <formula>E$7+10</formula>
    </cfRule>
    <cfRule type="cellIs" dxfId="3654" priority="30" stopIfTrue="1" operator="greaterThanOrEqual">
      <formula>E$7+5</formula>
    </cfRule>
    <cfRule type="cellIs" dxfId="3653" priority="31" stopIfTrue="1" operator="lessThanOrEqual">
      <formula>E$7-10</formula>
    </cfRule>
    <cfRule type="cellIs" dxfId="3652" priority="32" operator="lessThanOrEqual">
      <formula>E$7-5</formula>
    </cfRule>
  </conditionalFormatting>
  <conditionalFormatting sqref="E121:N121 E123:N123 E125:N125">
    <cfRule type="cellIs" dxfId="3651" priority="25" stopIfTrue="1" operator="greaterThanOrEqual">
      <formula>E$7+10</formula>
    </cfRule>
    <cfRule type="cellIs" dxfId="3650" priority="26" stopIfTrue="1" operator="greaterThanOrEqual">
      <formula>E$7+5</formula>
    </cfRule>
    <cfRule type="cellIs" dxfId="3649" priority="27" stopIfTrue="1" operator="lessThanOrEqual">
      <formula>E$7-10</formula>
    </cfRule>
    <cfRule type="cellIs" dxfId="3648" priority="28" operator="lessThanOrEqual">
      <formula>E$7-5</formula>
    </cfRule>
  </conditionalFormatting>
  <conditionalFormatting sqref="E127:N127">
    <cfRule type="cellIs" dxfId="3647" priority="21" stopIfTrue="1" operator="greaterThanOrEqual">
      <formula>E$7+10</formula>
    </cfRule>
    <cfRule type="cellIs" dxfId="3646" priority="22" stopIfTrue="1" operator="greaterThanOrEqual">
      <formula>E$7+5</formula>
    </cfRule>
    <cfRule type="cellIs" dxfId="3645" priority="23" stopIfTrue="1" operator="lessThanOrEqual">
      <formula>E$7-10</formula>
    </cfRule>
    <cfRule type="cellIs" dxfId="3644" priority="24" operator="lessThanOrEqual">
      <formula>E$7-5</formula>
    </cfRule>
  </conditionalFormatting>
  <conditionalFormatting sqref="E129:N129">
    <cfRule type="cellIs" dxfId="3643" priority="17" stopIfTrue="1" operator="greaterThanOrEqual">
      <formula>E$7+10</formula>
    </cfRule>
    <cfRule type="cellIs" dxfId="3642" priority="18" stopIfTrue="1" operator="greaterThanOrEqual">
      <formula>E$7+5</formula>
    </cfRule>
    <cfRule type="cellIs" dxfId="3641" priority="19" stopIfTrue="1" operator="lessThanOrEqual">
      <formula>E$7-10</formula>
    </cfRule>
    <cfRule type="cellIs" dxfId="3640" priority="20" operator="lessThanOrEqual">
      <formula>E$7-5</formula>
    </cfRule>
  </conditionalFormatting>
  <conditionalFormatting sqref="E131:N131">
    <cfRule type="cellIs" dxfId="3639" priority="13" stopIfTrue="1" operator="greaterThanOrEqual">
      <formula>E$7+10</formula>
    </cfRule>
    <cfRule type="cellIs" dxfId="3638" priority="14" stopIfTrue="1" operator="greaterThanOrEqual">
      <formula>E$7+5</formula>
    </cfRule>
    <cfRule type="cellIs" dxfId="3637" priority="15" stopIfTrue="1" operator="lessThanOrEqual">
      <formula>E$7-10</formula>
    </cfRule>
    <cfRule type="cellIs" dxfId="3636" priority="16" operator="lessThanOrEqual">
      <formula>E$7-5</formula>
    </cfRule>
  </conditionalFormatting>
  <conditionalFormatting sqref="E133:N133 E135:N135 E137:N137">
    <cfRule type="cellIs" dxfId="3635" priority="9" stopIfTrue="1" operator="greaterThanOrEqual">
      <formula>E$7+10</formula>
    </cfRule>
    <cfRule type="cellIs" dxfId="3634" priority="10" stopIfTrue="1" operator="greaterThanOrEqual">
      <formula>E$7+5</formula>
    </cfRule>
    <cfRule type="cellIs" dxfId="3633" priority="11" stopIfTrue="1" operator="lessThanOrEqual">
      <formula>E$7-10</formula>
    </cfRule>
    <cfRule type="cellIs" dxfId="3632" priority="12" operator="lessThanOrEqual">
      <formula>E$7-5</formula>
    </cfRule>
  </conditionalFormatting>
  <conditionalFormatting sqref="E139:N139">
    <cfRule type="cellIs" dxfId="3631" priority="5" stopIfTrue="1" operator="greaterThanOrEqual">
      <formula>E$7+10</formula>
    </cfRule>
    <cfRule type="cellIs" dxfId="3630" priority="6" stopIfTrue="1" operator="greaterThanOrEqual">
      <formula>E$7+5</formula>
    </cfRule>
    <cfRule type="cellIs" dxfId="3629" priority="7" stopIfTrue="1" operator="lessThanOrEqual">
      <formula>E$7-10</formula>
    </cfRule>
    <cfRule type="cellIs" dxfId="3628" priority="8" operator="lessThanOrEqual">
      <formula>E$7-5</formula>
    </cfRule>
  </conditionalFormatting>
  <conditionalFormatting sqref="E141:N141">
    <cfRule type="cellIs" dxfId="3627" priority="1" stopIfTrue="1" operator="greaterThanOrEqual">
      <formula>E$7+10</formula>
    </cfRule>
    <cfRule type="cellIs" dxfId="3626" priority="2" stopIfTrue="1" operator="greaterThanOrEqual">
      <formula>E$7+5</formula>
    </cfRule>
    <cfRule type="cellIs" dxfId="3625" priority="3" stopIfTrue="1" operator="lessThanOrEqual">
      <formula>E$7-10</formula>
    </cfRule>
    <cfRule type="cellIs" dxfId="3624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9DB86-0E47-44D2-847F-256F7823E247}">
  <sheetPr>
    <tabColor rgb="FF92D050"/>
  </sheetPr>
  <dimension ref="A1:P176"/>
  <sheetViews>
    <sheetView showGridLines="0" topLeftCell="A44" workbookViewId="0">
      <selection activeCell="A2" sqref="A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8.3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(6)</v>
      </c>
      <c r="B1" s="1" t="str">
        <f ca="1">VLOOKUP(A1,学年!A:E,5,0)</f>
        <v>Q6好きな店があるなど、休みの日に買い物やお出かけでよく行く地域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05" customHeight="1" x14ac:dyDescent="0.15">
      <c r="A5" s="1" t="str">
        <f ca="1">$A$1&amp;"表頭"</f>
        <v>X (6)表頭</v>
      </c>
      <c r="B5" s="9"/>
      <c r="C5" s="10"/>
      <c r="D5" s="11" t="s">
        <v>248</v>
      </c>
      <c r="E5" s="12" t="str">
        <f ca="1">VLOOKUP($A$5,学年!$A:$O,E2,0)</f>
        <v>門司港駅周辺</v>
      </c>
      <c r="F5" s="12" t="str">
        <f ca="1">VLOOKUP($A$5,学年!$A:$O,F2,0)</f>
        <v>小倉駅周辺</v>
      </c>
      <c r="G5" s="12" t="str">
        <f ca="1">VLOOKUP($A$5,学年!$A:$O,G2,0)</f>
        <v>小倉南区の商業施設</v>
      </c>
      <c r="H5" s="12" t="str">
        <f ca="1">VLOOKUP($A$5,学年!$A:$O,H2,0)</f>
        <v>若松駅周辺、若松南海岸通り</v>
      </c>
      <c r="I5" s="12" t="str">
        <f ca="1">VLOOKUP($A$5,学年!$A:$O,I2,0)</f>
        <v>スペースワールド駅周辺（東田）</v>
      </c>
      <c r="J5" s="12" t="str">
        <f ca="1">VLOOKUP($A$5,学年!$A:$O,J2,0)</f>
        <v>黒崎・折尾駅周辺</v>
      </c>
      <c r="K5" s="12" t="str">
        <f ca="1">VLOOKUP($A$5,学年!$A:$O,K2,0)</f>
        <v>戸畑駅周辺</v>
      </c>
      <c r="L5" s="12" t="str">
        <f ca="1">VLOOKUP($A$5,学年!$A:$O,L2,0)</f>
        <v>博多駅周辺</v>
      </c>
      <c r="M5" s="12" t="str">
        <f ca="1">VLOOKUP($A$5,学年!$A:$O,M2,0)</f>
        <v>天神地区</v>
      </c>
      <c r="N5" s="12" t="str">
        <f ca="1">VLOOKUP($A$5,学年!$A:$O,N2,0)</f>
        <v>その他</v>
      </c>
    </row>
    <row r="6" spans="1:16" ht="12.4" customHeight="1" x14ac:dyDescent="0.15">
      <c r="A6" s="1" t="str">
        <f ca="1">$A$1&amp;B6</f>
        <v>X (6)全体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39</v>
      </c>
      <c r="F6" s="19">
        <f ca="1">VLOOKUP($A6,学年!$A:$O,F$2,0)</f>
        <v>1947</v>
      </c>
      <c r="G6" s="19">
        <f ca="1">VLOOKUP($A6,学年!$A:$O,G$2,0)</f>
        <v>146</v>
      </c>
      <c r="H6" s="19">
        <f ca="1">VLOOKUP($A6,学年!$A:$O,H$2,0)</f>
        <v>63</v>
      </c>
      <c r="I6" s="19">
        <f ca="1">VLOOKUP($A6,学年!$A:$O,I$2,0)</f>
        <v>445</v>
      </c>
      <c r="J6" s="19">
        <f ca="1">VLOOKUP($A6,学年!$A:$O,J$2,0)</f>
        <v>342</v>
      </c>
      <c r="K6" s="19">
        <f ca="1">VLOOKUP($A6,学年!$A:$O,K$2,0)</f>
        <v>71</v>
      </c>
      <c r="L6" s="19">
        <f ca="1">VLOOKUP($A6,学年!$A:$O,L$2,0)</f>
        <v>324</v>
      </c>
      <c r="M6" s="19">
        <f ca="1">VLOOKUP($A6,学年!$A:$O,M$2,0)</f>
        <v>243</v>
      </c>
      <c r="N6" s="19">
        <f ca="1">VLOOKUP($A6,学年!$A:$O,N$2,0)</f>
        <v>251</v>
      </c>
      <c r="O6" s="44"/>
      <c r="P6" s="45">
        <f ca="1">MAX(E6:N6)</f>
        <v>1947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1.0074916042366313</v>
      </c>
      <c r="F7" s="15">
        <f t="shared" ref="F7:N7" ca="1" si="0">F6/$D6*100</f>
        <v>50.297080857659516</v>
      </c>
      <c r="G7" s="15">
        <f t="shared" ca="1" si="0"/>
        <v>3.7716352363730303</v>
      </c>
      <c r="H7" s="15">
        <f t="shared" ca="1" si="0"/>
        <v>1.62748643761302</v>
      </c>
      <c r="I7" s="15">
        <f t="shared" ca="1" si="0"/>
        <v>11.495737535520538</v>
      </c>
      <c r="J7" s="15">
        <f t="shared" ca="1" si="0"/>
        <v>8.8349263756135361</v>
      </c>
      <c r="K7" s="15">
        <f t="shared" ca="1" si="0"/>
        <v>1.834151382071816</v>
      </c>
      <c r="L7" s="15">
        <f t="shared" ca="1" si="0"/>
        <v>8.3699302505812447</v>
      </c>
      <c r="M7" s="15">
        <f t="shared" ca="1" si="0"/>
        <v>6.2774476879359344</v>
      </c>
      <c r="N7" s="15">
        <f t="shared" ca="1" si="0"/>
        <v>6.48411263239473</v>
      </c>
    </row>
    <row r="8" spans="1:16" ht="12.4" hidden="1" customHeight="1" outlineLevel="1" x14ac:dyDescent="0.15">
      <c r="A8" s="1" t="str">
        <f ca="1">$A$1&amp;C8</f>
        <v>X (6)１年生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16</v>
      </c>
      <c r="F8" s="19">
        <f ca="1">VLOOKUP($A8,学年!$A:$O,F$2,0)</f>
        <v>644</v>
      </c>
      <c r="G8" s="19">
        <f ca="1">VLOOKUP($A8,学年!$A:$O,G$2,0)</f>
        <v>66</v>
      </c>
      <c r="H8" s="19">
        <f ca="1">VLOOKUP($A8,学年!$A:$O,H$2,0)</f>
        <v>15</v>
      </c>
      <c r="I8" s="19">
        <f ca="1">VLOOKUP($A8,学年!$A:$O,I$2,0)</f>
        <v>173</v>
      </c>
      <c r="J8" s="19">
        <f ca="1">VLOOKUP($A8,学年!$A:$O,J$2,0)</f>
        <v>123</v>
      </c>
      <c r="K8" s="19">
        <f ca="1">VLOOKUP($A8,学年!$A:$O,K$2,0)</f>
        <v>27</v>
      </c>
      <c r="L8" s="19">
        <f ca="1">VLOOKUP($A8,学年!$A:$O,L$2,0)</f>
        <v>111</v>
      </c>
      <c r="M8" s="19">
        <f ca="1">VLOOKUP($A8,学年!$A:$O,M$2,0)</f>
        <v>68</v>
      </c>
      <c r="N8" s="19">
        <f ca="1">VLOOKUP($A8,学年!$A:$O,N$2,0)</f>
        <v>112</v>
      </c>
      <c r="P8" s="45">
        <f ca="1">MAX(E8:N8)</f>
        <v>644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1.1808118081180812</v>
      </c>
      <c r="F9" s="15">
        <f t="shared" ref="F9:N9" ca="1" si="1">F8/$D8*100</f>
        <v>47.527675276752767</v>
      </c>
      <c r="G9" s="15">
        <f t="shared" ca="1" si="1"/>
        <v>4.8708487084870846</v>
      </c>
      <c r="H9" s="15">
        <f t="shared" ca="1" si="1"/>
        <v>1.107011070110701</v>
      </c>
      <c r="I9" s="15">
        <f t="shared" ca="1" si="1"/>
        <v>12.767527675276751</v>
      </c>
      <c r="J9" s="15">
        <f t="shared" ca="1" si="1"/>
        <v>9.0774907749077496</v>
      </c>
      <c r="K9" s="15">
        <f t="shared" ca="1" si="1"/>
        <v>1.9926199261992621</v>
      </c>
      <c r="L9" s="15">
        <f t="shared" ca="1" si="1"/>
        <v>8.1918819188191883</v>
      </c>
      <c r="M9" s="15">
        <f t="shared" ca="1" si="1"/>
        <v>5.0184501845018454</v>
      </c>
      <c r="N9" s="15">
        <f t="shared" ca="1" si="1"/>
        <v>8.2656826568265682</v>
      </c>
    </row>
    <row r="10" spans="1:16" ht="12.4" hidden="1" customHeight="1" outlineLevel="1" x14ac:dyDescent="0.15">
      <c r="A10" s="1" t="str">
        <f ca="1">$A$1&amp;C10</f>
        <v>X (6)２年生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7</v>
      </c>
      <c r="F10" s="19">
        <f ca="1">VLOOKUP($A10,学年!$A:$O,F$2,0)</f>
        <v>590</v>
      </c>
      <c r="G10" s="19">
        <f ca="1">VLOOKUP($A10,学年!$A:$O,G$2,0)</f>
        <v>41</v>
      </c>
      <c r="H10" s="19">
        <f ca="1">VLOOKUP($A10,学年!$A:$O,H$2,0)</f>
        <v>24</v>
      </c>
      <c r="I10" s="19">
        <f ca="1">VLOOKUP($A10,学年!$A:$O,I$2,0)</f>
        <v>150</v>
      </c>
      <c r="J10" s="19">
        <f ca="1">VLOOKUP($A10,学年!$A:$O,J$2,0)</f>
        <v>108</v>
      </c>
      <c r="K10" s="19">
        <f ca="1">VLOOKUP($A10,学年!$A:$O,K$2,0)</f>
        <v>24</v>
      </c>
      <c r="L10" s="19">
        <f ca="1">VLOOKUP($A10,学年!$A:$O,L$2,0)</f>
        <v>99</v>
      </c>
      <c r="M10" s="19">
        <f ca="1">VLOOKUP($A10,学年!$A:$O,M$2,0)</f>
        <v>82</v>
      </c>
      <c r="N10" s="19">
        <f ca="1">VLOOKUP($A10,学年!$A:$O,N$2,0)</f>
        <v>85</v>
      </c>
      <c r="P10" s="45">
        <f ca="1">MAX(E10:N10)</f>
        <v>590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0.57851239669421484</v>
      </c>
      <c r="F11" s="15">
        <f t="shared" ref="F11:N11" ca="1" si="2">F10/$D10*100</f>
        <v>48.760330578512395</v>
      </c>
      <c r="G11" s="15">
        <f t="shared" ca="1" si="2"/>
        <v>3.3884297520661155</v>
      </c>
      <c r="H11" s="15">
        <f t="shared" ca="1" si="2"/>
        <v>1.9834710743801653</v>
      </c>
      <c r="I11" s="15">
        <f t="shared" ca="1" si="2"/>
        <v>12.396694214876034</v>
      </c>
      <c r="J11" s="15">
        <f t="shared" ca="1" si="2"/>
        <v>8.9256198347107443</v>
      </c>
      <c r="K11" s="15">
        <f t="shared" ca="1" si="2"/>
        <v>1.9834710743801653</v>
      </c>
      <c r="L11" s="15">
        <f t="shared" ca="1" si="2"/>
        <v>8.1818181818181817</v>
      </c>
      <c r="M11" s="15">
        <f t="shared" ca="1" si="2"/>
        <v>6.776859504132231</v>
      </c>
      <c r="N11" s="15">
        <f t="shared" ca="1" si="2"/>
        <v>7.0247933884297522</v>
      </c>
    </row>
    <row r="12" spans="1:16" ht="12.4" hidden="1" customHeight="1" outlineLevel="1" x14ac:dyDescent="0.15">
      <c r="A12" s="1" t="str">
        <f ca="1">$A$1&amp;C12</f>
        <v>X (6)３年生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16</v>
      </c>
      <c r="F12" s="19">
        <f ca="1">VLOOKUP($A12,学年!$A:$O,F$2,0)</f>
        <v>713</v>
      </c>
      <c r="G12" s="19">
        <f ca="1">VLOOKUP($A12,学年!$A:$O,G$2,0)</f>
        <v>39</v>
      </c>
      <c r="H12" s="19">
        <f ca="1">VLOOKUP($A12,学年!$A:$O,H$2,0)</f>
        <v>24</v>
      </c>
      <c r="I12" s="19">
        <f ca="1">VLOOKUP($A12,学年!$A:$O,I$2,0)</f>
        <v>122</v>
      </c>
      <c r="J12" s="19">
        <f ca="1">VLOOKUP($A12,学年!$A:$O,J$2,0)</f>
        <v>111</v>
      </c>
      <c r="K12" s="19">
        <f ca="1">VLOOKUP($A12,学年!$A:$O,K$2,0)</f>
        <v>20</v>
      </c>
      <c r="L12" s="19">
        <f ca="1">VLOOKUP($A12,学年!$A:$O,L$2,0)</f>
        <v>114</v>
      </c>
      <c r="M12" s="19">
        <f ca="1">VLOOKUP($A12,学年!$A:$O,M$2,0)</f>
        <v>93</v>
      </c>
      <c r="N12" s="19">
        <f ca="1">VLOOKUP($A12,学年!$A:$O,N$2,0)</f>
        <v>54</v>
      </c>
      <c r="P12" s="45">
        <f ca="1">MAX(E12:N12)</f>
        <v>713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1.2251148545176112</v>
      </c>
      <c r="F13" s="15">
        <f t="shared" ref="F13:N13" ca="1" si="3">F12/$D12*100</f>
        <v>54.594180704441044</v>
      </c>
      <c r="G13" s="15">
        <f t="shared" ca="1" si="3"/>
        <v>2.9862174578866769</v>
      </c>
      <c r="H13" s="15">
        <f t="shared" ca="1" si="3"/>
        <v>1.8376722817764166</v>
      </c>
      <c r="I13" s="15">
        <f t="shared" ca="1" si="3"/>
        <v>9.3415007656967841</v>
      </c>
      <c r="J13" s="15">
        <f t="shared" ca="1" si="3"/>
        <v>8.4992343032159265</v>
      </c>
      <c r="K13" s="15">
        <f t="shared" ca="1" si="3"/>
        <v>1.5313935681470139</v>
      </c>
      <c r="L13" s="15">
        <f t="shared" ca="1" si="3"/>
        <v>8.7289433384379791</v>
      </c>
      <c r="M13" s="15">
        <f t="shared" ca="1" si="3"/>
        <v>7.1209800918836139</v>
      </c>
      <c r="N13" s="15">
        <f t="shared" ca="1" si="3"/>
        <v>4.134762633996937</v>
      </c>
    </row>
    <row r="14" spans="1:16" ht="12.4" customHeight="1" collapsed="1" x14ac:dyDescent="0.15">
      <c r="A14" s="1" t="str">
        <f ca="1">$A$1&amp;C14</f>
        <v>X (6)男性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29</v>
      </c>
      <c r="F14" s="19">
        <f ca="1">VLOOKUP($A14,性別!$A:$O,F$2,0)</f>
        <v>734</v>
      </c>
      <c r="G14" s="19">
        <f ca="1">VLOOKUP($A14,性別!$A:$O,G$2,0)</f>
        <v>80</v>
      </c>
      <c r="H14" s="19">
        <f ca="1">VLOOKUP($A14,性別!$A:$O,H$2,0)</f>
        <v>45</v>
      </c>
      <c r="I14" s="19">
        <f ca="1">VLOOKUP($A14,性別!$A:$O,I$2,0)</f>
        <v>204</v>
      </c>
      <c r="J14" s="19">
        <f ca="1">VLOOKUP($A14,性別!$A:$O,J$2,0)</f>
        <v>209</v>
      </c>
      <c r="K14" s="19">
        <f ca="1">VLOOKUP($A14,性別!$A:$O,K$2,0)</f>
        <v>49</v>
      </c>
      <c r="L14" s="19">
        <f ca="1">VLOOKUP($A14,性別!$A:$O,L$2,0)</f>
        <v>165</v>
      </c>
      <c r="M14" s="19">
        <f ca="1">VLOOKUP($A14,性別!$A:$O,M$2,0)</f>
        <v>79</v>
      </c>
      <c r="N14" s="19">
        <f ca="1">VLOOKUP($A14,性別!$A:$O,N$2,0)</f>
        <v>154</v>
      </c>
      <c r="P14" s="45">
        <f t="shared" ref="P14" ca="1" si="4">MAX(E14:N14)</f>
        <v>734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1.6590389016018305</v>
      </c>
      <c r="F15" s="15">
        <f t="shared" ref="F15:N15" ca="1" si="5">F14/$D14*100</f>
        <v>41.990846681922193</v>
      </c>
      <c r="G15" s="15">
        <f t="shared" ca="1" si="5"/>
        <v>4.5766590389016013</v>
      </c>
      <c r="H15" s="15">
        <f t="shared" ca="1" si="5"/>
        <v>2.5743707093821513</v>
      </c>
      <c r="I15" s="15">
        <f t="shared" ca="1" si="5"/>
        <v>11.670480549199084</v>
      </c>
      <c r="J15" s="15">
        <f t="shared" ca="1" si="5"/>
        <v>11.956521739130435</v>
      </c>
      <c r="K15" s="15">
        <f t="shared" ca="1" si="5"/>
        <v>2.8032036613272311</v>
      </c>
      <c r="L15" s="15">
        <f t="shared" ca="1" si="5"/>
        <v>9.4393592677345541</v>
      </c>
      <c r="M15" s="15">
        <f t="shared" ca="1" si="5"/>
        <v>4.5194508009153322</v>
      </c>
      <c r="N15" s="15">
        <f t="shared" ca="1" si="5"/>
        <v>8.8100686498855829</v>
      </c>
    </row>
    <row r="16" spans="1:16" ht="12.4" customHeight="1" x14ac:dyDescent="0.15">
      <c r="A16" s="1" t="str">
        <f ca="1">$A$1&amp;C16</f>
        <v>X (6)女性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10</v>
      </c>
      <c r="F16" s="19">
        <f ca="1">VLOOKUP($A16,性別!$A:$O,F$2,0)</f>
        <v>1160</v>
      </c>
      <c r="G16" s="19">
        <f ca="1">VLOOKUP($A16,性別!$A:$O,G$2,0)</f>
        <v>63</v>
      </c>
      <c r="H16" s="19">
        <f ca="1">VLOOKUP($A16,性別!$A:$O,H$2,0)</f>
        <v>16</v>
      </c>
      <c r="I16" s="19">
        <f ca="1">VLOOKUP($A16,性別!$A:$O,I$2,0)</f>
        <v>234</v>
      </c>
      <c r="J16" s="19">
        <f ca="1">VLOOKUP($A16,性別!$A:$O,J$2,0)</f>
        <v>121</v>
      </c>
      <c r="K16" s="19">
        <f ca="1">VLOOKUP($A16,性別!$A:$O,K$2,0)</f>
        <v>18</v>
      </c>
      <c r="L16" s="19">
        <f ca="1">VLOOKUP($A16,性別!$A:$O,L$2,0)</f>
        <v>150</v>
      </c>
      <c r="M16" s="19">
        <f ca="1">VLOOKUP($A16,性別!$A:$O,M$2,0)</f>
        <v>154</v>
      </c>
      <c r="N16" s="19">
        <f ca="1">VLOOKUP($A16,性別!$A:$O,N$2,0)</f>
        <v>85</v>
      </c>
      <c r="P16" s="45">
        <f t="shared" ref="P16" ca="1" si="6">MAX(E16:N16)</f>
        <v>1160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0.49726504226752855</v>
      </c>
      <c r="F17" s="15">
        <f t="shared" ref="F17:N17" ca="1" si="7">F16/$D16*100</f>
        <v>57.68274490303331</v>
      </c>
      <c r="G17" s="15">
        <f t="shared" ca="1" si="7"/>
        <v>3.1327697662854299</v>
      </c>
      <c r="H17" s="15">
        <f t="shared" ca="1" si="7"/>
        <v>0.79562406762804572</v>
      </c>
      <c r="I17" s="15">
        <f t="shared" ca="1" si="7"/>
        <v>11.636001989060169</v>
      </c>
      <c r="J17" s="15">
        <f t="shared" ca="1" si="7"/>
        <v>6.0169070114370964</v>
      </c>
      <c r="K17" s="15">
        <f t="shared" ca="1" si="7"/>
        <v>0.89507707608155151</v>
      </c>
      <c r="L17" s="15">
        <f t="shared" ca="1" si="7"/>
        <v>7.458975634012929</v>
      </c>
      <c r="M17" s="15">
        <f t="shared" ca="1" si="7"/>
        <v>7.6578816509199399</v>
      </c>
      <c r="N17" s="15">
        <f t="shared" ca="1" si="7"/>
        <v>4.2267528592739936</v>
      </c>
    </row>
    <row r="18" spans="1:16" ht="12.4" customHeight="1" x14ac:dyDescent="0.15">
      <c r="A18" s="1" t="str">
        <f ca="1">$A$1&amp;C18</f>
        <v>X (6)回答しない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0</v>
      </c>
      <c r="F18" s="19">
        <f ca="1">VLOOKUP($A18,性別!$A:$O,F$2,0)</f>
        <v>53</v>
      </c>
      <c r="G18" s="19">
        <f ca="1">VLOOKUP($A18,性別!$A:$O,G$2,0)</f>
        <v>3</v>
      </c>
      <c r="H18" s="19">
        <f ca="1">VLOOKUP($A18,性別!$A:$O,H$2,0)</f>
        <v>2</v>
      </c>
      <c r="I18" s="19">
        <f ca="1">VLOOKUP($A18,性別!$A:$O,I$2,0)</f>
        <v>7</v>
      </c>
      <c r="J18" s="19">
        <f ca="1">VLOOKUP($A18,性別!$A:$O,J$2,0)</f>
        <v>12</v>
      </c>
      <c r="K18" s="19">
        <f ca="1">VLOOKUP($A18,性別!$A:$O,K$2,0)</f>
        <v>4</v>
      </c>
      <c r="L18" s="19">
        <f ca="1">VLOOKUP($A18,性別!$A:$O,L$2,0)</f>
        <v>9</v>
      </c>
      <c r="M18" s="19">
        <f ca="1">VLOOKUP($A18,性別!$A:$O,M$2,0)</f>
        <v>10</v>
      </c>
      <c r="N18" s="19">
        <f ca="1">VLOOKUP($A18,性別!$A:$O,N$2,0)</f>
        <v>12</v>
      </c>
      <c r="P18" s="45">
        <f t="shared" ref="P18" ca="1" si="8">MAX(E18:N18)</f>
        <v>53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0</v>
      </c>
      <c r="F19" s="15">
        <f t="shared" ref="F19:N19" ca="1" si="9">F18/$D18*100</f>
        <v>47.321428571428569</v>
      </c>
      <c r="G19" s="15">
        <f t="shared" ca="1" si="9"/>
        <v>2.6785714285714284</v>
      </c>
      <c r="H19" s="15">
        <f t="shared" ca="1" si="9"/>
        <v>1.7857142857142856</v>
      </c>
      <c r="I19" s="15">
        <f t="shared" ca="1" si="9"/>
        <v>6.25</v>
      </c>
      <c r="J19" s="15">
        <f t="shared" ca="1" si="9"/>
        <v>10.714285714285714</v>
      </c>
      <c r="K19" s="15">
        <f t="shared" ca="1" si="9"/>
        <v>3.5714285714285712</v>
      </c>
      <c r="L19" s="15">
        <f t="shared" ca="1" si="9"/>
        <v>8.0357142857142865</v>
      </c>
      <c r="M19" s="15">
        <f t="shared" ca="1" si="9"/>
        <v>8.9285714285714288</v>
      </c>
      <c r="N19" s="15">
        <f t="shared" ca="1" si="9"/>
        <v>10.714285714285714</v>
      </c>
    </row>
    <row r="20" spans="1:16" s="46" customFormat="1" ht="12.4" customHeight="1" x14ac:dyDescent="0.15">
      <c r="A20" s="46" t="str">
        <f ca="1">$A$1&amp;C20</f>
        <v>X (6)門司区</v>
      </c>
      <c r="B20" s="129" t="s">
        <v>249</v>
      </c>
      <c r="C20" s="130" t="s">
        <v>15</v>
      </c>
      <c r="D20" s="19">
        <f ca="1">VLOOKUP($A20,住所!$A:$O,D$2,0)</f>
        <v>171</v>
      </c>
      <c r="E20" s="19">
        <f ca="1">VLOOKUP($A20,住所!$A:$O,E$2,0)</f>
        <v>8</v>
      </c>
      <c r="F20" s="19">
        <f ca="1">VLOOKUP($A20,住所!$A:$O,F$2,0)</f>
        <v>137</v>
      </c>
      <c r="G20" s="19">
        <f ca="1">VLOOKUP($A20,住所!$A:$O,G$2,0)</f>
        <v>11</v>
      </c>
      <c r="H20" s="19">
        <f ca="1">VLOOKUP($A20,住所!$A:$O,H$2,0)</f>
        <v>0</v>
      </c>
      <c r="I20" s="19">
        <f ca="1">VLOOKUP($A20,住所!$A:$O,I$2,0)</f>
        <v>2</v>
      </c>
      <c r="J20" s="19">
        <f ca="1">VLOOKUP($A20,住所!$A:$O,J$2,0)</f>
        <v>1</v>
      </c>
      <c r="K20" s="19">
        <f ca="1">VLOOKUP($A20,住所!$A:$O,K$2,0)</f>
        <v>2</v>
      </c>
      <c r="L20" s="19">
        <f ca="1">VLOOKUP($A20,住所!$A:$O,L$2,0)</f>
        <v>6</v>
      </c>
      <c r="M20" s="19">
        <f ca="1">VLOOKUP($A20,住所!$A:$O,M$2,0)</f>
        <v>1</v>
      </c>
      <c r="N20" s="19">
        <f ca="1">VLOOKUP($A20,住所!$A:$O,N$2,0)</f>
        <v>3</v>
      </c>
      <c r="P20" s="48">
        <f t="shared" ref="P20" ca="1" si="10">MAX(E20:N20)</f>
        <v>137</v>
      </c>
    </row>
    <row r="21" spans="1:16" s="46" customFormat="1" ht="12.4" customHeight="1" x14ac:dyDescent="0.15">
      <c r="B21" s="129"/>
      <c r="C21" s="131"/>
      <c r="D21" s="16">
        <f ca="1">D20/$D20*100</f>
        <v>100</v>
      </c>
      <c r="E21" s="15">
        <f ca="1">E20/$D20*100</f>
        <v>4.6783625730994149</v>
      </c>
      <c r="F21" s="15">
        <f t="shared" ref="F21:N21" ca="1" si="11">F20/$D20*100</f>
        <v>80.116959064327489</v>
      </c>
      <c r="G21" s="15">
        <f t="shared" ca="1" si="11"/>
        <v>6.4327485380116958</v>
      </c>
      <c r="H21" s="15">
        <f t="shared" ca="1" si="11"/>
        <v>0</v>
      </c>
      <c r="I21" s="15">
        <f t="shared" ca="1" si="11"/>
        <v>1.1695906432748537</v>
      </c>
      <c r="J21" s="15">
        <f t="shared" ca="1" si="11"/>
        <v>0.58479532163742687</v>
      </c>
      <c r="K21" s="15">
        <f t="shared" ca="1" si="11"/>
        <v>1.1695906432748537</v>
      </c>
      <c r="L21" s="15">
        <f t="shared" ca="1" si="11"/>
        <v>3.5087719298245612</v>
      </c>
      <c r="M21" s="15">
        <f t="shared" ca="1" si="11"/>
        <v>0.58479532163742687</v>
      </c>
      <c r="N21" s="15">
        <f t="shared" ca="1" si="11"/>
        <v>1.7543859649122806</v>
      </c>
    </row>
    <row r="22" spans="1:16" s="46" customFormat="1" ht="12.4" customHeight="1" x14ac:dyDescent="0.15">
      <c r="A22" s="46" t="str">
        <f ca="1">$A$1&amp;C22</f>
        <v>X (6)小倉北区</v>
      </c>
      <c r="B22" s="129"/>
      <c r="C22" s="130" t="s">
        <v>16</v>
      </c>
      <c r="D22" s="19">
        <f ca="1">VLOOKUP($A22,住所!$A:$O,D$2,0)</f>
        <v>332</v>
      </c>
      <c r="E22" s="19">
        <f ca="1">VLOOKUP($A22,住所!$A:$O,E$2,0)</f>
        <v>4</v>
      </c>
      <c r="F22" s="19">
        <f ca="1">VLOOKUP($A22,住所!$A:$O,F$2,0)</f>
        <v>275</v>
      </c>
      <c r="G22" s="19">
        <f ca="1">VLOOKUP($A22,住所!$A:$O,G$2,0)</f>
        <v>3</v>
      </c>
      <c r="H22" s="19">
        <f ca="1">VLOOKUP($A22,住所!$A:$O,H$2,0)</f>
        <v>0</v>
      </c>
      <c r="I22" s="19">
        <f ca="1">VLOOKUP($A22,住所!$A:$O,I$2,0)</f>
        <v>14</v>
      </c>
      <c r="J22" s="19">
        <f ca="1">VLOOKUP($A22,住所!$A:$O,J$2,0)</f>
        <v>2</v>
      </c>
      <c r="K22" s="19">
        <f ca="1">VLOOKUP($A22,住所!$A:$O,K$2,0)</f>
        <v>3</v>
      </c>
      <c r="L22" s="19">
        <f ca="1">VLOOKUP($A22,住所!$A:$O,L$2,0)</f>
        <v>7</v>
      </c>
      <c r="M22" s="19">
        <f ca="1">VLOOKUP($A22,住所!$A:$O,M$2,0)</f>
        <v>11</v>
      </c>
      <c r="N22" s="19">
        <f ca="1">VLOOKUP($A22,住所!$A:$O,N$2,0)</f>
        <v>13</v>
      </c>
      <c r="P22" s="48">
        <f t="shared" ref="P22" ca="1" si="12">MAX(E22:N22)</f>
        <v>275</v>
      </c>
    </row>
    <row r="23" spans="1:16" s="46" customFormat="1" ht="12.4" customHeight="1" x14ac:dyDescent="0.15">
      <c r="B23" s="129"/>
      <c r="C23" s="131"/>
      <c r="D23" s="16">
        <f ca="1">D22/$D22*100</f>
        <v>100</v>
      </c>
      <c r="E23" s="15">
        <f ca="1">E22/$D22*100</f>
        <v>1.2048192771084338</v>
      </c>
      <c r="F23" s="15">
        <f t="shared" ref="F23:N23" ca="1" si="13">F22/$D22*100</f>
        <v>82.831325301204814</v>
      </c>
      <c r="G23" s="15">
        <f t="shared" ca="1" si="13"/>
        <v>0.90361445783132521</v>
      </c>
      <c r="H23" s="15">
        <f t="shared" ca="1" si="13"/>
        <v>0</v>
      </c>
      <c r="I23" s="15">
        <f t="shared" ca="1" si="13"/>
        <v>4.2168674698795181</v>
      </c>
      <c r="J23" s="15">
        <f t="shared" ca="1" si="13"/>
        <v>0.60240963855421692</v>
      </c>
      <c r="K23" s="15">
        <f t="shared" ca="1" si="13"/>
        <v>0.90361445783132521</v>
      </c>
      <c r="L23" s="15">
        <f t="shared" ca="1" si="13"/>
        <v>2.1084337349397591</v>
      </c>
      <c r="M23" s="15">
        <f t="shared" ca="1" si="13"/>
        <v>3.3132530120481931</v>
      </c>
      <c r="N23" s="15">
        <f t="shared" ca="1" si="13"/>
        <v>3.9156626506024099</v>
      </c>
    </row>
    <row r="24" spans="1:16" s="46" customFormat="1" ht="12.4" customHeight="1" x14ac:dyDescent="0.15">
      <c r="A24" s="46" t="str">
        <f ca="1">$A$1&amp;C24</f>
        <v>X (6)小倉南区</v>
      </c>
      <c r="B24" s="129"/>
      <c r="C24" s="130" t="s">
        <v>17</v>
      </c>
      <c r="D24" s="19">
        <f ca="1">VLOOKUP($A24,住所!$A:$O,D$2,0)</f>
        <v>557</v>
      </c>
      <c r="E24" s="19">
        <f ca="1">VLOOKUP($A24,住所!$A:$O,E$2,0)</f>
        <v>5</v>
      </c>
      <c r="F24" s="19">
        <f ca="1">VLOOKUP($A24,住所!$A:$O,F$2,0)</f>
        <v>387</v>
      </c>
      <c r="G24" s="19">
        <f ca="1">VLOOKUP($A24,住所!$A:$O,G$2,0)</f>
        <v>106</v>
      </c>
      <c r="H24" s="19">
        <f ca="1">VLOOKUP($A24,住所!$A:$O,H$2,0)</f>
        <v>0</v>
      </c>
      <c r="I24" s="19">
        <f ca="1">VLOOKUP($A24,住所!$A:$O,I$2,0)</f>
        <v>16</v>
      </c>
      <c r="J24" s="19">
        <f ca="1">VLOOKUP($A24,住所!$A:$O,J$2,0)</f>
        <v>2</v>
      </c>
      <c r="K24" s="19">
        <f ca="1">VLOOKUP($A24,住所!$A:$O,K$2,0)</f>
        <v>2</v>
      </c>
      <c r="L24" s="19">
        <f ca="1">VLOOKUP($A24,住所!$A:$O,L$2,0)</f>
        <v>7</v>
      </c>
      <c r="M24" s="19">
        <f ca="1">VLOOKUP($A24,住所!$A:$O,M$2,0)</f>
        <v>23</v>
      </c>
      <c r="N24" s="19">
        <f ca="1">VLOOKUP($A24,住所!$A:$O,N$2,0)</f>
        <v>9</v>
      </c>
      <c r="P24" s="48">
        <f t="shared" ref="P24" ca="1" si="14">MAX(E24:N24)</f>
        <v>387</v>
      </c>
    </row>
    <row r="25" spans="1:16" s="46" customFormat="1" ht="12.4" customHeight="1" x14ac:dyDescent="0.15">
      <c r="B25" s="129"/>
      <c r="C25" s="131"/>
      <c r="D25" s="16">
        <f ca="1">D24/$D24*100</f>
        <v>100</v>
      </c>
      <c r="E25" s="15">
        <f ca="1">E24/$D24*100</f>
        <v>0.89766606822262118</v>
      </c>
      <c r="F25" s="15">
        <f t="shared" ref="F25:N25" ca="1" si="15">F24/$D24*100</f>
        <v>69.479353680430876</v>
      </c>
      <c r="G25" s="15">
        <f t="shared" ca="1" si="15"/>
        <v>19.03052064631957</v>
      </c>
      <c r="H25" s="15">
        <f t="shared" ca="1" si="15"/>
        <v>0</v>
      </c>
      <c r="I25" s="15">
        <f t="shared" ca="1" si="15"/>
        <v>2.8725314183123878</v>
      </c>
      <c r="J25" s="15">
        <f t="shared" ca="1" si="15"/>
        <v>0.35906642728904847</v>
      </c>
      <c r="K25" s="15">
        <f t="shared" ca="1" si="15"/>
        <v>0.35906642728904847</v>
      </c>
      <c r="L25" s="15">
        <f t="shared" ca="1" si="15"/>
        <v>1.2567324955116697</v>
      </c>
      <c r="M25" s="15">
        <f t="shared" ca="1" si="15"/>
        <v>4.1292639138240581</v>
      </c>
      <c r="N25" s="15">
        <f t="shared" ca="1" si="15"/>
        <v>1.6157989228007179</v>
      </c>
    </row>
    <row r="26" spans="1:16" s="46" customFormat="1" ht="12.4" customHeight="1" x14ac:dyDescent="0.15">
      <c r="A26" s="46" t="str">
        <f ca="1">$A$1&amp;C26</f>
        <v>X (6)若松区</v>
      </c>
      <c r="B26" s="129"/>
      <c r="C26" s="130" t="s">
        <v>18</v>
      </c>
      <c r="D26" s="19">
        <f ca="1">VLOOKUP($A26,住所!$A:$O,D$2,0)</f>
        <v>438</v>
      </c>
      <c r="E26" s="19">
        <f ca="1">VLOOKUP($A26,住所!$A:$O,E$2,0)</f>
        <v>4</v>
      </c>
      <c r="F26" s="19">
        <f ca="1">VLOOKUP($A26,住所!$A:$O,F$2,0)</f>
        <v>213</v>
      </c>
      <c r="G26" s="19">
        <f ca="1">VLOOKUP($A26,住所!$A:$O,G$2,0)</f>
        <v>9</v>
      </c>
      <c r="H26" s="19">
        <f ca="1">VLOOKUP($A26,住所!$A:$O,H$2,0)</f>
        <v>38</v>
      </c>
      <c r="I26" s="19">
        <f ca="1">VLOOKUP($A26,住所!$A:$O,I$2,0)</f>
        <v>56</v>
      </c>
      <c r="J26" s="19">
        <f ca="1">VLOOKUP($A26,住所!$A:$O,J$2,0)</f>
        <v>28</v>
      </c>
      <c r="K26" s="19">
        <f ca="1">VLOOKUP($A26,住所!$A:$O,K$2,0)</f>
        <v>15</v>
      </c>
      <c r="L26" s="19">
        <f ca="1">VLOOKUP($A26,住所!$A:$O,L$2,0)</f>
        <v>27</v>
      </c>
      <c r="M26" s="19">
        <f ca="1">VLOOKUP($A26,住所!$A:$O,M$2,0)</f>
        <v>25</v>
      </c>
      <c r="N26" s="19">
        <f ca="1">VLOOKUP($A26,住所!$A:$O,N$2,0)</f>
        <v>23</v>
      </c>
      <c r="P26" s="48">
        <f t="shared" ref="P26" ca="1" si="16">MAX(E26:N26)</f>
        <v>213</v>
      </c>
    </row>
    <row r="27" spans="1:16" s="46" customFormat="1" ht="12.4" customHeight="1" x14ac:dyDescent="0.15">
      <c r="B27" s="129"/>
      <c r="C27" s="131"/>
      <c r="D27" s="16">
        <f ca="1">D26/$D26*100</f>
        <v>100</v>
      </c>
      <c r="E27" s="15">
        <f ca="1">E26/$D26*100</f>
        <v>0.91324200913242004</v>
      </c>
      <c r="F27" s="15">
        <f t="shared" ref="F27:N27" ca="1" si="17">F26/$D26*100</f>
        <v>48.630136986301373</v>
      </c>
      <c r="G27" s="15">
        <f t="shared" ca="1" si="17"/>
        <v>2.054794520547945</v>
      </c>
      <c r="H27" s="15">
        <f t="shared" ca="1" si="17"/>
        <v>8.6757990867579906</v>
      </c>
      <c r="I27" s="15">
        <f t="shared" ca="1" si="17"/>
        <v>12.785388127853881</v>
      </c>
      <c r="J27" s="15">
        <f t="shared" ca="1" si="17"/>
        <v>6.3926940639269407</v>
      </c>
      <c r="K27" s="15">
        <f t="shared" ca="1" si="17"/>
        <v>3.4246575342465753</v>
      </c>
      <c r="L27" s="15">
        <f t="shared" ca="1" si="17"/>
        <v>6.1643835616438354</v>
      </c>
      <c r="M27" s="15">
        <f t="shared" ca="1" si="17"/>
        <v>5.7077625570776256</v>
      </c>
      <c r="N27" s="15">
        <f t="shared" ca="1" si="17"/>
        <v>5.2511415525114149</v>
      </c>
    </row>
    <row r="28" spans="1:16" s="46" customFormat="1" ht="12.4" customHeight="1" x14ac:dyDescent="0.15">
      <c r="A28" s="46" t="str">
        <f ca="1">$A$1&amp;C28</f>
        <v>X (6)八幡東区</v>
      </c>
      <c r="B28" s="129"/>
      <c r="C28" s="130" t="s">
        <v>19</v>
      </c>
      <c r="D28" s="19">
        <f ca="1">VLOOKUP($A28,住所!$A:$O,D$2,0)</f>
        <v>191</v>
      </c>
      <c r="E28" s="19">
        <f ca="1">VLOOKUP($A28,住所!$A:$O,E$2,0)</f>
        <v>0</v>
      </c>
      <c r="F28" s="19">
        <f ca="1">VLOOKUP($A28,住所!$A:$O,F$2,0)</f>
        <v>75</v>
      </c>
      <c r="G28" s="19">
        <f ca="1">VLOOKUP($A28,住所!$A:$O,G$2,0)</f>
        <v>3</v>
      </c>
      <c r="H28" s="19">
        <f ca="1">VLOOKUP($A28,住所!$A:$O,H$2,0)</f>
        <v>0</v>
      </c>
      <c r="I28" s="19">
        <f ca="1">VLOOKUP($A28,住所!$A:$O,I$2,0)</f>
        <v>88</v>
      </c>
      <c r="J28" s="19">
        <f ca="1">VLOOKUP($A28,住所!$A:$O,J$2,0)</f>
        <v>7</v>
      </c>
      <c r="K28" s="19">
        <f ca="1">VLOOKUP($A28,住所!$A:$O,K$2,0)</f>
        <v>1</v>
      </c>
      <c r="L28" s="19">
        <f ca="1">VLOOKUP($A28,住所!$A:$O,L$2,0)</f>
        <v>7</v>
      </c>
      <c r="M28" s="19">
        <f ca="1">VLOOKUP($A28,住所!$A:$O,M$2,0)</f>
        <v>7</v>
      </c>
      <c r="N28" s="19">
        <f ca="1">VLOOKUP($A28,住所!$A:$O,N$2,0)</f>
        <v>3</v>
      </c>
      <c r="P28" s="48">
        <f t="shared" ref="P28" ca="1" si="18">MAX(E28:N28)</f>
        <v>88</v>
      </c>
    </row>
    <row r="29" spans="1:16" s="46" customFormat="1" ht="12.4" customHeight="1" x14ac:dyDescent="0.15">
      <c r="B29" s="129"/>
      <c r="C29" s="131"/>
      <c r="D29" s="16">
        <f ca="1">D28/$D28*100</f>
        <v>100</v>
      </c>
      <c r="E29" s="15">
        <f ca="1">E28/$D28*100</f>
        <v>0</v>
      </c>
      <c r="F29" s="15">
        <f t="shared" ref="F29:N29" ca="1" si="19">F28/$D28*100</f>
        <v>39.267015706806284</v>
      </c>
      <c r="G29" s="15">
        <f t="shared" ca="1" si="19"/>
        <v>1.5706806282722512</v>
      </c>
      <c r="H29" s="15">
        <f t="shared" ca="1" si="19"/>
        <v>0</v>
      </c>
      <c r="I29" s="15">
        <f t="shared" ca="1" si="19"/>
        <v>46.073298429319372</v>
      </c>
      <c r="J29" s="15">
        <f t="shared" ca="1" si="19"/>
        <v>3.664921465968586</v>
      </c>
      <c r="K29" s="15">
        <f t="shared" ca="1" si="19"/>
        <v>0.52356020942408377</v>
      </c>
      <c r="L29" s="15">
        <f t="shared" ca="1" si="19"/>
        <v>3.664921465968586</v>
      </c>
      <c r="M29" s="15">
        <f t="shared" ca="1" si="19"/>
        <v>3.664921465968586</v>
      </c>
      <c r="N29" s="15">
        <f t="shared" ca="1" si="19"/>
        <v>1.5706806282722512</v>
      </c>
    </row>
    <row r="30" spans="1:16" s="46" customFormat="1" ht="12.4" customHeight="1" x14ac:dyDescent="0.15">
      <c r="A30" s="46" t="str">
        <f ca="1">$A$1&amp;C30</f>
        <v>X (6)八幡西区</v>
      </c>
      <c r="B30" s="129"/>
      <c r="C30" s="130" t="s">
        <v>20</v>
      </c>
      <c r="D30" s="19">
        <f ca="1">VLOOKUP($A30,住所!$A:$O,D$2,0)</f>
        <v>1103</v>
      </c>
      <c r="E30" s="19">
        <f ca="1">VLOOKUP($A30,住所!$A:$O,E$2,0)</f>
        <v>10</v>
      </c>
      <c r="F30" s="19">
        <f ca="1">VLOOKUP($A30,住所!$A:$O,F$2,0)</f>
        <v>464</v>
      </c>
      <c r="G30" s="19">
        <f ca="1">VLOOKUP($A30,住所!$A:$O,G$2,0)</f>
        <v>3</v>
      </c>
      <c r="H30" s="19">
        <f ca="1">VLOOKUP($A30,住所!$A:$O,H$2,0)</f>
        <v>14</v>
      </c>
      <c r="I30" s="19">
        <f ca="1">VLOOKUP($A30,住所!$A:$O,I$2,0)</f>
        <v>166</v>
      </c>
      <c r="J30" s="19">
        <f ca="1">VLOOKUP($A30,住所!$A:$O,J$2,0)</f>
        <v>234</v>
      </c>
      <c r="K30" s="19">
        <f ca="1">VLOOKUP($A30,住所!$A:$O,K$2,0)</f>
        <v>7</v>
      </c>
      <c r="L30" s="19">
        <f ca="1">VLOOKUP($A30,住所!$A:$O,L$2,0)</f>
        <v>82</v>
      </c>
      <c r="M30" s="19">
        <f ca="1">VLOOKUP($A30,住所!$A:$O,M$2,0)</f>
        <v>69</v>
      </c>
      <c r="N30" s="19">
        <f ca="1">VLOOKUP($A30,住所!$A:$O,N$2,0)</f>
        <v>54</v>
      </c>
      <c r="P30" s="48">
        <f t="shared" ref="P30" ca="1" si="20">MAX(E30:N30)</f>
        <v>464</v>
      </c>
    </row>
    <row r="31" spans="1:16" s="46" customFormat="1" ht="12.4" customHeight="1" x14ac:dyDescent="0.15">
      <c r="B31" s="129"/>
      <c r="C31" s="131"/>
      <c r="D31" s="16">
        <f ca="1">D30/$D30*100</f>
        <v>100</v>
      </c>
      <c r="E31" s="15">
        <f ca="1">E30/$D30*100</f>
        <v>0.90661831368993651</v>
      </c>
      <c r="F31" s="15">
        <f t="shared" ref="F31:N31" ca="1" si="21">F30/$D30*100</f>
        <v>42.067089755213054</v>
      </c>
      <c r="G31" s="15">
        <f t="shared" ca="1" si="21"/>
        <v>0.27198549410698097</v>
      </c>
      <c r="H31" s="15">
        <f t="shared" ca="1" si="21"/>
        <v>1.2692656391659112</v>
      </c>
      <c r="I31" s="15">
        <f t="shared" ca="1" si="21"/>
        <v>15.049864007252948</v>
      </c>
      <c r="J31" s="15">
        <f t="shared" ca="1" si="21"/>
        <v>21.214868540344515</v>
      </c>
      <c r="K31" s="15">
        <f t="shared" ca="1" si="21"/>
        <v>0.63463281958295559</v>
      </c>
      <c r="L31" s="15">
        <f t="shared" ca="1" si="21"/>
        <v>7.43427017225748</v>
      </c>
      <c r="M31" s="15">
        <f t="shared" ca="1" si="21"/>
        <v>6.2556663644605619</v>
      </c>
      <c r="N31" s="15">
        <f t="shared" ca="1" si="21"/>
        <v>4.8957388939256576</v>
      </c>
    </row>
    <row r="32" spans="1:16" s="46" customFormat="1" ht="12.4" customHeight="1" x14ac:dyDescent="0.15">
      <c r="A32" s="46" t="str">
        <f ca="1">$A$1&amp;C32</f>
        <v>X (6)戸畑区</v>
      </c>
      <c r="B32" s="129"/>
      <c r="C32" s="130" t="s">
        <v>21</v>
      </c>
      <c r="D32" s="19">
        <f ca="1">VLOOKUP($A32,住所!$A:$O,D$2,0)</f>
        <v>174</v>
      </c>
      <c r="E32" s="19">
        <f ca="1">VLOOKUP($A32,住所!$A:$O,E$2,0)</f>
        <v>4</v>
      </c>
      <c r="F32" s="19">
        <f ca="1">VLOOKUP($A32,住所!$A:$O,F$2,0)</f>
        <v>94</v>
      </c>
      <c r="G32" s="19">
        <f ca="1">VLOOKUP($A32,住所!$A:$O,G$2,0)</f>
        <v>3</v>
      </c>
      <c r="H32" s="19">
        <f ca="1">VLOOKUP($A32,住所!$A:$O,H$2,0)</f>
        <v>2</v>
      </c>
      <c r="I32" s="19">
        <f ca="1">VLOOKUP($A32,住所!$A:$O,I$2,0)</f>
        <v>23</v>
      </c>
      <c r="J32" s="19">
        <f ca="1">VLOOKUP($A32,住所!$A:$O,J$2,0)</f>
        <v>1</v>
      </c>
      <c r="K32" s="19">
        <f ca="1">VLOOKUP($A32,住所!$A:$O,K$2,0)</f>
        <v>35</v>
      </c>
      <c r="L32" s="19">
        <f ca="1">VLOOKUP($A32,住所!$A:$O,L$2,0)</f>
        <v>5</v>
      </c>
      <c r="M32" s="19">
        <f ca="1">VLOOKUP($A32,住所!$A:$O,M$2,0)</f>
        <v>3</v>
      </c>
      <c r="N32" s="19">
        <f ca="1">VLOOKUP($A32,住所!$A:$O,N$2,0)</f>
        <v>4</v>
      </c>
      <c r="P32" s="48">
        <f t="shared" ref="P32" ca="1" si="22">MAX(E32:N32)</f>
        <v>94</v>
      </c>
    </row>
    <row r="33" spans="1:16" s="46" customFormat="1" ht="12.4" customHeight="1" x14ac:dyDescent="0.15">
      <c r="B33" s="129"/>
      <c r="C33" s="131"/>
      <c r="D33" s="16">
        <f ca="1">D32/$D32*100</f>
        <v>100</v>
      </c>
      <c r="E33" s="15">
        <f ca="1">E32/$D32*100</f>
        <v>2.2988505747126435</v>
      </c>
      <c r="F33" s="15">
        <f t="shared" ref="F33:N33" ca="1" si="23">F32/$D32*100</f>
        <v>54.022988505747129</v>
      </c>
      <c r="G33" s="15">
        <f t="shared" ca="1" si="23"/>
        <v>1.7241379310344827</v>
      </c>
      <c r="H33" s="15">
        <f t="shared" ca="1" si="23"/>
        <v>1.1494252873563218</v>
      </c>
      <c r="I33" s="15">
        <f t="shared" ca="1" si="23"/>
        <v>13.218390804597702</v>
      </c>
      <c r="J33" s="15">
        <f t="shared" ca="1" si="23"/>
        <v>0.57471264367816088</v>
      </c>
      <c r="K33" s="15">
        <f t="shared" ca="1" si="23"/>
        <v>20.114942528735632</v>
      </c>
      <c r="L33" s="15">
        <f t="shared" ca="1" si="23"/>
        <v>2.8735632183908044</v>
      </c>
      <c r="M33" s="15">
        <f t="shared" ca="1" si="23"/>
        <v>1.7241379310344827</v>
      </c>
      <c r="N33" s="15">
        <f t="shared" ca="1" si="23"/>
        <v>2.2988505747126435</v>
      </c>
    </row>
    <row r="34" spans="1:16" s="46" customFormat="1" ht="12.4" customHeight="1" x14ac:dyDescent="0.15">
      <c r="A34" s="46" t="str">
        <f ca="1">$A$1&amp;C34</f>
        <v>X (6)その他</v>
      </c>
      <c r="B34" s="129"/>
      <c r="C34" s="130" t="s">
        <v>22</v>
      </c>
      <c r="D34" s="19">
        <f ca="1">VLOOKUP($A34,住所!$A:$O,D$2,0)</f>
        <v>905</v>
      </c>
      <c r="E34" s="19">
        <f ca="1">VLOOKUP($A34,住所!$A:$O,E$2,0)</f>
        <v>4</v>
      </c>
      <c r="F34" s="19">
        <f ca="1">VLOOKUP($A34,住所!$A:$O,F$2,0)</f>
        <v>302</v>
      </c>
      <c r="G34" s="19">
        <f ca="1">VLOOKUP($A34,住所!$A:$O,G$2,0)</f>
        <v>8</v>
      </c>
      <c r="H34" s="19">
        <f ca="1">VLOOKUP($A34,住所!$A:$O,H$2,0)</f>
        <v>9</v>
      </c>
      <c r="I34" s="19">
        <f ca="1">VLOOKUP($A34,住所!$A:$O,I$2,0)</f>
        <v>80</v>
      </c>
      <c r="J34" s="19">
        <f ca="1">VLOOKUP($A34,住所!$A:$O,J$2,0)</f>
        <v>67</v>
      </c>
      <c r="K34" s="19">
        <f ca="1">VLOOKUP($A34,住所!$A:$O,K$2,0)</f>
        <v>6</v>
      </c>
      <c r="L34" s="19">
        <f ca="1">VLOOKUP($A34,住所!$A:$O,L$2,0)</f>
        <v>183</v>
      </c>
      <c r="M34" s="19">
        <f ca="1">VLOOKUP($A34,住所!$A:$O,M$2,0)</f>
        <v>104</v>
      </c>
      <c r="N34" s="19">
        <f ca="1">VLOOKUP($A34,住所!$A:$O,N$2,0)</f>
        <v>142</v>
      </c>
      <c r="P34" s="48">
        <f t="shared" ref="P34" ca="1" si="24">MAX(E34:N34)</f>
        <v>302</v>
      </c>
    </row>
    <row r="35" spans="1:16" s="46" customFormat="1" ht="12.4" customHeight="1" x14ac:dyDescent="0.15">
      <c r="B35" s="129"/>
      <c r="C35" s="131"/>
      <c r="D35" s="16">
        <f ca="1">D34/$D34*100</f>
        <v>100</v>
      </c>
      <c r="E35" s="15">
        <f ca="1">E34/$D34*100</f>
        <v>0.44198895027624313</v>
      </c>
      <c r="F35" s="15">
        <f t="shared" ref="F35:N35" ca="1" si="25">F34/$D34*100</f>
        <v>33.370165745856355</v>
      </c>
      <c r="G35" s="15">
        <f t="shared" ca="1" si="25"/>
        <v>0.88397790055248626</v>
      </c>
      <c r="H35" s="15">
        <f t="shared" ca="1" si="25"/>
        <v>0.99447513812154686</v>
      </c>
      <c r="I35" s="15">
        <f t="shared" ca="1" si="25"/>
        <v>8.8397790055248606</v>
      </c>
      <c r="J35" s="15">
        <f t="shared" ca="1" si="25"/>
        <v>7.4033149171270711</v>
      </c>
      <c r="K35" s="15">
        <f t="shared" ca="1" si="25"/>
        <v>0.66298342541436461</v>
      </c>
      <c r="L35" s="15">
        <f t="shared" ca="1" si="25"/>
        <v>20.22099447513812</v>
      </c>
      <c r="M35" s="15">
        <f t="shared" ca="1" si="25"/>
        <v>11.491712707182321</v>
      </c>
      <c r="N35" s="15">
        <f t="shared" ca="1" si="25"/>
        <v>15.69060773480663</v>
      </c>
    </row>
    <row r="36" spans="1:16" ht="12.4" customHeight="1" x14ac:dyDescent="0.15">
      <c r="A36" s="1" t="str">
        <f ca="1">$A$1&amp;C36</f>
        <v>X (6)勉強・受験</v>
      </c>
      <c r="B36" s="129" t="s">
        <v>252</v>
      </c>
      <c r="C36" s="190" t="s">
        <v>26</v>
      </c>
      <c r="D36" s="19">
        <f ca="1">VLOOKUP($A36,'Q4'!$A:$O,D$2,0)</f>
        <v>1074</v>
      </c>
      <c r="E36" s="19">
        <f ca="1">VLOOKUP($A36,'Q4'!$A:$O,E$2,0)</f>
        <v>19</v>
      </c>
      <c r="F36" s="19">
        <f ca="1">VLOOKUP($A36,'Q4'!$A:$O,F$2,0)</f>
        <v>532</v>
      </c>
      <c r="G36" s="19">
        <f ca="1">VLOOKUP($A36,'Q4'!$A:$O,G$2,0)</f>
        <v>36</v>
      </c>
      <c r="H36" s="19">
        <f ca="1">VLOOKUP($A36,'Q4'!$A:$O,H$2,0)</f>
        <v>23</v>
      </c>
      <c r="I36" s="19">
        <f ca="1">VLOOKUP($A36,'Q4'!$A:$O,I$2,0)</f>
        <v>126</v>
      </c>
      <c r="J36" s="19">
        <f ca="1">VLOOKUP($A36,'Q4'!$A:$O,J$2,0)</f>
        <v>106</v>
      </c>
      <c r="K36" s="19">
        <f ca="1">VLOOKUP($A36,'Q4'!$A:$O,K$2,0)</f>
        <v>29</v>
      </c>
      <c r="L36" s="19">
        <f ca="1">VLOOKUP($A36,'Q4'!$A:$O,L$2,0)</f>
        <v>66</v>
      </c>
      <c r="M36" s="19">
        <f ca="1">VLOOKUP($A36,'Q4'!$A:$O,M$2,0)</f>
        <v>57</v>
      </c>
      <c r="N36" s="19">
        <f ca="1">VLOOKUP($A36,'Q4'!$A:$O,N$2,0)</f>
        <v>80</v>
      </c>
      <c r="P36" s="45">
        <f t="shared" ref="P36" ca="1" si="26">MAX(E36:N36)</f>
        <v>532</v>
      </c>
    </row>
    <row r="37" spans="1:16" ht="12.4" customHeight="1" x14ac:dyDescent="0.15">
      <c r="B37" s="129"/>
      <c r="C37" s="191"/>
      <c r="D37" s="16">
        <f ca="1">D36/$D36*100</f>
        <v>100</v>
      </c>
      <c r="E37" s="15">
        <f ca="1">E36/$D36*100</f>
        <v>1.7690875232774672</v>
      </c>
      <c r="F37" s="15">
        <f t="shared" ref="F37:N37" ca="1" si="27">F36/$D36*100</f>
        <v>49.534450651769085</v>
      </c>
      <c r="G37" s="15">
        <f t="shared" ca="1" si="27"/>
        <v>3.3519553072625698</v>
      </c>
      <c r="H37" s="15">
        <f t="shared" ca="1" si="27"/>
        <v>2.1415270018621975</v>
      </c>
      <c r="I37" s="15">
        <f t="shared" ca="1" si="27"/>
        <v>11.731843575418994</v>
      </c>
      <c r="J37" s="15">
        <f t="shared" ca="1" si="27"/>
        <v>9.8696461824953445</v>
      </c>
      <c r="K37" s="15">
        <f t="shared" ca="1" si="27"/>
        <v>2.7001862197392921</v>
      </c>
      <c r="L37" s="15">
        <f t="shared" ca="1" si="27"/>
        <v>6.1452513966480442</v>
      </c>
      <c r="M37" s="15">
        <f t="shared" ca="1" si="27"/>
        <v>5.3072625698324023</v>
      </c>
      <c r="N37" s="15">
        <f t="shared" ca="1" si="27"/>
        <v>7.4487895716945998</v>
      </c>
    </row>
    <row r="38" spans="1:16" ht="12.4" customHeight="1" x14ac:dyDescent="0.15">
      <c r="A38" s="1" t="str">
        <f ca="1">$A$1&amp;C38</f>
        <v>X (6)友達との時間</v>
      </c>
      <c r="B38" s="129"/>
      <c r="C38" s="190" t="s">
        <v>27</v>
      </c>
      <c r="D38" s="19">
        <f ca="1">VLOOKUP($A38,'Q4'!$A:$O,D$2,0)</f>
        <v>1543</v>
      </c>
      <c r="E38" s="19">
        <f ca="1">VLOOKUP($A38,'Q4'!$A:$O,E$2,0)</f>
        <v>17</v>
      </c>
      <c r="F38" s="19">
        <f ca="1">VLOOKUP($A38,'Q4'!$A:$O,F$2,0)</f>
        <v>877</v>
      </c>
      <c r="G38" s="19">
        <f ca="1">VLOOKUP($A38,'Q4'!$A:$O,G$2,0)</f>
        <v>45</v>
      </c>
      <c r="H38" s="19">
        <f ca="1">VLOOKUP($A38,'Q4'!$A:$O,H$2,0)</f>
        <v>18</v>
      </c>
      <c r="I38" s="19">
        <f ca="1">VLOOKUP($A38,'Q4'!$A:$O,I$2,0)</f>
        <v>166</v>
      </c>
      <c r="J38" s="19">
        <f ca="1">VLOOKUP($A38,'Q4'!$A:$O,J$2,0)</f>
        <v>116</v>
      </c>
      <c r="K38" s="19">
        <f ca="1">VLOOKUP($A38,'Q4'!$A:$O,K$2,0)</f>
        <v>18</v>
      </c>
      <c r="L38" s="19">
        <f ca="1">VLOOKUP($A38,'Q4'!$A:$O,L$2,0)</f>
        <v>139</v>
      </c>
      <c r="M38" s="19">
        <f ca="1">VLOOKUP($A38,'Q4'!$A:$O,M$2,0)</f>
        <v>81</v>
      </c>
      <c r="N38" s="19">
        <f ca="1">VLOOKUP($A38,'Q4'!$A:$O,N$2,0)</f>
        <v>66</v>
      </c>
      <c r="P38" s="45">
        <f t="shared" ref="P38" ca="1" si="28">MAX(E38:N38)</f>
        <v>877</v>
      </c>
    </row>
    <row r="39" spans="1:16" ht="12.4" customHeight="1" x14ac:dyDescent="0.15">
      <c r="B39" s="129"/>
      <c r="C39" s="191"/>
      <c r="D39" s="16">
        <f ca="1">D38/$D38*100</f>
        <v>100</v>
      </c>
      <c r="E39" s="15">
        <f ca="1">E38/$D38*100</f>
        <v>1.1017498379779649</v>
      </c>
      <c r="F39" s="15">
        <f t="shared" ref="F39:N39" ca="1" si="29">F38/$D38*100</f>
        <v>56.837329876863251</v>
      </c>
      <c r="G39" s="15">
        <f t="shared" ca="1" si="29"/>
        <v>2.9163966299416719</v>
      </c>
      <c r="H39" s="15">
        <f t="shared" ca="1" si="29"/>
        <v>1.1665586519766689</v>
      </c>
      <c r="I39" s="15">
        <f t="shared" ca="1" si="29"/>
        <v>10.758263123784834</v>
      </c>
      <c r="J39" s="15">
        <f t="shared" ca="1" si="29"/>
        <v>7.5178224238496432</v>
      </c>
      <c r="K39" s="15">
        <f t="shared" ca="1" si="29"/>
        <v>1.1665586519766689</v>
      </c>
      <c r="L39" s="15">
        <f t="shared" ca="1" si="29"/>
        <v>9.0084251458198317</v>
      </c>
      <c r="M39" s="15">
        <f t="shared" ca="1" si="29"/>
        <v>5.2495139338950096</v>
      </c>
      <c r="N39" s="15">
        <f t="shared" ca="1" si="29"/>
        <v>4.277381723914452</v>
      </c>
    </row>
    <row r="40" spans="1:16" ht="12.4" customHeight="1" x14ac:dyDescent="0.15">
      <c r="A40" s="1" t="str">
        <f ca="1">$A$1&amp;C40</f>
        <v>X (6)部活動</v>
      </c>
      <c r="B40" s="129"/>
      <c r="C40" s="190" t="s">
        <v>28</v>
      </c>
      <c r="D40" s="19">
        <f ca="1">VLOOKUP($A40,'Q4'!$A:$O,D$2,0)</f>
        <v>1063</v>
      </c>
      <c r="E40" s="19">
        <f ca="1">VLOOKUP($A40,'Q4'!$A:$O,E$2,0)</f>
        <v>4</v>
      </c>
      <c r="F40" s="19">
        <f ca="1">VLOOKUP($A40,'Q4'!$A:$O,F$2,0)</f>
        <v>534</v>
      </c>
      <c r="G40" s="19">
        <f ca="1">VLOOKUP($A40,'Q4'!$A:$O,G$2,0)</f>
        <v>39</v>
      </c>
      <c r="H40" s="19">
        <f ca="1">VLOOKUP($A40,'Q4'!$A:$O,H$2,0)</f>
        <v>12</v>
      </c>
      <c r="I40" s="19">
        <f ca="1">VLOOKUP($A40,'Q4'!$A:$O,I$2,0)</f>
        <v>148</v>
      </c>
      <c r="J40" s="19">
        <f ca="1">VLOOKUP($A40,'Q4'!$A:$O,J$2,0)</f>
        <v>98</v>
      </c>
      <c r="K40" s="19">
        <f ca="1">VLOOKUP($A40,'Q4'!$A:$O,K$2,0)</f>
        <v>27</v>
      </c>
      <c r="L40" s="19">
        <f ca="1">VLOOKUP($A40,'Q4'!$A:$O,L$2,0)</f>
        <v>98</v>
      </c>
      <c r="M40" s="19">
        <f ca="1">VLOOKUP($A40,'Q4'!$A:$O,M$2,0)</f>
        <v>40</v>
      </c>
      <c r="N40" s="19">
        <f ca="1">VLOOKUP($A40,'Q4'!$A:$O,N$2,0)</f>
        <v>63</v>
      </c>
      <c r="P40" s="45">
        <f t="shared" ref="P40" ca="1" si="30">MAX(E40:N40)</f>
        <v>534</v>
      </c>
    </row>
    <row r="41" spans="1:16" ht="12.4" customHeight="1" x14ac:dyDescent="0.15">
      <c r="B41" s="129"/>
      <c r="C41" s="191"/>
      <c r="D41" s="16">
        <f ca="1">D40/$D40*100</f>
        <v>100</v>
      </c>
      <c r="E41" s="15">
        <f ca="1">E40/$D40*100</f>
        <v>0.37629350893697083</v>
      </c>
      <c r="F41" s="15">
        <f t="shared" ref="F41:N41" ca="1" si="31">F40/$D40*100</f>
        <v>50.23518344308561</v>
      </c>
      <c r="G41" s="15">
        <f t="shared" ca="1" si="31"/>
        <v>3.6688617121354654</v>
      </c>
      <c r="H41" s="15">
        <f t="shared" ca="1" si="31"/>
        <v>1.1288805268109126</v>
      </c>
      <c r="I41" s="15">
        <f t="shared" ca="1" si="31"/>
        <v>13.922859830667921</v>
      </c>
      <c r="J41" s="15">
        <f t="shared" ca="1" si="31"/>
        <v>9.219190968955786</v>
      </c>
      <c r="K41" s="15">
        <f t="shared" ca="1" si="31"/>
        <v>2.5399811853245531</v>
      </c>
      <c r="L41" s="15">
        <f t="shared" ca="1" si="31"/>
        <v>9.219190968955786</v>
      </c>
      <c r="M41" s="15">
        <f t="shared" ca="1" si="31"/>
        <v>3.7629350893697082</v>
      </c>
      <c r="N41" s="15">
        <f t="shared" ca="1" si="31"/>
        <v>5.9266227657572905</v>
      </c>
    </row>
    <row r="42" spans="1:16" ht="12.4" customHeight="1" x14ac:dyDescent="0.15">
      <c r="A42" s="1" t="str">
        <f ca="1">$A$1&amp;C42</f>
        <v>X (6)趣味</v>
      </c>
      <c r="B42" s="129"/>
      <c r="C42" s="190" t="s">
        <v>29</v>
      </c>
      <c r="D42" s="19">
        <f ca="1">VLOOKUP($A42,'Q4'!$A:$O,D$2,0)</f>
        <v>1278</v>
      </c>
      <c r="E42" s="19">
        <f ca="1">VLOOKUP($A42,'Q4'!$A:$O,E$2,0)</f>
        <v>10</v>
      </c>
      <c r="F42" s="19">
        <f ca="1">VLOOKUP($A42,'Q4'!$A:$O,F$2,0)</f>
        <v>607</v>
      </c>
      <c r="G42" s="19">
        <f ca="1">VLOOKUP($A42,'Q4'!$A:$O,G$2,0)</f>
        <v>66</v>
      </c>
      <c r="H42" s="19">
        <f ca="1">VLOOKUP($A42,'Q4'!$A:$O,H$2,0)</f>
        <v>21</v>
      </c>
      <c r="I42" s="19">
        <f ca="1">VLOOKUP($A42,'Q4'!$A:$O,I$2,0)</f>
        <v>146</v>
      </c>
      <c r="J42" s="19">
        <f ca="1">VLOOKUP($A42,'Q4'!$A:$O,J$2,0)</f>
        <v>114</v>
      </c>
      <c r="K42" s="19">
        <f ca="1">VLOOKUP($A42,'Q4'!$A:$O,K$2,0)</f>
        <v>23</v>
      </c>
      <c r="L42" s="19">
        <f ca="1">VLOOKUP($A42,'Q4'!$A:$O,L$2,0)</f>
        <v>108</v>
      </c>
      <c r="M42" s="19">
        <f ca="1">VLOOKUP($A42,'Q4'!$A:$O,M$2,0)</f>
        <v>90</v>
      </c>
      <c r="N42" s="19">
        <f ca="1">VLOOKUP($A42,'Q4'!$A:$O,N$2,0)</f>
        <v>93</v>
      </c>
      <c r="P42" s="45">
        <f t="shared" ref="P42" ca="1" si="32">MAX(E42:N42)</f>
        <v>607</v>
      </c>
    </row>
    <row r="43" spans="1:16" ht="12.4" customHeight="1" x14ac:dyDescent="0.15">
      <c r="B43" s="129"/>
      <c r="C43" s="191"/>
      <c r="D43" s="16">
        <f ca="1">D42/$D42*100</f>
        <v>100</v>
      </c>
      <c r="E43" s="15">
        <f ca="1">E42/$D42*100</f>
        <v>0.78247261345852892</v>
      </c>
      <c r="F43" s="15">
        <f t="shared" ref="F43:N43" ca="1" si="33">F42/$D42*100</f>
        <v>47.496087636932707</v>
      </c>
      <c r="G43" s="15">
        <f t="shared" ca="1" si="33"/>
        <v>5.164319248826291</v>
      </c>
      <c r="H43" s="15">
        <f t="shared" ca="1" si="33"/>
        <v>1.643192488262911</v>
      </c>
      <c r="I43" s="15">
        <f t="shared" ca="1" si="33"/>
        <v>11.424100156494523</v>
      </c>
      <c r="J43" s="15">
        <f t="shared" ca="1" si="33"/>
        <v>8.92018779342723</v>
      </c>
      <c r="K43" s="15">
        <f t="shared" ca="1" si="33"/>
        <v>1.7996870109546166</v>
      </c>
      <c r="L43" s="15">
        <f t="shared" ca="1" si="33"/>
        <v>8.4507042253521121</v>
      </c>
      <c r="M43" s="15">
        <f t="shared" ca="1" si="33"/>
        <v>7.042253521126761</v>
      </c>
      <c r="N43" s="15">
        <f t="shared" ca="1" si="33"/>
        <v>7.276995305164319</v>
      </c>
    </row>
    <row r="44" spans="1:16" ht="12.4" customHeight="1" x14ac:dyDescent="0.15">
      <c r="A44" s="1" t="str">
        <f ca="1">$A$1&amp;C44</f>
        <v>X (6)オシャレ（ファッションやコスメなど）</v>
      </c>
      <c r="B44" s="129"/>
      <c r="C44" s="190" t="s">
        <v>30</v>
      </c>
      <c r="D44" s="19">
        <f ca="1">VLOOKUP($A44,'Q4'!$A:$O,D$2,0)</f>
        <v>483</v>
      </c>
      <c r="E44" s="19">
        <f ca="1">VLOOKUP($A44,'Q4'!$A:$O,E$2,0)</f>
        <v>0</v>
      </c>
      <c r="F44" s="19">
        <f ca="1">VLOOKUP($A44,'Q4'!$A:$O,F$2,0)</f>
        <v>283</v>
      </c>
      <c r="G44" s="19">
        <f ca="1">VLOOKUP($A44,'Q4'!$A:$O,G$2,0)</f>
        <v>6</v>
      </c>
      <c r="H44" s="19">
        <f ca="1">VLOOKUP($A44,'Q4'!$A:$O,H$2,0)</f>
        <v>4</v>
      </c>
      <c r="I44" s="19">
        <f ca="1">VLOOKUP($A44,'Q4'!$A:$O,I$2,0)</f>
        <v>42</v>
      </c>
      <c r="J44" s="19">
        <f ca="1">VLOOKUP($A44,'Q4'!$A:$O,J$2,0)</f>
        <v>17</v>
      </c>
      <c r="K44" s="19">
        <f ca="1">VLOOKUP($A44,'Q4'!$A:$O,K$2,0)</f>
        <v>1</v>
      </c>
      <c r="L44" s="19">
        <f ca="1">VLOOKUP($A44,'Q4'!$A:$O,L$2,0)</f>
        <v>48</v>
      </c>
      <c r="M44" s="19">
        <f ca="1">VLOOKUP($A44,'Q4'!$A:$O,M$2,0)</f>
        <v>67</v>
      </c>
      <c r="N44" s="19">
        <f ca="1">VLOOKUP($A44,'Q4'!$A:$O,N$2,0)</f>
        <v>15</v>
      </c>
      <c r="P44" s="45">
        <f t="shared" ref="P44" ca="1" si="34">MAX(E44:N44)</f>
        <v>283</v>
      </c>
    </row>
    <row r="45" spans="1:16" ht="12.4" customHeight="1" x14ac:dyDescent="0.15">
      <c r="B45" s="129"/>
      <c r="C45" s="191"/>
      <c r="D45" s="16">
        <f ca="1">D44/$D44*100</f>
        <v>100</v>
      </c>
      <c r="E45" s="15">
        <f ca="1">E44/$D44*100</f>
        <v>0</v>
      </c>
      <c r="F45" s="15">
        <f t="shared" ref="F45:N45" ca="1" si="35">F44/$D44*100</f>
        <v>58.592132505175989</v>
      </c>
      <c r="G45" s="15">
        <f t="shared" ca="1" si="35"/>
        <v>1.2422360248447204</v>
      </c>
      <c r="H45" s="15">
        <f t="shared" ca="1" si="35"/>
        <v>0.82815734989648038</v>
      </c>
      <c r="I45" s="15">
        <f t="shared" ca="1" si="35"/>
        <v>8.695652173913043</v>
      </c>
      <c r="J45" s="15">
        <f t="shared" ca="1" si="35"/>
        <v>3.5196687370600417</v>
      </c>
      <c r="K45" s="15">
        <f t="shared" ca="1" si="35"/>
        <v>0.20703933747412009</v>
      </c>
      <c r="L45" s="15">
        <f t="shared" ca="1" si="35"/>
        <v>9.9378881987577632</v>
      </c>
      <c r="M45" s="15">
        <f t="shared" ca="1" si="35"/>
        <v>13.871635610766045</v>
      </c>
      <c r="N45" s="15">
        <f t="shared" ca="1" si="35"/>
        <v>3.1055900621118013</v>
      </c>
    </row>
    <row r="46" spans="1:16" ht="12.4" customHeight="1" x14ac:dyDescent="0.15">
      <c r="A46" s="1" t="str">
        <f ca="1">$A$1&amp;C46</f>
        <v>X (6)ゲーム</v>
      </c>
      <c r="B46" s="129"/>
      <c r="C46" s="190" t="s">
        <v>31</v>
      </c>
      <c r="D46" s="19">
        <f ca="1">VLOOKUP($A46,'Q4'!$A:$O,D$2,0)</f>
        <v>627</v>
      </c>
      <c r="E46" s="19">
        <f ca="1">VLOOKUP($A46,'Q4'!$A:$O,E$2,0)</f>
        <v>2</v>
      </c>
      <c r="F46" s="19">
        <f ca="1">VLOOKUP($A46,'Q4'!$A:$O,F$2,0)</f>
        <v>263</v>
      </c>
      <c r="G46" s="19">
        <f ca="1">VLOOKUP($A46,'Q4'!$A:$O,G$2,0)</f>
        <v>33</v>
      </c>
      <c r="H46" s="19">
        <f ca="1">VLOOKUP($A46,'Q4'!$A:$O,H$2,0)</f>
        <v>19</v>
      </c>
      <c r="I46" s="19">
        <f ca="1">VLOOKUP($A46,'Q4'!$A:$O,I$2,0)</f>
        <v>71</v>
      </c>
      <c r="J46" s="19">
        <f ca="1">VLOOKUP($A46,'Q4'!$A:$O,J$2,0)</f>
        <v>90</v>
      </c>
      <c r="K46" s="19">
        <f ca="1">VLOOKUP($A46,'Q4'!$A:$O,K$2,0)</f>
        <v>13</v>
      </c>
      <c r="L46" s="19">
        <f ca="1">VLOOKUP($A46,'Q4'!$A:$O,L$2,0)</f>
        <v>52</v>
      </c>
      <c r="M46" s="19">
        <f ca="1">VLOOKUP($A46,'Q4'!$A:$O,M$2,0)</f>
        <v>21</v>
      </c>
      <c r="N46" s="19">
        <f ca="1">VLOOKUP($A46,'Q4'!$A:$O,N$2,0)</f>
        <v>63</v>
      </c>
      <c r="P46" s="45">
        <f t="shared" ref="P46" ca="1" si="36">MAX(E46:N46)</f>
        <v>263</v>
      </c>
    </row>
    <row r="47" spans="1:16" ht="12.4" customHeight="1" x14ac:dyDescent="0.15">
      <c r="B47" s="129"/>
      <c r="C47" s="191"/>
      <c r="D47" s="16">
        <f ca="1">D46/$D46*100</f>
        <v>100</v>
      </c>
      <c r="E47" s="15">
        <f ca="1">E46/$D46*100</f>
        <v>0.31897926634768742</v>
      </c>
      <c r="F47" s="15">
        <f t="shared" ref="F47:N47" ca="1" si="37">F46/$D46*100</f>
        <v>41.945773524720892</v>
      </c>
      <c r="G47" s="15">
        <f t="shared" ca="1" si="37"/>
        <v>5.2631578947368416</v>
      </c>
      <c r="H47" s="15">
        <f t="shared" ca="1" si="37"/>
        <v>3.0303030303030303</v>
      </c>
      <c r="I47" s="15">
        <f t="shared" ca="1" si="37"/>
        <v>11.323763955342903</v>
      </c>
      <c r="J47" s="15">
        <f t="shared" ca="1" si="37"/>
        <v>14.354066985645932</v>
      </c>
      <c r="K47" s="15">
        <f t="shared" ca="1" si="37"/>
        <v>2.073365231259968</v>
      </c>
      <c r="L47" s="15">
        <f t="shared" ca="1" si="37"/>
        <v>8.2934609250398719</v>
      </c>
      <c r="M47" s="15">
        <f t="shared" ca="1" si="37"/>
        <v>3.3492822966507179</v>
      </c>
      <c r="N47" s="15">
        <f t="shared" ca="1" si="37"/>
        <v>10.047846889952153</v>
      </c>
    </row>
    <row r="48" spans="1:16" ht="12.4" customHeight="1" x14ac:dyDescent="0.15">
      <c r="A48" s="1" t="str">
        <f ca="1">$A$1&amp;C48</f>
        <v>X (6)SNS（YouTubeやTikTokなどの視聴・動画投稿）</v>
      </c>
      <c r="B48" s="129"/>
      <c r="C48" s="190" t="s">
        <v>32</v>
      </c>
      <c r="D48" s="19">
        <f ca="1">VLOOKUP($A48,'Q4'!$A:$O,D$2,0)</f>
        <v>669</v>
      </c>
      <c r="E48" s="19">
        <f ca="1">VLOOKUP($A48,'Q4'!$A:$O,E$2,0)</f>
        <v>3</v>
      </c>
      <c r="F48" s="19">
        <f ca="1">VLOOKUP($A48,'Q4'!$A:$O,F$2,0)</f>
        <v>354</v>
      </c>
      <c r="G48" s="19">
        <f ca="1">VLOOKUP($A48,'Q4'!$A:$O,G$2,0)</f>
        <v>26</v>
      </c>
      <c r="H48" s="19">
        <f ca="1">VLOOKUP($A48,'Q4'!$A:$O,H$2,0)</f>
        <v>9</v>
      </c>
      <c r="I48" s="19">
        <f ca="1">VLOOKUP($A48,'Q4'!$A:$O,I$2,0)</f>
        <v>74</v>
      </c>
      <c r="J48" s="19">
        <f ca="1">VLOOKUP($A48,'Q4'!$A:$O,J$2,0)</f>
        <v>58</v>
      </c>
      <c r="K48" s="19">
        <f ca="1">VLOOKUP($A48,'Q4'!$A:$O,K$2,0)</f>
        <v>13</v>
      </c>
      <c r="L48" s="19">
        <f ca="1">VLOOKUP($A48,'Q4'!$A:$O,L$2,0)</f>
        <v>43</v>
      </c>
      <c r="M48" s="19">
        <f ca="1">VLOOKUP($A48,'Q4'!$A:$O,M$2,0)</f>
        <v>51</v>
      </c>
      <c r="N48" s="19">
        <f ca="1">VLOOKUP($A48,'Q4'!$A:$O,N$2,0)</f>
        <v>38</v>
      </c>
      <c r="P48" s="45">
        <f t="shared" ref="P48" ca="1" si="38">MAX(E48:N48)</f>
        <v>354</v>
      </c>
    </row>
    <row r="49" spans="1:16" ht="12.4" customHeight="1" x14ac:dyDescent="0.15">
      <c r="B49" s="129"/>
      <c r="C49" s="191"/>
      <c r="D49" s="16">
        <f ca="1">D48/$D48*100</f>
        <v>100</v>
      </c>
      <c r="E49" s="15">
        <f ca="1">E48/$D48*100</f>
        <v>0.44843049327354262</v>
      </c>
      <c r="F49" s="15">
        <f t="shared" ref="F49:N49" ca="1" si="39">F48/$D48*100</f>
        <v>52.914798206278022</v>
      </c>
      <c r="G49" s="15">
        <f t="shared" ca="1" si="39"/>
        <v>3.8863976083707024</v>
      </c>
      <c r="H49" s="15">
        <f t="shared" ca="1" si="39"/>
        <v>1.3452914798206279</v>
      </c>
      <c r="I49" s="15">
        <f t="shared" ca="1" si="39"/>
        <v>11.061285500747383</v>
      </c>
      <c r="J49" s="15">
        <f t="shared" ca="1" si="39"/>
        <v>8.6696562032884916</v>
      </c>
      <c r="K49" s="15">
        <f t="shared" ca="1" si="39"/>
        <v>1.9431988041853512</v>
      </c>
      <c r="L49" s="15">
        <f t="shared" ca="1" si="39"/>
        <v>6.4275037369207766</v>
      </c>
      <c r="M49" s="15">
        <f t="shared" ca="1" si="39"/>
        <v>7.623318385650224</v>
      </c>
      <c r="N49" s="15">
        <f t="shared" ca="1" si="39"/>
        <v>5.6801195814648731</v>
      </c>
    </row>
    <row r="50" spans="1:16" ht="12.4" customHeight="1" x14ac:dyDescent="0.15">
      <c r="A50" s="1" t="str">
        <f ca="1">$A$1&amp;C50</f>
        <v>X (6)ボランティア・地域活動</v>
      </c>
      <c r="B50" s="129"/>
      <c r="C50" s="190" t="s">
        <v>33</v>
      </c>
      <c r="D50" s="19">
        <f ca="1">VLOOKUP($A50,'Q4'!$A:$O,D$2,0)</f>
        <v>40</v>
      </c>
      <c r="E50" s="19">
        <f ca="1">VLOOKUP($A50,'Q4'!$A:$O,E$2,0)</f>
        <v>0</v>
      </c>
      <c r="F50" s="19">
        <f ca="1">VLOOKUP($A50,'Q4'!$A:$O,F$2,0)</f>
        <v>16</v>
      </c>
      <c r="G50" s="19">
        <f ca="1">VLOOKUP($A50,'Q4'!$A:$O,G$2,0)</f>
        <v>2</v>
      </c>
      <c r="H50" s="19">
        <f ca="1">VLOOKUP($A50,'Q4'!$A:$O,H$2,0)</f>
        <v>1</v>
      </c>
      <c r="I50" s="19">
        <f ca="1">VLOOKUP($A50,'Q4'!$A:$O,I$2,0)</f>
        <v>3</v>
      </c>
      <c r="J50" s="19">
        <f ca="1">VLOOKUP($A50,'Q4'!$A:$O,J$2,0)</f>
        <v>4</v>
      </c>
      <c r="K50" s="19">
        <f ca="1">VLOOKUP($A50,'Q4'!$A:$O,K$2,0)</f>
        <v>1</v>
      </c>
      <c r="L50" s="19">
        <f ca="1">VLOOKUP($A50,'Q4'!$A:$O,L$2,0)</f>
        <v>2</v>
      </c>
      <c r="M50" s="19">
        <f ca="1">VLOOKUP($A50,'Q4'!$A:$O,M$2,0)</f>
        <v>9</v>
      </c>
      <c r="N50" s="19">
        <f ca="1">VLOOKUP($A50,'Q4'!$A:$O,N$2,0)</f>
        <v>2</v>
      </c>
      <c r="P50" s="45">
        <f t="shared" ref="P50" ca="1" si="40">MAX(E50:N50)</f>
        <v>16</v>
      </c>
    </row>
    <row r="51" spans="1:16" ht="12.4" customHeight="1" x14ac:dyDescent="0.15">
      <c r="B51" s="129"/>
      <c r="C51" s="191"/>
      <c r="D51" s="16">
        <f ca="1">D50/$D50*100</f>
        <v>100</v>
      </c>
      <c r="E51" s="15">
        <f ca="1">E50/$D50*100</f>
        <v>0</v>
      </c>
      <c r="F51" s="15">
        <f t="shared" ref="F51:N51" ca="1" si="41">F50/$D50*100</f>
        <v>40</v>
      </c>
      <c r="G51" s="15">
        <f t="shared" ca="1" si="41"/>
        <v>5</v>
      </c>
      <c r="H51" s="15">
        <f t="shared" ca="1" si="41"/>
        <v>2.5</v>
      </c>
      <c r="I51" s="15">
        <f t="shared" ca="1" si="41"/>
        <v>7.5</v>
      </c>
      <c r="J51" s="15">
        <f t="shared" ca="1" si="41"/>
        <v>10</v>
      </c>
      <c r="K51" s="15">
        <f t="shared" ca="1" si="41"/>
        <v>2.5</v>
      </c>
      <c r="L51" s="15">
        <f t="shared" ca="1" si="41"/>
        <v>5</v>
      </c>
      <c r="M51" s="15">
        <f t="shared" ca="1" si="41"/>
        <v>22.5</v>
      </c>
      <c r="N51" s="15">
        <f t="shared" ca="1" si="41"/>
        <v>5</v>
      </c>
    </row>
    <row r="52" spans="1:16" ht="12.4" customHeight="1" x14ac:dyDescent="0.15">
      <c r="A52" s="1" t="str">
        <f ca="1">$A$1&amp;C52</f>
        <v>X (6)自分磨き</v>
      </c>
      <c r="B52" s="129"/>
      <c r="C52" s="190" t="s">
        <v>34</v>
      </c>
      <c r="D52" s="19">
        <f ca="1">VLOOKUP($A52,'Q4'!$A:$O,D$2,0)</f>
        <v>287</v>
      </c>
      <c r="E52" s="19">
        <f ca="1">VLOOKUP($A52,'Q4'!$A:$O,E$2,0)</f>
        <v>4</v>
      </c>
      <c r="F52" s="19">
        <f ca="1">VLOOKUP($A52,'Q4'!$A:$O,F$2,0)</f>
        <v>144</v>
      </c>
      <c r="G52" s="19">
        <f ca="1">VLOOKUP($A52,'Q4'!$A:$O,G$2,0)</f>
        <v>10</v>
      </c>
      <c r="H52" s="19">
        <f ca="1">VLOOKUP($A52,'Q4'!$A:$O,H$2,0)</f>
        <v>1</v>
      </c>
      <c r="I52" s="19">
        <f ca="1">VLOOKUP($A52,'Q4'!$A:$O,I$2,0)</f>
        <v>35</v>
      </c>
      <c r="J52" s="19">
        <f ca="1">VLOOKUP($A52,'Q4'!$A:$O,J$2,0)</f>
        <v>22</v>
      </c>
      <c r="K52" s="19">
        <f ca="1">VLOOKUP($A52,'Q4'!$A:$O,K$2,0)</f>
        <v>0</v>
      </c>
      <c r="L52" s="19">
        <f ca="1">VLOOKUP($A52,'Q4'!$A:$O,L$2,0)</f>
        <v>26</v>
      </c>
      <c r="M52" s="19">
        <f ca="1">VLOOKUP($A52,'Q4'!$A:$O,M$2,0)</f>
        <v>27</v>
      </c>
      <c r="N52" s="19">
        <f ca="1">VLOOKUP($A52,'Q4'!$A:$O,N$2,0)</f>
        <v>18</v>
      </c>
      <c r="P52" s="45">
        <f t="shared" ref="P52" ca="1" si="42">MAX(E52:N52)</f>
        <v>144</v>
      </c>
    </row>
    <row r="53" spans="1:16" ht="12.4" customHeight="1" x14ac:dyDescent="0.15">
      <c r="B53" s="129"/>
      <c r="C53" s="191"/>
      <c r="D53" s="16">
        <f ca="1">D52/$D52*100</f>
        <v>100</v>
      </c>
      <c r="E53" s="15">
        <f ca="1">E52/$D52*100</f>
        <v>1.3937282229965158</v>
      </c>
      <c r="F53" s="15">
        <f t="shared" ref="F53:N53" ca="1" si="43">F52/$D52*100</f>
        <v>50.174216027874564</v>
      </c>
      <c r="G53" s="15">
        <f t="shared" ca="1" si="43"/>
        <v>3.484320557491289</v>
      </c>
      <c r="H53" s="15">
        <f t="shared" ca="1" si="43"/>
        <v>0.34843205574912894</v>
      </c>
      <c r="I53" s="15">
        <f t="shared" ca="1" si="43"/>
        <v>12.195121951219512</v>
      </c>
      <c r="J53" s="15">
        <f t="shared" ca="1" si="43"/>
        <v>7.6655052264808354</v>
      </c>
      <c r="K53" s="15">
        <f t="shared" ca="1" si="43"/>
        <v>0</v>
      </c>
      <c r="L53" s="15">
        <f t="shared" ca="1" si="43"/>
        <v>9.0592334494773521</v>
      </c>
      <c r="M53" s="15">
        <f t="shared" ca="1" si="43"/>
        <v>9.4076655052264808</v>
      </c>
      <c r="N53" s="15">
        <f t="shared" ca="1" si="43"/>
        <v>6.2717770034843205</v>
      </c>
    </row>
    <row r="54" spans="1:16" ht="12.4" customHeight="1" x14ac:dyDescent="0.15">
      <c r="A54" s="1" t="str">
        <f ca="1">$A$1&amp;C54</f>
        <v>X (6)その他</v>
      </c>
      <c r="B54" s="129"/>
      <c r="C54" s="190" t="s">
        <v>22</v>
      </c>
      <c r="D54" s="19">
        <f ca="1">VLOOKUP($A54,'Q4'!$A:$O,D$2,0)</f>
        <v>43</v>
      </c>
      <c r="E54" s="19">
        <f ca="1">VLOOKUP($A54,'Q4'!$A:$O,E$2,0)</f>
        <v>0</v>
      </c>
      <c r="F54" s="19">
        <f ca="1">VLOOKUP($A54,'Q4'!$A:$O,F$2,0)</f>
        <v>12</v>
      </c>
      <c r="G54" s="19">
        <f ca="1">VLOOKUP($A54,'Q4'!$A:$O,G$2,0)</f>
        <v>2</v>
      </c>
      <c r="H54" s="19">
        <f ca="1">VLOOKUP($A54,'Q4'!$A:$O,H$2,0)</f>
        <v>1</v>
      </c>
      <c r="I54" s="19">
        <f ca="1">VLOOKUP($A54,'Q4'!$A:$O,I$2,0)</f>
        <v>9</v>
      </c>
      <c r="J54" s="19">
        <f ca="1">VLOOKUP($A54,'Q4'!$A:$O,J$2,0)</f>
        <v>3</v>
      </c>
      <c r="K54" s="19">
        <f ca="1">VLOOKUP($A54,'Q4'!$A:$O,K$2,0)</f>
        <v>0</v>
      </c>
      <c r="L54" s="19">
        <f ca="1">VLOOKUP($A54,'Q4'!$A:$O,L$2,0)</f>
        <v>1</v>
      </c>
      <c r="M54" s="19">
        <f ca="1">VLOOKUP($A54,'Q4'!$A:$O,M$2,0)</f>
        <v>3</v>
      </c>
      <c r="N54" s="19">
        <f ca="1">VLOOKUP($A54,'Q4'!$A:$O,N$2,0)</f>
        <v>12</v>
      </c>
      <c r="P54" s="45">
        <f t="shared" ref="P54" ca="1" si="44">MAX(E54:N54)</f>
        <v>12</v>
      </c>
    </row>
    <row r="55" spans="1:16" ht="12.4" customHeight="1" x14ac:dyDescent="0.15">
      <c r="B55" s="129"/>
      <c r="C55" s="191"/>
      <c r="D55" s="16">
        <f ca="1">D54/$D54*100</f>
        <v>100</v>
      </c>
      <c r="E55" s="15">
        <f ca="1">E54/$D54*100</f>
        <v>0</v>
      </c>
      <c r="F55" s="15">
        <f t="shared" ref="F55:N55" ca="1" si="45">F54/$D54*100</f>
        <v>27.906976744186046</v>
      </c>
      <c r="G55" s="15">
        <f t="shared" ca="1" si="45"/>
        <v>4.6511627906976747</v>
      </c>
      <c r="H55" s="15">
        <f t="shared" ca="1" si="45"/>
        <v>2.3255813953488373</v>
      </c>
      <c r="I55" s="15">
        <f t="shared" ca="1" si="45"/>
        <v>20.930232558139537</v>
      </c>
      <c r="J55" s="15">
        <f t="shared" ca="1" si="45"/>
        <v>6.9767441860465116</v>
      </c>
      <c r="K55" s="15">
        <f t="shared" ca="1" si="45"/>
        <v>0</v>
      </c>
      <c r="L55" s="15">
        <f t="shared" ca="1" si="45"/>
        <v>2.3255813953488373</v>
      </c>
      <c r="M55" s="15">
        <f t="shared" ca="1" si="45"/>
        <v>6.9767441860465116</v>
      </c>
      <c r="N55" s="15">
        <f t="shared" ca="1" si="45"/>
        <v>27.906976744186046</v>
      </c>
    </row>
    <row r="56" spans="1:16" ht="12.4" hidden="1" customHeight="1" outlineLevel="1" x14ac:dyDescent="0.15">
      <c r="A56" s="1" t="str">
        <f ca="1">$A$1&amp;C56</f>
        <v>X (6)進学（大学）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16</v>
      </c>
      <c r="F56" s="19">
        <f ca="1">VLOOKUP($A56,'Q9'!$A:$O,F$2,0)</f>
        <v>1046</v>
      </c>
      <c r="G56" s="19">
        <f ca="1">VLOOKUP($A56,'Q9'!$A:$O,G$2,0)</f>
        <v>71</v>
      </c>
      <c r="H56" s="19">
        <f ca="1">VLOOKUP($A56,'Q9'!$A:$O,H$2,0)</f>
        <v>31</v>
      </c>
      <c r="I56" s="19">
        <f ca="1">VLOOKUP($A56,'Q9'!$A:$O,I$2,0)</f>
        <v>244</v>
      </c>
      <c r="J56" s="19">
        <f ca="1">VLOOKUP($A56,'Q9'!$A:$O,J$2,0)</f>
        <v>213</v>
      </c>
      <c r="K56" s="19">
        <f ca="1">VLOOKUP($A56,'Q9'!$A:$O,K$2,0)</f>
        <v>35</v>
      </c>
      <c r="L56" s="19">
        <f ca="1">VLOOKUP($A56,'Q9'!$A:$O,L$2,0)</f>
        <v>171</v>
      </c>
      <c r="M56" s="19">
        <f ca="1">VLOOKUP($A56,'Q9'!$A:$O,M$2,0)</f>
        <v>130</v>
      </c>
      <c r="N56" s="19">
        <f ca="1">VLOOKUP($A56,'Q9'!$A:$O,N$2,0)</f>
        <v>139</v>
      </c>
      <c r="P56" s="45">
        <f t="shared" ref="P56" ca="1" si="46">MAX(E56:N56)</f>
        <v>1046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0.76335877862595414</v>
      </c>
      <c r="F57" s="15">
        <f t="shared" ref="F57:N57" ca="1" si="47">F56/$D56*100</f>
        <v>49.904580152671755</v>
      </c>
      <c r="G57" s="15">
        <f t="shared" ca="1" si="47"/>
        <v>3.3874045801526718</v>
      </c>
      <c r="H57" s="15">
        <f t="shared" ca="1" si="47"/>
        <v>1.4790076335877862</v>
      </c>
      <c r="I57" s="15">
        <f t="shared" ca="1" si="47"/>
        <v>11.641221374045802</v>
      </c>
      <c r="J57" s="15">
        <f t="shared" ca="1" si="47"/>
        <v>10.162213740458014</v>
      </c>
      <c r="K57" s="15">
        <f t="shared" ca="1" si="47"/>
        <v>1.6698473282442747</v>
      </c>
      <c r="L57" s="15">
        <f t="shared" ca="1" si="47"/>
        <v>8.1583969465648867</v>
      </c>
      <c r="M57" s="15">
        <f t="shared" ca="1" si="47"/>
        <v>6.2022900763358777</v>
      </c>
      <c r="N57" s="15">
        <f t="shared" ca="1" si="47"/>
        <v>6.6316793893129775</v>
      </c>
    </row>
    <row r="58" spans="1:16" ht="12.4" hidden="1" customHeight="1" outlineLevel="1" x14ac:dyDescent="0.15">
      <c r="A58" s="1" t="str">
        <f ca="1">$A$1&amp;C58</f>
        <v>X (6)進学（短大）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2</v>
      </c>
      <c r="F58" s="19">
        <f ca="1">VLOOKUP($A58,'Q9'!$A:$O,F$2,0)</f>
        <v>73</v>
      </c>
      <c r="G58" s="19">
        <f ca="1">VLOOKUP($A58,'Q9'!$A:$O,G$2,0)</f>
        <v>9</v>
      </c>
      <c r="H58" s="19">
        <f ca="1">VLOOKUP($A58,'Q9'!$A:$O,H$2,0)</f>
        <v>2</v>
      </c>
      <c r="I58" s="19">
        <f ca="1">VLOOKUP($A58,'Q9'!$A:$O,I$2,0)</f>
        <v>18</v>
      </c>
      <c r="J58" s="19">
        <f ca="1">VLOOKUP($A58,'Q9'!$A:$O,J$2,0)</f>
        <v>8</v>
      </c>
      <c r="K58" s="19">
        <f ca="1">VLOOKUP($A58,'Q9'!$A:$O,K$2,0)</f>
        <v>2</v>
      </c>
      <c r="L58" s="19">
        <f ca="1">VLOOKUP($A58,'Q9'!$A:$O,L$2,0)</f>
        <v>12</v>
      </c>
      <c r="M58" s="19">
        <f ca="1">VLOOKUP($A58,'Q9'!$A:$O,M$2,0)</f>
        <v>8</v>
      </c>
      <c r="N58" s="19">
        <f ca="1">VLOOKUP($A58,'Q9'!$A:$O,N$2,0)</f>
        <v>7</v>
      </c>
      <c r="P58" s="45">
        <f t="shared" ref="P58" ca="1" si="48">MAX(E58:N58)</f>
        <v>73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1.4184397163120568</v>
      </c>
      <c r="F59" s="15">
        <f t="shared" ref="F59:N59" ca="1" si="49">F58/$D58*100</f>
        <v>51.773049645390067</v>
      </c>
      <c r="G59" s="15">
        <f t="shared" ca="1" si="49"/>
        <v>6.3829787234042552</v>
      </c>
      <c r="H59" s="15">
        <f t="shared" ca="1" si="49"/>
        <v>1.4184397163120568</v>
      </c>
      <c r="I59" s="15">
        <f t="shared" ca="1" si="49"/>
        <v>12.76595744680851</v>
      </c>
      <c r="J59" s="15">
        <f t="shared" ca="1" si="49"/>
        <v>5.6737588652482271</v>
      </c>
      <c r="K59" s="15">
        <f t="shared" ca="1" si="49"/>
        <v>1.4184397163120568</v>
      </c>
      <c r="L59" s="15">
        <f t="shared" ca="1" si="49"/>
        <v>8.5106382978723403</v>
      </c>
      <c r="M59" s="15">
        <f t="shared" ca="1" si="49"/>
        <v>5.6737588652482271</v>
      </c>
      <c r="N59" s="15">
        <f t="shared" ca="1" si="49"/>
        <v>4.9645390070921991</v>
      </c>
    </row>
    <row r="60" spans="1:16" ht="12.4" hidden="1" customHeight="1" outlineLevel="1" x14ac:dyDescent="0.15">
      <c r="A60" s="1" t="str">
        <f ca="1">$A$1&amp;C60</f>
        <v>X (6)進学（専門学校等）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8</v>
      </c>
      <c r="F60" s="19">
        <f ca="1">VLOOKUP($A60,'Q9'!$A:$O,F$2,0)</f>
        <v>373</v>
      </c>
      <c r="G60" s="19">
        <f ca="1">VLOOKUP($A60,'Q9'!$A:$O,G$2,0)</f>
        <v>24</v>
      </c>
      <c r="H60" s="19">
        <f ca="1">VLOOKUP($A60,'Q9'!$A:$O,H$2,0)</f>
        <v>15</v>
      </c>
      <c r="I60" s="19">
        <f ca="1">VLOOKUP($A60,'Q9'!$A:$O,I$2,0)</f>
        <v>63</v>
      </c>
      <c r="J60" s="19">
        <f ca="1">VLOOKUP($A60,'Q9'!$A:$O,J$2,0)</f>
        <v>35</v>
      </c>
      <c r="K60" s="19">
        <f ca="1">VLOOKUP($A60,'Q9'!$A:$O,K$2,0)</f>
        <v>9</v>
      </c>
      <c r="L60" s="19">
        <f ca="1">VLOOKUP($A60,'Q9'!$A:$O,L$2,0)</f>
        <v>59</v>
      </c>
      <c r="M60" s="19">
        <f ca="1">VLOOKUP($A60,'Q9'!$A:$O,M$2,0)</f>
        <v>66</v>
      </c>
      <c r="N60" s="19">
        <f ca="1">VLOOKUP($A60,'Q9'!$A:$O,N$2,0)</f>
        <v>35</v>
      </c>
      <c r="P60" s="45">
        <f t="shared" ref="P60" ca="1" si="50">MAX(E60:N60)</f>
        <v>373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1.1644832605531297</v>
      </c>
      <c r="F61" s="15">
        <f t="shared" ref="F61:N61" ca="1" si="51">F60/$D60*100</f>
        <v>54.29403202328966</v>
      </c>
      <c r="G61" s="15">
        <f t="shared" ca="1" si="51"/>
        <v>3.4934497816593884</v>
      </c>
      <c r="H61" s="15">
        <f t="shared" ca="1" si="51"/>
        <v>2.1834061135371177</v>
      </c>
      <c r="I61" s="15">
        <f t="shared" ca="1" si="51"/>
        <v>9.1703056768558966</v>
      </c>
      <c r="J61" s="15">
        <f t="shared" ca="1" si="51"/>
        <v>5.094614264919942</v>
      </c>
      <c r="K61" s="15">
        <f t="shared" ca="1" si="51"/>
        <v>1.3100436681222707</v>
      </c>
      <c r="L61" s="15">
        <f t="shared" ca="1" si="51"/>
        <v>8.5880640465793299</v>
      </c>
      <c r="M61" s="15">
        <f t="shared" ca="1" si="51"/>
        <v>9.606986899563319</v>
      </c>
      <c r="N61" s="15">
        <f t="shared" ca="1" si="51"/>
        <v>5.094614264919942</v>
      </c>
    </row>
    <row r="62" spans="1:16" ht="12.4" hidden="1" customHeight="1" outlineLevel="1" x14ac:dyDescent="0.15">
      <c r="A62" s="1" t="str">
        <f ca="1">$A$1&amp;C62</f>
        <v>X (6)就職・就業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10</v>
      </c>
      <c r="F62" s="19">
        <f ca="1">VLOOKUP($A62,'Q9'!$A:$O,F$2,0)</f>
        <v>272</v>
      </c>
      <c r="G62" s="19">
        <f ca="1">VLOOKUP($A62,'Q9'!$A:$O,G$2,0)</f>
        <v>22</v>
      </c>
      <c r="H62" s="19">
        <f ca="1">VLOOKUP($A62,'Q9'!$A:$O,H$2,0)</f>
        <v>10</v>
      </c>
      <c r="I62" s="19">
        <f ca="1">VLOOKUP($A62,'Q9'!$A:$O,I$2,0)</f>
        <v>72</v>
      </c>
      <c r="J62" s="19">
        <f ca="1">VLOOKUP($A62,'Q9'!$A:$O,J$2,0)</f>
        <v>43</v>
      </c>
      <c r="K62" s="19">
        <f ca="1">VLOOKUP($A62,'Q9'!$A:$O,K$2,0)</f>
        <v>21</v>
      </c>
      <c r="L62" s="19">
        <f ca="1">VLOOKUP($A62,'Q9'!$A:$O,L$2,0)</f>
        <v>45</v>
      </c>
      <c r="M62" s="19">
        <f ca="1">VLOOKUP($A62,'Q9'!$A:$O,M$2,0)</f>
        <v>24</v>
      </c>
      <c r="N62" s="19">
        <f ca="1">VLOOKUP($A62,'Q9'!$A:$O,N$2,0)</f>
        <v>39</v>
      </c>
      <c r="P62" s="45">
        <f t="shared" ref="P62" ca="1" si="52">MAX(E62:N62)</f>
        <v>272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1.7921146953405016</v>
      </c>
      <c r="F63" s="15">
        <f t="shared" ref="F63:N63" ca="1" si="53">F62/$D62*100</f>
        <v>48.74551971326165</v>
      </c>
      <c r="G63" s="15">
        <f t="shared" ca="1" si="53"/>
        <v>3.9426523297491038</v>
      </c>
      <c r="H63" s="15">
        <f t="shared" ca="1" si="53"/>
        <v>1.7921146953405016</v>
      </c>
      <c r="I63" s="15">
        <f t="shared" ca="1" si="53"/>
        <v>12.903225806451612</v>
      </c>
      <c r="J63" s="15">
        <f t="shared" ca="1" si="53"/>
        <v>7.7060931899641583</v>
      </c>
      <c r="K63" s="15">
        <f t="shared" ca="1" si="53"/>
        <v>3.763440860215054</v>
      </c>
      <c r="L63" s="15">
        <f t="shared" ca="1" si="53"/>
        <v>8.064516129032258</v>
      </c>
      <c r="M63" s="15">
        <f t="shared" ca="1" si="53"/>
        <v>4.3010752688172049</v>
      </c>
      <c r="N63" s="15">
        <f t="shared" ca="1" si="53"/>
        <v>6.9892473118279561</v>
      </c>
    </row>
    <row r="64" spans="1:16" ht="12.4" hidden="1" customHeight="1" outlineLevel="1" x14ac:dyDescent="0.15">
      <c r="A64" s="1" t="str">
        <f ca="1">$A$1&amp;C64</f>
        <v>X (6)その他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0</v>
      </c>
      <c r="F64" s="19">
        <f ca="1">VLOOKUP($A64,'Q9'!$A:$O,F$2,0)</f>
        <v>14</v>
      </c>
      <c r="G64" s="19">
        <f ca="1">VLOOKUP($A64,'Q9'!$A:$O,G$2,0)</f>
        <v>2</v>
      </c>
      <c r="H64" s="19">
        <f ca="1">VLOOKUP($A64,'Q9'!$A:$O,H$2,0)</f>
        <v>0</v>
      </c>
      <c r="I64" s="19">
        <f ca="1">VLOOKUP($A64,'Q9'!$A:$O,I$2,0)</f>
        <v>2</v>
      </c>
      <c r="J64" s="19">
        <f ca="1">VLOOKUP($A64,'Q9'!$A:$O,J$2,0)</f>
        <v>4</v>
      </c>
      <c r="K64" s="19">
        <f ca="1">VLOOKUP($A64,'Q9'!$A:$O,K$2,0)</f>
        <v>0</v>
      </c>
      <c r="L64" s="19">
        <f ca="1">VLOOKUP($A64,'Q9'!$A:$O,L$2,0)</f>
        <v>2</v>
      </c>
      <c r="M64" s="19">
        <f ca="1">VLOOKUP($A64,'Q9'!$A:$O,M$2,0)</f>
        <v>5</v>
      </c>
      <c r="N64" s="19">
        <f ca="1">VLOOKUP($A64,'Q9'!$A:$O,N$2,0)</f>
        <v>5</v>
      </c>
      <c r="P64" s="45">
        <f t="shared" ref="P64" ca="1" si="54">MAX(E64:N64)</f>
        <v>14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0</v>
      </c>
      <c r="F65" s="15">
        <f t="shared" ref="F65:N65" ca="1" si="55">F64/$D64*100</f>
        <v>41.17647058823529</v>
      </c>
      <c r="G65" s="15">
        <f t="shared" ca="1" si="55"/>
        <v>5.8823529411764701</v>
      </c>
      <c r="H65" s="15">
        <f t="shared" ca="1" si="55"/>
        <v>0</v>
      </c>
      <c r="I65" s="15">
        <f t="shared" ca="1" si="55"/>
        <v>5.8823529411764701</v>
      </c>
      <c r="J65" s="15">
        <f t="shared" ca="1" si="55"/>
        <v>11.76470588235294</v>
      </c>
      <c r="K65" s="15">
        <f t="shared" ca="1" si="55"/>
        <v>0</v>
      </c>
      <c r="L65" s="15">
        <f t="shared" ca="1" si="55"/>
        <v>5.8823529411764701</v>
      </c>
      <c r="M65" s="15">
        <f t="shared" ca="1" si="55"/>
        <v>14.705882352941178</v>
      </c>
      <c r="N65" s="15">
        <f t="shared" ca="1" si="55"/>
        <v>14.705882352941178</v>
      </c>
    </row>
    <row r="66" spans="1:16" ht="12.4" hidden="1" customHeight="1" outlineLevel="1" x14ac:dyDescent="0.15">
      <c r="A66" s="1" t="str">
        <f ca="1">$A$1&amp;C66</f>
        <v>X (6)わからない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3</v>
      </c>
      <c r="F66" s="19">
        <f ca="1">VLOOKUP($A66,'Q9'!$A:$O,F$2,0)</f>
        <v>169</v>
      </c>
      <c r="G66" s="19">
        <f ca="1">VLOOKUP($A66,'Q9'!$A:$O,G$2,0)</f>
        <v>18</v>
      </c>
      <c r="H66" s="19">
        <f ca="1">VLOOKUP($A66,'Q9'!$A:$O,H$2,0)</f>
        <v>5</v>
      </c>
      <c r="I66" s="19">
        <f ca="1">VLOOKUP($A66,'Q9'!$A:$O,I$2,0)</f>
        <v>46</v>
      </c>
      <c r="J66" s="19">
        <f ca="1">VLOOKUP($A66,'Q9'!$A:$O,J$2,0)</f>
        <v>39</v>
      </c>
      <c r="K66" s="19">
        <f ca="1">VLOOKUP($A66,'Q9'!$A:$O,K$2,0)</f>
        <v>4</v>
      </c>
      <c r="L66" s="19">
        <f ca="1">VLOOKUP($A66,'Q9'!$A:$O,L$2,0)</f>
        <v>35</v>
      </c>
      <c r="M66" s="19">
        <f ca="1">VLOOKUP($A66,'Q9'!$A:$O,M$2,0)</f>
        <v>10</v>
      </c>
      <c r="N66" s="19">
        <f ca="1">VLOOKUP($A66,'Q9'!$A:$O,N$2,0)</f>
        <v>26</v>
      </c>
      <c r="P66" s="45">
        <f t="shared" ref="P66" ca="1" si="56">MAX(E66:N66)</f>
        <v>169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0.84507042253521114</v>
      </c>
      <c r="F67" s="15">
        <f t="shared" ref="F67:N67" ca="1" si="57">F66/$D66*100</f>
        <v>47.605633802816897</v>
      </c>
      <c r="G67" s="15">
        <f t="shared" ca="1" si="57"/>
        <v>5.070422535211268</v>
      </c>
      <c r="H67" s="15">
        <f t="shared" ca="1" si="57"/>
        <v>1.4084507042253522</v>
      </c>
      <c r="I67" s="15">
        <f t="shared" ca="1" si="57"/>
        <v>12.957746478873238</v>
      </c>
      <c r="J67" s="15">
        <f t="shared" ca="1" si="57"/>
        <v>10.985915492957748</v>
      </c>
      <c r="K67" s="15">
        <f t="shared" ca="1" si="57"/>
        <v>1.1267605633802817</v>
      </c>
      <c r="L67" s="15">
        <f t="shared" ca="1" si="57"/>
        <v>9.8591549295774641</v>
      </c>
      <c r="M67" s="15">
        <f t="shared" ca="1" si="57"/>
        <v>2.8169014084507045</v>
      </c>
      <c r="N67" s="15">
        <f t="shared" ca="1" si="57"/>
        <v>7.323943661971831</v>
      </c>
    </row>
    <row r="68" spans="1:16" ht="12.4" customHeight="1" collapsed="1" x14ac:dyDescent="0.15">
      <c r="A68" s="1" t="str">
        <f ca="1">$A$1&amp;C68</f>
        <v>X (6)北九州市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21</v>
      </c>
      <c r="F68" s="19">
        <f ca="1">VLOOKUP($A68,'Q10'!$A:$O,F$2,0)</f>
        <v>834</v>
      </c>
      <c r="G68" s="19">
        <f ca="1">VLOOKUP($A68,'Q10'!$A:$O,G$2,0)</f>
        <v>82</v>
      </c>
      <c r="H68" s="19">
        <f ca="1">VLOOKUP($A68,'Q10'!$A:$O,H$2,0)</f>
        <v>40</v>
      </c>
      <c r="I68" s="19">
        <f ca="1">VLOOKUP($A68,'Q10'!$A:$O,I$2,0)</f>
        <v>184</v>
      </c>
      <c r="J68" s="19">
        <f ca="1">VLOOKUP($A68,'Q10'!$A:$O,J$2,0)</f>
        <v>159</v>
      </c>
      <c r="K68" s="19">
        <f ca="1">VLOOKUP($A68,'Q10'!$A:$O,K$2,0)</f>
        <v>37</v>
      </c>
      <c r="L68" s="19">
        <f ca="1">VLOOKUP($A68,'Q10'!$A:$O,L$2,0)</f>
        <v>67</v>
      </c>
      <c r="M68" s="19">
        <f ca="1">VLOOKUP($A68,'Q10'!$A:$O,M$2,0)</f>
        <v>60</v>
      </c>
      <c r="N68" s="19">
        <f ca="1">VLOOKUP($A68,'Q10'!$A:$O,N$2,0)</f>
        <v>70</v>
      </c>
      <c r="P68" s="45">
        <f t="shared" ref="P68" ca="1" si="58">MAX(E68:N68)</f>
        <v>834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1.3513513513513513</v>
      </c>
      <c r="F69" s="15">
        <f t="shared" ref="F69:N69" ca="1" si="59">F68/$D68*100</f>
        <v>53.667953667953668</v>
      </c>
      <c r="G69" s="15">
        <f t="shared" ca="1" si="59"/>
        <v>5.2767052767052771</v>
      </c>
      <c r="H69" s="15">
        <f t="shared" ca="1" si="59"/>
        <v>2.574002574002574</v>
      </c>
      <c r="I69" s="15">
        <f t="shared" ca="1" si="59"/>
        <v>11.840411840411841</v>
      </c>
      <c r="J69" s="15">
        <f t="shared" ca="1" si="59"/>
        <v>10.231660231660232</v>
      </c>
      <c r="K69" s="15">
        <f t="shared" ca="1" si="59"/>
        <v>2.3809523809523809</v>
      </c>
      <c r="L69" s="15">
        <f t="shared" ca="1" si="59"/>
        <v>4.3114543114543116</v>
      </c>
      <c r="M69" s="15">
        <f t="shared" ca="1" si="59"/>
        <v>3.8610038610038608</v>
      </c>
      <c r="N69" s="15">
        <f t="shared" ca="1" si="59"/>
        <v>4.5045045045045047</v>
      </c>
    </row>
    <row r="70" spans="1:16" ht="12.4" customHeight="1" x14ac:dyDescent="0.15">
      <c r="A70" s="1" t="str">
        <f ca="1">$A$1&amp;C70</f>
        <v>X (6)福岡市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5</v>
      </c>
      <c r="F70" s="19">
        <f ca="1">VLOOKUP($A70,'Q10'!$A:$O,F$2,0)</f>
        <v>316</v>
      </c>
      <c r="G70" s="19">
        <f ca="1">VLOOKUP($A70,'Q10'!$A:$O,G$2,0)</f>
        <v>10</v>
      </c>
      <c r="H70" s="19">
        <f ca="1">VLOOKUP($A70,'Q10'!$A:$O,H$2,0)</f>
        <v>4</v>
      </c>
      <c r="I70" s="19">
        <f ca="1">VLOOKUP($A70,'Q10'!$A:$O,I$2,0)</f>
        <v>57</v>
      </c>
      <c r="J70" s="19">
        <f ca="1">VLOOKUP($A70,'Q10'!$A:$O,J$2,0)</f>
        <v>38</v>
      </c>
      <c r="K70" s="19">
        <f ca="1">VLOOKUP($A70,'Q10'!$A:$O,K$2,0)</f>
        <v>5</v>
      </c>
      <c r="L70" s="19">
        <f ca="1">VLOOKUP($A70,'Q10'!$A:$O,L$2,0)</f>
        <v>93</v>
      </c>
      <c r="M70" s="19">
        <f ca="1">VLOOKUP($A70,'Q10'!$A:$O,M$2,0)</f>
        <v>77</v>
      </c>
      <c r="N70" s="19">
        <f ca="1">VLOOKUP($A70,'Q10'!$A:$O,N$2,0)</f>
        <v>21</v>
      </c>
      <c r="P70" s="45">
        <f t="shared" ref="P70" ca="1" si="60">MAX(E70:N70)</f>
        <v>316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0.79872204472843444</v>
      </c>
      <c r="F71" s="15">
        <f t="shared" ref="F71:N71" ca="1" si="61">F70/$D70*100</f>
        <v>50.47923322683706</v>
      </c>
      <c r="G71" s="15">
        <f t="shared" ca="1" si="61"/>
        <v>1.5974440894568689</v>
      </c>
      <c r="H71" s="15">
        <f t="shared" ca="1" si="61"/>
        <v>0.63897763578274758</v>
      </c>
      <c r="I71" s="15">
        <f t="shared" ca="1" si="61"/>
        <v>9.1054313099041533</v>
      </c>
      <c r="J71" s="15">
        <f t="shared" ca="1" si="61"/>
        <v>6.0702875399361016</v>
      </c>
      <c r="K71" s="15">
        <f t="shared" ca="1" si="61"/>
        <v>0.79872204472843444</v>
      </c>
      <c r="L71" s="15">
        <f t="shared" ca="1" si="61"/>
        <v>14.856230031948881</v>
      </c>
      <c r="M71" s="15">
        <f t="shared" ca="1" si="61"/>
        <v>12.300319488817891</v>
      </c>
      <c r="N71" s="15">
        <f t="shared" ca="1" si="61"/>
        <v>3.3546325878594248</v>
      </c>
    </row>
    <row r="72" spans="1:16" ht="12.4" customHeight="1" x14ac:dyDescent="0.15">
      <c r="A72" s="1" t="str">
        <f ca="1">$A$1&amp;C72</f>
        <v>X (6)東京圏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3</v>
      </c>
      <c r="F72" s="19">
        <f ca="1">VLOOKUP($A72,'Q10'!$A:$O,F$2,0)</f>
        <v>137</v>
      </c>
      <c r="G72" s="19">
        <f ca="1">VLOOKUP($A72,'Q10'!$A:$O,G$2,0)</f>
        <v>7</v>
      </c>
      <c r="H72" s="19">
        <f ca="1">VLOOKUP($A72,'Q10'!$A:$O,H$2,0)</f>
        <v>3</v>
      </c>
      <c r="I72" s="19">
        <f ca="1">VLOOKUP($A72,'Q10'!$A:$O,I$2,0)</f>
        <v>20</v>
      </c>
      <c r="J72" s="19">
        <f ca="1">VLOOKUP($A72,'Q10'!$A:$O,J$2,0)</f>
        <v>19</v>
      </c>
      <c r="K72" s="19">
        <f ca="1">VLOOKUP($A72,'Q10'!$A:$O,K$2,0)</f>
        <v>7</v>
      </c>
      <c r="L72" s="19">
        <f ca="1">VLOOKUP($A72,'Q10'!$A:$O,L$2,0)</f>
        <v>26</v>
      </c>
      <c r="M72" s="19">
        <f ca="1">VLOOKUP($A72,'Q10'!$A:$O,M$2,0)</f>
        <v>28</v>
      </c>
      <c r="N72" s="19">
        <f ca="1">VLOOKUP($A72,'Q10'!$A:$O,N$2,0)</f>
        <v>15</v>
      </c>
      <c r="P72" s="45">
        <f t="shared" ref="P72" ca="1" si="62">MAX(E72:N72)</f>
        <v>137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1.1320754716981132</v>
      </c>
      <c r="F73" s="15">
        <f t="shared" ref="F73:N73" ca="1" si="63">F72/$D72*100</f>
        <v>51.698113207547166</v>
      </c>
      <c r="G73" s="15">
        <f t="shared" ca="1" si="63"/>
        <v>2.6415094339622645</v>
      </c>
      <c r="H73" s="15">
        <f t="shared" ca="1" si="63"/>
        <v>1.1320754716981132</v>
      </c>
      <c r="I73" s="15">
        <f t="shared" ca="1" si="63"/>
        <v>7.5471698113207548</v>
      </c>
      <c r="J73" s="15">
        <f t="shared" ca="1" si="63"/>
        <v>7.1698113207547172</v>
      </c>
      <c r="K73" s="15">
        <f t="shared" ca="1" si="63"/>
        <v>2.6415094339622645</v>
      </c>
      <c r="L73" s="15">
        <f t="shared" ca="1" si="63"/>
        <v>9.8113207547169825</v>
      </c>
      <c r="M73" s="15">
        <f t="shared" ca="1" si="63"/>
        <v>10.566037735849058</v>
      </c>
      <c r="N73" s="15">
        <f t="shared" ca="1" si="63"/>
        <v>5.6603773584905666</v>
      </c>
    </row>
    <row r="74" spans="1:16" ht="12.4" customHeight="1" x14ac:dyDescent="0.15">
      <c r="A74" s="1" t="str">
        <f ca="1">$A$1&amp;C74</f>
        <v>X (6)大阪圏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1</v>
      </c>
      <c r="F74" s="19">
        <f ca="1">VLOOKUP($A74,'Q10'!$A:$O,F$2,0)</f>
        <v>96</v>
      </c>
      <c r="G74" s="19">
        <f ca="1">VLOOKUP($A74,'Q10'!$A:$O,G$2,0)</f>
        <v>5</v>
      </c>
      <c r="H74" s="19">
        <f ca="1">VLOOKUP($A74,'Q10'!$A:$O,H$2,0)</f>
        <v>2</v>
      </c>
      <c r="I74" s="19">
        <f ca="1">VLOOKUP($A74,'Q10'!$A:$O,I$2,0)</f>
        <v>22</v>
      </c>
      <c r="J74" s="19">
        <f ca="1">VLOOKUP($A74,'Q10'!$A:$O,J$2,0)</f>
        <v>9</v>
      </c>
      <c r="K74" s="19">
        <f ca="1">VLOOKUP($A74,'Q10'!$A:$O,K$2,0)</f>
        <v>3</v>
      </c>
      <c r="L74" s="19">
        <f ca="1">VLOOKUP($A74,'Q10'!$A:$O,L$2,0)</f>
        <v>16</v>
      </c>
      <c r="M74" s="19">
        <f ca="1">VLOOKUP($A74,'Q10'!$A:$O,M$2,0)</f>
        <v>9</v>
      </c>
      <c r="N74" s="19">
        <f ca="1">VLOOKUP($A74,'Q10'!$A:$O,N$2,0)</f>
        <v>10</v>
      </c>
      <c r="P74" s="45">
        <f t="shared" ref="P74" ca="1" si="64">MAX(E74:N74)</f>
        <v>96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0.57803468208092479</v>
      </c>
      <c r="F75" s="15">
        <f t="shared" ref="F75:N75" ca="1" si="65">F74/$D74*100</f>
        <v>55.49132947976878</v>
      </c>
      <c r="G75" s="15">
        <f t="shared" ca="1" si="65"/>
        <v>2.8901734104046244</v>
      </c>
      <c r="H75" s="15">
        <f t="shared" ca="1" si="65"/>
        <v>1.1560693641618496</v>
      </c>
      <c r="I75" s="15">
        <f t="shared" ca="1" si="65"/>
        <v>12.716763005780345</v>
      </c>
      <c r="J75" s="15">
        <f t="shared" ca="1" si="65"/>
        <v>5.202312138728324</v>
      </c>
      <c r="K75" s="15">
        <f t="shared" ca="1" si="65"/>
        <v>1.7341040462427744</v>
      </c>
      <c r="L75" s="15">
        <f t="shared" ca="1" si="65"/>
        <v>9.2485549132947966</v>
      </c>
      <c r="M75" s="15">
        <f t="shared" ca="1" si="65"/>
        <v>5.202312138728324</v>
      </c>
      <c r="N75" s="15">
        <f t="shared" ca="1" si="65"/>
        <v>5.7803468208092488</v>
      </c>
    </row>
    <row r="76" spans="1:16" ht="12.4" customHeight="1" x14ac:dyDescent="0.15">
      <c r="A76" s="1" t="str">
        <f ca="1">$A$1&amp;C76</f>
        <v>X (6)名古屋圏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1</v>
      </c>
      <c r="F76" s="19">
        <f ca="1">VLOOKUP($A76,'Q10'!$A:$O,F$2,0)</f>
        <v>11</v>
      </c>
      <c r="G76" s="19">
        <f ca="1">VLOOKUP($A76,'Q10'!$A:$O,G$2,0)</f>
        <v>0</v>
      </c>
      <c r="H76" s="19">
        <f ca="1">VLOOKUP($A76,'Q10'!$A:$O,H$2,0)</f>
        <v>0</v>
      </c>
      <c r="I76" s="19">
        <f ca="1">VLOOKUP($A76,'Q10'!$A:$O,I$2,0)</f>
        <v>4</v>
      </c>
      <c r="J76" s="19">
        <f ca="1">VLOOKUP($A76,'Q10'!$A:$O,J$2,0)</f>
        <v>2</v>
      </c>
      <c r="K76" s="19">
        <f ca="1">VLOOKUP($A76,'Q10'!$A:$O,K$2,0)</f>
        <v>0</v>
      </c>
      <c r="L76" s="19">
        <f ca="1">VLOOKUP($A76,'Q10'!$A:$O,L$2,0)</f>
        <v>2</v>
      </c>
      <c r="M76" s="19">
        <f ca="1">VLOOKUP($A76,'Q10'!$A:$O,M$2,0)</f>
        <v>0</v>
      </c>
      <c r="N76" s="19">
        <f ca="1">VLOOKUP($A76,'Q10'!$A:$O,N$2,0)</f>
        <v>1</v>
      </c>
      <c r="P76" s="45">
        <f t="shared" ref="P76" ca="1" si="66">MAX(E76:N76)</f>
        <v>11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4.7619047619047619</v>
      </c>
      <c r="F77" s="15">
        <f t="shared" ref="F77:N77" ca="1" si="67">F76/$D76*100</f>
        <v>52.380952380952387</v>
      </c>
      <c r="G77" s="15">
        <f t="shared" ca="1" si="67"/>
        <v>0</v>
      </c>
      <c r="H77" s="15">
        <f t="shared" ca="1" si="67"/>
        <v>0</v>
      </c>
      <c r="I77" s="15">
        <f t="shared" ca="1" si="67"/>
        <v>19.047619047619047</v>
      </c>
      <c r="J77" s="15">
        <f t="shared" ca="1" si="67"/>
        <v>9.5238095238095237</v>
      </c>
      <c r="K77" s="15">
        <f t="shared" ca="1" si="67"/>
        <v>0</v>
      </c>
      <c r="L77" s="15">
        <f t="shared" ca="1" si="67"/>
        <v>9.5238095238095237</v>
      </c>
      <c r="M77" s="15">
        <f t="shared" ca="1" si="67"/>
        <v>0</v>
      </c>
      <c r="N77" s="15">
        <f t="shared" ca="1" si="67"/>
        <v>4.7619047619047619</v>
      </c>
    </row>
    <row r="78" spans="1:16" ht="12.4" customHeight="1" x14ac:dyDescent="0.15">
      <c r="A78" s="1" t="str">
        <f ca="1">$A$1&amp;C78</f>
        <v>X (6)福岡県内（北九州市・福岡市を除く）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3</v>
      </c>
      <c r="F78" s="19">
        <f ca="1">VLOOKUP($A78,'Q10'!$A:$O,F$2,0)</f>
        <v>140</v>
      </c>
      <c r="G78" s="19">
        <f ca="1">VLOOKUP($A78,'Q10'!$A:$O,G$2,0)</f>
        <v>5</v>
      </c>
      <c r="H78" s="19">
        <f ca="1">VLOOKUP($A78,'Q10'!$A:$O,H$2,0)</f>
        <v>4</v>
      </c>
      <c r="I78" s="19">
        <f ca="1">VLOOKUP($A78,'Q10'!$A:$O,I$2,0)</f>
        <v>36</v>
      </c>
      <c r="J78" s="19">
        <f ca="1">VLOOKUP($A78,'Q10'!$A:$O,J$2,0)</f>
        <v>31</v>
      </c>
      <c r="K78" s="19">
        <f ca="1">VLOOKUP($A78,'Q10'!$A:$O,K$2,0)</f>
        <v>4</v>
      </c>
      <c r="L78" s="19">
        <f ca="1">VLOOKUP($A78,'Q10'!$A:$O,L$2,0)</f>
        <v>42</v>
      </c>
      <c r="M78" s="19">
        <f ca="1">VLOOKUP($A78,'Q10'!$A:$O,M$2,0)</f>
        <v>14</v>
      </c>
      <c r="N78" s="19">
        <f ca="1">VLOOKUP($A78,'Q10'!$A:$O,N$2,0)</f>
        <v>29</v>
      </c>
      <c r="P78" s="45">
        <f t="shared" ref="P78" ca="1" si="68">MAX(E78:N78)</f>
        <v>140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0.97402597402597402</v>
      </c>
      <c r="F79" s="15">
        <f t="shared" ref="F79:N79" ca="1" si="69">F78/$D78*100</f>
        <v>45.454545454545453</v>
      </c>
      <c r="G79" s="15">
        <f t="shared" ca="1" si="69"/>
        <v>1.6233766233766231</v>
      </c>
      <c r="H79" s="15">
        <f t="shared" ca="1" si="69"/>
        <v>1.2987012987012987</v>
      </c>
      <c r="I79" s="15">
        <f t="shared" ca="1" si="69"/>
        <v>11.688311688311687</v>
      </c>
      <c r="J79" s="15">
        <f t="shared" ca="1" si="69"/>
        <v>10.064935064935066</v>
      </c>
      <c r="K79" s="15">
        <f t="shared" ca="1" si="69"/>
        <v>1.2987012987012987</v>
      </c>
      <c r="L79" s="15">
        <f t="shared" ca="1" si="69"/>
        <v>13.636363636363635</v>
      </c>
      <c r="M79" s="15">
        <f t="shared" ca="1" si="69"/>
        <v>4.5454545454545459</v>
      </c>
      <c r="N79" s="15">
        <f t="shared" ca="1" si="69"/>
        <v>9.4155844155844157</v>
      </c>
    </row>
    <row r="80" spans="1:16" ht="12.4" customHeight="1" x14ac:dyDescent="0.15">
      <c r="A80" s="1" t="str">
        <f ca="1">$A$1&amp;C80</f>
        <v>X (6)その他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0</v>
      </c>
      <c r="F80" s="19">
        <f ca="1">VLOOKUP($A80,'Q10'!$A:$O,F$2,0)</f>
        <v>116</v>
      </c>
      <c r="G80" s="19">
        <f ca="1">VLOOKUP($A80,'Q10'!$A:$O,G$2,0)</f>
        <v>8</v>
      </c>
      <c r="H80" s="19">
        <f ca="1">VLOOKUP($A80,'Q10'!$A:$O,H$2,0)</f>
        <v>1</v>
      </c>
      <c r="I80" s="19">
        <f ca="1">VLOOKUP($A80,'Q10'!$A:$O,I$2,0)</f>
        <v>30</v>
      </c>
      <c r="J80" s="19">
        <f ca="1">VLOOKUP($A80,'Q10'!$A:$O,J$2,0)</f>
        <v>20</v>
      </c>
      <c r="K80" s="19">
        <f ca="1">VLOOKUP($A80,'Q10'!$A:$O,K$2,0)</f>
        <v>1</v>
      </c>
      <c r="L80" s="19">
        <f ca="1">VLOOKUP($A80,'Q10'!$A:$O,L$2,0)</f>
        <v>13</v>
      </c>
      <c r="M80" s="19">
        <f ca="1">VLOOKUP($A80,'Q10'!$A:$O,M$2,0)</f>
        <v>10</v>
      </c>
      <c r="N80" s="19">
        <f ca="1">VLOOKUP($A80,'Q10'!$A:$O,N$2,0)</f>
        <v>28</v>
      </c>
      <c r="P80" s="45">
        <f t="shared" ref="P80" ca="1" si="70">MAX(E80:N80)</f>
        <v>116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0</v>
      </c>
      <c r="F81" s="15">
        <f t="shared" ref="F81:N81" ca="1" si="71">F80/$D80*100</f>
        <v>51.101321585903079</v>
      </c>
      <c r="G81" s="15">
        <f t="shared" ca="1" si="71"/>
        <v>3.5242290748898681</v>
      </c>
      <c r="H81" s="15">
        <f t="shared" ca="1" si="71"/>
        <v>0.44052863436123352</v>
      </c>
      <c r="I81" s="15">
        <f t="shared" ca="1" si="71"/>
        <v>13.215859030837004</v>
      </c>
      <c r="J81" s="15">
        <f t="shared" ca="1" si="71"/>
        <v>8.8105726872246706</v>
      </c>
      <c r="K81" s="15">
        <f t="shared" ca="1" si="71"/>
        <v>0.44052863436123352</v>
      </c>
      <c r="L81" s="15">
        <f t="shared" ca="1" si="71"/>
        <v>5.7268722466960353</v>
      </c>
      <c r="M81" s="15">
        <f t="shared" ca="1" si="71"/>
        <v>4.4052863436123353</v>
      </c>
      <c r="N81" s="15">
        <f t="shared" ca="1" si="71"/>
        <v>12.334801762114537</v>
      </c>
    </row>
    <row r="82" spans="1:16" ht="12.4" customHeight="1" x14ac:dyDescent="0.15">
      <c r="A82" s="1" t="str">
        <f ca="1">$A$1&amp;C82</f>
        <v>X (6)わからない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5</v>
      </c>
      <c r="F82" s="19">
        <f ca="1">VLOOKUP($A82,'Q10'!$A:$O,F$2,0)</f>
        <v>297</v>
      </c>
      <c r="G82" s="19">
        <f ca="1">VLOOKUP($A82,'Q10'!$A:$O,G$2,0)</f>
        <v>29</v>
      </c>
      <c r="H82" s="19">
        <f ca="1">VLOOKUP($A82,'Q10'!$A:$O,H$2,0)</f>
        <v>9</v>
      </c>
      <c r="I82" s="19">
        <f ca="1">VLOOKUP($A82,'Q10'!$A:$O,I$2,0)</f>
        <v>92</v>
      </c>
      <c r="J82" s="19">
        <f ca="1">VLOOKUP($A82,'Q10'!$A:$O,J$2,0)</f>
        <v>64</v>
      </c>
      <c r="K82" s="19">
        <f ca="1">VLOOKUP($A82,'Q10'!$A:$O,K$2,0)</f>
        <v>14</v>
      </c>
      <c r="L82" s="19">
        <f ca="1">VLOOKUP($A82,'Q10'!$A:$O,L$2,0)</f>
        <v>65</v>
      </c>
      <c r="M82" s="19">
        <f ca="1">VLOOKUP($A82,'Q10'!$A:$O,M$2,0)</f>
        <v>45</v>
      </c>
      <c r="N82" s="19">
        <f ca="1">VLOOKUP($A82,'Q10'!$A:$O,N$2,0)</f>
        <v>77</v>
      </c>
      <c r="P82" s="45">
        <f t="shared" ref="P82" ca="1" si="72">MAX(E82:N82)</f>
        <v>297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0.71736011477761841</v>
      </c>
      <c r="F83" s="15">
        <f t="shared" ref="F83:N83" ca="1" si="73">F82/$D82*100</f>
        <v>42.611190817790529</v>
      </c>
      <c r="G83" s="15">
        <f t="shared" ca="1" si="73"/>
        <v>4.160688665710186</v>
      </c>
      <c r="H83" s="15">
        <f t="shared" ca="1" si="73"/>
        <v>1.2912482065997131</v>
      </c>
      <c r="I83" s="15">
        <f t="shared" ca="1" si="73"/>
        <v>13.199426111908178</v>
      </c>
      <c r="J83" s="15">
        <f t="shared" ca="1" si="73"/>
        <v>9.1822094691535163</v>
      </c>
      <c r="K83" s="15">
        <f t="shared" ca="1" si="73"/>
        <v>2.0086083213773311</v>
      </c>
      <c r="L83" s="15">
        <f t="shared" ca="1" si="73"/>
        <v>9.3256814921090392</v>
      </c>
      <c r="M83" s="15">
        <f t="shared" ca="1" si="73"/>
        <v>6.4562410329985651</v>
      </c>
      <c r="N83" s="15">
        <f t="shared" ca="1" si="73"/>
        <v>11.047345767575322</v>
      </c>
    </row>
    <row r="84" spans="1:16" ht="12.4" hidden="1" customHeight="1" outlineLevel="1" x14ac:dyDescent="0.15">
      <c r="A84" s="1" t="str">
        <f ca="1">$A$1&amp;C84</f>
        <v>X (6)農業・漁業・林業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9</v>
      </c>
      <c r="F84" s="19">
        <f ca="1">VLOOKUP($A84,'Q13'!$A:$O,F$2,0)</f>
        <v>34</v>
      </c>
      <c r="G84" s="19">
        <f ca="1">VLOOKUP($A84,'Q13'!$A:$O,G$2,0)</f>
        <v>3</v>
      </c>
      <c r="H84" s="19">
        <f ca="1">VLOOKUP($A84,'Q13'!$A:$O,H$2,0)</f>
        <v>0</v>
      </c>
      <c r="I84" s="19">
        <f ca="1">VLOOKUP($A84,'Q13'!$A:$O,I$2,0)</f>
        <v>13</v>
      </c>
      <c r="J84" s="19">
        <f ca="1">VLOOKUP($A84,'Q13'!$A:$O,J$2,0)</f>
        <v>8</v>
      </c>
      <c r="K84" s="19">
        <f ca="1">VLOOKUP($A84,'Q13'!$A:$O,K$2,0)</f>
        <v>1</v>
      </c>
      <c r="L84" s="19">
        <f ca="1">VLOOKUP($A84,'Q13'!$A:$O,L$2,0)</f>
        <v>9</v>
      </c>
      <c r="M84" s="19">
        <f ca="1">VLOOKUP($A84,'Q13'!$A:$O,M$2,0)</f>
        <v>2</v>
      </c>
      <c r="N84" s="19">
        <f ca="1">VLOOKUP($A84,'Q13'!$A:$O,N$2,0)</f>
        <v>3</v>
      </c>
      <c r="P84" s="45">
        <f t="shared" ref="P84" ca="1" si="74">MAX(E84:N84)</f>
        <v>34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10.975609756097562</v>
      </c>
      <c r="F85" s="15">
        <f t="shared" ref="F85:N85" ca="1" si="75">F84/$D84*100</f>
        <v>41.463414634146339</v>
      </c>
      <c r="G85" s="15">
        <f t="shared" ca="1" si="75"/>
        <v>3.6585365853658534</v>
      </c>
      <c r="H85" s="15">
        <f t="shared" ca="1" si="75"/>
        <v>0</v>
      </c>
      <c r="I85" s="15">
        <f t="shared" ca="1" si="75"/>
        <v>15.853658536585366</v>
      </c>
      <c r="J85" s="15">
        <f t="shared" ca="1" si="75"/>
        <v>9.7560975609756095</v>
      </c>
      <c r="K85" s="15">
        <f t="shared" ca="1" si="75"/>
        <v>1.2195121951219512</v>
      </c>
      <c r="L85" s="15">
        <f t="shared" ca="1" si="75"/>
        <v>10.975609756097562</v>
      </c>
      <c r="M85" s="15">
        <f t="shared" ca="1" si="75"/>
        <v>2.4390243902439024</v>
      </c>
      <c r="N85" s="15">
        <f t="shared" ca="1" si="75"/>
        <v>3.6585365853658534</v>
      </c>
    </row>
    <row r="86" spans="1:16" ht="12.4" hidden="1" customHeight="1" outlineLevel="1" x14ac:dyDescent="0.15">
      <c r="A86" s="1" t="str">
        <f ca="1">$A$1&amp;C86</f>
        <v>X (6)建設業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1</v>
      </c>
      <c r="F86" s="19">
        <f ca="1">VLOOKUP($A86,'Q13'!$A:$O,F$2,0)</f>
        <v>63</v>
      </c>
      <c r="G86" s="19">
        <f ca="1">VLOOKUP($A86,'Q13'!$A:$O,G$2,0)</f>
        <v>8</v>
      </c>
      <c r="H86" s="19">
        <f ca="1">VLOOKUP($A86,'Q13'!$A:$O,H$2,0)</f>
        <v>5</v>
      </c>
      <c r="I86" s="19">
        <f ca="1">VLOOKUP($A86,'Q13'!$A:$O,I$2,0)</f>
        <v>30</v>
      </c>
      <c r="J86" s="19">
        <f ca="1">VLOOKUP($A86,'Q13'!$A:$O,J$2,0)</f>
        <v>15</v>
      </c>
      <c r="K86" s="19">
        <f ca="1">VLOOKUP($A86,'Q13'!$A:$O,K$2,0)</f>
        <v>6</v>
      </c>
      <c r="L86" s="19">
        <f ca="1">VLOOKUP($A86,'Q13'!$A:$O,L$2,0)</f>
        <v>15</v>
      </c>
      <c r="M86" s="19">
        <f ca="1">VLOOKUP($A86,'Q13'!$A:$O,M$2,0)</f>
        <v>3</v>
      </c>
      <c r="N86" s="19">
        <f ca="1">VLOOKUP($A86,'Q13'!$A:$O,N$2,0)</f>
        <v>9</v>
      </c>
      <c r="P86" s="45">
        <f t="shared" ref="P86" ca="1" si="76">MAX(E86:N86)</f>
        <v>63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0.64516129032258063</v>
      </c>
      <c r="F87" s="15">
        <f t="shared" ref="F87:N87" ca="1" si="77">F86/$D86*100</f>
        <v>40.645161290322577</v>
      </c>
      <c r="G87" s="15">
        <f t="shared" ca="1" si="77"/>
        <v>5.161290322580645</v>
      </c>
      <c r="H87" s="15">
        <f t="shared" ca="1" si="77"/>
        <v>3.225806451612903</v>
      </c>
      <c r="I87" s="15">
        <f t="shared" ca="1" si="77"/>
        <v>19.35483870967742</v>
      </c>
      <c r="J87" s="15">
        <f t="shared" ca="1" si="77"/>
        <v>9.67741935483871</v>
      </c>
      <c r="K87" s="15">
        <f t="shared" ca="1" si="77"/>
        <v>3.870967741935484</v>
      </c>
      <c r="L87" s="15">
        <f t="shared" ca="1" si="77"/>
        <v>9.67741935483871</v>
      </c>
      <c r="M87" s="15">
        <f t="shared" ca="1" si="77"/>
        <v>1.935483870967742</v>
      </c>
      <c r="N87" s="15">
        <f t="shared" ca="1" si="77"/>
        <v>5.806451612903226</v>
      </c>
    </row>
    <row r="88" spans="1:16" ht="12.4" hidden="1" customHeight="1" outlineLevel="1" x14ac:dyDescent="0.15">
      <c r="A88" s="1" t="str">
        <f ca="1">$A$1&amp;C88</f>
        <v>X (6)製造業（技術者等）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6</v>
      </c>
      <c r="F88" s="19">
        <f ca="1">VLOOKUP($A88,'Q13'!$A:$O,F$2,0)</f>
        <v>127</v>
      </c>
      <c r="G88" s="19">
        <f ca="1">VLOOKUP($A88,'Q13'!$A:$O,G$2,0)</f>
        <v>14</v>
      </c>
      <c r="H88" s="19">
        <f ca="1">VLOOKUP($A88,'Q13'!$A:$O,H$2,0)</f>
        <v>5</v>
      </c>
      <c r="I88" s="19">
        <f ca="1">VLOOKUP($A88,'Q13'!$A:$O,I$2,0)</f>
        <v>32</v>
      </c>
      <c r="J88" s="19">
        <f ca="1">VLOOKUP($A88,'Q13'!$A:$O,J$2,0)</f>
        <v>23</v>
      </c>
      <c r="K88" s="19">
        <f ca="1">VLOOKUP($A88,'Q13'!$A:$O,K$2,0)</f>
        <v>8</v>
      </c>
      <c r="L88" s="19">
        <f ca="1">VLOOKUP($A88,'Q13'!$A:$O,L$2,0)</f>
        <v>21</v>
      </c>
      <c r="M88" s="19">
        <f ca="1">VLOOKUP($A88,'Q13'!$A:$O,M$2,0)</f>
        <v>12</v>
      </c>
      <c r="N88" s="19">
        <f ca="1">VLOOKUP($A88,'Q13'!$A:$O,N$2,0)</f>
        <v>16</v>
      </c>
      <c r="P88" s="45">
        <f t="shared" ref="P88" ca="1" si="78">MAX(E88:N88)</f>
        <v>127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2.2727272727272729</v>
      </c>
      <c r="F89" s="15">
        <f t="shared" ref="F89:N89" ca="1" si="79">F88/$D88*100</f>
        <v>48.106060606060609</v>
      </c>
      <c r="G89" s="15">
        <f t="shared" ca="1" si="79"/>
        <v>5.3030303030303028</v>
      </c>
      <c r="H89" s="15">
        <f t="shared" ca="1" si="79"/>
        <v>1.893939393939394</v>
      </c>
      <c r="I89" s="15">
        <f t="shared" ca="1" si="79"/>
        <v>12.121212121212121</v>
      </c>
      <c r="J89" s="15">
        <f t="shared" ca="1" si="79"/>
        <v>8.7121212121212128</v>
      </c>
      <c r="K89" s="15">
        <f t="shared" ca="1" si="79"/>
        <v>3.0303030303030303</v>
      </c>
      <c r="L89" s="15">
        <f t="shared" ca="1" si="79"/>
        <v>7.9545454545454541</v>
      </c>
      <c r="M89" s="15">
        <f t="shared" ca="1" si="79"/>
        <v>4.5454545454545459</v>
      </c>
      <c r="N89" s="15">
        <f t="shared" ca="1" si="79"/>
        <v>6.0606060606060606</v>
      </c>
    </row>
    <row r="90" spans="1:16" ht="12.4" hidden="1" customHeight="1" outlineLevel="1" x14ac:dyDescent="0.15">
      <c r="A90" s="1" t="str">
        <f ca="1">$A$1&amp;C90</f>
        <v>X (6)小売・飲食などのサービス業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0</v>
      </c>
      <c r="F90" s="19">
        <f ca="1">VLOOKUP($A90,'Q13'!$A:$O,F$2,0)</f>
        <v>162</v>
      </c>
      <c r="G90" s="19">
        <f ca="1">VLOOKUP($A90,'Q13'!$A:$O,G$2,0)</f>
        <v>18</v>
      </c>
      <c r="H90" s="19">
        <f ca="1">VLOOKUP($A90,'Q13'!$A:$O,H$2,0)</f>
        <v>0</v>
      </c>
      <c r="I90" s="19">
        <f ca="1">VLOOKUP($A90,'Q13'!$A:$O,I$2,0)</f>
        <v>26</v>
      </c>
      <c r="J90" s="19">
        <f ca="1">VLOOKUP($A90,'Q13'!$A:$O,J$2,0)</f>
        <v>19</v>
      </c>
      <c r="K90" s="19">
        <f ca="1">VLOOKUP($A90,'Q13'!$A:$O,K$2,0)</f>
        <v>5</v>
      </c>
      <c r="L90" s="19">
        <f ca="1">VLOOKUP($A90,'Q13'!$A:$O,L$2,0)</f>
        <v>30</v>
      </c>
      <c r="M90" s="19">
        <f ca="1">VLOOKUP($A90,'Q13'!$A:$O,M$2,0)</f>
        <v>22</v>
      </c>
      <c r="N90" s="19">
        <f ca="1">VLOOKUP($A90,'Q13'!$A:$O,N$2,0)</f>
        <v>11</v>
      </c>
      <c r="P90" s="45">
        <f t="shared" ref="P90" ca="1" si="80">MAX(E90:N90)</f>
        <v>162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0</v>
      </c>
      <c r="F91" s="15">
        <f t="shared" ref="F91:N91" ca="1" si="81">F90/$D90*100</f>
        <v>55.290102389078498</v>
      </c>
      <c r="G91" s="15">
        <f t="shared" ca="1" si="81"/>
        <v>6.1433447098976108</v>
      </c>
      <c r="H91" s="15">
        <f t="shared" ca="1" si="81"/>
        <v>0</v>
      </c>
      <c r="I91" s="15">
        <f t="shared" ca="1" si="81"/>
        <v>8.8737201365187719</v>
      </c>
      <c r="J91" s="15">
        <f t="shared" ca="1" si="81"/>
        <v>6.4846416382252556</v>
      </c>
      <c r="K91" s="15">
        <f t="shared" ca="1" si="81"/>
        <v>1.7064846416382253</v>
      </c>
      <c r="L91" s="15">
        <f t="shared" ca="1" si="81"/>
        <v>10.238907849829351</v>
      </c>
      <c r="M91" s="15">
        <f t="shared" ca="1" si="81"/>
        <v>7.5085324232081918</v>
      </c>
      <c r="N91" s="15">
        <f t="shared" ca="1" si="81"/>
        <v>3.7542662116040959</v>
      </c>
    </row>
    <row r="92" spans="1:16" ht="12.4" hidden="1" customHeight="1" outlineLevel="1" x14ac:dyDescent="0.15">
      <c r="A92" s="1" t="str">
        <f ca="1">$A$1&amp;C92</f>
        <v>X (6)金融・保険・不動産業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0</v>
      </c>
      <c r="F92" s="19">
        <f ca="1">VLOOKUP($A92,'Q13'!$A:$O,F$2,0)</f>
        <v>77</v>
      </c>
      <c r="G92" s="19">
        <f ca="1">VLOOKUP($A92,'Q13'!$A:$O,G$2,0)</f>
        <v>1</v>
      </c>
      <c r="H92" s="19">
        <f ca="1">VLOOKUP($A92,'Q13'!$A:$O,H$2,0)</f>
        <v>6</v>
      </c>
      <c r="I92" s="19">
        <f ca="1">VLOOKUP($A92,'Q13'!$A:$O,I$2,0)</f>
        <v>12</v>
      </c>
      <c r="J92" s="19">
        <f ca="1">VLOOKUP($A92,'Q13'!$A:$O,J$2,0)</f>
        <v>18</v>
      </c>
      <c r="K92" s="19">
        <f ca="1">VLOOKUP($A92,'Q13'!$A:$O,K$2,0)</f>
        <v>4</v>
      </c>
      <c r="L92" s="19">
        <f ca="1">VLOOKUP($A92,'Q13'!$A:$O,L$2,0)</f>
        <v>16</v>
      </c>
      <c r="M92" s="19">
        <f ca="1">VLOOKUP($A92,'Q13'!$A:$O,M$2,0)</f>
        <v>14</v>
      </c>
      <c r="N92" s="19">
        <f ca="1">VLOOKUP($A92,'Q13'!$A:$O,N$2,0)</f>
        <v>8</v>
      </c>
      <c r="P92" s="45">
        <f t="shared" ref="P92" ca="1" si="82">MAX(E92:N92)</f>
        <v>77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0</v>
      </c>
      <c r="F93" s="15">
        <f t="shared" ref="F93:N93" ca="1" si="83">F92/$D92*100</f>
        <v>49.358974358974365</v>
      </c>
      <c r="G93" s="15">
        <f t="shared" ca="1" si="83"/>
        <v>0.64102564102564097</v>
      </c>
      <c r="H93" s="15">
        <f t="shared" ca="1" si="83"/>
        <v>3.8461538461538463</v>
      </c>
      <c r="I93" s="15">
        <f t="shared" ca="1" si="83"/>
        <v>7.6923076923076925</v>
      </c>
      <c r="J93" s="15">
        <f t="shared" ca="1" si="83"/>
        <v>11.538461538461538</v>
      </c>
      <c r="K93" s="15">
        <f t="shared" ca="1" si="83"/>
        <v>2.5641025641025639</v>
      </c>
      <c r="L93" s="15">
        <f t="shared" ca="1" si="83"/>
        <v>10.256410256410255</v>
      </c>
      <c r="M93" s="15">
        <f t="shared" ca="1" si="83"/>
        <v>8.9743589743589745</v>
      </c>
      <c r="N93" s="15">
        <f t="shared" ca="1" si="83"/>
        <v>5.1282051282051277</v>
      </c>
    </row>
    <row r="94" spans="1:16" ht="12.4" hidden="1" customHeight="1" outlineLevel="1" x14ac:dyDescent="0.15">
      <c r="A94" s="1" t="str">
        <f ca="1">$A$1&amp;C94</f>
        <v>X (6)医療・福祉・介護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5</v>
      </c>
      <c r="F94" s="19">
        <f ca="1">VLOOKUP($A94,'Q13'!$A:$O,F$2,0)</f>
        <v>474</v>
      </c>
      <c r="G94" s="19">
        <f ca="1">VLOOKUP($A94,'Q13'!$A:$O,G$2,0)</f>
        <v>32</v>
      </c>
      <c r="H94" s="19">
        <f ca="1">VLOOKUP($A94,'Q13'!$A:$O,H$2,0)</f>
        <v>12</v>
      </c>
      <c r="I94" s="19">
        <f ca="1">VLOOKUP($A94,'Q13'!$A:$O,I$2,0)</f>
        <v>104</v>
      </c>
      <c r="J94" s="19">
        <f ca="1">VLOOKUP($A94,'Q13'!$A:$O,J$2,0)</f>
        <v>65</v>
      </c>
      <c r="K94" s="19">
        <f ca="1">VLOOKUP($A94,'Q13'!$A:$O,K$2,0)</f>
        <v>4</v>
      </c>
      <c r="L94" s="19">
        <f ca="1">VLOOKUP($A94,'Q13'!$A:$O,L$2,0)</f>
        <v>79</v>
      </c>
      <c r="M94" s="19">
        <f ca="1">VLOOKUP($A94,'Q13'!$A:$O,M$2,0)</f>
        <v>70</v>
      </c>
      <c r="N94" s="19">
        <f ca="1">VLOOKUP($A94,'Q13'!$A:$O,N$2,0)</f>
        <v>45</v>
      </c>
      <c r="P94" s="45">
        <f t="shared" ref="P94" ca="1" si="84">MAX(E94:N94)</f>
        <v>474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0.5617977528089888</v>
      </c>
      <c r="F95" s="15">
        <f t="shared" ref="F95:N95" ca="1" si="85">F94/$D94*100</f>
        <v>53.258426966292141</v>
      </c>
      <c r="G95" s="15">
        <f t="shared" ca="1" si="85"/>
        <v>3.5955056179775284</v>
      </c>
      <c r="H95" s="15">
        <f t="shared" ca="1" si="85"/>
        <v>1.348314606741573</v>
      </c>
      <c r="I95" s="15">
        <f t="shared" ca="1" si="85"/>
        <v>11.685393258426966</v>
      </c>
      <c r="J95" s="15">
        <f t="shared" ca="1" si="85"/>
        <v>7.3033707865168536</v>
      </c>
      <c r="K95" s="15">
        <f t="shared" ca="1" si="85"/>
        <v>0.44943820224719105</v>
      </c>
      <c r="L95" s="15">
        <f t="shared" ca="1" si="85"/>
        <v>8.8764044943820224</v>
      </c>
      <c r="M95" s="15">
        <f t="shared" ca="1" si="85"/>
        <v>7.8651685393258424</v>
      </c>
      <c r="N95" s="15">
        <f t="shared" ca="1" si="85"/>
        <v>5.0561797752808983</v>
      </c>
    </row>
    <row r="96" spans="1:16" ht="12.4" hidden="1" customHeight="1" outlineLevel="1" x14ac:dyDescent="0.15">
      <c r="A96" s="1" t="str">
        <f ca="1">$A$1&amp;C96</f>
        <v>X (6)ITエンジニア・プログラマー（ゲームクリエイターを含む）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4</v>
      </c>
      <c r="F96" s="19">
        <f ca="1">VLOOKUP($A96,'Q13'!$A:$O,F$2,0)</f>
        <v>164</v>
      </c>
      <c r="G96" s="19">
        <f ca="1">VLOOKUP($A96,'Q13'!$A:$O,G$2,0)</f>
        <v>11</v>
      </c>
      <c r="H96" s="19">
        <f ca="1">VLOOKUP($A96,'Q13'!$A:$O,H$2,0)</f>
        <v>9</v>
      </c>
      <c r="I96" s="19">
        <f ca="1">VLOOKUP($A96,'Q13'!$A:$O,I$2,0)</f>
        <v>33</v>
      </c>
      <c r="J96" s="19">
        <f ca="1">VLOOKUP($A96,'Q13'!$A:$O,J$2,0)</f>
        <v>42</v>
      </c>
      <c r="K96" s="19">
        <f ca="1">VLOOKUP($A96,'Q13'!$A:$O,K$2,0)</f>
        <v>12</v>
      </c>
      <c r="L96" s="19">
        <f ca="1">VLOOKUP($A96,'Q13'!$A:$O,L$2,0)</f>
        <v>28</v>
      </c>
      <c r="M96" s="19">
        <f ca="1">VLOOKUP($A96,'Q13'!$A:$O,M$2,0)</f>
        <v>13</v>
      </c>
      <c r="N96" s="19">
        <f ca="1">VLOOKUP($A96,'Q13'!$A:$O,N$2,0)</f>
        <v>33</v>
      </c>
      <c r="P96" s="45">
        <f t="shared" ref="P96" ca="1" si="86">MAX(E96:N96)</f>
        <v>164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1.1461318051575931</v>
      </c>
      <c r="F97" s="15">
        <f t="shared" ref="F97:N97" ca="1" si="87">F96/$D96*100</f>
        <v>46.99140401146132</v>
      </c>
      <c r="G97" s="15">
        <f t="shared" ca="1" si="87"/>
        <v>3.151862464183381</v>
      </c>
      <c r="H97" s="15">
        <f t="shared" ca="1" si="87"/>
        <v>2.5787965616045847</v>
      </c>
      <c r="I97" s="15">
        <f t="shared" ca="1" si="87"/>
        <v>9.455587392550143</v>
      </c>
      <c r="J97" s="15">
        <f t="shared" ca="1" si="87"/>
        <v>12.034383954154727</v>
      </c>
      <c r="K97" s="15">
        <f t="shared" ca="1" si="87"/>
        <v>3.4383954154727796</v>
      </c>
      <c r="L97" s="15">
        <f t="shared" ca="1" si="87"/>
        <v>8.0229226361031518</v>
      </c>
      <c r="M97" s="15">
        <f t="shared" ca="1" si="87"/>
        <v>3.7249283667621778</v>
      </c>
      <c r="N97" s="15">
        <f t="shared" ca="1" si="87"/>
        <v>9.455587392550143</v>
      </c>
    </row>
    <row r="98" spans="1:16" ht="12.4" hidden="1" customHeight="1" outlineLevel="1" x14ac:dyDescent="0.15">
      <c r="A98" s="1" t="str">
        <f ca="1">$A$1&amp;C98</f>
        <v>X (6)情報通信系（メディア・マスコミ）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1</v>
      </c>
      <c r="F98" s="19">
        <f ca="1">VLOOKUP($A98,'Q13'!$A:$O,F$2,0)</f>
        <v>50</v>
      </c>
      <c r="G98" s="19">
        <f ca="1">VLOOKUP($A98,'Q13'!$A:$O,G$2,0)</f>
        <v>3</v>
      </c>
      <c r="H98" s="19">
        <f ca="1">VLOOKUP($A98,'Q13'!$A:$O,H$2,0)</f>
        <v>5</v>
      </c>
      <c r="I98" s="19">
        <f ca="1">VLOOKUP($A98,'Q13'!$A:$O,I$2,0)</f>
        <v>15</v>
      </c>
      <c r="J98" s="19">
        <f ca="1">VLOOKUP($A98,'Q13'!$A:$O,J$2,0)</f>
        <v>9</v>
      </c>
      <c r="K98" s="19">
        <f ca="1">VLOOKUP($A98,'Q13'!$A:$O,K$2,0)</f>
        <v>2</v>
      </c>
      <c r="L98" s="19">
        <f ca="1">VLOOKUP($A98,'Q13'!$A:$O,L$2,0)</f>
        <v>5</v>
      </c>
      <c r="M98" s="19">
        <f ca="1">VLOOKUP($A98,'Q13'!$A:$O,M$2,0)</f>
        <v>5</v>
      </c>
      <c r="N98" s="19">
        <f ca="1">VLOOKUP($A98,'Q13'!$A:$O,N$2,0)</f>
        <v>6</v>
      </c>
      <c r="P98" s="45">
        <f t="shared" ref="P98" ca="1" si="88">MAX(E98:N98)</f>
        <v>50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0.99009900990099009</v>
      </c>
      <c r="F99" s="15">
        <f t="shared" ref="F99:N99" ca="1" si="89">F98/$D98*100</f>
        <v>49.504950495049506</v>
      </c>
      <c r="G99" s="15">
        <f t="shared" ca="1" si="89"/>
        <v>2.9702970297029703</v>
      </c>
      <c r="H99" s="15">
        <f t="shared" ca="1" si="89"/>
        <v>4.9504950495049505</v>
      </c>
      <c r="I99" s="15">
        <f t="shared" ca="1" si="89"/>
        <v>14.85148514851485</v>
      </c>
      <c r="J99" s="15">
        <f t="shared" ca="1" si="89"/>
        <v>8.9108910891089099</v>
      </c>
      <c r="K99" s="15">
        <f t="shared" ca="1" si="89"/>
        <v>1.9801980198019802</v>
      </c>
      <c r="L99" s="15">
        <f t="shared" ca="1" si="89"/>
        <v>4.9504950495049505</v>
      </c>
      <c r="M99" s="15">
        <f t="shared" ca="1" si="89"/>
        <v>4.9504950495049505</v>
      </c>
      <c r="N99" s="15">
        <f t="shared" ca="1" si="89"/>
        <v>5.9405940594059405</v>
      </c>
    </row>
    <row r="100" spans="1:16" ht="12.4" hidden="1" customHeight="1" outlineLevel="1" x14ac:dyDescent="0.15">
      <c r="A100" s="1" t="str">
        <f ca="1">$A$1&amp;C100</f>
        <v>X (6)公務員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10</v>
      </c>
      <c r="F100" s="19">
        <f ca="1">VLOOKUP($A100,'Q13'!$A:$O,F$2,0)</f>
        <v>370</v>
      </c>
      <c r="G100" s="19">
        <f ca="1">VLOOKUP($A100,'Q13'!$A:$O,G$2,0)</f>
        <v>23</v>
      </c>
      <c r="H100" s="19">
        <f ca="1">VLOOKUP($A100,'Q13'!$A:$O,H$2,0)</f>
        <v>9</v>
      </c>
      <c r="I100" s="19">
        <f ca="1">VLOOKUP($A100,'Q13'!$A:$O,I$2,0)</f>
        <v>92</v>
      </c>
      <c r="J100" s="19">
        <f ca="1">VLOOKUP($A100,'Q13'!$A:$O,J$2,0)</f>
        <v>93</v>
      </c>
      <c r="K100" s="19">
        <f ca="1">VLOOKUP($A100,'Q13'!$A:$O,K$2,0)</f>
        <v>20</v>
      </c>
      <c r="L100" s="19">
        <f ca="1">VLOOKUP($A100,'Q13'!$A:$O,L$2,0)</f>
        <v>68</v>
      </c>
      <c r="M100" s="19">
        <f ca="1">VLOOKUP($A100,'Q13'!$A:$O,M$2,0)</f>
        <v>39</v>
      </c>
      <c r="N100" s="19">
        <f ca="1">VLOOKUP($A100,'Q13'!$A:$O,N$2,0)</f>
        <v>46</v>
      </c>
      <c r="P100" s="45">
        <f t="shared" ref="P100" ca="1" si="90">MAX(E100:N100)</f>
        <v>370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1.2987012987012987</v>
      </c>
      <c r="F101" s="15">
        <f t="shared" ref="F101:N101" ca="1" si="91">F100/$D100*100</f>
        <v>48.051948051948052</v>
      </c>
      <c r="G101" s="15">
        <f t="shared" ca="1" si="91"/>
        <v>2.9870129870129869</v>
      </c>
      <c r="H101" s="15">
        <f t="shared" ca="1" si="91"/>
        <v>1.1688311688311688</v>
      </c>
      <c r="I101" s="15">
        <f t="shared" ca="1" si="91"/>
        <v>11.948051948051948</v>
      </c>
      <c r="J101" s="15">
        <f t="shared" ca="1" si="91"/>
        <v>12.077922077922079</v>
      </c>
      <c r="K101" s="15">
        <f t="shared" ca="1" si="91"/>
        <v>2.5974025974025974</v>
      </c>
      <c r="L101" s="15">
        <f t="shared" ca="1" si="91"/>
        <v>8.8311688311688314</v>
      </c>
      <c r="M101" s="15">
        <f t="shared" ca="1" si="91"/>
        <v>5.0649350649350655</v>
      </c>
      <c r="N101" s="15">
        <f t="shared" ca="1" si="91"/>
        <v>5.9740259740259738</v>
      </c>
    </row>
    <row r="102" spans="1:16" ht="12.4" hidden="1" customHeight="1" outlineLevel="1" x14ac:dyDescent="0.15">
      <c r="A102" s="1" t="str">
        <f ca="1">$A$1&amp;C102</f>
        <v>X (6)その他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3</v>
      </c>
      <c r="F102" s="19">
        <f ca="1">VLOOKUP($A102,'Q13'!$A:$O,F$2,0)</f>
        <v>426</v>
      </c>
      <c r="G102" s="19">
        <f ca="1">VLOOKUP($A102,'Q13'!$A:$O,G$2,0)</f>
        <v>33</v>
      </c>
      <c r="H102" s="19">
        <f ca="1">VLOOKUP($A102,'Q13'!$A:$O,H$2,0)</f>
        <v>12</v>
      </c>
      <c r="I102" s="19">
        <f ca="1">VLOOKUP($A102,'Q13'!$A:$O,I$2,0)</f>
        <v>88</v>
      </c>
      <c r="J102" s="19">
        <f ca="1">VLOOKUP($A102,'Q13'!$A:$O,J$2,0)</f>
        <v>50</v>
      </c>
      <c r="K102" s="19">
        <f ca="1">VLOOKUP($A102,'Q13'!$A:$O,K$2,0)</f>
        <v>9</v>
      </c>
      <c r="L102" s="19">
        <f ca="1">VLOOKUP($A102,'Q13'!$A:$O,L$2,0)</f>
        <v>53</v>
      </c>
      <c r="M102" s="19">
        <f ca="1">VLOOKUP($A102,'Q13'!$A:$O,M$2,0)</f>
        <v>63</v>
      </c>
      <c r="N102" s="19">
        <f ca="1">VLOOKUP($A102,'Q13'!$A:$O,N$2,0)</f>
        <v>74</v>
      </c>
      <c r="P102" s="45">
        <f t="shared" ref="P102" ca="1" si="92">MAX(E102:N102)</f>
        <v>426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0.36991368680641185</v>
      </c>
      <c r="F103" s="15">
        <f t="shared" ref="F103:N103" ca="1" si="93">F102/$D102*100</f>
        <v>52.527743526510484</v>
      </c>
      <c r="G103" s="15">
        <f t="shared" ca="1" si="93"/>
        <v>4.0690505548705307</v>
      </c>
      <c r="H103" s="15">
        <f t="shared" ca="1" si="93"/>
        <v>1.4796547472256474</v>
      </c>
      <c r="I103" s="15">
        <f t="shared" ca="1" si="93"/>
        <v>10.850801479654747</v>
      </c>
      <c r="J103" s="15">
        <f t="shared" ca="1" si="93"/>
        <v>6.1652281134401976</v>
      </c>
      <c r="K103" s="15">
        <f t="shared" ca="1" si="93"/>
        <v>1.1097410604192355</v>
      </c>
      <c r="L103" s="15">
        <f t="shared" ca="1" si="93"/>
        <v>6.5351418002466088</v>
      </c>
      <c r="M103" s="15">
        <f t="shared" ca="1" si="93"/>
        <v>7.7681874229346484</v>
      </c>
      <c r="N103" s="15">
        <f t="shared" ca="1" si="93"/>
        <v>9.1245376078914919</v>
      </c>
    </row>
    <row r="104" spans="1:16" ht="12.4" customHeight="1" collapsed="1" x14ac:dyDescent="0.15">
      <c r="A104" s="1" t="str">
        <f ca="1">$A$1&amp;C104</f>
        <v>X (6)ずっと北九州市内がいい（北九州市の近郊を含む）</v>
      </c>
      <c r="B104" s="144" t="s">
        <v>256</v>
      </c>
      <c r="C104" s="134" t="s">
        <v>113</v>
      </c>
      <c r="D104" s="19">
        <f ca="1">VLOOKUP($A104,'Q15'!$A:$O,D$2,0)</f>
        <v>1064</v>
      </c>
      <c r="E104" s="19">
        <f ca="1">VLOOKUP($A104,'Q15'!$A:$O,E$2,0)</f>
        <v>22</v>
      </c>
      <c r="F104" s="19">
        <f ca="1">VLOOKUP($A104,'Q15'!$A:$O,F$2,0)</f>
        <v>556</v>
      </c>
      <c r="G104" s="19">
        <f ca="1">VLOOKUP($A104,'Q15'!$A:$O,G$2,0)</f>
        <v>61</v>
      </c>
      <c r="H104" s="19">
        <f ca="1">VLOOKUP($A104,'Q15'!$A:$O,H$2,0)</f>
        <v>29</v>
      </c>
      <c r="I104" s="19">
        <f ca="1">VLOOKUP($A104,'Q15'!$A:$O,I$2,0)</f>
        <v>129</v>
      </c>
      <c r="J104" s="19">
        <f ca="1">VLOOKUP($A104,'Q15'!$A:$O,J$2,0)</f>
        <v>106</v>
      </c>
      <c r="K104" s="19">
        <f ca="1">VLOOKUP($A104,'Q15'!$A:$O,K$2,0)</f>
        <v>28</v>
      </c>
      <c r="L104" s="19">
        <f ca="1">VLOOKUP($A104,'Q15'!$A:$O,L$2,0)</f>
        <v>46</v>
      </c>
      <c r="M104" s="19">
        <f ca="1">VLOOKUP($A104,'Q15'!$A:$O,M$2,0)</f>
        <v>40</v>
      </c>
      <c r="N104" s="19">
        <f ca="1">VLOOKUP($A104,'Q15'!$A:$O,N$2,0)</f>
        <v>47</v>
      </c>
      <c r="P104" s="45">
        <f t="shared" ref="P104" ca="1" si="94">MAX(E104:N104)</f>
        <v>556</v>
      </c>
    </row>
    <row r="105" spans="1:16" ht="12.4" customHeight="1" x14ac:dyDescent="0.15">
      <c r="B105" s="144"/>
      <c r="C105" s="136"/>
      <c r="D105" s="16">
        <f ca="1">D104/$D104*100</f>
        <v>100</v>
      </c>
      <c r="E105" s="15">
        <f ca="1">E104/$D104*100</f>
        <v>2.0676691729323307</v>
      </c>
      <c r="F105" s="15">
        <f t="shared" ref="F105:N105" ca="1" si="95">F104/$D104*100</f>
        <v>52.255639097744364</v>
      </c>
      <c r="G105" s="15">
        <f t="shared" ca="1" si="95"/>
        <v>5.7330827067669166</v>
      </c>
      <c r="H105" s="15">
        <f t="shared" ca="1" si="95"/>
        <v>2.725563909774436</v>
      </c>
      <c r="I105" s="15">
        <f t="shared" ca="1" si="95"/>
        <v>12.124060150375939</v>
      </c>
      <c r="J105" s="15">
        <f t="shared" ca="1" si="95"/>
        <v>9.9624060150375939</v>
      </c>
      <c r="K105" s="15">
        <f t="shared" ca="1" si="95"/>
        <v>2.6315789473684208</v>
      </c>
      <c r="L105" s="15">
        <f t="shared" ca="1" si="95"/>
        <v>4.3233082706766917</v>
      </c>
      <c r="M105" s="15">
        <f t="shared" ca="1" si="95"/>
        <v>3.7593984962406015</v>
      </c>
      <c r="N105" s="15">
        <f t="shared" ca="1" si="95"/>
        <v>4.4172932330827068</v>
      </c>
    </row>
    <row r="106" spans="1:16" ht="12.4" customHeight="1" x14ac:dyDescent="0.15">
      <c r="A106" s="1" t="str">
        <f ca="1">$A$1&amp;C106</f>
        <v>X (6)一度は市外に出て経験を積んだ後、市内に戻りたい</v>
      </c>
      <c r="B106" s="144"/>
      <c r="C106" s="134" t="s">
        <v>114</v>
      </c>
      <c r="D106" s="19">
        <f ca="1">VLOOKUP($A106,'Q15'!$A:$O,D$2,0)</f>
        <v>508</v>
      </c>
      <c r="E106" s="19">
        <f ca="1">VLOOKUP($A106,'Q15'!$A:$O,E$2,0)</f>
        <v>3</v>
      </c>
      <c r="F106" s="19">
        <f ca="1">VLOOKUP($A106,'Q15'!$A:$O,F$2,0)</f>
        <v>290</v>
      </c>
      <c r="G106" s="19">
        <f ca="1">VLOOKUP($A106,'Q15'!$A:$O,G$2,0)</f>
        <v>16</v>
      </c>
      <c r="H106" s="19">
        <f ca="1">VLOOKUP($A106,'Q15'!$A:$O,H$2,0)</f>
        <v>9</v>
      </c>
      <c r="I106" s="19">
        <f ca="1">VLOOKUP($A106,'Q15'!$A:$O,I$2,0)</f>
        <v>63</v>
      </c>
      <c r="J106" s="19">
        <f ca="1">VLOOKUP($A106,'Q15'!$A:$O,J$2,0)</f>
        <v>43</v>
      </c>
      <c r="K106" s="19">
        <f ca="1">VLOOKUP($A106,'Q15'!$A:$O,K$2,0)</f>
        <v>9</v>
      </c>
      <c r="L106" s="19">
        <f ca="1">VLOOKUP($A106,'Q15'!$A:$O,L$2,0)</f>
        <v>33</v>
      </c>
      <c r="M106" s="19">
        <f ca="1">VLOOKUP($A106,'Q15'!$A:$O,M$2,0)</f>
        <v>20</v>
      </c>
      <c r="N106" s="19">
        <f ca="1">VLOOKUP($A106,'Q15'!$A:$O,N$2,0)</f>
        <v>22</v>
      </c>
      <c r="P106" s="45">
        <f t="shared" ref="P106" ca="1" si="96">MAX(E106:N106)</f>
        <v>290</v>
      </c>
    </row>
    <row r="107" spans="1:16" ht="12.4" customHeight="1" x14ac:dyDescent="0.15">
      <c r="B107" s="144"/>
      <c r="C107" s="136"/>
      <c r="D107" s="16">
        <f ca="1">D106/$D106*100</f>
        <v>100</v>
      </c>
      <c r="E107" s="15">
        <f ca="1">E106/$D106*100</f>
        <v>0.59055118110236215</v>
      </c>
      <c r="F107" s="15">
        <f t="shared" ref="F107:N107" ca="1" si="97">F106/$D106*100</f>
        <v>57.086614173228348</v>
      </c>
      <c r="G107" s="15">
        <f t="shared" ca="1" si="97"/>
        <v>3.1496062992125982</v>
      </c>
      <c r="H107" s="15">
        <f t="shared" ca="1" si="97"/>
        <v>1.7716535433070866</v>
      </c>
      <c r="I107" s="15">
        <f t="shared" ca="1" si="97"/>
        <v>12.401574803149607</v>
      </c>
      <c r="J107" s="15">
        <f t="shared" ca="1" si="97"/>
        <v>8.4645669291338592</v>
      </c>
      <c r="K107" s="15">
        <f t="shared" ca="1" si="97"/>
        <v>1.7716535433070866</v>
      </c>
      <c r="L107" s="15">
        <f t="shared" ca="1" si="97"/>
        <v>6.4960629921259834</v>
      </c>
      <c r="M107" s="15">
        <f t="shared" ca="1" si="97"/>
        <v>3.9370078740157481</v>
      </c>
      <c r="N107" s="15">
        <f t="shared" ca="1" si="97"/>
        <v>4.3307086614173231</v>
      </c>
    </row>
    <row r="108" spans="1:16" ht="12.4" customHeight="1" x14ac:dyDescent="0.15">
      <c r="A108" s="1" t="str">
        <f ca="1">$A$1&amp;C108</f>
        <v>X (6)市外に住むが、時々北九州市で過ごしたい</v>
      </c>
      <c r="B108" s="144"/>
      <c r="C108" s="134" t="s">
        <v>115</v>
      </c>
      <c r="D108" s="19">
        <f ca="1">VLOOKUP($A108,'Q15'!$A:$O,D$2,0)</f>
        <v>667</v>
      </c>
      <c r="E108" s="19">
        <f ca="1">VLOOKUP($A108,'Q15'!$A:$O,E$2,0)</f>
        <v>7</v>
      </c>
      <c r="F108" s="19">
        <f ca="1">VLOOKUP($A108,'Q15'!$A:$O,F$2,0)</f>
        <v>389</v>
      </c>
      <c r="G108" s="19">
        <f ca="1">VLOOKUP($A108,'Q15'!$A:$O,G$2,0)</f>
        <v>23</v>
      </c>
      <c r="H108" s="19">
        <f ca="1">VLOOKUP($A108,'Q15'!$A:$O,H$2,0)</f>
        <v>8</v>
      </c>
      <c r="I108" s="19">
        <f ca="1">VLOOKUP($A108,'Q15'!$A:$O,I$2,0)</f>
        <v>70</v>
      </c>
      <c r="J108" s="19">
        <f ca="1">VLOOKUP($A108,'Q15'!$A:$O,J$2,0)</f>
        <v>50</v>
      </c>
      <c r="K108" s="19">
        <f ca="1">VLOOKUP($A108,'Q15'!$A:$O,K$2,0)</f>
        <v>11</v>
      </c>
      <c r="L108" s="19">
        <f ca="1">VLOOKUP($A108,'Q15'!$A:$O,L$2,0)</f>
        <v>49</v>
      </c>
      <c r="M108" s="19">
        <f ca="1">VLOOKUP($A108,'Q15'!$A:$O,M$2,0)</f>
        <v>41</v>
      </c>
      <c r="N108" s="19">
        <f ca="1">VLOOKUP($A108,'Q15'!$A:$O,N$2,0)</f>
        <v>19</v>
      </c>
      <c r="P108" s="45">
        <f t="shared" ref="P108" ca="1" si="98">MAX(E108:N108)</f>
        <v>389</v>
      </c>
    </row>
    <row r="109" spans="1:16" ht="12.4" customHeight="1" x14ac:dyDescent="0.15">
      <c r="B109" s="144"/>
      <c r="C109" s="136"/>
      <c r="D109" s="16">
        <f ca="1">D108/$D108*100</f>
        <v>100</v>
      </c>
      <c r="E109" s="15">
        <f ca="1">E108/$D108*100</f>
        <v>1.0494752623688157</v>
      </c>
      <c r="F109" s="15">
        <f t="shared" ref="F109:N109" ca="1" si="99">F108/$D108*100</f>
        <v>58.320839580209892</v>
      </c>
      <c r="G109" s="15">
        <f t="shared" ca="1" si="99"/>
        <v>3.4482758620689653</v>
      </c>
      <c r="H109" s="15">
        <f t="shared" ca="1" si="99"/>
        <v>1.199400299850075</v>
      </c>
      <c r="I109" s="15">
        <f t="shared" ca="1" si="99"/>
        <v>10.494752623688155</v>
      </c>
      <c r="J109" s="15">
        <f t="shared" ca="1" si="99"/>
        <v>7.4962518740629687</v>
      </c>
      <c r="K109" s="15">
        <f t="shared" ca="1" si="99"/>
        <v>1.6491754122938531</v>
      </c>
      <c r="L109" s="15">
        <f t="shared" ca="1" si="99"/>
        <v>7.34632683658171</v>
      </c>
      <c r="M109" s="15">
        <f t="shared" ca="1" si="99"/>
        <v>6.1469265367316339</v>
      </c>
      <c r="N109" s="15">
        <f t="shared" ca="1" si="99"/>
        <v>2.8485757121439281</v>
      </c>
    </row>
    <row r="110" spans="1:16" ht="12.4" customHeight="1" x14ac:dyDescent="0.15">
      <c r="A110" s="1" t="str">
        <f ca="1">$A$1&amp;C110</f>
        <v>X (6)北九州市から出て行って戻らない</v>
      </c>
      <c r="B110" s="144"/>
      <c r="C110" s="134" t="s">
        <v>116</v>
      </c>
      <c r="D110" s="19">
        <f ca="1">VLOOKUP($A110,'Q15'!$A:$O,D$2,0)</f>
        <v>296</v>
      </c>
      <c r="E110" s="19">
        <f ca="1">VLOOKUP($A110,'Q15'!$A:$O,E$2,0)</f>
        <v>1</v>
      </c>
      <c r="F110" s="19">
        <f ca="1">VLOOKUP($A110,'Q15'!$A:$O,F$2,0)</f>
        <v>132</v>
      </c>
      <c r="G110" s="19">
        <f ca="1">VLOOKUP($A110,'Q15'!$A:$O,G$2,0)</f>
        <v>6</v>
      </c>
      <c r="H110" s="19">
        <f ca="1">VLOOKUP($A110,'Q15'!$A:$O,H$2,0)</f>
        <v>3</v>
      </c>
      <c r="I110" s="19">
        <f ca="1">VLOOKUP($A110,'Q15'!$A:$O,I$2,0)</f>
        <v>23</v>
      </c>
      <c r="J110" s="19">
        <f ca="1">VLOOKUP($A110,'Q15'!$A:$O,J$2,0)</f>
        <v>21</v>
      </c>
      <c r="K110" s="19">
        <f ca="1">VLOOKUP($A110,'Q15'!$A:$O,K$2,0)</f>
        <v>2</v>
      </c>
      <c r="L110" s="19">
        <f ca="1">VLOOKUP($A110,'Q15'!$A:$O,L$2,0)</f>
        <v>44</v>
      </c>
      <c r="M110" s="19">
        <f ca="1">VLOOKUP($A110,'Q15'!$A:$O,M$2,0)</f>
        <v>43</v>
      </c>
      <c r="N110" s="19">
        <f ca="1">VLOOKUP($A110,'Q15'!$A:$O,N$2,0)</f>
        <v>21</v>
      </c>
      <c r="P110" s="45">
        <f t="shared" ref="P110" ca="1" si="100">MAX(E110:N110)</f>
        <v>132</v>
      </c>
    </row>
    <row r="111" spans="1:16" ht="12.4" customHeight="1" x14ac:dyDescent="0.15">
      <c r="B111" s="144"/>
      <c r="C111" s="136"/>
      <c r="D111" s="16">
        <f ca="1">D110/$D110*100</f>
        <v>100</v>
      </c>
      <c r="E111" s="15">
        <f ca="1">E110/$D110*100</f>
        <v>0.33783783783783783</v>
      </c>
      <c r="F111" s="15">
        <f t="shared" ref="F111:N111" ca="1" si="101">F110/$D110*100</f>
        <v>44.594594594594597</v>
      </c>
      <c r="G111" s="15">
        <f t="shared" ca="1" si="101"/>
        <v>2.0270270270270272</v>
      </c>
      <c r="H111" s="15">
        <f t="shared" ca="1" si="101"/>
        <v>1.0135135135135136</v>
      </c>
      <c r="I111" s="15">
        <f t="shared" ca="1" si="101"/>
        <v>7.7702702702702702</v>
      </c>
      <c r="J111" s="15">
        <f t="shared" ca="1" si="101"/>
        <v>7.0945945945945947</v>
      </c>
      <c r="K111" s="15">
        <f t="shared" ca="1" si="101"/>
        <v>0.67567567567567566</v>
      </c>
      <c r="L111" s="15">
        <f t="shared" ca="1" si="101"/>
        <v>14.864864864864865</v>
      </c>
      <c r="M111" s="15">
        <f t="shared" ca="1" si="101"/>
        <v>14.527027027027026</v>
      </c>
      <c r="N111" s="15">
        <f t="shared" ca="1" si="101"/>
        <v>7.0945945945945947</v>
      </c>
    </row>
    <row r="112" spans="1:16" ht="12.4" customHeight="1" x14ac:dyDescent="0.15">
      <c r="A112" s="1" t="str">
        <f ca="1">$A$1&amp;C112</f>
        <v>X (6)その他</v>
      </c>
      <c r="B112" s="144"/>
      <c r="C112" s="134" t="s">
        <v>22</v>
      </c>
      <c r="D112" s="19">
        <f ca="1">VLOOKUP($A112,'Q15'!$A:$O,D$2,0)</f>
        <v>106</v>
      </c>
      <c r="E112" s="19">
        <f ca="1">VLOOKUP($A112,'Q15'!$A:$O,E$2,0)</f>
        <v>0</v>
      </c>
      <c r="F112" s="19">
        <f ca="1">VLOOKUP($A112,'Q15'!$A:$O,F$2,0)</f>
        <v>32</v>
      </c>
      <c r="G112" s="19">
        <f ca="1">VLOOKUP($A112,'Q15'!$A:$O,G$2,0)</f>
        <v>1</v>
      </c>
      <c r="H112" s="19">
        <f ca="1">VLOOKUP($A112,'Q15'!$A:$O,H$2,0)</f>
        <v>1</v>
      </c>
      <c r="I112" s="19">
        <f ca="1">VLOOKUP($A112,'Q15'!$A:$O,I$2,0)</f>
        <v>9</v>
      </c>
      <c r="J112" s="19">
        <f ca="1">VLOOKUP($A112,'Q15'!$A:$O,J$2,0)</f>
        <v>6</v>
      </c>
      <c r="K112" s="19">
        <f ca="1">VLOOKUP($A112,'Q15'!$A:$O,K$2,0)</f>
        <v>2</v>
      </c>
      <c r="L112" s="19">
        <f ca="1">VLOOKUP($A112,'Q15'!$A:$O,L$2,0)</f>
        <v>22</v>
      </c>
      <c r="M112" s="19">
        <f ca="1">VLOOKUP($A112,'Q15'!$A:$O,M$2,0)</f>
        <v>12</v>
      </c>
      <c r="N112" s="19">
        <f ca="1">VLOOKUP($A112,'Q15'!$A:$O,N$2,0)</f>
        <v>21</v>
      </c>
      <c r="P112" s="45">
        <f t="shared" ref="P112" ca="1" si="102">MAX(E112:N112)</f>
        <v>32</v>
      </c>
    </row>
    <row r="113" spans="1:16" ht="12.4" customHeight="1" x14ac:dyDescent="0.15">
      <c r="B113" s="144"/>
      <c r="C113" s="136"/>
      <c r="D113" s="16">
        <f ca="1">D112/$D112*100</f>
        <v>100</v>
      </c>
      <c r="E113" s="15">
        <f ca="1">E112/$D112*100</f>
        <v>0</v>
      </c>
      <c r="F113" s="15">
        <f t="shared" ref="F113:N113" ca="1" si="103">F112/$D112*100</f>
        <v>30.188679245283019</v>
      </c>
      <c r="G113" s="15">
        <f t="shared" ca="1" si="103"/>
        <v>0.94339622641509435</v>
      </c>
      <c r="H113" s="15">
        <f t="shared" ca="1" si="103"/>
        <v>0.94339622641509435</v>
      </c>
      <c r="I113" s="15">
        <f t="shared" ca="1" si="103"/>
        <v>8.4905660377358494</v>
      </c>
      <c r="J113" s="15">
        <f t="shared" ca="1" si="103"/>
        <v>5.6603773584905666</v>
      </c>
      <c r="K113" s="15">
        <f t="shared" ca="1" si="103"/>
        <v>1.8867924528301887</v>
      </c>
      <c r="L113" s="15">
        <f t="shared" ca="1" si="103"/>
        <v>20.754716981132077</v>
      </c>
      <c r="M113" s="15">
        <f t="shared" ca="1" si="103"/>
        <v>11.320754716981133</v>
      </c>
      <c r="N113" s="15">
        <f t="shared" ca="1" si="103"/>
        <v>19.811320754716981</v>
      </c>
    </row>
    <row r="114" spans="1:16" ht="12.4" customHeight="1" x14ac:dyDescent="0.15">
      <c r="A114" s="1" t="str">
        <f ca="1">$A$1&amp;C114</f>
        <v>X (6)わからない</v>
      </c>
      <c r="B114" s="144"/>
      <c r="C114" s="134" t="s">
        <v>61</v>
      </c>
      <c r="D114" s="19">
        <f ca="1">VLOOKUP($A114,'Q15'!$A:$O,D$2,0)</f>
        <v>1230</v>
      </c>
      <c r="E114" s="19">
        <f ca="1">VLOOKUP($A114,'Q15'!$A:$O,E$2,0)</f>
        <v>6</v>
      </c>
      <c r="F114" s="19">
        <f ca="1">VLOOKUP($A114,'Q15'!$A:$O,F$2,0)</f>
        <v>548</v>
      </c>
      <c r="G114" s="19">
        <f ca="1">VLOOKUP($A114,'Q15'!$A:$O,G$2,0)</f>
        <v>39</v>
      </c>
      <c r="H114" s="19">
        <f ca="1">VLOOKUP($A114,'Q15'!$A:$O,H$2,0)</f>
        <v>13</v>
      </c>
      <c r="I114" s="19">
        <f ca="1">VLOOKUP($A114,'Q15'!$A:$O,I$2,0)</f>
        <v>151</v>
      </c>
      <c r="J114" s="19">
        <f ca="1">VLOOKUP($A114,'Q15'!$A:$O,J$2,0)</f>
        <v>116</v>
      </c>
      <c r="K114" s="19">
        <f ca="1">VLOOKUP($A114,'Q15'!$A:$O,K$2,0)</f>
        <v>19</v>
      </c>
      <c r="L114" s="19">
        <f ca="1">VLOOKUP($A114,'Q15'!$A:$O,L$2,0)</f>
        <v>130</v>
      </c>
      <c r="M114" s="19">
        <f ca="1">VLOOKUP($A114,'Q15'!$A:$O,M$2,0)</f>
        <v>87</v>
      </c>
      <c r="N114" s="19">
        <f ca="1">VLOOKUP($A114,'Q15'!$A:$O,N$2,0)</f>
        <v>121</v>
      </c>
      <c r="P114" s="45">
        <f t="shared" ref="P114" ca="1" si="104">MAX(E114:N114)</f>
        <v>548</v>
      </c>
    </row>
    <row r="115" spans="1:16" ht="12.4" customHeight="1" x14ac:dyDescent="0.15">
      <c r="B115" s="144"/>
      <c r="C115" s="136"/>
      <c r="D115" s="16">
        <f ca="1">D114/$D114*100</f>
        <v>100</v>
      </c>
      <c r="E115" s="15">
        <f ca="1">E114/$D114*100</f>
        <v>0.48780487804878048</v>
      </c>
      <c r="F115" s="15">
        <f t="shared" ref="F115:N115" ca="1" si="105">F114/$D114*100</f>
        <v>44.552845528455286</v>
      </c>
      <c r="G115" s="15">
        <f t="shared" ca="1" si="105"/>
        <v>3.1707317073170733</v>
      </c>
      <c r="H115" s="15">
        <f t="shared" ca="1" si="105"/>
        <v>1.056910569105691</v>
      </c>
      <c r="I115" s="15">
        <f t="shared" ca="1" si="105"/>
        <v>12.276422764227641</v>
      </c>
      <c r="J115" s="15">
        <f t="shared" ca="1" si="105"/>
        <v>9.4308943089430901</v>
      </c>
      <c r="K115" s="15">
        <f t="shared" ca="1" si="105"/>
        <v>1.5447154471544715</v>
      </c>
      <c r="L115" s="15">
        <f t="shared" ca="1" si="105"/>
        <v>10.569105691056912</v>
      </c>
      <c r="M115" s="15">
        <f t="shared" ca="1" si="105"/>
        <v>7.0731707317073162</v>
      </c>
      <c r="N115" s="15">
        <f t="shared" ca="1" si="105"/>
        <v>9.8373983739837403</v>
      </c>
    </row>
    <row r="116" spans="1:16" ht="12.4" customHeight="1" x14ac:dyDescent="0.15">
      <c r="A116" s="1" t="str">
        <f ca="1">$A$1&amp;C116</f>
        <v>X (6)とても感じている</v>
      </c>
      <c r="B116" s="144" t="s">
        <v>258</v>
      </c>
      <c r="C116" s="134" t="s">
        <v>119</v>
      </c>
      <c r="D116" s="19">
        <f ca="1">VLOOKUP($A116,'Q17'!$A:$O,D$2,0)</f>
        <v>1495</v>
      </c>
      <c r="E116" s="19">
        <f ca="1">VLOOKUP($A116,'Q17'!$A:$O,E$2,0)</f>
        <v>25</v>
      </c>
      <c r="F116" s="19">
        <f ca="1">VLOOKUP($A116,'Q17'!$A:$O,F$2,0)</f>
        <v>817</v>
      </c>
      <c r="G116" s="19">
        <f ca="1">VLOOKUP($A116,'Q17'!$A:$O,G$2,0)</f>
        <v>68</v>
      </c>
      <c r="H116" s="19">
        <f ca="1">VLOOKUP($A116,'Q17'!$A:$O,H$2,0)</f>
        <v>28</v>
      </c>
      <c r="I116" s="19">
        <f ca="1">VLOOKUP($A116,'Q17'!$A:$O,I$2,0)</f>
        <v>175</v>
      </c>
      <c r="J116" s="19">
        <f ca="1">VLOOKUP($A116,'Q17'!$A:$O,J$2,0)</f>
        <v>133</v>
      </c>
      <c r="K116" s="19">
        <f ca="1">VLOOKUP($A116,'Q17'!$A:$O,K$2,0)</f>
        <v>37</v>
      </c>
      <c r="L116" s="19">
        <f ca="1">VLOOKUP($A116,'Q17'!$A:$O,L$2,0)</f>
        <v>80</v>
      </c>
      <c r="M116" s="19">
        <f ca="1">VLOOKUP($A116,'Q17'!$A:$O,M$2,0)</f>
        <v>67</v>
      </c>
      <c r="N116" s="19">
        <f ca="1">VLOOKUP($A116,'Q17'!$A:$O,N$2,0)</f>
        <v>65</v>
      </c>
      <c r="P116" s="45">
        <f t="shared" ref="P116" ca="1" si="106">MAX(E116:N116)</f>
        <v>817</v>
      </c>
    </row>
    <row r="117" spans="1:16" ht="12.4" customHeight="1" x14ac:dyDescent="0.15">
      <c r="B117" s="144"/>
      <c r="C117" s="136"/>
      <c r="D117" s="16">
        <f ca="1">D116/$D116*100</f>
        <v>100</v>
      </c>
      <c r="E117" s="15">
        <f ca="1">E116/$D116*100</f>
        <v>1.6722408026755853</v>
      </c>
      <c r="F117" s="15">
        <f t="shared" ref="F117:N117" ca="1" si="107">F116/$D116*100</f>
        <v>54.648829431438131</v>
      </c>
      <c r="G117" s="15">
        <f t="shared" ca="1" si="107"/>
        <v>4.5484949832775925</v>
      </c>
      <c r="H117" s="15">
        <f t="shared" ca="1" si="107"/>
        <v>1.8729096989966554</v>
      </c>
      <c r="I117" s="15">
        <f t="shared" ca="1" si="107"/>
        <v>11.705685618729097</v>
      </c>
      <c r="J117" s="15">
        <f t="shared" ca="1" si="107"/>
        <v>8.8963210702341122</v>
      </c>
      <c r="K117" s="15">
        <f t="shared" ca="1" si="107"/>
        <v>2.4749163879598663</v>
      </c>
      <c r="L117" s="15">
        <f t="shared" ca="1" si="107"/>
        <v>5.3511705685618729</v>
      </c>
      <c r="M117" s="15">
        <f t="shared" ca="1" si="107"/>
        <v>4.4816053511705682</v>
      </c>
      <c r="N117" s="15">
        <f t="shared" ca="1" si="107"/>
        <v>4.3478260869565215</v>
      </c>
    </row>
    <row r="118" spans="1:16" ht="12.4" customHeight="1" x14ac:dyDescent="0.15">
      <c r="A118" s="1" t="str">
        <f ca="1">$A$1&amp;C118</f>
        <v>X (6)ある程度感じている</v>
      </c>
      <c r="B118" s="144"/>
      <c r="C118" s="134" t="s">
        <v>120</v>
      </c>
      <c r="D118" s="19">
        <f ca="1">VLOOKUP($A118,'Q17'!$A:$O,D$2,0)</f>
        <v>1777</v>
      </c>
      <c r="E118" s="19">
        <f ca="1">VLOOKUP($A118,'Q17'!$A:$O,E$2,0)</f>
        <v>6</v>
      </c>
      <c r="F118" s="19">
        <f ca="1">VLOOKUP($A118,'Q17'!$A:$O,F$2,0)</f>
        <v>913</v>
      </c>
      <c r="G118" s="19">
        <f ca="1">VLOOKUP($A118,'Q17'!$A:$O,G$2,0)</f>
        <v>67</v>
      </c>
      <c r="H118" s="19">
        <f ca="1">VLOOKUP($A118,'Q17'!$A:$O,H$2,0)</f>
        <v>31</v>
      </c>
      <c r="I118" s="19">
        <f ca="1">VLOOKUP($A118,'Q17'!$A:$O,I$2,0)</f>
        <v>219</v>
      </c>
      <c r="J118" s="19">
        <f ca="1">VLOOKUP($A118,'Q17'!$A:$O,J$2,0)</f>
        <v>169</v>
      </c>
      <c r="K118" s="19">
        <f ca="1">VLOOKUP($A118,'Q17'!$A:$O,K$2,0)</f>
        <v>31</v>
      </c>
      <c r="L118" s="19">
        <f ca="1">VLOOKUP($A118,'Q17'!$A:$O,L$2,0)</f>
        <v>133</v>
      </c>
      <c r="M118" s="19">
        <f ca="1">VLOOKUP($A118,'Q17'!$A:$O,M$2,0)</f>
        <v>103</v>
      </c>
      <c r="N118" s="19">
        <f ca="1">VLOOKUP($A118,'Q17'!$A:$O,N$2,0)</f>
        <v>105</v>
      </c>
      <c r="P118" s="45">
        <f t="shared" ref="P118" ca="1" si="108">MAX(E118:N118)</f>
        <v>913</v>
      </c>
    </row>
    <row r="119" spans="1:16" ht="12.4" customHeight="1" x14ac:dyDescent="0.15">
      <c r="B119" s="144"/>
      <c r="C119" s="136"/>
      <c r="D119" s="16">
        <f ca="1">D118/$D118*100</f>
        <v>100</v>
      </c>
      <c r="E119" s="15">
        <f ca="1">E118/$D118*100</f>
        <v>0.33764772087788408</v>
      </c>
      <c r="F119" s="15">
        <f t="shared" ref="F119:N119" ca="1" si="109">F118/$D118*100</f>
        <v>51.378728193584692</v>
      </c>
      <c r="G119" s="15">
        <f t="shared" ca="1" si="109"/>
        <v>3.7703995498030385</v>
      </c>
      <c r="H119" s="15">
        <f t="shared" ca="1" si="109"/>
        <v>1.7445132245357344</v>
      </c>
      <c r="I119" s="15">
        <f t="shared" ca="1" si="109"/>
        <v>12.324141812042768</v>
      </c>
      <c r="J119" s="15">
        <f t="shared" ca="1" si="109"/>
        <v>9.5104108047270675</v>
      </c>
      <c r="K119" s="15">
        <f t="shared" ca="1" si="109"/>
        <v>1.7445132245357344</v>
      </c>
      <c r="L119" s="15">
        <f t="shared" ca="1" si="109"/>
        <v>7.4845244794597647</v>
      </c>
      <c r="M119" s="15">
        <f t="shared" ca="1" si="109"/>
        <v>5.7962858750703434</v>
      </c>
      <c r="N119" s="15">
        <f t="shared" ca="1" si="109"/>
        <v>5.9088351153629715</v>
      </c>
    </row>
    <row r="120" spans="1:16" ht="12.4" customHeight="1" x14ac:dyDescent="0.15">
      <c r="A120" s="1" t="str">
        <f ca="1">$A$1&amp;C120</f>
        <v>X (6)あまり感じていない</v>
      </c>
      <c r="B120" s="144"/>
      <c r="C120" s="134" t="s">
        <v>121</v>
      </c>
      <c r="D120" s="19">
        <f ca="1">VLOOKUP($A120,'Q17'!$A:$O,D$2,0)</f>
        <v>430</v>
      </c>
      <c r="E120" s="19">
        <f ca="1">VLOOKUP($A120,'Q17'!$A:$O,E$2,0)</f>
        <v>6</v>
      </c>
      <c r="F120" s="19">
        <f ca="1">VLOOKUP($A120,'Q17'!$A:$O,F$2,0)</f>
        <v>168</v>
      </c>
      <c r="G120" s="19">
        <f ca="1">VLOOKUP($A120,'Q17'!$A:$O,G$2,0)</f>
        <v>10</v>
      </c>
      <c r="H120" s="19">
        <f ca="1">VLOOKUP($A120,'Q17'!$A:$O,H$2,0)</f>
        <v>2</v>
      </c>
      <c r="I120" s="19">
        <f ca="1">VLOOKUP($A120,'Q17'!$A:$O,I$2,0)</f>
        <v>39</v>
      </c>
      <c r="J120" s="19">
        <f ca="1">VLOOKUP($A120,'Q17'!$A:$O,J$2,0)</f>
        <v>28</v>
      </c>
      <c r="K120" s="19">
        <f ca="1">VLOOKUP($A120,'Q17'!$A:$O,K$2,0)</f>
        <v>3</v>
      </c>
      <c r="L120" s="19">
        <f ca="1">VLOOKUP($A120,'Q17'!$A:$O,L$2,0)</f>
        <v>69</v>
      </c>
      <c r="M120" s="19">
        <f ca="1">VLOOKUP($A120,'Q17'!$A:$O,M$2,0)</f>
        <v>53</v>
      </c>
      <c r="N120" s="19">
        <f ca="1">VLOOKUP($A120,'Q17'!$A:$O,N$2,0)</f>
        <v>52</v>
      </c>
      <c r="P120" s="45">
        <f t="shared" ref="P120" ca="1" si="110">MAX(E120:N120)</f>
        <v>168</v>
      </c>
    </row>
    <row r="121" spans="1:16" ht="12.4" customHeight="1" x14ac:dyDescent="0.15">
      <c r="B121" s="144"/>
      <c r="C121" s="136"/>
      <c r="D121" s="16">
        <f ca="1">D120/$D120*100</f>
        <v>100</v>
      </c>
      <c r="E121" s="15">
        <f ca="1">E120/$D120*100</f>
        <v>1.3953488372093024</v>
      </c>
      <c r="F121" s="15">
        <f t="shared" ref="F121:N121" ca="1" si="111">F120/$D120*100</f>
        <v>39.069767441860463</v>
      </c>
      <c r="G121" s="15">
        <f t="shared" ca="1" si="111"/>
        <v>2.3255813953488373</v>
      </c>
      <c r="H121" s="15">
        <f t="shared" ca="1" si="111"/>
        <v>0.46511627906976744</v>
      </c>
      <c r="I121" s="15">
        <f t="shared" ca="1" si="111"/>
        <v>9.0697674418604652</v>
      </c>
      <c r="J121" s="15">
        <f t="shared" ca="1" si="111"/>
        <v>6.5116279069767442</v>
      </c>
      <c r="K121" s="15">
        <f t="shared" ca="1" si="111"/>
        <v>0.69767441860465118</v>
      </c>
      <c r="L121" s="15">
        <f t="shared" ca="1" si="111"/>
        <v>16.046511627906977</v>
      </c>
      <c r="M121" s="15">
        <f t="shared" ca="1" si="111"/>
        <v>12.325581395348838</v>
      </c>
      <c r="N121" s="15">
        <f t="shared" ca="1" si="111"/>
        <v>12.093023255813954</v>
      </c>
    </row>
    <row r="122" spans="1:16" ht="12.4" customHeight="1" x14ac:dyDescent="0.15">
      <c r="A122" s="1" t="str">
        <f ca="1">$A$1&amp;C122</f>
        <v>X (6)全く感じていない</v>
      </c>
      <c r="B122" s="144"/>
      <c r="C122" s="134" t="s">
        <v>122</v>
      </c>
      <c r="D122" s="19">
        <f ca="1">VLOOKUP($A122,'Q17'!$A:$O,D$2,0)</f>
        <v>169</v>
      </c>
      <c r="E122" s="19">
        <f ca="1">VLOOKUP($A122,'Q17'!$A:$O,E$2,0)</f>
        <v>2</v>
      </c>
      <c r="F122" s="19">
        <f ca="1">VLOOKUP($A122,'Q17'!$A:$O,F$2,0)</f>
        <v>49</v>
      </c>
      <c r="G122" s="19">
        <f ca="1">VLOOKUP($A122,'Q17'!$A:$O,G$2,0)</f>
        <v>1</v>
      </c>
      <c r="H122" s="19">
        <f ca="1">VLOOKUP($A122,'Q17'!$A:$O,H$2,0)</f>
        <v>2</v>
      </c>
      <c r="I122" s="19">
        <f ca="1">VLOOKUP($A122,'Q17'!$A:$O,I$2,0)</f>
        <v>12</v>
      </c>
      <c r="J122" s="19">
        <f ca="1">VLOOKUP($A122,'Q17'!$A:$O,J$2,0)</f>
        <v>12</v>
      </c>
      <c r="K122" s="19">
        <f ca="1">VLOOKUP($A122,'Q17'!$A:$O,K$2,0)</f>
        <v>0</v>
      </c>
      <c r="L122" s="19">
        <f ca="1">VLOOKUP($A122,'Q17'!$A:$O,L$2,0)</f>
        <v>42</v>
      </c>
      <c r="M122" s="19">
        <f ca="1">VLOOKUP($A122,'Q17'!$A:$O,M$2,0)</f>
        <v>20</v>
      </c>
      <c r="N122" s="19">
        <f ca="1">VLOOKUP($A122,'Q17'!$A:$O,N$2,0)</f>
        <v>29</v>
      </c>
      <c r="P122" s="45">
        <f t="shared" ref="P122" ca="1" si="112">MAX(E122:N122)</f>
        <v>49</v>
      </c>
    </row>
    <row r="123" spans="1:16" ht="12.4" customHeight="1" x14ac:dyDescent="0.15">
      <c r="B123" s="144"/>
      <c r="C123" s="136"/>
      <c r="D123" s="16">
        <f ca="1">D122/$D122*100</f>
        <v>100</v>
      </c>
      <c r="E123" s="15">
        <f ca="1">E122/$D122*100</f>
        <v>1.1834319526627219</v>
      </c>
      <c r="F123" s="15">
        <f t="shared" ref="F123:N123" ca="1" si="113">F122/$D122*100</f>
        <v>28.994082840236686</v>
      </c>
      <c r="G123" s="15">
        <f t="shared" ca="1" si="113"/>
        <v>0.59171597633136097</v>
      </c>
      <c r="H123" s="15">
        <f t="shared" ca="1" si="113"/>
        <v>1.1834319526627219</v>
      </c>
      <c r="I123" s="15">
        <f t="shared" ca="1" si="113"/>
        <v>7.1005917159763312</v>
      </c>
      <c r="J123" s="15">
        <f t="shared" ca="1" si="113"/>
        <v>7.1005917159763312</v>
      </c>
      <c r="K123" s="15">
        <f t="shared" ca="1" si="113"/>
        <v>0</v>
      </c>
      <c r="L123" s="15">
        <f t="shared" ca="1" si="113"/>
        <v>24.852071005917161</v>
      </c>
      <c r="M123" s="15">
        <f t="shared" ca="1" si="113"/>
        <v>11.834319526627219</v>
      </c>
      <c r="N123" s="15">
        <f t="shared" ca="1" si="113"/>
        <v>17.159763313609467</v>
      </c>
    </row>
    <row r="124" spans="1:16" ht="12.4" hidden="1" customHeight="1" outlineLevel="1" x14ac:dyDescent="0.15">
      <c r="A124" s="1" t="str">
        <f ca="1">$A$1&amp;C124</f>
        <v>X (6)１年生／男性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10</v>
      </c>
      <c r="F124" s="19">
        <f ca="1">VLOOKUP($A124,学年×性別!$A:$O,F$2,0)</f>
        <v>200</v>
      </c>
      <c r="G124" s="19">
        <f ca="1">VLOOKUP($A124,学年×性別!$A:$O,G$2,0)</f>
        <v>34</v>
      </c>
      <c r="H124" s="19">
        <f ca="1">VLOOKUP($A124,学年×性別!$A:$O,H$2,0)</f>
        <v>13</v>
      </c>
      <c r="I124" s="19">
        <f ca="1">VLOOKUP($A124,学年×性別!$A:$O,I$2,0)</f>
        <v>75</v>
      </c>
      <c r="J124" s="19">
        <f ca="1">VLOOKUP($A124,学年×性別!$A:$O,J$2,0)</f>
        <v>75</v>
      </c>
      <c r="K124" s="19">
        <f ca="1">VLOOKUP($A124,学年×性別!$A:$O,K$2,0)</f>
        <v>19</v>
      </c>
      <c r="L124" s="19">
        <f ca="1">VLOOKUP($A124,学年×性別!$A:$O,L$2,0)</f>
        <v>58</v>
      </c>
      <c r="M124" s="19">
        <f ca="1">VLOOKUP($A124,学年×性別!$A:$O,M$2,0)</f>
        <v>19</v>
      </c>
      <c r="N124" s="19">
        <f ca="1">VLOOKUP($A124,学年×性別!$A:$O,N$2,0)</f>
        <v>62</v>
      </c>
      <c r="P124" s="45">
        <f t="shared" ref="P124" ca="1" si="114">MAX(E124:N124)</f>
        <v>200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1.7699115044247788</v>
      </c>
      <c r="F125" s="15">
        <f t="shared" ref="F125:N125" ca="1" si="115">F124/$D124*100</f>
        <v>35.398230088495573</v>
      </c>
      <c r="G125" s="15">
        <f t="shared" ca="1" si="115"/>
        <v>6.0176991150442474</v>
      </c>
      <c r="H125" s="15">
        <f t="shared" ca="1" si="115"/>
        <v>2.3008849557522124</v>
      </c>
      <c r="I125" s="15">
        <f t="shared" ca="1" si="115"/>
        <v>13.274336283185843</v>
      </c>
      <c r="J125" s="15">
        <f t="shared" ca="1" si="115"/>
        <v>13.274336283185843</v>
      </c>
      <c r="K125" s="15">
        <f t="shared" ca="1" si="115"/>
        <v>3.3628318584070795</v>
      </c>
      <c r="L125" s="15">
        <f t="shared" ca="1" si="115"/>
        <v>10.265486725663717</v>
      </c>
      <c r="M125" s="15">
        <f t="shared" ca="1" si="115"/>
        <v>3.3628318584070795</v>
      </c>
      <c r="N125" s="15">
        <f t="shared" ca="1" si="115"/>
        <v>10.973451327433628</v>
      </c>
    </row>
    <row r="126" spans="1:16" ht="12.4" hidden="1" customHeight="1" outlineLevel="1" x14ac:dyDescent="0.15">
      <c r="A126" s="1" t="str">
        <f ca="1">$A$1&amp;C126</f>
        <v>X (6)１年生／女性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6</v>
      </c>
      <c r="F126" s="19">
        <f ca="1">VLOOKUP($A126,学年×性別!$A:$O,F$2,0)</f>
        <v>430</v>
      </c>
      <c r="G126" s="19">
        <f ca="1">VLOOKUP($A126,学年×性別!$A:$O,G$2,0)</f>
        <v>30</v>
      </c>
      <c r="H126" s="19">
        <f ca="1">VLOOKUP($A126,学年×性別!$A:$O,H$2,0)</f>
        <v>2</v>
      </c>
      <c r="I126" s="19">
        <f ca="1">VLOOKUP($A126,学年×性別!$A:$O,I$2,0)</f>
        <v>97</v>
      </c>
      <c r="J126" s="19">
        <f ca="1">VLOOKUP($A126,学年×性別!$A:$O,J$2,0)</f>
        <v>47</v>
      </c>
      <c r="K126" s="19">
        <f ca="1">VLOOKUP($A126,学年×性別!$A:$O,K$2,0)</f>
        <v>8</v>
      </c>
      <c r="L126" s="19">
        <f ca="1">VLOOKUP($A126,学年×性別!$A:$O,L$2,0)</f>
        <v>52</v>
      </c>
      <c r="M126" s="19">
        <f ca="1">VLOOKUP($A126,学年×性別!$A:$O,M$2,0)</f>
        <v>47</v>
      </c>
      <c r="N126" s="19">
        <f ca="1">VLOOKUP($A126,学年×性別!$A:$O,N$2,0)</f>
        <v>46</v>
      </c>
      <c r="P126" s="45">
        <f t="shared" ref="P126" ca="1" si="116">MAX(E126:N126)</f>
        <v>430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0.78431372549019607</v>
      </c>
      <c r="F127" s="15">
        <f t="shared" ref="F127:N127" ca="1" si="117">F126/$D126*100</f>
        <v>56.209150326797385</v>
      </c>
      <c r="G127" s="15">
        <f t="shared" ca="1" si="117"/>
        <v>3.9215686274509802</v>
      </c>
      <c r="H127" s="15">
        <f t="shared" ca="1" si="117"/>
        <v>0.26143790849673199</v>
      </c>
      <c r="I127" s="15">
        <f t="shared" ca="1" si="117"/>
        <v>12.679738562091503</v>
      </c>
      <c r="J127" s="15">
        <f t="shared" ca="1" si="117"/>
        <v>6.1437908496732021</v>
      </c>
      <c r="K127" s="15">
        <f t="shared" ca="1" si="117"/>
        <v>1.0457516339869279</v>
      </c>
      <c r="L127" s="15">
        <f t="shared" ca="1" si="117"/>
        <v>6.7973856209150325</v>
      </c>
      <c r="M127" s="15">
        <f t="shared" ca="1" si="117"/>
        <v>6.1437908496732021</v>
      </c>
      <c r="N127" s="15">
        <f t="shared" ca="1" si="117"/>
        <v>6.0130718954248366</v>
      </c>
    </row>
    <row r="128" spans="1:16" ht="12.4" hidden="1" customHeight="1" outlineLevel="1" x14ac:dyDescent="0.15">
      <c r="A128" s="1" t="str">
        <f ca="1">$A$1&amp;C128</f>
        <v>X (6)１年生／回答しない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0</v>
      </c>
      <c r="F128" s="19">
        <f ca="1">VLOOKUP($A128,学年×性別!$A:$O,F$2,0)</f>
        <v>14</v>
      </c>
      <c r="G128" s="19">
        <f ca="1">VLOOKUP($A128,学年×性別!$A:$O,G$2,0)</f>
        <v>2</v>
      </c>
      <c r="H128" s="19">
        <f ca="1">VLOOKUP($A128,学年×性別!$A:$O,H$2,0)</f>
        <v>0</v>
      </c>
      <c r="I128" s="19">
        <f ca="1">VLOOKUP($A128,学年×性別!$A:$O,I$2,0)</f>
        <v>1</v>
      </c>
      <c r="J128" s="19">
        <f ca="1">VLOOKUP($A128,学年×性別!$A:$O,J$2,0)</f>
        <v>1</v>
      </c>
      <c r="K128" s="19">
        <f ca="1">VLOOKUP($A128,学年×性別!$A:$O,K$2,0)</f>
        <v>0</v>
      </c>
      <c r="L128" s="19">
        <f ca="1">VLOOKUP($A128,学年×性別!$A:$O,L$2,0)</f>
        <v>1</v>
      </c>
      <c r="M128" s="19">
        <f ca="1">VLOOKUP($A128,学年×性別!$A:$O,M$2,0)</f>
        <v>2</v>
      </c>
      <c r="N128" s="19">
        <f ca="1">VLOOKUP($A128,学年×性別!$A:$O,N$2,0)</f>
        <v>4</v>
      </c>
      <c r="P128" s="45">
        <f t="shared" ref="P128" ca="1" si="118">MAX(E128:N128)</f>
        <v>14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0</v>
      </c>
      <c r="F129" s="15">
        <f t="shared" ref="F129:N129" ca="1" si="119">F128/$D128*100</f>
        <v>56.000000000000007</v>
      </c>
      <c r="G129" s="15">
        <f t="shared" ca="1" si="119"/>
        <v>8</v>
      </c>
      <c r="H129" s="15">
        <f t="shared" ca="1" si="119"/>
        <v>0</v>
      </c>
      <c r="I129" s="15">
        <f t="shared" ca="1" si="119"/>
        <v>4</v>
      </c>
      <c r="J129" s="15">
        <f t="shared" ca="1" si="119"/>
        <v>4</v>
      </c>
      <c r="K129" s="15">
        <f t="shared" ca="1" si="119"/>
        <v>0</v>
      </c>
      <c r="L129" s="15">
        <f t="shared" ca="1" si="119"/>
        <v>4</v>
      </c>
      <c r="M129" s="15">
        <f t="shared" ca="1" si="119"/>
        <v>8</v>
      </c>
      <c r="N129" s="15">
        <f t="shared" ca="1" si="119"/>
        <v>16</v>
      </c>
    </row>
    <row r="130" spans="1:16" ht="12.4" hidden="1" customHeight="1" outlineLevel="1" x14ac:dyDescent="0.15">
      <c r="A130" s="1" t="str">
        <f ca="1">$A$1&amp;C130</f>
        <v>X (6)２年生／男性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6</v>
      </c>
      <c r="F130" s="19">
        <f ca="1">VLOOKUP($A130,学年×性別!$A:$O,F$2,0)</f>
        <v>220</v>
      </c>
      <c r="G130" s="19">
        <f ca="1">VLOOKUP($A130,学年×性別!$A:$O,G$2,0)</f>
        <v>19</v>
      </c>
      <c r="H130" s="19">
        <f ca="1">VLOOKUP($A130,学年×性別!$A:$O,H$2,0)</f>
        <v>18</v>
      </c>
      <c r="I130" s="19">
        <f ca="1">VLOOKUP($A130,学年×性別!$A:$O,I$2,0)</f>
        <v>71</v>
      </c>
      <c r="J130" s="19">
        <f ca="1">VLOOKUP($A130,学年×性別!$A:$O,J$2,0)</f>
        <v>69</v>
      </c>
      <c r="K130" s="19">
        <f ca="1">VLOOKUP($A130,学年×性別!$A:$O,K$2,0)</f>
        <v>16</v>
      </c>
      <c r="L130" s="19">
        <f ca="1">VLOOKUP($A130,学年×性別!$A:$O,L$2,0)</f>
        <v>43</v>
      </c>
      <c r="M130" s="19">
        <f ca="1">VLOOKUP($A130,学年×性別!$A:$O,M$2,0)</f>
        <v>27</v>
      </c>
      <c r="N130" s="19">
        <f ca="1">VLOOKUP($A130,学年×性別!$A:$O,N$2,0)</f>
        <v>59</v>
      </c>
      <c r="P130" s="45">
        <f t="shared" ref="P130" ca="1" si="120">MAX(E130:N130)</f>
        <v>220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1.0948905109489051</v>
      </c>
      <c r="F131" s="15">
        <f t="shared" ref="F131:N131" ca="1" si="121">F130/$D130*100</f>
        <v>40.145985401459853</v>
      </c>
      <c r="G131" s="15">
        <f t="shared" ca="1" si="121"/>
        <v>3.4671532846715327</v>
      </c>
      <c r="H131" s="15">
        <f t="shared" ca="1" si="121"/>
        <v>3.2846715328467155</v>
      </c>
      <c r="I131" s="15">
        <f t="shared" ca="1" si="121"/>
        <v>12.956204379562045</v>
      </c>
      <c r="J131" s="15">
        <f t="shared" ca="1" si="121"/>
        <v>12.59124087591241</v>
      </c>
      <c r="K131" s="15">
        <f t="shared" ca="1" si="121"/>
        <v>2.9197080291970803</v>
      </c>
      <c r="L131" s="15">
        <f t="shared" ca="1" si="121"/>
        <v>7.8467153284671536</v>
      </c>
      <c r="M131" s="15">
        <f t="shared" ca="1" si="121"/>
        <v>4.9270072992700733</v>
      </c>
      <c r="N131" s="15">
        <f t="shared" ca="1" si="121"/>
        <v>10.766423357664232</v>
      </c>
    </row>
    <row r="132" spans="1:16" ht="12.4" hidden="1" customHeight="1" outlineLevel="1" x14ac:dyDescent="0.15">
      <c r="A132" s="1" t="str">
        <f ca="1">$A$1&amp;C132</f>
        <v>X (6)２年生／女性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1</v>
      </c>
      <c r="F132" s="19">
        <f ca="1">VLOOKUP($A132,学年×性別!$A:$O,F$2,0)</f>
        <v>351</v>
      </c>
      <c r="G132" s="19">
        <f ca="1">VLOOKUP($A132,学年×性別!$A:$O,G$2,0)</f>
        <v>21</v>
      </c>
      <c r="H132" s="19">
        <f ca="1">VLOOKUP($A132,学年×性別!$A:$O,H$2,0)</f>
        <v>5</v>
      </c>
      <c r="I132" s="19">
        <f ca="1">VLOOKUP($A132,学年×性別!$A:$O,I$2,0)</f>
        <v>78</v>
      </c>
      <c r="J132" s="19">
        <f ca="1">VLOOKUP($A132,学年×性別!$A:$O,J$2,0)</f>
        <v>36</v>
      </c>
      <c r="K132" s="19">
        <f ca="1">VLOOKUP($A132,学年×性別!$A:$O,K$2,0)</f>
        <v>6</v>
      </c>
      <c r="L132" s="19">
        <f ca="1">VLOOKUP($A132,学年×性別!$A:$O,L$2,0)</f>
        <v>51</v>
      </c>
      <c r="M132" s="19">
        <f ca="1">VLOOKUP($A132,学年×性別!$A:$O,M$2,0)</f>
        <v>52</v>
      </c>
      <c r="N132" s="19">
        <f ca="1">VLOOKUP($A132,学年×性別!$A:$O,N$2,0)</f>
        <v>23</v>
      </c>
      <c r="P132" s="45">
        <f t="shared" ref="P132" ca="1" si="122">MAX(E132:N132)</f>
        <v>351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0.16025641025641024</v>
      </c>
      <c r="F133" s="15">
        <f t="shared" ref="F133:N133" ca="1" si="123">F132/$D132*100</f>
        <v>56.25</v>
      </c>
      <c r="G133" s="15">
        <f t="shared" ca="1" si="123"/>
        <v>3.3653846153846154</v>
      </c>
      <c r="H133" s="15">
        <f t="shared" ca="1" si="123"/>
        <v>0.80128205128205121</v>
      </c>
      <c r="I133" s="15">
        <f t="shared" ca="1" si="123"/>
        <v>12.5</v>
      </c>
      <c r="J133" s="15">
        <f t="shared" ca="1" si="123"/>
        <v>5.7692307692307692</v>
      </c>
      <c r="K133" s="15">
        <f t="shared" ca="1" si="123"/>
        <v>0.96153846153846156</v>
      </c>
      <c r="L133" s="15">
        <f t="shared" ca="1" si="123"/>
        <v>8.1730769230769234</v>
      </c>
      <c r="M133" s="15">
        <f t="shared" ca="1" si="123"/>
        <v>8.3333333333333321</v>
      </c>
      <c r="N133" s="15">
        <f t="shared" ca="1" si="123"/>
        <v>3.6858974358974361</v>
      </c>
    </row>
    <row r="134" spans="1:16" ht="12.4" hidden="1" customHeight="1" outlineLevel="1" x14ac:dyDescent="0.15">
      <c r="A134" s="1" t="str">
        <f ca="1">$A$1&amp;C134</f>
        <v>X (6)２年生／回答しない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0</v>
      </c>
      <c r="F134" s="19">
        <f ca="1">VLOOKUP($A134,学年×性別!$A:$O,F$2,0)</f>
        <v>19</v>
      </c>
      <c r="G134" s="19">
        <f ca="1">VLOOKUP($A134,学年×性別!$A:$O,G$2,0)</f>
        <v>1</v>
      </c>
      <c r="H134" s="19">
        <f ca="1">VLOOKUP($A134,学年×性別!$A:$O,H$2,0)</f>
        <v>1</v>
      </c>
      <c r="I134" s="19">
        <f ca="1">VLOOKUP($A134,学年×性別!$A:$O,I$2,0)</f>
        <v>1</v>
      </c>
      <c r="J134" s="19">
        <f ca="1">VLOOKUP($A134,学年×性別!$A:$O,J$2,0)</f>
        <v>3</v>
      </c>
      <c r="K134" s="19">
        <f ca="1">VLOOKUP($A134,学年×性別!$A:$O,K$2,0)</f>
        <v>2</v>
      </c>
      <c r="L134" s="19">
        <f ca="1">VLOOKUP($A134,学年×性別!$A:$O,L$2,0)</f>
        <v>5</v>
      </c>
      <c r="M134" s="19">
        <f ca="1">VLOOKUP($A134,学年×性別!$A:$O,M$2,0)</f>
        <v>3</v>
      </c>
      <c r="N134" s="19">
        <f ca="1">VLOOKUP($A134,学年×性別!$A:$O,N$2,0)</f>
        <v>3</v>
      </c>
      <c r="P134" s="45">
        <f t="shared" ref="P134" ca="1" si="124">MAX(E134:N134)</f>
        <v>19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0</v>
      </c>
      <c r="F135" s="15">
        <f t="shared" ref="F135:N135" ca="1" si="125">F134/$D134*100</f>
        <v>50</v>
      </c>
      <c r="G135" s="15">
        <f t="shared" ca="1" si="125"/>
        <v>2.6315789473684208</v>
      </c>
      <c r="H135" s="15">
        <f t="shared" ca="1" si="125"/>
        <v>2.6315789473684208</v>
      </c>
      <c r="I135" s="15">
        <f t="shared" ca="1" si="125"/>
        <v>2.6315789473684208</v>
      </c>
      <c r="J135" s="15">
        <f t="shared" ca="1" si="125"/>
        <v>7.8947368421052628</v>
      </c>
      <c r="K135" s="15">
        <f t="shared" ca="1" si="125"/>
        <v>5.2631578947368416</v>
      </c>
      <c r="L135" s="15">
        <f t="shared" ca="1" si="125"/>
        <v>13.157894736842104</v>
      </c>
      <c r="M135" s="15">
        <f t="shared" ca="1" si="125"/>
        <v>7.8947368421052628</v>
      </c>
      <c r="N135" s="15">
        <f t="shared" ca="1" si="125"/>
        <v>7.8947368421052628</v>
      </c>
    </row>
    <row r="136" spans="1:16" ht="12.4" hidden="1" customHeight="1" outlineLevel="1" x14ac:dyDescent="0.15">
      <c r="A136" s="1" t="str">
        <f ca="1">$A$1&amp;C136</f>
        <v>X (6)３年生／男性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13</v>
      </c>
      <c r="F136" s="19">
        <f ca="1">VLOOKUP($A136,学年×性別!$A:$O,F$2,0)</f>
        <v>314</v>
      </c>
      <c r="G136" s="19">
        <f ca="1">VLOOKUP($A136,学年×性別!$A:$O,G$2,0)</f>
        <v>27</v>
      </c>
      <c r="H136" s="19">
        <f ca="1">VLOOKUP($A136,学年×性別!$A:$O,H$2,0)</f>
        <v>14</v>
      </c>
      <c r="I136" s="19">
        <f ca="1">VLOOKUP($A136,学年×性別!$A:$O,I$2,0)</f>
        <v>58</v>
      </c>
      <c r="J136" s="19">
        <f ca="1">VLOOKUP($A136,学年×性別!$A:$O,J$2,0)</f>
        <v>65</v>
      </c>
      <c r="K136" s="19">
        <f ca="1">VLOOKUP($A136,学年×性別!$A:$O,K$2,0)</f>
        <v>14</v>
      </c>
      <c r="L136" s="19">
        <f ca="1">VLOOKUP($A136,学年×性別!$A:$O,L$2,0)</f>
        <v>64</v>
      </c>
      <c r="M136" s="19">
        <f ca="1">VLOOKUP($A136,学年×性別!$A:$O,M$2,0)</f>
        <v>33</v>
      </c>
      <c r="N136" s="19">
        <f ca="1">VLOOKUP($A136,学年×性別!$A:$O,N$2,0)</f>
        <v>33</v>
      </c>
      <c r="P136" s="45">
        <f t="shared" ref="P136" ca="1" si="126">MAX(E136:N136)</f>
        <v>314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2.0472440944881889</v>
      </c>
      <c r="F137" s="15">
        <f t="shared" ref="F137:N137" ca="1" si="127">F136/$D136*100</f>
        <v>49.4488188976378</v>
      </c>
      <c r="G137" s="15">
        <f t="shared" ca="1" si="127"/>
        <v>4.2519685039370074</v>
      </c>
      <c r="H137" s="15">
        <f t="shared" ca="1" si="127"/>
        <v>2.204724409448819</v>
      </c>
      <c r="I137" s="15">
        <f t="shared" ca="1" si="127"/>
        <v>9.1338582677165352</v>
      </c>
      <c r="J137" s="15">
        <f t="shared" ca="1" si="127"/>
        <v>10.236220472440944</v>
      </c>
      <c r="K137" s="15">
        <f t="shared" ca="1" si="127"/>
        <v>2.204724409448819</v>
      </c>
      <c r="L137" s="15">
        <f t="shared" ca="1" si="127"/>
        <v>10.078740157480315</v>
      </c>
      <c r="M137" s="15">
        <f t="shared" ca="1" si="127"/>
        <v>5.1968503937007871</v>
      </c>
      <c r="N137" s="15">
        <f t="shared" ca="1" si="127"/>
        <v>5.1968503937007871</v>
      </c>
    </row>
    <row r="138" spans="1:16" ht="12.4" hidden="1" customHeight="1" outlineLevel="1" x14ac:dyDescent="0.15">
      <c r="A138" s="1" t="str">
        <f ca="1">$A$1&amp;C138</f>
        <v>X (6)３年生／女性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3</v>
      </c>
      <c r="F138" s="19">
        <f ca="1">VLOOKUP($A138,学年×性別!$A:$O,F$2,0)</f>
        <v>379</v>
      </c>
      <c r="G138" s="19">
        <f ca="1">VLOOKUP($A138,学年×性別!$A:$O,G$2,0)</f>
        <v>12</v>
      </c>
      <c r="H138" s="19">
        <f ca="1">VLOOKUP($A138,学年×性別!$A:$O,H$2,0)</f>
        <v>9</v>
      </c>
      <c r="I138" s="19">
        <f ca="1">VLOOKUP($A138,学年×性別!$A:$O,I$2,0)</f>
        <v>59</v>
      </c>
      <c r="J138" s="19">
        <f ca="1">VLOOKUP($A138,学年×性別!$A:$O,J$2,0)</f>
        <v>38</v>
      </c>
      <c r="K138" s="19">
        <f ca="1">VLOOKUP($A138,学年×性別!$A:$O,K$2,0)</f>
        <v>4</v>
      </c>
      <c r="L138" s="19">
        <f ca="1">VLOOKUP($A138,学年×性別!$A:$O,L$2,0)</f>
        <v>47</v>
      </c>
      <c r="M138" s="19">
        <f ca="1">VLOOKUP($A138,学年×性別!$A:$O,M$2,0)</f>
        <v>55</v>
      </c>
      <c r="N138" s="19">
        <f ca="1">VLOOKUP($A138,学年×性別!$A:$O,N$2,0)</f>
        <v>16</v>
      </c>
      <c r="P138" s="45">
        <f t="shared" ref="P138" ca="1" si="128">MAX(E138:N138)</f>
        <v>379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0.48231511254019299</v>
      </c>
      <c r="F139" s="15">
        <f t="shared" ref="F139:N139" ca="1" si="129">F138/$D138*100</f>
        <v>60.932475884244376</v>
      </c>
      <c r="G139" s="15">
        <f t="shared" ca="1" si="129"/>
        <v>1.929260450160772</v>
      </c>
      <c r="H139" s="15">
        <f t="shared" ca="1" si="129"/>
        <v>1.4469453376205788</v>
      </c>
      <c r="I139" s="15">
        <f t="shared" ca="1" si="129"/>
        <v>9.485530546623794</v>
      </c>
      <c r="J139" s="15">
        <f t="shared" ca="1" si="129"/>
        <v>6.109324758842444</v>
      </c>
      <c r="K139" s="15">
        <f t="shared" ca="1" si="129"/>
        <v>0.64308681672025725</v>
      </c>
      <c r="L139" s="15">
        <f t="shared" ca="1" si="129"/>
        <v>7.5562700964630221</v>
      </c>
      <c r="M139" s="15">
        <f t="shared" ca="1" si="129"/>
        <v>8.8424437299035379</v>
      </c>
      <c r="N139" s="15">
        <f t="shared" ca="1" si="129"/>
        <v>2.572347266881029</v>
      </c>
    </row>
    <row r="140" spans="1:16" ht="12.4" hidden="1" customHeight="1" outlineLevel="1" x14ac:dyDescent="0.15">
      <c r="A140" s="1" t="str">
        <f ca="1">$A$1&amp;C140</f>
        <v>X (6)３年生／回答しない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0</v>
      </c>
      <c r="F140" s="19">
        <f ca="1">VLOOKUP($A140,学年×性別!$A:$O,F$2,0)</f>
        <v>20</v>
      </c>
      <c r="G140" s="19">
        <f ca="1">VLOOKUP($A140,学年×性別!$A:$O,G$2,0)</f>
        <v>0</v>
      </c>
      <c r="H140" s="19">
        <f ca="1">VLOOKUP($A140,学年×性別!$A:$O,H$2,0)</f>
        <v>1</v>
      </c>
      <c r="I140" s="19">
        <f ca="1">VLOOKUP($A140,学年×性別!$A:$O,I$2,0)</f>
        <v>5</v>
      </c>
      <c r="J140" s="19">
        <f ca="1">VLOOKUP($A140,学年×性別!$A:$O,J$2,0)</f>
        <v>8</v>
      </c>
      <c r="K140" s="19">
        <f ca="1">VLOOKUP($A140,学年×性別!$A:$O,K$2,0)</f>
        <v>2</v>
      </c>
      <c r="L140" s="19">
        <f ca="1">VLOOKUP($A140,学年×性別!$A:$O,L$2,0)</f>
        <v>3</v>
      </c>
      <c r="M140" s="19">
        <f ca="1">VLOOKUP($A140,学年×性別!$A:$O,M$2,0)</f>
        <v>5</v>
      </c>
      <c r="N140" s="19">
        <f ca="1">VLOOKUP($A140,学年×性別!$A:$O,N$2,0)</f>
        <v>5</v>
      </c>
      <c r="P140" s="45">
        <f t="shared" ref="P140" ca="1" si="130">MAX(E140:N140)</f>
        <v>20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0</v>
      </c>
      <c r="F141" s="15">
        <f t="shared" ref="F141:N141" ca="1" si="131">F140/$D140*100</f>
        <v>40.816326530612244</v>
      </c>
      <c r="G141" s="15">
        <f t="shared" ca="1" si="131"/>
        <v>0</v>
      </c>
      <c r="H141" s="15">
        <f t="shared" ca="1" si="131"/>
        <v>2.0408163265306123</v>
      </c>
      <c r="I141" s="15">
        <f t="shared" ca="1" si="131"/>
        <v>10.204081632653061</v>
      </c>
      <c r="J141" s="15">
        <f t="shared" ca="1" si="131"/>
        <v>16.326530612244898</v>
      </c>
      <c r="K141" s="15">
        <f t="shared" ca="1" si="131"/>
        <v>4.0816326530612246</v>
      </c>
      <c r="L141" s="15">
        <f t="shared" ca="1" si="131"/>
        <v>6.1224489795918364</v>
      </c>
      <c r="M141" s="15">
        <f t="shared" ca="1" si="131"/>
        <v>10.204081632653061</v>
      </c>
      <c r="N141" s="15">
        <f t="shared" ca="1" si="131"/>
        <v>10.204081632653061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68:B83"/>
    <mergeCell ref="C76:C77"/>
    <mergeCell ref="C134:C135"/>
    <mergeCell ref="C136:C137"/>
    <mergeCell ref="B124:B141"/>
    <mergeCell ref="C80:C81"/>
    <mergeCell ref="C82:C83"/>
    <mergeCell ref="C94:C95"/>
    <mergeCell ref="C96:C97"/>
    <mergeCell ref="C124:C125"/>
    <mergeCell ref="C126:C127"/>
    <mergeCell ref="C128:C129"/>
    <mergeCell ref="C130:C131"/>
    <mergeCell ref="C132:C133"/>
    <mergeCell ref="C98:C99"/>
    <mergeCell ref="C100:C101"/>
    <mergeCell ref="C102:C103"/>
    <mergeCell ref="B84:B103"/>
    <mergeCell ref="C84:C85"/>
    <mergeCell ref="C86:C87"/>
    <mergeCell ref="C88:C89"/>
    <mergeCell ref="C90:C91"/>
    <mergeCell ref="C92:C93"/>
    <mergeCell ref="B20:B35"/>
    <mergeCell ref="C20:C21"/>
    <mergeCell ref="C22:C23"/>
    <mergeCell ref="C24:C25"/>
    <mergeCell ref="C26:C27"/>
    <mergeCell ref="C28:C29"/>
    <mergeCell ref="C30:C31"/>
    <mergeCell ref="C32:C33"/>
    <mergeCell ref="B104:B115"/>
    <mergeCell ref="C104:C105"/>
    <mergeCell ref="C106:C107"/>
    <mergeCell ref="C108:C109"/>
    <mergeCell ref="C110:C111"/>
    <mergeCell ref="C112:C113"/>
    <mergeCell ref="C114:C115"/>
    <mergeCell ref="C78:C79"/>
    <mergeCell ref="C68:C69"/>
    <mergeCell ref="C70:C71"/>
    <mergeCell ref="C72:C73"/>
    <mergeCell ref="C74:C75"/>
    <mergeCell ref="C60:C61"/>
    <mergeCell ref="C62:C63"/>
    <mergeCell ref="C34:C35"/>
    <mergeCell ref="C46:C47"/>
    <mergeCell ref="C48:C49"/>
    <mergeCell ref="C52:C53"/>
    <mergeCell ref="C54:C55"/>
    <mergeCell ref="B14:B19"/>
    <mergeCell ref="C14:C15"/>
    <mergeCell ref="C16:C17"/>
    <mergeCell ref="C18:C19"/>
    <mergeCell ref="B56:B67"/>
    <mergeCell ref="C56:C57"/>
    <mergeCell ref="C58:C59"/>
    <mergeCell ref="C64:C65"/>
    <mergeCell ref="C66:C67"/>
    <mergeCell ref="B36:B55"/>
    <mergeCell ref="C36:C37"/>
    <mergeCell ref="C38:C39"/>
    <mergeCell ref="C40:C41"/>
    <mergeCell ref="C42:C43"/>
    <mergeCell ref="C44:C45"/>
    <mergeCell ref="C50:C51"/>
    <mergeCell ref="C138:C139"/>
    <mergeCell ref="C140:C141"/>
    <mergeCell ref="B116:B123"/>
    <mergeCell ref="C116:C117"/>
    <mergeCell ref="C120:C121"/>
    <mergeCell ref="C122:C123"/>
    <mergeCell ref="C118:C1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3623" priority="169" stopIfTrue="1" operator="greaterThanOrEqual">
      <formula>E$7+10</formula>
    </cfRule>
    <cfRule type="cellIs" dxfId="3622" priority="170" stopIfTrue="1" operator="greaterThanOrEqual">
      <formula>E$7+5</formula>
    </cfRule>
    <cfRule type="cellIs" dxfId="3621" priority="171" stopIfTrue="1" operator="lessThanOrEqual">
      <formula>E$7-10</formula>
    </cfRule>
    <cfRule type="cellIs" dxfId="3620" priority="172" operator="lessThanOrEqual">
      <formula>E$7-5</formula>
    </cfRule>
  </conditionalFormatting>
  <conditionalFormatting sqref="E15:N15">
    <cfRule type="cellIs" dxfId="3619" priority="165" stopIfTrue="1" operator="greaterThanOrEqual">
      <formula>E$7+10</formula>
    </cfRule>
    <cfRule type="cellIs" dxfId="3618" priority="166" stopIfTrue="1" operator="greaterThanOrEqual">
      <formula>E$7+5</formula>
    </cfRule>
    <cfRule type="cellIs" dxfId="3617" priority="167" stopIfTrue="1" operator="lessThanOrEqual">
      <formula>E$7-10</formula>
    </cfRule>
    <cfRule type="cellIs" dxfId="3616" priority="168" operator="lessThanOrEqual">
      <formula>E$7-5</formula>
    </cfRule>
  </conditionalFormatting>
  <conditionalFormatting sqref="E17:N17">
    <cfRule type="cellIs" dxfId="3615" priority="161" stopIfTrue="1" operator="greaterThanOrEqual">
      <formula>E$7+10</formula>
    </cfRule>
    <cfRule type="cellIs" dxfId="3614" priority="162" stopIfTrue="1" operator="greaterThanOrEqual">
      <formula>E$7+5</formula>
    </cfRule>
    <cfRule type="cellIs" dxfId="3613" priority="163" stopIfTrue="1" operator="lessThanOrEqual">
      <formula>E$7-10</formula>
    </cfRule>
    <cfRule type="cellIs" dxfId="3612" priority="164" operator="lessThanOrEqual">
      <formula>E$7-5</formula>
    </cfRule>
  </conditionalFormatting>
  <conditionalFormatting sqref="E19:N19">
    <cfRule type="cellIs" dxfId="3611" priority="157" stopIfTrue="1" operator="greaterThanOrEqual">
      <formula>E$7+10</formula>
    </cfRule>
    <cfRule type="cellIs" dxfId="3610" priority="158" stopIfTrue="1" operator="greaterThanOrEqual">
      <formula>E$7+5</formula>
    </cfRule>
    <cfRule type="cellIs" dxfId="3609" priority="159" stopIfTrue="1" operator="lessThanOrEqual">
      <formula>E$7-10</formula>
    </cfRule>
    <cfRule type="cellIs" dxfId="3608" priority="160" operator="lessThanOrEqual">
      <formula>E$7-5</formula>
    </cfRule>
  </conditionalFormatting>
  <conditionalFormatting sqref="E21:N21 E23:N23 E25:N25">
    <cfRule type="cellIs" dxfId="3607" priority="153" stopIfTrue="1" operator="greaterThanOrEqual">
      <formula>E$7+10</formula>
    </cfRule>
    <cfRule type="cellIs" dxfId="3606" priority="154" stopIfTrue="1" operator="greaterThanOrEqual">
      <formula>E$7+5</formula>
    </cfRule>
    <cfRule type="cellIs" dxfId="3605" priority="155" stopIfTrue="1" operator="lessThanOrEqual">
      <formula>E$7-10</formula>
    </cfRule>
    <cfRule type="cellIs" dxfId="3604" priority="156" operator="lessThanOrEqual">
      <formula>E$7-5</formula>
    </cfRule>
  </conditionalFormatting>
  <conditionalFormatting sqref="E27:N27">
    <cfRule type="cellIs" dxfId="3603" priority="149" stopIfTrue="1" operator="greaterThanOrEqual">
      <formula>E$7+10</formula>
    </cfRule>
    <cfRule type="cellIs" dxfId="3602" priority="150" stopIfTrue="1" operator="greaterThanOrEqual">
      <formula>E$7+5</formula>
    </cfRule>
    <cfRule type="cellIs" dxfId="3601" priority="151" stopIfTrue="1" operator="lessThanOrEqual">
      <formula>E$7-10</formula>
    </cfRule>
    <cfRule type="cellIs" dxfId="3600" priority="152" operator="lessThanOrEqual">
      <formula>E$7-5</formula>
    </cfRule>
  </conditionalFormatting>
  <conditionalFormatting sqref="E29:N29">
    <cfRule type="cellIs" dxfId="3599" priority="145" stopIfTrue="1" operator="greaterThanOrEqual">
      <formula>E$7+10</formula>
    </cfRule>
    <cfRule type="cellIs" dxfId="3598" priority="146" stopIfTrue="1" operator="greaterThanOrEqual">
      <formula>E$7+5</formula>
    </cfRule>
    <cfRule type="cellIs" dxfId="3597" priority="147" stopIfTrue="1" operator="lessThanOrEqual">
      <formula>E$7-10</formula>
    </cfRule>
    <cfRule type="cellIs" dxfId="3596" priority="148" operator="lessThanOrEqual">
      <formula>E$7-5</formula>
    </cfRule>
  </conditionalFormatting>
  <conditionalFormatting sqref="E31:N31">
    <cfRule type="cellIs" dxfId="3595" priority="141" stopIfTrue="1" operator="greaterThanOrEqual">
      <formula>E$7+10</formula>
    </cfRule>
    <cfRule type="cellIs" dxfId="3594" priority="142" stopIfTrue="1" operator="greaterThanOrEqual">
      <formula>E$7+5</formula>
    </cfRule>
    <cfRule type="cellIs" dxfId="3593" priority="143" stopIfTrue="1" operator="lessThanOrEqual">
      <formula>E$7-10</formula>
    </cfRule>
    <cfRule type="cellIs" dxfId="3592" priority="144" operator="lessThanOrEqual">
      <formula>E$7-5</formula>
    </cfRule>
  </conditionalFormatting>
  <conditionalFormatting sqref="E33:N33 E35:N35">
    <cfRule type="cellIs" dxfId="3591" priority="137" stopIfTrue="1" operator="greaterThanOrEqual">
      <formula>E$7+10</formula>
    </cfRule>
    <cfRule type="cellIs" dxfId="3590" priority="138" stopIfTrue="1" operator="greaterThanOrEqual">
      <formula>E$7+5</formula>
    </cfRule>
    <cfRule type="cellIs" dxfId="3589" priority="139" stopIfTrue="1" operator="lessThanOrEqual">
      <formula>E$7-10</formula>
    </cfRule>
    <cfRule type="cellIs" dxfId="3588" priority="140" operator="lessThanOrEqual">
      <formula>E$7-5</formula>
    </cfRule>
  </conditionalFormatting>
  <conditionalFormatting sqref="E37:N37 E39:N39 E41:N41">
    <cfRule type="cellIs" dxfId="3587" priority="133" stopIfTrue="1" operator="greaterThanOrEqual">
      <formula>E$7+10</formula>
    </cfRule>
    <cfRule type="cellIs" dxfId="3586" priority="134" stopIfTrue="1" operator="greaterThanOrEqual">
      <formula>E$7+5</formula>
    </cfRule>
    <cfRule type="cellIs" dxfId="3585" priority="135" stopIfTrue="1" operator="lessThanOrEqual">
      <formula>E$7-10</formula>
    </cfRule>
    <cfRule type="cellIs" dxfId="3584" priority="136" operator="lessThanOrEqual">
      <formula>E$7-5</formula>
    </cfRule>
  </conditionalFormatting>
  <conditionalFormatting sqref="E43:N43">
    <cfRule type="cellIs" dxfId="3583" priority="129" stopIfTrue="1" operator="greaterThanOrEqual">
      <formula>E$7+10</formula>
    </cfRule>
    <cfRule type="cellIs" dxfId="3582" priority="130" stopIfTrue="1" operator="greaterThanOrEqual">
      <formula>E$7+5</formula>
    </cfRule>
    <cfRule type="cellIs" dxfId="3581" priority="131" stopIfTrue="1" operator="lessThanOrEqual">
      <formula>E$7-10</formula>
    </cfRule>
    <cfRule type="cellIs" dxfId="3580" priority="132" operator="lessThanOrEqual">
      <formula>E$7-5</formula>
    </cfRule>
  </conditionalFormatting>
  <conditionalFormatting sqref="E45:N45">
    <cfRule type="cellIs" dxfId="3579" priority="125" stopIfTrue="1" operator="greaterThanOrEqual">
      <formula>E$7+10</formula>
    </cfRule>
    <cfRule type="cellIs" dxfId="3578" priority="126" stopIfTrue="1" operator="greaterThanOrEqual">
      <formula>E$7+5</formula>
    </cfRule>
    <cfRule type="cellIs" dxfId="3577" priority="127" stopIfTrue="1" operator="lessThanOrEqual">
      <formula>E$7-10</formula>
    </cfRule>
    <cfRule type="cellIs" dxfId="3576" priority="128" operator="lessThanOrEqual">
      <formula>E$7-5</formula>
    </cfRule>
  </conditionalFormatting>
  <conditionalFormatting sqref="E47:N47">
    <cfRule type="cellIs" dxfId="3575" priority="121" stopIfTrue="1" operator="greaterThanOrEqual">
      <formula>E$7+10</formula>
    </cfRule>
    <cfRule type="cellIs" dxfId="3574" priority="122" stopIfTrue="1" operator="greaterThanOrEqual">
      <formula>E$7+5</formula>
    </cfRule>
    <cfRule type="cellIs" dxfId="3573" priority="123" stopIfTrue="1" operator="lessThanOrEqual">
      <formula>E$7-10</formula>
    </cfRule>
    <cfRule type="cellIs" dxfId="3572" priority="124" operator="lessThanOrEqual">
      <formula>E$7-5</formula>
    </cfRule>
  </conditionalFormatting>
  <conditionalFormatting sqref="E49:N49 E51:N51 E53:N53">
    <cfRule type="cellIs" dxfId="3571" priority="117" stopIfTrue="1" operator="greaterThanOrEqual">
      <formula>E$7+10</formula>
    </cfRule>
    <cfRule type="cellIs" dxfId="3570" priority="118" stopIfTrue="1" operator="greaterThanOrEqual">
      <formula>E$7+5</formula>
    </cfRule>
    <cfRule type="cellIs" dxfId="3569" priority="119" stopIfTrue="1" operator="lessThanOrEqual">
      <formula>E$7-10</formula>
    </cfRule>
    <cfRule type="cellIs" dxfId="3568" priority="120" operator="lessThanOrEqual">
      <formula>E$7-5</formula>
    </cfRule>
  </conditionalFormatting>
  <conditionalFormatting sqref="E55:N55">
    <cfRule type="cellIs" dxfId="3567" priority="113" stopIfTrue="1" operator="greaterThanOrEqual">
      <formula>E$7+10</formula>
    </cfRule>
    <cfRule type="cellIs" dxfId="3566" priority="114" stopIfTrue="1" operator="greaterThanOrEqual">
      <formula>E$7+5</formula>
    </cfRule>
    <cfRule type="cellIs" dxfId="3565" priority="115" stopIfTrue="1" operator="lessThanOrEqual">
      <formula>E$7-10</formula>
    </cfRule>
    <cfRule type="cellIs" dxfId="3564" priority="116" operator="lessThanOrEqual">
      <formula>E$7-5</formula>
    </cfRule>
  </conditionalFormatting>
  <conditionalFormatting sqref="E57:N57">
    <cfRule type="cellIs" dxfId="3563" priority="109" stopIfTrue="1" operator="greaterThanOrEqual">
      <formula>E$7+10</formula>
    </cfRule>
    <cfRule type="cellIs" dxfId="3562" priority="110" stopIfTrue="1" operator="greaterThanOrEqual">
      <formula>E$7+5</formula>
    </cfRule>
    <cfRule type="cellIs" dxfId="3561" priority="111" stopIfTrue="1" operator="lessThanOrEqual">
      <formula>E$7-10</formula>
    </cfRule>
    <cfRule type="cellIs" dxfId="3560" priority="112" operator="lessThanOrEqual">
      <formula>E$7-5</formula>
    </cfRule>
  </conditionalFormatting>
  <conditionalFormatting sqref="E59:N59">
    <cfRule type="cellIs" dxfId="3559" priority="105" stopIfTrue="1" operator="greaterThanOrEqual">
      <formula>E$7+10</formula>
    </cfRule>
    <cfRule type="cellIs" dxfId="3558" priority="106" stopIfTrue="1" operator="greaterThanOrEqual">
      <formula>E$7+5</formula>
    </cfRule>
    <cfRule type="cellIs" dxfId="3557" priority="107" stopIfTrue="1" operator="lessThanOrEqual">
      <formula>E$7-10</formula>
    </cfRule>
    <cfRule type="cellIs" dxfId="3556" priority="108" operator="lessThanOrEqual">
      <formula>E$7-5</formula>
    </cfRule>
  </conditionalFormatting>
  <conditionalFormatting sqref="E61:N61 E63:N63">
    <cfRule type="cellIs" dxfId="3555" priority="101" stopIfTrue="1" operator="greaterThanOrEqual">
      <formula>E$7+10</formula>
    </cfRule>
    <cfRule type="cellIs" dxfId="3554" priority="102" stopIfTrue="1" operator="greaterThanOrEqual">
      <formula>E$7+5</formula>
    </cfRule>
    <cfRule type="cellIs" dxfId="3553" priority="103" stopIfTrue="1" operator="lessThanOrEqual">
      <formula>E$7-10</formula>
    </cfRule>
    <cfRule type="cellIs" dxfId="3552" priority="104" operator="lessThanOrEqual">
      <formula>E$7-5</formula>
    </cfRule>
  </conditionalFormatting>
  <conditionalFormatting sqref="E65:N65 E67:N67 E69:N69">
    <cfRule type="cellIs" dxfId="3551" priority="97" stopIfTrue="1" operator="greaterThanOrEqual">
      <formula>E$7+10</formula>
    </cfRule>
    <cfRule type="cellIs" dxfId="3550" priority="98" stopIfTrue="1" operator="greaterThanOrEqual">
      <formula>E$7+5</formula>
    </cfRule>
    <cfRule type="cellIs" dxfId="3549" priority="99" stopIfTrue="1" operator="lessThanOrEqual">
      <formula>E$7-10</formula>
    </cfRule>
    <cfRule type="cellIs" dxfId="3548" priority="100" operator="lessThanOrEqual">
      <formula>E$7-5</formula>
    </cfRule>
  </conditionalFormatting>
  <conditionalFormatting sqref="E71:N71">
    <cfRule type="cellIs" dxfId="3547" priority="93" stopIfTrue="1" operator="greaterThanOrEqual">
      <formula>E$7+10</formula>
    </cfRule>
    <cfRule type="cellIs" dxfId="3546" priority="94" stopIfTrue="1" operator="greaterThanOrEqual">
      <formula>E$7+5</formula>
    </cfRule>
    <cfRule type="cellIs" dxfId="3545" priority="95" stopIfTrue="1" operator="lessThanOrEqual">
      <formula>E$7-10</formula>
    </cfRule>
    <cfRule type="cellIs" dxfId="3544" priority="96" operator="lessThanOrEqual">
      <formula>E$7-5</formula>
    </cfRule>
  </conditionalFormatting>
  <conditionalFormatting sqref="E73:N73">
    <cfRule type="cellIs" dxfId="3543" priority="89" stopIfTrue="1" operator="greaterThanOrEqual">
      <formula>E$7+10</formula>
    </cfRule>
    <cfRule type="cellIs" dxfId="3542" priority="90" stopIfTrue="1" operator="greaterThanOrEqual">
      <formula>E$7+5</formula>
    </cfRule>
    <cfRule type="cellIs" dxfId="3541" priority="91" stopIfTrue="1" operator="lessThanOrEqual">
      <formula>E$7-10</formula>
    </cfRule>
    <cfRule type="cellIs" dxfId="3540" priority="92" operator="lessThanOrEqual">
      <formula>E$7-5</formula>
    </cfRule>
  </conditionalFormatting>
  <conditionalFormatting sqref="E75:N75">
    <cfRule type="cellIs" dxfId="3539" priority="85" stopIfTrue="1" operator="greaterThanOrEqual">
      <formula>E$7+10</formula>
    </cfRule>
    <cfRule type="cellIs" dxfId="3538" priority="86" stopIfTrue="1" operator="greaterThanOrEqual">
      <formula>E$7+5</formula>
    </cfRule>
    <cfRule type="cellIs" dxfId="3537" priority="87" stopIfTrue="1" operator="lessThanOrEqual">
      <formula>E$7-10</formula>
    </cfRule>
    <cfRule type="cellIs" dxfId="3536" priority="88" operator="lessThanOrEqual">
      <formula>E$7-5</formula>
    </cfRule>
  </conditionalFormatting>
  <conditionalFormatting sqref="E77:N77 E79:N79 E81:N81">
    <cfRule type="cellIs" dxfId="3535" priority="81" stopIfTrue="1" operator="greaterThanOrEqual">
      <formula>E$7+10</formula>
    </cfRule>
    <cfRule type="cellIs" dxfId="3534" priority="82" stopIfTrue="1" operator="greaterThanOrEqual">
      <formula>E$7+5</formula>
    </cfRule>
    <cfRule type="cellIs" dxfId="3533" priority="83" stopIfTrue="1" operator="lessThanOrEqual">
      <formula>E$7-10</formula>
    </cfRule>
    <cfRule type="cellIs" dxfId="3532" priority="84" operator="lessThanOrEqual">
      <formula>E$7-5</formula>
    </cfRule>
  </conditionalFormatting>
  <conditionalFormatting sqref="E83:N83">
    <cfRule type="cellIs" dxfId="3531" priority="77" stopIfTrue="1" operator="greaterThanOrEqual">
      <formula>E$7+10</formula>
    </cfRule>
    <cfRule type="cellIs" dxfId="3530" priority="78" stopIfTrue="1" operator="greaterThanOrEqual">
      <formula>E$7+5</formula>
    </cfRule>
    <cfRule type="cellIs" dxfId="3529" priority="79" stopIfTrue="1" operator="lessThanOrEqual">
      <formula>E$7-10</formula>
    </cfRule>
    <cfRule type="cellIs" dxfId="3528" priority="80" operator="lessThanOrEqual">
      <formula>E$7-5</formula>
    </cfRule>
  </conditionalFormatting>
  <conditionalFormatting sqref="E85:N85">
    <cfRule type="cellIs" dxfId="3527" priority="73" stopIfTrue="1" operator="greaterThanOrEqual">
      <formula>E$7+10</formula>
    </cfRule>
    <cfRule type="cellIs" dxfId="3526" priority="74" stopIfTrue="1" operator="greaterThanOrEqual">
      <formula>E$7+5</formula>
    </cfRule>
    <cfRule type="cellIs" dxfId="3525" priority="75" stopIfTrue="1" operator="lessThanOrEqual">
      <formula>E$7-10</formula>
    </cfRule>
    <cfRule type="cellIs" dxfId="3524" priority="76" operator="lessThanOrEqual">
      <formula>E$7-5</formula>
    </cfRule>
  </conditionalFormatting>
  <conditionalFormatting sqref="E87:N87">
    <cfRule type="cellIs" dxfId="3523" priority="69" stopIfTrue="1" operator="greaterThanOrEqual">
      <formula>E$7+10</formula>
    </cfRule>
    <cfRule type="cellIs" dxfId="3522" priority="70" stopIfTrue="1" operator="greaterThanOrEqual">
      <formula>E$7+5</formula>
    </cfRule>
    <cfRule type="cellIs" dxfId="3521" priority="71" stopIfTrue="1" operator="lessThanOrEqual">
      <formula>E$7-10</formula>
    </cfRule>
    <cfRule type="cellIs" dxfId="3520" priority="72" operator="lessThanOrEqual">
      <formula>E$7-5</formula>
    </cfRule>
  </conditionalFormatting>
  <conditionalFormatting sqref="E89:N89 E91:N91">
    <cfRule type="cellIs" dxfId="3519" priority="65" stopIfTrue="1" operator="greaterThanOrEqual">
      <formula>E$7+10</formula>
    </cfRule>
    <cfRule type="cellIs" dxfId="3518" priority="66" stopIfTrue="1" operator="greaterThanOrEqual">
      <formula>E$7+5</formula>
    </cfRule>
    <cfRule type="cellIs" dxfId="3517" priority="67" stopIfTrue="1" operator="lessThanOrEqual">
      <formula>E$7-10</formula>
    </cfRule>
    <cfRule type="cellIs" dxfId="3516" priority="68" operator="lessThanOrEqual">
      <formula>E$7-5</formula>
    </cfRule>
  </conditionalFormatting>
  <conditionalFormatting sqref="E93:N93 E95:N95 E97:N97">
    <cfRule type="cellIs" dxfId="3515" priority="61" stopIfTrue="1" operator="greaterThanOrEqual">
      <formula>E$7+10</formula>
    </cfRule>
    <cfRule type="cellIs" dxfId="3514" priority="62" stopIfTrue="1" operator="greaterThanOrEqual">
      <formula>E$7+5</formula>
    </cfRule>
    <cfRule type="cellIs" dxfId="3513" priority="63" stopIfTrue="1" operator="lessThanOrEqual">
      <formula>E$7-10</formula>
    </cfRule>
    <cfRule type="cellIs" dxfId="3512" priority="64" operator="lessThanOrEqual">
      <formula>E$7-5</formula>
    </cfRule>
  </conditionalFormatting>
  <conditionalFormatting sqref="E99:N99">
    <cfRule type="cellIs" dxfId="3511" priority="57" stopIfTrue="1" operator="greaterThanOrEqual">
      <formula>E$7+10</formula>
    </cfRule>
    <cfRule type="cellIs" dxfId="3510" priority="58" stopIfTrue="1" operator="greaterThanOrEqual">
      <formula>E$7+5</formula>
    </cfRule>
    <cfRule type="cellIs" dxfId="3509" priority="59" stopIfTrue="1" operator="lessThanOrEqual">
      <formula>E$7-10</formula>
    </cfRule>
    <cfRule type="cellIs" dxfId="3508" priority="60" operator="lessThanOrEqual">
      <formula>E$7-5</formula>
    </cfRule>
  </conditionalFormatting>
  <conditionalFormatting sqref="E101:N101">
    <cfRule type="cellIs" dxfId="3507" priority="53" stopIfTrue="1" operator="greaterThanOrEqual">
      <formula>E$7+10</formula>
    </cfRule>
    <cfRule type="cellIs" dxfId="3506" priority="54" stopIfTrue="1" operator="greaterThanOrEqual">
      <formula>E$7+5</formula>
    </cfRule>
    <cfRule type="cellIs" dxfId="3505" priority="55" stopIfTrue="1" operator="lessThanOrEqual">
      <formula>E$7-10</formula>
    </cfRule>
    <cfRule type="cellIs" dxfId="3504" priority="56" operator="lessThanOrEqual">
      <formula>E$7-5</formula>
    </cfRule>
  </conditionalFormatting>
  <conditionalFormatting sqref="E103:N103">
    <cfRule type="cellIs" dxfId="3503" priority="49" stopIfTrue="1" operator="greaterThanOrEqual">
      <formula>E$7+10</formula>
    </cfRule>
    <cfRule type="cellIs" dxfId="3502" priority="50" stopIfTrue="1" operator="greaterThanOrEqual">
      <formula>E$7+5</formula>
    </cfRule>
    <cfRule type="cellIs" dxfId="3501" priority="51" stopIfTrue="1" operator="lessThanOrEqual">
      <formula>E$7-10</formula>
    </cfRule>
    <cfRule type="cellIs" dxfId="3500" priority="52" operator="lessThanOrEqual">
      <formula>E$7-5</formula>
    </cfRule>
  </conditionalFormatting>
  <conditionalFormatting sqref="E105:N105 E107:N107 E109:N109">
    <cfRule type="cellIs" dxfId="3499" priority="45" stopIfTrue="1" operator="greaterThanOrEqual">
      <formula>E$7+10</formula>
    </cfRule>
    <cfRule type="cellIs" dxfId="3498" priority="46" stopIfTrue="1" operator="greaterThanOrEqual">
      <formula>E$7+5</formula>
    </cfRule>
    <cfRule type="cellIs" dxfId="3497" priority="47" stopIfTrue="1" operator="lessThanOrEqual">
      <formula>E$7-10</formula>
    </cfRule>
    <cfRule type="cellIs" dxfId="3496" priority="48" operator="lessThanOrEqual">
      <formula>E$7-5</formula>
    </cfRule>
  </conditionalFormatting>
  <conditionalFormatting sqref="E111:N111">
    <cfRule type="cellIs" dxfId="3495" priority="41" stopIfTrue="1" operator="greaterThanOrEqual">
      <formula>E$7+10</formula>
    </cfRule>
    <cfRule type="cellIs" dxfId="3494" priority="42" stopIfTrue="1" operator="greaterThanOrEqual">
      <formula>E$7+5</formula>
    </cfRule>
    <cfRule type="cellIs" dxfId="3493" priority="43" stopIfTrue="1" operator="lessThanOrEqual">
      <formula>E$7-10</formula>
    </cfRule>
    <cfRule type="cellIs" dxfId="3492" priority="44" operator="lessThanOrEqual">
      <formula>E$7-5</formula>
    </cfRule>
  </conditionalFormatting>
  <conditionalFormatting sqref="E113:N113">
    <cfRule type="cellIs" dxfId="3491" priority="37" stopIfTrue="1" operator="greaterThanOrEqual">
      <formula>E$7+10</formula>
    </cfRule>
    <cfRule type="cellIs" dxfId="3490" priority="38" stopIfTrue="1" operator="greaterThanOrEqual">
      <formula>E$7+5</formula>
    </cfRule>
    <cfRule type="cellIs" dxfId="3489" priority="39" stopIfTrue="1" operator="lessThanOrEqual">
      <formula>E$7-10</formula>
    </cfRule>
    <cfRule type="cellIs" dxfId="3488" priority="40" operator="lessThanOrEqual">
      <formula>E$7-5</formula>
    </cfRule>
  </conditionalFormatting>
  <conditionalFormatting sqref="E115:N115">
    <cfRule type="cellIs" dxfId="3487" priority="33" stopIfTrue="1" operator="greaterThanOrEqual">
      <formula>E$7+10</formula>
    </cfRule>
    <cfRule type="cellIs" dxfId="3486" priority="34" stopIfTrue="1" operator="greaterThanOrEqual">
      <formula>E$7+5</formula>
    </cfRule>
    <cfRule type="cellIs" dxfId="3485" priority="35" stopIfTrue="1" operator="lessThanOrEqual">
      <formula>E$7-10</formula>
    </cfRule>
    <cfRule type="cellIs" dxfId="3484" priority="36" operator="lessThanOrEqual">
      <formula>E$7-5</formula>
    </cfRule>
  </conditionalFormatting>
  <conditionalFormatting sqref="E117:N117 E119:N119">
    <cfRule type="cellIs" dxfId="3483" priority="29" stopIfTrue="1" operator="greaterThanOrEqual">
      <formula>E$7+10</formula>
    </cfRule>
    <cfRule type="cellIs" dxfId="3482" priority="30" stopIfTrue="1" operator="greaterThanOrEqual">
      <formula>E$7+5</formula>
    </cfRule>
    <cfRule type="cellIs" dxfId="3481" priority="31" stopIfTrue="1" operator="lessThanOrEqual">
      <formula>E$7-10</formula>
    </cfRule>
    <cfRule type="cellIs" dxfId="3480" priority="32" operator="lessThanOrEqual">
      <formula>E$7-5</formula>
    </cfRule>
  </conditionalFormatting>
  <conditionalFormatting sqref="E121:N121 E123:N123 E125:N125">
    <cfRule type="cellIs" dxfId="3479" priority="25" stopIfTrue="1" operator="greaterThanOrEqual">
      <formula>E$7+10</formula>
    </cfRule>
    <cfRule type="cellIs" dxfId="3478" priority="26" stopIfTrue="1" operator="greaterThanOrEqual">
      <formula>E$7+5</formula>
    </cfRule>
    <cfRule type="cellIs" dxfId="3477" priority="27" stopIfTrue="1" operator="lessThanOrEqual">
      <formula>E$7-10</formula>
    </cfRule>
    <cfRule type="cellIs" dxfId="3476" priority="28" operator="lessThanOrEqual">
      <formula>E$7-5</formula>
    </cfRule>
  </conditionalFormatting>
  <conditionalFormatting sqref="E127:N127">
    <cfRule type="cellIs" dxfId="3475" priority="21" stopIfTrue="1" operator="greaterThanOrEqual">
      <formula>E$7+10</formula>
    </cfRule>
    <cfRule type="cellIs" dxfId="3474" priority="22" stopIfTrue="1" operator="greaterThanOrEqual">
      <formula>E$7+5</formula>
    </cfRule>
    <cfRule type="cellIs" dxfId="3473" priority="23" stopIfTrue="1" operator="lessThanOrEqual">
      <formula>E$7-10</formula>
    </cfRule>
    <cfRule type="cellIs" dxfId="3472" priority="24" operator="lessThanOrEqual">
      <formula>E$7-5</formula>
    </cfRule>
  </conditionalFormatting>
  <conditionalFormatting sqref="E129:N129">
    <cfRule type="cellIs" dxfId="3471" priority="17" stopIfTrue="1" operator="greaterThanOrEqual">
      <formula>E$7+10</formula>
    </cfRule>
    <cfRule type="cellIs" dxfId="3470" priority="18" stopIfTrue="1" operator="greaterThanOrEqual">
      <formula>E$7+5</formula>
    </cfRule>
    <cfRule type="cellIs" dxfId="3469" priority="19" stopIfTrue="1" operator="lessThanOrEqual">
      <formula>E$7-10</formula>
    </cfRule>
    <cfRule type="cellIs" dxfId="3468" priority="20" operator="lessThanOrEqual">
      <formula>E$7-5</formula>
    </cfRule>
  </conditionalFormatting>
  <conditionalFormatting sqref="E131:N131">
    <cfRule type="cellIs" dxfId="3467" priority="13" stopIfTrue="1" operator="greaterThanOrEqual">
      <formula>E$7+10</formula>
    </cfRule>
    <cfRule type="cellIs" dxfId="3466" priority="14" stopIfTrue="1" operator="greaterThanOrEqual">
      <formula>E$7+5</formula>
    </cfRule>
    <cfRule type="cellIs" dxfId="3465" priority="15" stopIfTrue="1" operator="lessThanOrEqual">
      <formula>E$7-10</formula>
    </cfRule>
    <cfRule type="cellIs" dxfId="3464" priority="16" operator="lessThanOrEqual">
      <formula>E$7-5</formula>
    </cfRule>
  </conditionalFormatting>
  <conditionalFormatting sqref="E133:N133 E135:N135 E137:N137">
    <cfRule type="cellIs" dxfId="3463" priority="9" stopIfTrue="1" operator="greaterThanOrEqual">
      <formula>E$7+10</formula>
    </cfRule>
    <cfRule type="cellIs" dxfId="3462" priority="10" stopIfTrue="1" operator="greaterThanOrEqual">
      <formula>E$7+5</formula>
    </cfRule>
    <cfRule type="cellIs" dxfId="3461" priority="11" stopIfTrue="1" operator="lessThanOrEqual">
      <formula>E$7-10</formula>
    </cfRule>
    <cfRule type="cellIs" dxfId="3460" priority="12" operator="lessThanOrEqual">
      <formula>E$7-5</formula>
    </cfRule>
  </conditionalFormatting>
  <conditionalFormatting sqref="E139:N139">
    <cfRule type="cellIs" dxfId="3459" priority="5" stopIfTrue="1" operator="greaterThanOrEqual">
      <formula>E$7+10</formula>
    </cfRule>
    <cfRule type="cellIs" dxfId="3458" priority="6" stopIfTrue="1" operator="greaterThanOrEqual">
      <formula>E$7+5</formula>
    </cfRule>
    <cfRule type="cellIs" dxfId="3457" priority="7" stopIfTrue="1" operator="lessThanOrEqual">
      <formula>E$7-10</formula>
    </cfRule>
    <cfRule type="cellIs" dxfId="3456" priority="8" operator="lessThanOrEqual">
      <formula>E$7-5</formula>
    </cfRule>
  </conditionalFormatting>
  <conditionalFormatting sqref="E141:N141">
    <cfRule type="cellIs" dxfId="3455" priority="1" stopIfTrue="1" operator="greaterThanOrEqual">
      <formula>E$7+10</formula>
    </cfRule>
    <cfRule type="cellIs" dxfId="3454" priority="2" stopIfTrue="1" operator="greaterThanOrEqual">
      <formula>E$7+5</formula>
    </cfRule>
    <cfRule type="cellIs" dxfId="3453" priority="3" stopIfTrue="1" operator="lessThanOrEqual">
      <formula>E$7-10</formula>
    </cfRule>
    <cfRule type="cellIs" dxfId="3452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8EC17-48FE-4746-BDCE-9EA7A305DE69}">
  <sheetPr>
    <tabColor rgb="FF92D050"/>
  </sheetPr>
  <dimension ref="A1:P176"/>
  <sheetViews>
    <sheetView showGridLines="0" topLeftCell="B1" workbookViewId="0">
      <selection activeCell="A2" sqref="A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(9)</v>
      </c>
      <c r="B1" s="1" t="str">
        <f ca="1">VLOOKUP(A1,学年!A:E,5,0)</f>
        <v>Q9高校卒業後の進路について、現在の希望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</row>
    <row r="3" spans="1:16" x14ac:dyDescent="0.15">
      <c r="E3" s="3"/>
      <c r="I3" s="4"/>
      <c r="J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76.150000000000006" customHeight="1" x14ac:dyDescent="0.15">
      <c r="A5" s="1" t="str">
        <f ca="1">$A$1&amp;"表頭"</f>
        <v>X (9)表頭</v>
      </c>
      <c r="B5" s="9"/>
      <c r="C5" s="10"/>
      <c r="D5" s="11" t="s">
        <v>248</v>
      </c>
      <c r="E5" s="12" t="str">
        <f ca="1">VLOOKUP($A$5,学年!$A:$O,E2,0)</f>
        <v>進学（大学）</v>
      </c>
      <c r="F5" s="12" t="str">
        <f ca="1">VLOOKUP($A$5,学年!$A:$O,F2,0)</f>
        <v>進学（短大）</v>
      </c>
      <c r="G5" s="12" t="str">
        <f ca="1">VLOOKUP($A$5,学年!$A:$O,G2,0)</f>
        <v>進学（専門学校等）</v>
      </c>
      <c r="H5" s="12" t="str">
        <f ca="1">VLOOKUP($A$5,学年!$A:$O,H2,0)</f>
        <v>就職・就業</v>
      </c>
      <c r="I5" s="12" t="str">
        <f ca="1">VLOOKUP($A$5,学年!$A:$O,I2,0)</f>
        <v>その他</v>
      </c>
      <c r="J5" s="12" t="str">
        <f ca="1">VLOOKUP($A$5,学年!$A:$O,J2,0)</f>
        <v>わからない</v>
      </c>
      <c r="K5" s="12"/>
      <c r="L5" s="12"/>
      <c r="M5" s="12"/>
      <c r="N5" s="12"/>
    </row>
    <row r="6" spans="1:16" ht="12.4" customHeight="1" x14ac:dyDescent="0.15">
      <c r="A6" s="1" t="str">
        <f ca="1">$A$1&amp;B6</f>
        <v>X (9)全体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2096</v>
      </c>
      <c r="F6" s="19">
        <f ca="1">VLOOKUP($A6,学年!$A:$O,F$2,0)</f>
        <v>141</v>
      </c>
      <c r="G6" s="19">
        <f ca="1">VLOOKUP($A6,学年!$A:$O,G$2,0)</f>
        <v>687</v>
      </c>
      <c r="H6" s="19">
        <f ca="1">VLOOKUP($A6,学年!$A:$O,H$2,0)</f>
        <v>558</v>
      </c>
      <c r="I6" s="19">
        <f ca="1">VLOOKUP($A6,学年!$A:$O,I$2,0)</f>
        <v>34</v>
      </c>
      <c r="J6" s="19">
        <f ca="1">VLOOKUP($A6,学年!$A:$O,J$2,0)</f>
        <v>355</v>
      </c>
      <c r="K6" s="19"/>
      <c r="L6" s="19"/>
      <c r="M6" s="19"/>
      <c r="N6" s="19"/>
      <c r="O6" s="44"/>
      <c r="P6" s="45">
        <f ca="1">MAX(E6:N6)</f>
        <v>2096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54.146215448204593</v>
      </c>
      <c r="F7" s="15">
        <f t="shared" ref="F7:J7" ca="1" si="0">F6/$D6*100</f>
        <v>3.6424696460862824</v>
      </c>
      <c r="G7" s="15">
        <f t="shared" ca="1" si="0"/>
        <v>17.747352105399123</v>
      </c>
      <c r="H7" s="15">
        <f t="shared" ca="1" si="0"/>
        <v>14.414879876001033</v>
      </c>
      <c r="I7" s="15">
        <f t="shared" ca="1" si="0"/>
        <v>0.87832601394988374</v>
      </c>
      <c r="J7" s="15">
        <f t="shared" ca="1" si="0"/>
        <v>9.1707569103590814</v>
      </c>
      <c r="K7" s="15"/>
      <c r="L7" s="15"/>
      <c r="M7" s="15"/>
      <c r="N7" s="15"/>
    </row>
    <row r="8" spans="1:16" ht="12.4" customHeight="1" x14ac:dyDescent="0.15">
      <c r="A8" s="1" t="str">
        <f ca="1">$A$1&amp;C8</f>
        <v>X (9)１年生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690</v>
      </c>
      <c r="F8" s="19">
        <f ca="1">VLOOKUP($A8,学年!$A:$O,F$2,0)</f>
        <v>50</v>
      </c>
      <c r="G8" s="19">
        <f ca="1">VLOOKUP($A8,学年!$A:$O,G$2,0)</f>
        <v>210</v>
      </c>
      <c r="H8" s="19">
        <f ca="1">VLOOKUP($A8,学年!$A:$O,H$2,0)</f>
        <v>175</v>
      </c>
      <c r="I8" s="19">
        <f ca="1">VLOOKUP($A8,学年!$A:$O,I$2,0)</f>
        <v>13</v>
      </c>
      <c r="J8" s="19">
        <f ca="1">VLOOKUP($A8,学年!$A:$O,J$2,0)</f>
        <v>217</v>
      </c>
      <c r="K8" s="19"/>
      <c r="L8" s="19"/>
      <c r="M8" s="19"/>
      <c r="N8" s="19"/>
      <c r="P8" s="45">
        <f ca="1">MAX(E8:N8)</f>
        <v>690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50.922509225092249</v>
      </c>
      <c r="F9" s="15">
        <f t="shared" ref="F9:J9" ca="1" si="1">F8/$D8*100</f>
        <v>3.6900369003690034</v>
      </c>
      <c r="G9" s="15">
        <f t="shared" ca="1" si="1"/>
        <v>15.498154981549817</v>
      </c>
      <c r="H9" s="15">
        <f t="shared" ca="1" si="1"/>
        <v>12.915129151291513</v>
      </c>
      <c r="I9" s="15">
        <f t="shared" ca="1" si="1"/>
        <v>0.95940959409594095</v>
      </c>
      <c r="J9" s="15">
        <f t="shared" ca="1" si="1"/>
        <v>16.014760147601475</v>
      </c>
      <c r="K9" s="15"/>
      <c r="L9" s="15"/>
      <c r="M9" s="15"/>
      <c r="N9" s="15"/>
    </row>
    <row r="10" spans="1:16" ht="12.4" customHeight="1" x14ac:dyDescent="0.15">
      <c r="A10" s="1" t="str">
        <f ca="1">$A$1&amp;C10</f>
        <v>X (9)２年生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636</v>
      </c>
      <c r="F10" s="19">
        <f ca="1">VLOOKUP($A10,学年!$A:$O,F$2,0)</f>
        <v>54</v>
      </c>
      <c r="G10" s="19">
        <f ca="1">VLOOKUP($A10,学年!$A:$O,G$2,0)</f>
        <v>217</v>
      </c>
      <c r="H10" s="19">
        <f ca="1">VLOOKUP($A10,学年!$A:$O,H$2,0)</f>
        <v>169</v>
      </c>
      <c r="I10" s="19">
        <f ca="1">VLOOKUP($A10,学年!$A:$O,I$2,0)</f>
        <v>12</v>
      </c>
      <c r="J10" s="19">
        <f ca="1">VLOOKUP($A10,学年!$A:$O,J$2,0)</f>
        <v>122</v>
      </c>
      <c r="K10" s="19"/>
      <c r="L10" s="19"/>
      <c r="M10" s="19"/>
      <c r="N10" s="19"/>
      <c r="P10" s="45">
        <f ca="1">MAX(E10:N10)</f>
        <v>636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52.561983471074377</v>
      </c>
      <c r="F11" s="15">
        <f t="shared" ref="F11:J11" ca="1" si="2">F10/$D10*100</f>
        <v>4.4628099173553721</v>
      </c>
      <c r="G11" s="15">
        <f t="shared" ca="1" si="2"/>
        <v>17.93388429752066</v>
      </c>
      <c r="H11" s="15">
        <f t="shared" ca="1" si="2"/>
        <v>13.966942148760332</v>
      </c>
      <c r="I11" s="15">
        <f t="shared" ca="1" si="2"/>
        <v>0.99173553719008267</v>
      </c>
      <c r="J11" s="15">
        <f t="shared" ca="1" si="2"/>
        <v>10.082644628099173</v>
      </c>
      <c r="K11" s="15"/>
      <c r="L11" s="15"/>
      <c r="M11" s="15"/>
      <c r="N11" s="15"/>
    </row>
    <row r="12" spans="1:16" ht="12.4" customHeight="1" x14ac:dyDescent="0.15">
      <c r="A12" s="1" t="str">
        <f ca="1">$A$1&amp;C12</f>
        <v>X (9)３年生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770</v>
      </c>
      <c r="F12" s="19">
        <f ca="1">VLOOKUP($A12,学年!$A:$O,F$2,0)</f>
        <v>37</v>
      </c>
      <c r="G12" s="19">
        <f ca="1">VLOOKUP($A12,学年!$A:$O,G$2,0)</f>
        <v>260</v>
      </c>
      <c r="H12" s="19">
        <f ca="1">VLOOKUP($A12,学年!$A:$O,H$2,0)</f>
        <v>214</v>
      </c>
      <c r="I12" s="19">
        <f ca="1">VLOOKUP($A12,学年!$A:$O,I$2,0)</f>
        <v>9</v>
      </c>
      <c r="J12" s="19">
        <f ca="1">VLOOKUP($A12,学年!$A:$O,J$2,0)</f>
        <v>16</v>
      </c>
      <c r="K12" s="19"/>
      <c r="L12" s="19"/>
      <c r="M12" s="19"/>
      <c r="N12" s="19"/>
      <c r="P12" s="45">
        <f ca="1">MAX(E12:N12)</f>
        <v>770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58.958652373660023</v>
      </c>
      <c r="F13" s="15">
        <f t="shared" ref="F13:J13" ca="1" si="3">F12/$D12*100</f>
        <v>2.8330781010719752</v>
      </c>
      <c r="G13" s="15">
        <f t="shared" ca="1" si="3"/>
        <v>19.908116385911178</v>
      </c>
      <c r="H13" s="15">
        <f t="shared" ca="1" si="3"/>
        <v>16.38591117917305</v>
      </c>
      <c r="I13" s="15">
        <f t="shared" ca="1" si="3"/>
        <v>0.6891271056661562</v>
      </c>
      <c r="J13" s="15">
        <f t="shared" ca="1" si="3"/>
        <v>1.2251148545176112</v>
      </c>
      <c r="K13" s="15"/>
      <c r="L13" s="15"/>
      <c r="M13" s="15"/>
      <c r="N13" s="15"/>
    </row>
    <row r="14" spans="1:16" ht="12.4" customHeight="1" x14ac:dyDescent="0.15">
      <c r="A14" s="1" t="str">
        <f ca="1">$A$1&amp;C14</f>
        <v>X (9)男性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1046</v>
      </c>
      <c r="F14" s="19">
        <f ca="1">VLOOKUP($A14,性別!$A:$O,F$2,0)</f>
        <v>17</v>
      </c>
      <c r="G14" s="19">
        <f ca="1">VLOOKUP($A14,性別!$A:$O,G$2,0)</f>
        <v>198</v>
      </c>
      <c r="H14" s="19">
        <f ca="1">VLOOKUP($A14,性別!$A:$O,H$2,0)</f>
        <v>312</v>
      </c>
      <c r="I14" s="19">
        <f ca="1">VLOOKUP($A14,性別!$A:$O,I$2,0)</f>
        <v>14</v>
      </c>
      <c r="J14" s="19">
        <f ca="1">VLOOKUP($A14,性別!$A:$O,J$2,0)</f>
        <v>161</v>
      </c>
      <c r="K14" s="19"/>
      <c r="L14" s="19"/>
      <c r="M14" s="19"/>
      <c r="N14" s="19"/>
      <c r="P14" s="45">
        <f t="shared" ref="P14" ca="1" si="4">MAX(E14:N14)</f>
        <v>1046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59.839816933638446</v>
      </c>
      <c r="F15" s="15">
        <f t="shared" ref="F15:J15" ca="1" si="5">F14/$D14*100</f>
        <v>0.97254004576659037</v>
      </c>
      <c r="G15" s="15">
        <f t="shared" ca="1" si="5"/>
        <v>11.327231121281464</v>
      </c>
      <c r="H15" s="15">
        <f t="shared" ca="1" si="5"/>
        <v>17.848970251716249</v>
      </c>
      <c r="I15" s="15">
        <f t="shared" ca="1" si="5"/>
        <v>0.8009153318077803</v>
      </c>
      <c r="J15" s="15">
        <f t="shared" ca="1" si="5"/>
        <v>9.2105263157894726</v>
      </c>
      <c r="K15" s="15"/>
      <c r="L15" s="15"/>
      <c r="M15" s="15"/>
      <c r="N15" s="15"/>
    </row>
    <row r="16" spans="1:16" ht="12.4" customHeight="1" x14ac:dyDescent="0.15">
      <c r="A16" s="1" t="str">
        <f ca="1">$A$1&amp;C16</f>
        <v>X (9)女性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995</v>
      </c>
      <c r="F16" s="19">
        <f ca="1">VLOOKUP($A16,性別!$A:$O,F$2,0)</f>
        <v>122</v>
      </c>
      <c r="G16" s="19">
        <f ca="1">VLOOKUP($A16,性別!$A:$O,G$2,0)</f>
        <v>460</v>
      </c>
      <c r="H16" s="19">
        <f ca="1">VLOOKUP($A16,性別!$A:$O,H$2,0)</f>
        <v>235</v>
      </c>
      <c r="I16" s="19">
        <f ca="1">VLOOKUP($A16,性別!$A:$O,I$2,0)</f>
        <v>19</v>
      </c>
      <c r="J16" s="19">
        <f ca="1">VLOOKUP($A16,性別!$A:$O,J$2,0)</f>
        <v>180</v>
      </c>
      <c r="K16" s="19"/>
      <c r="L16" s="19"/>
      <c r="M16" s="19"/>
      <c r="N16" s="19"/>
      <c r="P16" s="45">
        <f t="shared" ref="P16" ca="1" si="6">MAX(E16:N16)</f>
        <v>995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49.477871705619094</v>
      </c>
      <c r="F17" s="15">
        <f t="shared" ref="F17:J17" ca="1" si="7">F16/$D16*100</f>
        <v>6.0666335156638489</v>
      </c>
      <c r="G17" s="15">
        <f t="shared" ca="1" si="7"/>
        <v>22.874191944306315</v>
      </c>
      <c r="H17" s="15">
        <f t="shared" ca="1" si="7"/>
        <v>11.685728493286922</v>
      </c>
      <c r="I17" s="15">
        <f t="shared" ca="1" si="7"/>
        <v>0.94480358030830436</v>
      </c>
      <c r="J17" s="15">
        <f t="shared" ca="1" si="7"/>
        <v>8.950770760815514</v>
      </c>
      <c r="K17" s="15"/>
      <c r="L17" s="15"/>
      <c r="M17" s="15"/>
      <c r="N17" s="15"/>
    </row>
    <row r="18" spans="1:16" ht="12.4" customHeight="1" x14ac:dyDescent="0.15">
      <c r="A18" s="1" t="str">
        <f ca="1">$A$1&amp;C18</f>
        <v>X (9)回答しない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55</v>
      </c>
      <c r="F18" s="19">
        <f ca="1">VLOOKUP($A18,性別!$A:$O,F$2,0)</f>
        <v>2</v>
      </c>
      <c r="G18" s="19">
        <f ca="1">VLOOKUP($A18,性別!$A:$O,G$2,0)</f>
        <v>29</v>
      </c>
      <c r="H18" s="19">
        <f ca="1">VLOOKUP($A18,性別!$A:$O,H$2,0)</f>
        <v>11</v>
      </c>
      <c r="I18" s="19">
        <f ca="1">VLOOKUP($A18,性別!$A:$O,I$2,0)</f>
        <v>1</v>
      </c>
      <c r="J18" s="19">
        <f ca="1">VLOOKUP($A18,性別!$A:$O,J$2,0)</f>
        <v>14</v>
      </c>
      <c r="K18" s="19"/>
      <c r="L18" s="19"/>
      <c r="M18" s="19"/>
      <c r="N18" s="19"/>
      <c r="P18" s="45">
        <f t="shared" ref="P18" ca="1" si="8">MAX(E18:N18)</f>
        <v>55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49.107142857142854</v>
      </c>
      <c r="F19" s="15">
        <f t="shared" ref="F19:J19" ca="1" si="9">F18/$D18*100</f>
        <v>1.7857142857142856</v>
      </c>
      <c r="G19" s="15">
        <f t="shared" ca="1" si="9"/>
        <v>25.892857142857146</v>
      </c>
      <c r="H19" s="15">
        <f t="shared" ca="1" si="9"/>
        <v>9.8214285714285712</v>
      </c>
      <c r="I19" s="15">
        <f t="shared" ca="1" si="9"/>
        <v>0.89285714285714279</v>
      </c>
      <c r="J19" s="15">
        <f t="shared" ca="1" si="9"/>
        <v>12.5</v>
      </c>
      <c r="K19" s="15"/>
      <c r="L19" s="15"/>
      <c r="M19" s="15"/>
      <c r="N19" s="15"/>
    </row>
    <row r="20" spans="1:16" ht="12.4" hidden="1" customHeight="1" outlineLevel="1" x14ac:dyDescent="0.15">
      <c r="A20" s="1" t="str">
        <f ca="1">$A$1&amp;C20</f>
        <v>X (9)門司区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100</v>
      </c>
      <c r="F20" s="19">
        <f ca="1">VLOOKUP($A20,住所!$A:$O,F$2,0)</f>
        <v>6</v>
      </c>
      <c r="G20" s="19">
        <f ca="1">VLOOKUP($A20,住所!$A:$O,G$2,0)</f>
        <v>31</v>
      </c>
      <c r="H20" s="19">
        <f ca="1">VLOOKUP($A20,住所!$A:$O,H$2,0)</f>
        <v>24</v>
      </c>
      <c r="I20" s="19">
        <f ca="1">VLOOKUP($A20,住所!$A:$O,I$2,0)</f>
        <v>0</v>
      </c>
      <c r="J20" s="19">
        <f ca="1">VLOOKUP($A20,住所!$A:$O,J$2,0)</f>
        <v>10</v>
      </c>
      <c r="K20" s="19"/>
      <c r="L20" s="19"/>
      <c r="M20" s="19"/>
      <c r="N20" s="19"/>
      <c r="P20" s="45">
        <f t="shared" ref="P20" ca="1" si="10">MAX(E20:N20)</f>
        <v>100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58.479532163742689</v>
      </c>
      <c r="F21" s="15">
        <f t="shared" ref="F21:J21" ca="1" si="11">F20/$D20*100</f>
        <v>3.5087719298245612</v>
      </c>
      <c r="G21" s="15">
        <f t="shared" ca="1" si="11"/>
        <v>18.128654970760234</v>
      </c>
      <c r="H21" s="15">
        <f t="shared" ca="1" si="11"/>
        <v>14.035087719298245</v>
      </c>
      <c r="I21" s="15">
        <f t="shared" ca="1" si="11"/>
        <v>0</v>
      </c>
      <c r="J21" s="15">
        <f t="shared" ca="1" si="11"/>
        <v>5.8479532163742682</v>
      </c>
      <c r="K21" s="15"/>
      <c r="L21" s="15"/>
      <c r="M21" s="15"/>
      <c r="N21" s="15"/>
    </row>
    <row r="22" spans="1:16" ht="12.4" hidden="1" customHeight="1" outlineLevel="1" x14ac:dyDescent="0.15">
      <c r="A22" s="1" t="str">
        <f ca="1">$A$1&amp;C22</f>
        <v>X (9)小倉北区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175</v>
      </c>
      <c r="F22" s="19">
        <f ca="1">VLOOKUP($A22,住所!$A:$O,F$2,0)</f>
        <v>3</v>
      </c>
      <c r="G22" s="19">
        <f ca="1">VLOOKUP($A22,住所!$A:$O,G$2,0)</f>
        <v>68</v>
      </c>
      <c r="H22" s="19">
        <f ca="1">VLOOKUP($A22,住所!$A:$O,H$2,0)</f>
        <v>61</v>
      </c>
      <c r="I22" s="19">
        <f ca="1">VLOOKUP($A22,住所!$A:$O,I$2,0)</f>
        <v>2</v>
      </c>
      <c r="J22" s="19">
        <f ca="1">VLOOKUP($A22,住所!$A:$O,J$2,0)</f>
        <v>23</v>
      </c>
      <c r="K22" s="19"/>
      <c r="L22" s="19"/>
      <c r="M22" s="19"/>
      <c r="N22" s="19"/>
      <c r="P22" s="45">
        <f t="shared" ref="P22" ca="1" si="12">MAX(E22:N22)</f>
        <v>175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52.710843373493979</v>
      </c>
      <c r="F23" s="15">
        <f t="shared" ref="F23:J23" ca="1" si="13">F22/$D22*100</f>
        <v>0.90361445783132521</v>
      </c>
      <c r="G23" s="15">
        <f t="shared" ca="1" si="13"/>
        <v>20.481927710843372</v>
      </c>
      <c r="H23" s="15">
        <f t="shared" ca="1" si="13"/>
        <v>18.373493975903614</v>
      </c>
      <c r="I23" s="15">
        <f t="shared" ca="1" si="13"/>
        <v>0.60240963855421692</v>
      </c>
      <c r="J23" s="15">
        <f t="shared" ca="1" si="13"/>
        <v>6.927710843373494</v>
      </c>
      <c r="K23" s="15"/>
      <c r="L23" s="15"/>
      <c r="M23" s="15"/>
      <c r="N23" s="15"/>
    </row>
    <row r="24" spans="1:16" ht="12.4" hidden="1" customHeight="1" outlineLevel="1" x14ac:dyDescent="0.15">
      <c r="A24" s="1" t="str">
        <f ca="1">$A$1&amp;C24</f>
        <v>X (9)小倉南区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281</v>
      </c>
      <c r="F24" s="19">
        <f ca="1">VLOOKUP($A24,住所!$A:$O,F$2,0)</f>
        <v>21</v>
      </c>
      <c r="G24" s="19">
        <f ca="1">VLOOKUP($A24,住所!$A:$O,G$2,0)</f>
        <v>120</v>
      </c>
      <c r="H24" s="19">
        <f ca="1">VLOOKUP($A24,住所!$A:$O,H$2,0)</f>
        <v>72</v>
      </c>
      <c r="I24" s="19">
        <f ca="1">VLOOKUP($A24,住所!$A:$O,I$2,0)</f>
        <v>6</v>
      </c>
      <c r="J24" s="19">
        <f ca="1">VLOOKUP($A24,住所!$A:$O,J$2,0)</f>
        <v>57</v>
      </c>
      <c r="K24" s="19"/>
      <c r="L24" s="19"/>
      <c r="M24" s="19"/>
      <c r="N24" s="19"/>
      <c r="P24" s="45">
        <f t="shared" ref="P24" ca="1" si="14">MAX(E24:N24)</f>
        <v>281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50.44883303411131</v>
      </c>
      <c r="F25" s="15">
        <f t="shared" ref="F25:J25" ca="1" si="15">F24/$D24*100</f>
        <v>3.7701974865350087</v>
      </c>
      <c r="G25" s="15">
        <f t="shared" ca="1" si="15"/>
        <v>21.543985637342907</v>
      </c>
      <c r="H25" s="15">
        <f t="shared" ca="1" si="15"/>
        <v>12.926391382405743</v>
      </c>
      <c r="I25" s="15">
        <f t="shared" ca="1" si="15"/>
        <v>1.0771992818671454</v>
      </c>
      <c r="J25" s="15">
        <f t="shared" ca="1" si="15"/>
        <v>10.233393177737881</v>
      </c>
      <c r="K25" s="15"/>
      <c r="L25" s="15"/>
      <c r="M25" s="15"/>
      <c r="N25" s="15"/>
    </row>
    <row r="26" spans="1:16" ht="12.4" hidden="1" customHeight="1" outlineLevel="1" x14ac:dyDescent="0.15">
      <c r="A26" s="1" t="str">
        <f ca="1">$A$1&amp;C26</f>
        <v>X (9)若松区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227</v>
      </c>
      <c r="F26" s="19">
        <f ca="1">VLOOKUP($A26,住所!$A:$O,F$2,0)</f>
        <v>18</v>
      </c>
      <c r="G26" s="19">
        <f ca="1">VLOOKUP($A26,住所!$A:$O,G$2,0)</f>
        <v>73</v>
      </c>
      <c r="H26" s="19">
        <f ca="1">VLOOKUP($A26,住所!$A:$O,H$2,0)</f>
        <v>67</v>
      </c>
      <c r="I26" s="19">
        <f ca="1">VLOOKUP($A26,住所!$A:$O,I$2,0)</f>
        <v>2</v>
      </c>
      <c r="J26" s="19">
        <f ca="1">VLOOKUP($A26,住所!$A:$O,J$2,0)</f>
        <v>51</v>
      </c>
      <c r="K26" s="19"/>
      <c r="L26" s="19"/>
      <c r="M26" s="19"/>
      <c r="N26" s="19"/>
      <c r="P26" s="45">
        <f t="shared" ref="P26" ca="1" si="16">MAX(E26:N26)</f>
        <v>227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51.826484018264843</v>
      </c>
      <c r="F27" s="15">
        <f t="shared" ref="F27:J27" ca="1" si="17">F26/$D26*100</f>
        <v>4.10958904109589</v>
      </c>
      <c r="G27" s="15">
        <f t="shared" ca="1" si="17"/>
        <v>16.666666666666664</v>
      </c>
      <c r="H27" s="15">
        <f t="shared" ca="1" si="17"/>
        <v>15.296803652968036</v>
      </c>
      <c r="I27" s="15">
        <f t="shared" ca="1" si="17"/>
        <v>0.45662100456621002</v>
      </c>
      <c r="J27" s="15">
        <f t="shared" ca="1" si="17"/>
        <v>11.643835616438356</v>
      </c>
      <c r="K27" s="15"/>
      <c r="L27" s="15"/>
      <c r="M27" s="15"/>
      <c r="N27" s="15"/>
    </row>
    <row r="28" spans="1:16" ht="12.4" hidden="1" customHeight="1" outlineLevel="1" x14ac:dyDescent="0.15">
      <c r="A28" s="1" t="str">
        <f ca="1">$A$1&amp;C28</f>
        <v>X (9)八幡東区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108</v>
      </c>
      <c r="F28" s="19">
        <f ca="1">VLOOKUP($A28,住所!$A:$O,F$2,0)</f>
        <v>11</v>
      </c>
      <c r="G28" s="19">
        <f ca="1">VLOOKUP($A28,住所!$A:$O,G$2,0)</f>
        <v>18</v>
      </c>
      <c r="H28" s="19">
        <f ca="1">VLOOKUP($A28,住所!$A:$O,H$2,0)</f>
        <v>31</v>
      </c>
      <c r="I28" s="19">
        <f ca="1">VLOOKUP($A28,住所!$A:$O,I$2,0)</f>
        <v>1</v>
      </c>
      <c r="J28" s="19">
        <f ca="1">VLOOKUP($A28,住所!$A:$O,J$2,0)</f>
        <v>22</v>
      </c>
      <c r="K28" s="19"/>
      <c r="L28" s="19"/>
      <c r="M28" s="19"/>
      <c r="N28" s="19"/>
      <c r="P28" s="45">
        <f t="shared" ref="P28" ca="1" si="18">MAX(E28:N28)</f>
        <v>108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56.544502617801051</v>
      </c>
      <c r="F29" s="15">
        <f t="shared" ref="F29:J29" ca="1" si="19">F28/$D28*100</f>
        <v>5.7591623036649215</v>
      </c>
      <c r="G29" s="15">
        <f t="shared" ca="1" si="19"/>
        <v>9.4240837696335085</v>
      </c>
      <c r="H29" s="15">
        <f t="shared" ca="1" si="19"/>
        <v>16.230366492146597</v>
      </c>
      <c r="I29" s="15">
        <f t="shared" ca="1" si="19"/>
        <v>0.52356020942408377</v>
      </c>
      <c r="J29" s="15">
        <f t="shared" ca="1" si="19"/>
        <v>11.518324607329843</v>
      </c>
      <c r="K29" s="15"/>
      <c r="L29" s="15"/>
      <c r="M29" s="15"/>
      <c r="N29" s="15"/>
    </row>
    <row r="30" spans="1:16" ht="12.4" hidden="1" customHeight="1" outlineLevel="1" x14ac:dyDescent="0.15">
      <c r="A30" s="1" t="str">
        <f ca="1">$A$1&amp;C30</f>
        <v>X (9)八幡西区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635</v>
      </c>
      <c r="F30" s="19">
        <f ca="1">VLOOKUP($A30,住所!$A:$O,F$2,0)</f>
        <v>38</v>
      </c>
      <c r="G30" s="19">
        <f ca="1">VLOOKUP($A30,住所!$A:$O,G$2,0)</f>
        <v>200</v>
      </c>
      <c r="H30" s="19">
        <f ca="1">VLOOKUP($A30,住所!$A:$O,H$2,0)</f>
        <v>130</v>
      </c>
      <c r="I30" s="19">
        <f ca="1">VLOOKUP($A30,住所!$A:$O,I$2,0)</f>
        <v>9</v>
      </c>
      <c r="J30" s="19">
        <f ca="1">VLOOKUP($A30,住所!$A:$O,J$2,0)</f>
        <v>91</v>
      </c>
      <c r="K30" s="19"/>
      <c r="L30" s="19"/>
      <c r="M30" s="19"/>
      <c r="N30" s="19"/>
      <c r="P30" s="45">
        <f t="shared" ref="P30" ca="1" si="20">MAX(E30:N30)</f>
        <v>635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57.570262919310963</v>
      </c>
      <c r="F31" s="15">
        <f t="shared" ref="F31:J31" ca="1" si="21">F30/$D30*100</f>
        <v>3.445149592021759</v>
      </c>
      <c r="G31" s="15">
        <f t="shared" ca="1" si="21"/>
        <v>18.132366273798731</v>
      </c>
      <c r="H31" s="15">
        <f t="shared" ca="1" si="21"/>
        <v>11.786038077969176</v>
      </c>
      <c r="I31" s="15">
        <f t="shared" ca="1" si="21"/>
        <v>0.81595648232094287</v>
      </c>
      <c r="J31" s="15">
        <f t="shared" ca="1" si="21"/>
        <v>8.2502266545784231</v>
      </c>
      <c r="K31" s="15"/>
      <c r="L31" s="15"/>
      <c r="M31" s="15"/>
      <c r="N31" s="15"/>
    </row>
    <row r="32" spans="1:16" ht="12.4" hidden="1" customHeight="1" outlineLevel="1" x14ac:dyDescent="0.15">
      <c r="A32" s="1" t="str">
        <f ca="1">$A$1&amp;C32</f>
        <v>X (9)戸畑区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81</v>
      </c>
      <c r="F32" s="19">
        <f ca="1">VLOOKUP($A32,住所!$A:$O,F$2,0)</f>
        <v>5</v>
      </c>
      <c r="G32" s="19">
        <f ca="1">VLOOKUP($A32,住所!$A:$O,G$2,0)</f>
        <v>30</v>
      </c>
      <c r="H32" s="19">
        <f ca="1">VLOOKUP($A32,住所!$A:$O,H$2,0)</f>
        <v>54</v>
      </c>
      <c r="I32" s="19">
        <f ca="1">VLOOKUP($A32,住所!$A:$O,I$2,0)</f>
        <v>0</v>
      </c>
      <c r="J32" s="19">
        <f ca="1">VLOOKUP($A32,住所!$A:$O,J$2,0)</f>
        <v>4</v>
      </c>
      <c r="K32" s="19"/>
      <c r="L32" s="19"/>
      <c r="M32" s="19"/>
      <c r="N32" s="19"/>
      <c r="P32" s="45">
        <f t="shared" ref="P32" ca="1" si="22">MAX(E32:N32)</f>
        <v>81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46.551724137931032</v>
      </c>
      <c r="F33" s="15">
        <f t="shared" ref="F33:J33" ca="1" si="23">F32/$D32*100</f>
        <v>2.8735632183908044</v>
      </c>
      <c r="G33" s="15">
        <f t="shared" ca="1" si="23"/>
        <v>17.241379310344829</v>
      </c>
      <c r="H33" s="15">
        <f t="shared" ca="1" si="23"/>
        <v>31.03448275862069</v>
      </c>
      <c r="I33" s="15">
        <f t="shared" ca="1" si="23"/>
        <v>0</v>
      </c>
      <c r="J33" s="15">
        <f t="shared" ca="1" si="23"/>
        <v>2.2988505747126435</v>
      </c>
      <c r="K33" s="15"/>
      <c r="L33" s="15"/>
      <c r="M33" s="15"/>
      <c r="N33" s="15"/>
    </row>
    <row r="34" spans="1:16" ht="12.4" hidden="1" customHeight="1" outlineLevel="1" x14ac:dyDescent="0.15">
      <c r="A34" s="1" t="str">
        <f ca="1">$A$1&amp;C34</f>
        <v>X (9)その他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489</v>
      </c>
      <c r="F34" s="19">
        <f ca="1">VLOOKUP($A34,住所!$A:$O,F$2,0)</f>
        <v>39</v>
      </c>
      <c r="G34" s="19">
        <f ca="1">VLOOKUP($A34,住所!$A:$O,G$2,0)</f>
        <v>147</v>
      </c>
      <c r="H34" s="19">
        <f ca="1">VLOOKUP($A34,住所!$A:$O,H$2,0)</f>
        <v>119</v>
      </c>
      <c r="I34" s="19">
        <f ca="1">VLOOKUP($A34,住所!$A:$O,I$2,0)</f>
        <v>14</v>
      </c>
      <c r="J34" s="19">
        <f ca="1">VLOOKUP($A34,住所!$A:$O,J$2,0)</f>
        <v>97</v>
      </c>
      <c r="K34" s="19"/>
      <c r="L34" s="19"/>
      <c r="M34" s="19"/>
      <c r="N34" s="19"/>
      <c r="P34" s="45">
        <f t="shared" ref="P34" ca="1" si="24">MAX(E34:N34)</f>
        <v>489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54.033149171270722</v>
      </c>
      <c r="F35" s="15">
        <f t="shared" ref="F35:J35" ca="1" si="25">F34/$D34*100</f>
        <v>4.3093922651933703</v>
      </c>
      <c r="G35" s="15">
        <f t="shared" ca="1" si="25"/>
        <v>16.243093922651934</v>
      </c>
      <c r="H35" s="15">
        <f t="shared" ca="1" si="25"/>
        <v>13.149171270718233</v>
      </c>
      <c r="I35" s="15">
        <f t="shared" ca="1" si="25"/>
        <v>1.5469613259668509</v>
      </c>
      <c r="J35" s="15">
        <f t="shared" ca="1" si="25"/>
        <v>10.718232044198896</v>
      </c>
      <c r="K35" s="15"/>
      <c r="L35" s="15"/>
      <c r="M35" s="15"/>
      <c r="N35" s="15"/>
    </row>
    <row r="36" spans="1:16" ht="12.4" hidden="1" customHeight="1" outlineLevel="1" x14ac:dyDescent="0.15">
      <c r="A36" s="1" t="str">
        <f ca="1">$A$1&amp;C36</f>
        <v>X (9)勉強・受験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/>
      <c r="L36" s="19"/>
      <c r="M36" s="19"/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J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/>
      <c r="L37" s="15"/>
      <c r="M37" s="15"/>
      <c r="N37" s="15"/>
    </row>
    <row r="38" spans="1:16" ht="12.4" hidden="1" customHeight="1" outlineLevel="1" x14ac:dyDescent="0.15">
      <c r="A38" s="1" t="str">
        <f ca="1">$A$1&amp;C38</f>
        <v>X (9)友達との時間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/>
      <c r="L38" s="19"/>
      <c r="M38" s="19"/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J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/>
      <c r="L39" s="15"/>
      <c r="M39" s="15"/>
      <c r="N39" s="15"/>
    </row>
    <row r="40" spans="1:16" ht="12.4" hidden="1" customHeight="1" outlineLevel="1" x14ac:dyDescent="0.15">
      <c r="A40" s="1" t="str">
        <f ca="1">$A$1&amp;C40</f>
        <v>X (9)部活動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/>
      <c r="L40" s="19"/>
      <c r="M40" s="19"/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J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/>
      <c r="L41" s="15"/>
      <c r="M41" s="15"/>
      <c r="N41" s="15"/>
    </row>
    <row r="42" spans="1:16" ht="12.4" hidden="1" customHeight="1" outlineLevel="1" x14ac:dyDescent="0.15">
      <c r="A42" s="1" t="str">
        <f ca="1">$A$1&amp;C42</f>
        <v>X (9)趣味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/>
      <c r="L42" s="19"/>
      <c r="M42" s="19"/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J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/>
      <c r="L43" s="15"/>
      <c r="M43" s="15"/>
      <c r="N43" s="15"/>
    </row>
    <row r="44" spans="1:16" ht="12.4" hidden="1" customHeight="1" outlineLevel="1" x14ac:dyDescent="0.15">
      <c r="A44" s="1" t="str">
        <f ca="1">$A$1&amp;C44</f>
        <v>X (9)オシャレ（ファッションやコスメなど）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/>
      <c r="L44" s="19"/>
      <c r="M44" s="19"/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J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/>
      <c r="L45" s="15"/>
      <c r="M45" s="15"/>
      <c r="N45" s="15"/>
    </row>
    <row r="46" spans="1:16" ht="12.4" hidden="1" customHeight="1" outlineLevel="1" x14ac:dyDescent="0.15">
      <c r="A46" s="1" t="str">
        <f ca="1">$A$1&amp;C46</f>
        <v>X (9)ゲーム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/>
      <c r="L46" s="19"/>
      <c r="M46" s="19"/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J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/>
      <c r="L47" s="15"/>
      <c r="M47" s="15"/>
      <c r="N47" s="15"/>
    </row>
    <row r="48" spans="1:16" ht="12.4" hidden="1" customHeight="1" outlineLevel="1" x14ac:dyDescent="0.15">
      <c r="A48" s="1" t="str">
        <f ca="1">$A$1&amp;C48</f>
        <v>X (9)SNS（YouTubeやTikTokなどの視聴・動画投稿）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/>
      <c r="L48" s="19"/>
      <c r="M48" s="19"/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J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/>
      <c r="L49" s="15"/>
      <c r="M49" s="15"/>
      <c r="N49" s="15"/>
    </row>
    <row r="50" spans="1:16" ht="12.4" hidden="1" customHeight="1" outlineLevel="1" x14ac:dyDescent="0.15">
      <c r="A50" s="1" t="str">
        <f ca="1">$A$1&amp;C50</f>
        <v>X (9)ボランティア・地域活動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/>
      <c r="L50" s="19"/>
      <c r="M50" s="19"/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J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/>
      <c r="L51" s="15"/>
      <c r="M51" s="15"/>
      <c r="N51" s="15"/>
    </row>
    <row r="52" spans="1:16" ht="12.4" hidden="1" customHeight="1" outlineLevel="1" x14ac:dyDescent="0.15">
      <c r="A52" s="1" t="str">
        <f ca="1">$A$1&amp;C52</f>
        <v>X (9)自分磨き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/>
      <c r="L52" s="19"/>
      <c r="M52" s="19"/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J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/>
      <c r="L53" s="15"/>
      <c r="M53" s="15"/>
      <c r="N53" s="15"/>
    </row>
    <row r="54" spans="1:16" ht="12.4" hidden="1" customHeight="1" outlineLevel="1" x14ac:dyDescent="0.15">
      <c r="A54" s="1" t="str">
        <f ca="1">$A$1&amp;C54</f>
        <v>X (9)その他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/>
      <c r="L54" s="19"/>
      <c r="M54" s="19"/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J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/>
      <c r="L55" s="15"/>
      <c r="M55" s="15"/>
      <c r="N55" s="15"/>
    </row>
    <row r="56" spans="1:16" ht="12.4" hidden="1" customHeight="1" outlineLevel="1" collapsed="1" x14ac:dyDescent="0.15">
      <c r="A56" s="1" t="str">
        <f ca="1">$A$1&amp;C56</f>
        <v>X (9)進学（大学）</v>
      </c>
      <c r="B56" s="144" t="s">
        <v>253</v>
      </c>
      <c r="C56" s="134" t="s">
        <v>57</v>
      </c>
      <c r="D56" s="19">
        <f ca="1">VLOOKUP($A56,'Q9'!$A:$O,D$2,0)</f>
        <v>2096</v>
      </c>
      <c r="E56" s="19">
        <f ca="1">VLOOKUP($A56,'Q9'!$A:$O,E$2,0)</f>
        <v>2096</v>
      </c>
      <c r="F56" s="19">
        <f ca="1">VLOOKUP($A56,'Q9'!$A:$O,F$2,0)</f>
        <v>0</v>
      </c>
      <c r="G56" s="19">
        <f ca="1">VLOOKUP($A56,'Q9'!$A:$O,G$2,0)</f>
        <v>0</v>
      </c>
      <c r="H56" s="19">
        <f ca="1">VLOOKUP($A56,'Q9'!$A:$O,H$2,0)</f>
        <v>0</v>
      </c>
      <c r="I56" s="19">
        <f ca="1">VLOOKUP($A56,'Q9'!$A:$O,I$2,0)</f>
        <v>0</v>
      </c>
      <c r="J56" s="19">
        <f ca="1">VLOOKUP($A56,'Q9'!$A:$O,J$2,0)</f>
        <v>0</v>
      </c>
      <c r="K56" s="19"/>
      <c r="L56" s="19"/>
      <c r="M56" s="19"/>
      <c r="N56" s="19"/>
      <c r="P56" s="45">
        <f t="shared" ref="P56" ca="1" si="46">MAX(E56:N56)</f>
        <v>2096</v>
      </c>
    </row>
    <row r="57" spans="1:16" ht="12.4" hidden="1" customHeight="1" outlineLevel="1" x14ac:dyDescent="0.15">
      <c r="B57" s="144"/>
      <c r="C57" s="136"/>
      <c r="D57" s="16">
        <f ca="1">D56/$D56*100</f>
        <v>100</v>
      </c>
      <c r="E57" s="15">
        <f ca="1">E56/$D56*100</f>
        <v>100</v>
      </c>
      <c r="F57" s="15">
        <f t="shared" ref="F57:J57" ca="1" si="47">F56/$D56*100</f>
        <v>0</v>
      </c>
      <c r="G57" s="15">
        <f t="shared" ca="1" si="47"/>
        <v>0</v>
      </c>
      <c r="H57" s="15">
        <f t="shared" ca="1" si="47"/>
        <v>0</v>
      </c>
      <c r="I57" s="15">
        <f t="shared" ca="1" si="47"/>
        <v>0</v>
      </c>
      <c r="J57" s="15">
        <f t="shared" ca="1" si="47"/>
        <v>0</v>
      </c>
      <c r="K57" s="15"/>
      <c r="L57" s="15"/>
      <c r="M57" s="15"/>
      <c r="N57" s="15"/>
    </row>
    <row r="58" spans="1:16" ht="12.4" hidden="1" customHeight="1" outlineLevel="1" x14ac:dyDescent="0.15">
      <c r="A58" s="1" t="str">
        <f ca="1">$A$1&amp;C58</f>
        <v>X (9)進学（短大）</v>
      </c>
      <c r="B58" s="144"/>
      <c r="C58" s="134" t="s">
        <v>58</v>
      </c>
      <c r="D58" s="19">
        <f ca="1">VLOOKUP($A58,'Q9'!$A:$O,D$2,0)</f>
        <v>141</v>
      </c>
      <c r="E58" s="19">
        <f ca="1">VLOOKUP($A58,'Q9'!$A:$O,E$2,0)</f>
        <v>0</v>
      </c>
      <c r="F58" s="19">
        <f ca="1">VLOOKUP($A58,'Q9'!$A:$O,F$2,0)</f>
        <v>141</v>
      </c>
      <c r="G58" s="19">
        <f ca="1">VLOOKUP($A58,'Q9'!$A:$O,G$2,0)</f>
        <v>0</v>
      </c>
      <c r="H58" s="19">
        <f ca="1">VLOOKUP($A58,'Q9'!$A:$O,H$2,0)</f>
        <v>0</v>
      </c>
      <c r="I58" s="19">
        <f ca="1">VLOOKUP($A58,'Q9'!$A:$O,I$2,0)</f>
        <v>0</v>
      </c>
      <c r="J58" s="19">
        <f ca="1">VLOOKUP($A58,'Q9'!$A:$O,J$2,0)</f>
        <v>0</v>
      </c>
      <c r="K58" s="19"/>
      <c r="L58" s="19"/>
      <c r="M58" s="19"/>
      <c r="N58" s="19"/>
      <c r="P58" s="45">
        <f t="shared" ref="P58" ca="1" si="48">MAX(E58:N58)</f>
        <v>141</v>
      </c>
    </row>
    <row r="59" spans="1:16" ht="12.4" hidden="1" customHeight="1" outlineLevel="1" x14ac:dyDescent="0.15">
      <c r="B59" s="144"/>
      <c r="C59" s="136"/>
      <c r="D59" s="16">
        <f ca="1">D58/$D58*100</f>
        <v>100</v>
      </c>
      <c r="E59" s="15">
        <f ca="1">E58/$D58*100</f>
        <v>0</v>
      </c>
      <c r="F59" s="15">
        <f t="shared" ref="F59:J59" ca="1" si="49">F58/$D58*100</f>
        <v>100</v>
      </c>
      <c r="G59" s="15">
        <f t="shared" ca="1" si="49"/>
        <v>0</v>
      </c>
      <c r="H59" s="15">
        <f t="shared" ca="1" si="49"/>
        <v>0</v>
      </c>
      <c r="I59" s="15">
        <f t="shared" ca="1" si="49"/>
        <v>0</v>
      </c>
      <c r="J59" s="15">
        <f t="shared" ca="1" si="49"/>
        <v>0</v>
      </c>
      <c r="K59" s="15"/>
      <c r="L59" s="15"/>
      <c r="M59" s="15"/>
      <c r="N59" s="15"/>
    </row>
    <row r="60" spans="1:16" ht="12.4" hidden="1" customHeight="1" outlineLevel="1" x14ac:dyDescent="0.15">
      <c r="A60" s="1" t="str">
        <f ca="1">$A$1&amp;C60</f>
        <v>X (9)進学（専門学校等）</v>
      </c>
      <c r="B60" s="144"/>
      <c r="C60" s="134" t="s">
        <v>59</v>
      </c>
      <c r="D60" s="19">
        <f ca="1">VLOOKUP($A60,'Q9'!$A:$O,D$2,0)</f>
        <v>687</v>
      </c>
      <c r="E60" s="19">
        <f ca="1">VLOOKUP($A60,'Q9'!$A:$O,E$2,0)</f>
        <v>0</v>
      </c>
      <c r="F60" s="19">
        <f ca="1">VLOOKUP($A60,'Q9'!$A:$O,F$2,0)</f>
        <v>0</v>
      </c>
      <c r="G60" s="19">
        <f ca="1">VLOOKUP($A60,'Q9'!$A:$O,G$2,0)</f>
        <v>687</v>
      </c>
      <c r="H60" s="19">
        <f ca="1">VLOOKUP($A60,'Q9'!$A:$O,H$2,0)</f>
        <v>0</v>
      </c>
      <c r="I60" s="19">
        <f ca="1">VLOOKUP($A60,'Q9'!$A:$O,I$2,0)</f>
        <v>0</v>
      </c>
      <c r="J60" s="19">
        <f ca="1">VLOOKUP($A60,'Q9'!$A:$O,J$2,0)</f>
        <v>0</v>
      </c>
      <c r="K60" s="19"/>
      <c r="L60" s="19"/>
      <c r="M60" s="19"/>
      <c r="N60" s="19"/>
      <c r="P60" s="45">
        <f t="shared" ref="P60" ca="1" si="50">MAX(E60:N60)</f>
        <v>687</v>
      </c>
    </row>
    <row r="61" spans="1:16" ht="12.4" hidden="1" customHeight="1" outlineLevel="1" x14ac:dyDescent="0.15">
      <c r="B61" s="144"/>
      <c r="C61" s="136"/>
      <c r="D61" s="16">
        <f ca="1">D60/$D60*100</f>
        <v>100</v>
      </c>
      <c r="E61" s="15">
        <f ca="1">E60/$D60*100</f>
        <v>0</v>
      </c>
      <c r="F61" s="15">
        <f t="shared" ref="F61:J61" ca="1" si="51">F60/$D60*100</f>
        <v>0</v>
      </c>
      <c r="G61" s="15">
        <f t="shared" ca="1" si="51"/>
        <v>100</v>
      </c>
      <c r="H61" s="15">
        <f t="shared" ca="1" si="51"/>
        <v>0</v>
      </c>
      <c r="I61" s="15">
        <f t="shared" ca="1" si="51"/>
        <v>0</v>
      </c>
      <c r="J61" s="15">
        <f t="shared" ca="1" si="51"/>
        <v>0</v>
      </c>
      <c r="K61" s="15"/>
      <c r="L61" s="15"/>
      <c r="M61" s="15"/>
      <c r="N61" s="15"/>
    </row>
    <row r="62" spans="1:16" ht="12.4" hidden="1" customHeight="1" outlineLevel="1" x14ac:dyDescent="0.15">
      <c r="A62" s="1" t="str">
        <f ca="1">$A$1&amp;C62</f>
        <v>X (9)就職・就業</v>
      </c>
      <c r="B62" s="144"/>
      <c r="C62" s="134" t="s">
        <v>60</v>
      </c>
      <c r="D62" s="19">
        <f ca="1">VLOOKUP($A62,'Q9'!$A:$O,D$2,0)</f>
        <v>558</v>
      </c>
      <c r="E62" s="19">
        <f ca="1">VLOOKUP($A62,'Q9'!$A:$O,E$2,0)</f>
        <v>0</v>
      </c>
      <c r="F62" s="19">
        <f ca="1">VLOOKUP($A62,'Q9'!$A:$O,F$2,0)</f>
        <v>0</v>
      </c>
      <c r="G62" s="19">
        <f ca="1">VLOOKUP($A62,'Q9'!$A:$O,G$2,0)</f>
        <v>0</v>
      </c>
      <c r="H62" s="19">
        <f ca="1">VLOOKUP($A62,'Q9'!$A:$O,H$2,0)</f>
        <v>558</v>
      </c>
      <c r="I62" s="19">
        <f ca="1">VLOOKUP($A62,'Q9'!$A:$O,I$2,0)</f>
        <v>0</v>
      </c>
      <c r="J62" s="19">
        <f ca="1">VLOOKUP($A62,'Q9'!$A:$O,J$2,0)</f>
        <v>0</v>
      </c>
      <c r="K62" s="19"/>
      <c r="L62" s="19"/>
      <c r="M62" s="19"/>
      <c r="N62" s="19"/>
      <c r="P62" s="45">
        <f t="shared" ref="P62" ca="1" si="52">MAX(E62:N62)</f>
        <v>558</v>
      </c>
    </row>
    <row r="63" spans="1:16" ht="12.4" hidden="1" customHeight="1" outlineLevel="1" x14ac:dyDescent="0.15">
      <c r="B63" s="144"/>
      <c r="C63" s="136"/>
      <c r="D63" s="16">
        <f ca="1">D62/$D62*100</f>
        <v>100</v>
      </c>
      <c r="E63" s="15">
        <f ca="1">E62/$D62*100</f>
        <v>0</v>
      </c>
      <c r="F63" s="15">
        <f t="shared" ref="F63:J63" ca="1" si="53">F62/$D62*100</f>
        <v>0</v>
      </c>
      <c r="G63" s="15">
        <f t="shared" ca="1" si="53"/>
        <v>0</v>
      </c>
      <c r="H63" s="15">
        <f t="shared" ca="1" si="53"/>
        <v>100</v>
      </c>
      <c r="I63" s="15">
        <f t="shared" ca="1" si="53"/>
        <v>0</v>
      </c>
      <c r="J63" s="15">
        <f t="shared" ca="1" si="53"/>
        <v>0</v>
      </c>
      <c r="K63" s="15"/>
      <c r="L63" s="15"/>
      <c r="M63" s="15"/>
      <c r="N63" s="15"/>
    </row>
    <row r="64" spans="1:16" ht="12.4" hidden="1" customHeight="1" outlineLevel="1" x14ac:dyDescent="0.15">
      <c r="A64" s="1" t="str">
        <f ca="1">$A$1&amp;C64</f>
        <v>X (9)その他</v>
      </c>
      <c r="B64" s="144"/>
      <c r="C64" s="134" t="s">
        <v>22</v>
      </c>
      <c r="D64" s="19">
        <f ca="1">VLOOKUP($A64,'Q9'!$A:$O,D$2,0)</f>
        <v>34</v>
      </c>
      <c r="E64" s="19">
        <f ca="1">VLOOKUP($A64,'Q9'!$A:$O,E$2,0)</f>
        <v>0</v>
      </c>
      <c r="F64" s="19">
        <f ca="1">VLOOKUP($A64,'Q9'!$A:$O,F$2,0)</f>
        <v>0</v>
      </c>
      <c r="G64" s="19">
        <f ca="1">VLOOKUP($A64,'Q9'!$A:$O,G$2,0)</f>
        <v>0</v>
      </c>
      <c r="H64" s="19">
        <f ca="1">VLOOKUP($A64,'Q9'!$A:$O,H$2,0)</f>
        <v>0</v>
      </c>
      <c r="I64" s="19">
        <f ca="1">VLOOKUP($A64,'Q9'!$A:$O,I$2,0)</f>
        <v>34</v>
      </c>
      <c r="J64" s="19">
        <f ca="1">VLOOKUP($A64,'Q9'!$A:$O,J$2,0)</f>
        <v>0</v>
      </c>
      <c r="K64" s="19"/>
      <c r="L64" s="19"/>
      <c r="M64" s="19"/>
      <c r="N64" s="19"/>
      <c r="P64" s="45">
        <f t="shared" ref="P64" ca="1" si="54">MAX(E64:N64)</f>
        <v>34</v>
      </c>
    </row>
    <row r="65" spans="1:16" ht="12.4" hidden="1" customHeight="1" outlineLevel="1" x14ac:dyDescent="0.15">
      <c r="B65" s="144"/>
      <c r="C65" s="136"/>
      <c r="D65" s="16">
        <f ca="1">D64/$D64*100</f>
        <v>100</v>
      </c>
      <c r="E65" s="15">
        <f ca="1">E64/$D64*100</f>
        <v>0</v>
      </c>
      <c r="F65" s="15">
        <f t="shared" ref="F65:J65" ca="1" si="55">F64/$D64*100</f>
        <v>0</v>
      </c>
      <c r="G65" s="15">
        <f t="shared" ca="1" si="55"/>
        <v>0</v>
      </c>
      <c r="H65" s="15">
        <f t="shared" ca="1" si="55"/>
        <v>0</v>
      </c>
      <c r="I65" s="15">
        <f t="shared" ca="1" si="55"/>
        <v>100</v>
      </c>
      <c r="J65" s="15">
        <f t="shared" ca="1" si="55"/>
        <v>0</v>
      </c>
      <c r="K65" s="15"/>
      <c r="L65" s="15"/>
      <c r="M65" s="15"/>
      <c r="N65" s="15"/>
    </row>
    <row r="66" spans="1:16" ht="12.4" hidden="1" customHeight="1" outlineLevel="1" x14ac:dyDescent="0.15">
      <c r="A66" s="1" t="str">
        <f ca="1">$A$1&amp;C66</f>
        <v>X (9)わからない</v>
      </c>
      <c r="B66" s="144"/>
      <c r="C66" s="134" t="s">
        <v>61</v>
      </c>
      <c r="D66" s="19">
        <f ca="1">VLOOKUP($A66,'Q9'!$A:$O,D$2,0)</f>
        <v>355</v>
      </c>
      <c r="E66" s="19">
        <f ca="1">VLOOKUP($A66,'Q9'!$A:$O,E$2,0)</f>
        <v>0</v>
      </c>
      <c r="F66" s="19">
        <f ca="1">VLOOKUP($A66,'Q9'!$A:$O,F$2,0)</f>
        <v>0</v>
      </c>
      <c r="G66" s="19">
        <f ca="1">VLOOKUP($A66,'Q9'!$A:$O,G$2,0)</f>
        <v>0</v>
      </c>
      <c r="H66" s="19">
        <f ca="1">VLOOKUP($A66,'Q9'!$A:$O,H$2,0)</f>
        <v>0</v>
      </c>
      <c r="I66" s="19">
        <f ca="1">VLOOKUP($A66,'Q9'!$A:$O,I$2,0)</f>
        <v>0</v>
      </c>
      <c r="J66" s="19">
        <f ca="1">VLOOKUP($A66,'Q9'!$A:$O,J$2,0)</f>
        <v>355</v>
      </c>
      <c r="K66" s="19"/>
      <c r="L66" s="19"/>
      <c r="M66" s="19"/>
      <c r="N66" s="19"/>
      <c r="P66" s="45">
        <f t="shared" ref="P66" ca="1" si="56">MAX(E66:N66)</f>
        <v>355</v>
      </c>
    </row>
    <row r="67" spans="1:16" ht="12.4" hidden="1" customHeight="1" outlineLevel="1" x14ac:dyDescent="0.15">
      <c r="B67" s="144"/>
      <c r="C67" s="136"/>
      <c r="D67" s="16">
        <f ca="1">D66/$D66*100</f>
        <v>100</v>
      </c>
      <c r="E67" s="15">
        <f ca="1">E66/$D66*100</f>
        <v>0</v>
      </c>
      <c r="F67" s="15">
        <f t="shared" ref="F67:J67" ca="1" si="57">F66/$D66*100</f>
        <v>0</v>
      </c>
      <c r="G67" s="15">
        <f t="shared" ca="1" si="57"/>
        <v>0</v>
      </c>
      <c r="H67" s="15">
        <f t="shared" ca="1" si="57"/>
        <v>0</v>
      </c>
      <c r="I67" s="15">
        <f t="shared" ca="1" si="57"/>
        <v>0</v>
      </c>
      <c r="J67" s="15">
        <f t="shared" ca="1" si="57"/>
        <v>100</v>
      </c>
      <c r="K67" s="15"/>
      <c r="L67" s="15"/>
      <c r="M67" s="15"/>
      <c r="N67" s="15"/>
    </row>
    <row r="68" spans="1:16" ht="12.4" customHeight="1" collapsed="1" x14ac:dyDescent="0.15">
      <c r="A68" s="1" t="str">
        <f ca="1">$A$1&amp;C68</f>
        <v>X (9)北九州市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717</v>
      </c>
      <c r="F68" s="19">
        <f ca="1">VLOOKUP($A68,'Q10'!$A:$O,F$2,0)</f>
        <v>89</v>
      </c>
      <c r="G68" s="19">
        <f ca="1">VLOOKUP($A68,'Q10'!$A:$O,G$2,0)</f>
        <v>338</v>
      </c>
      <c r="H68" s="19">
        <f ca="1">VLOOKUP($A68,'Q10'!$A:$O,H$2,0)</f>
        <v>283</v>
      </c>
      <c r="I68" s="19">
        <f ca="1">VLOOKUP($A68,'Q10'!$A:$O,I$2,0)</f>
        <v>11</v>
      </c>
      <c r="J68" s="19">
        <f ca="1">VLOOKUP($A68,'Q10'!$A:$O,J$2,0)</f>
        <v>116</v>
      </c>
      <c r="K68" s="19"/>
      <c r="L68" s="19"/>
      <c r="M68" s="19"/>
      <c r="N68" s="19"/>
      <c r="P68" s="45">
        <f t="shared" ref="P68" ca="1" si="58">MAX(E68:N68)</f>
        <v>717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46.138996138996141</v>
      </c>
      <c r="F69" s="15">
        <f t="shared" ref="F69:J69" ca="1" si="59">F68/$D68*100</f>
        <v>5.7271557271557274</v>
      </c>
      <c r="G69" s="15">
        <f t="shared" ca="1" si="59"/>
        <v>21.750321750321749</v>
      </c>
      <c r="H69" s="15">
        <f t="shared" ca="1" si="59"/>
        <v>18.211068211068209</v>
      </c>
      <c r="I69" s="15">
        <f t="shared" ca="1" si="59"/>
        <v>0.70785070785070792</v>
      </c>
      <c r="J69" s="15">
        <f t="shared" ca="1" si="59"/>
        <v>7.4646074646074645</v>
      </c>
      <c r="K69" s="15"/>
      <c r="L69" s="15"/>
      <c r="M69" s="15"/>
      <c r="N69" s="15"/>
    </row>
    <row r="70" spans="1:16" ht="12.4" customHeight="1" x14ac:dyDescent="0.15">
      <c r="A70" s="1" t="str">
        <f ca="1">$A$1&amp;C70</f>
        <v>X (9)福岡市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344</v>
      </c>
      <c r="F70" s="19">
        <f ca="1">VLOOKUP($A70,'Q10'!$A:$O,F$2,0)</f>
        <v>16</v>
      </c>
      <c r="G70" s="19">
        <f ca="1">VLOOKUP($A70,'Q10'!$A:$O,G$2,0)</f>
        <v>141</v>
      </c>
      <c r="H70" s="19">
        <f ca="1">VLOOKUP($A70,'Q10'!$A:$O,H$2,0)</f>
        <v>80</v>
      </c>
      <c r="I70" s="19">
        <f ca="1">VLOOKUP($A70,'Q10'!$A:$O,I$2,0)</f>
        <v>3</v>
      </c>
      <c r="J70" s="19">
        <f ca="1">VLOOKUP($A70,'Q10'!$A:$O,J$2,0)</f>
        <v>42</v>
      </c>
      <c r="K70" s="19"/>
      <c r="L70" s="19"/>
      <c r="M70" s="19"/>
      <c r="N70" s="19"/>
      <c r="P70" s="45">
        <f t="shared" ref="P70" ca="1" si="60">MAX(E70:N70)</f>
        <v>344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54.952076677316299</v>
      </c>
      <c r="F71" s="15">
        <f t="shared" ref="F71:J71" ca="1" si="61">F70/$D70*100</f>
        <v>2.5559105431309903</v>
      </c>
      <c r="G71" s="15">
        <f t="shared" ca="1" si="61"/>
        <v>22.523961661341854</v>
      </c>
      <c r="H71" s="15">
        <f t="shared" ca="1" si="61"/>
        <v>12.779552715654951</v>
      </c>
      <c r="I71" s="15">
        <f t="shared" ca="1" si="61"/>
        <v>0.47923322683706071</v>
      </c>
      <c r="J71" s="15">
        <f t="shared" ca="1" si="61"/>
        <v>6.7092651757188495</v>
      </c>
      <c r="K71" s="15"/>
      <c r="L71" s="15"/>
      <c r="M71" s="15"/>
      <c r="N71" s="15"/>
    </row>
    <row r="72" spans="1:16" ht="12.4" customHeight="1" x14ac:dyDescent="0.15">
      <c r="A72" s="1" t="str">
        <f ca="1">$A$1&amp;C72</f>
        <v>X (9)東京圏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177</v>
      </c>
      <c r="F72" s="19">
        <f ca="1">VLOOKUP($A72,'Q10'!$A:$O,F$2,0)</f>
        <v>4</v>
      </c>
      <c r="G72" s="19">
        <f ca="1">VLOOKUP($A72,'Q10'!$A:$O,G$2,0)</f>
        <v>43</v>
      </c>
      <c r="H72" s="19">
        <f ca="1">VLOOKUP($A72,'Q10'!$A:$O,H$2,0)</f>
        <v>27</v>
      </c>
      <c r="I72" s="19">
        <f ca="1">VLOOKUP($A72,'Q10'!$A:$O,I$2,0)</f>
        <v>1</v>
      </c>
      <c r="J72" s="19">
        <f ca="1">VLOOKUP($A72,'Q10'!$A:$O,J$2,0)</f>
        <v>13</v>
      </c>
      <c r="K72" s="19"/>
      <c r="L72" s="19"/>
      <c r="M72" s="19"/>
      <c r="N72" s="19"/>
      <c r="P72" s="45">
        <f t="shared" ref="P72" ca="1" si="62">MAX(E72:N72)</f>
        <v>177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66.79245283018868</v>
      </c>
      <c r="F73" s="15">
        <f t="shared" ref="F73:J73" ca="1" si="63">F72/$D72*100</f>
        <v>1.5094339622641511</v>
      </c>
      <c r="G73" s="15">
        <f t="shared" ca="1" si="63"/>
        <v>16.226415094339622</v>
      </c>
      <c r="H73" s="15">
        <f t="shared" ca="1" si="63"/>
        <v>10.188679245283019</v>
      </c>
      <c r="I73" s="15">
        <f t="shared" ca="1" si="63"/>
        <v>0.37735849056603776</v>
      </c>
      <c r="J73" s="15">
        <f t="shared" ca="1" si="63"/>
        <v>4.9056603773584913</v>
      </c>
      <c r="K73" s="15"/>
      <c r="L73" s="15"/>
      <c r="M73" s="15"/>
      <c r="N73" s="15"/>
    </row>
    <row r="74" spans="1:16" ht="12.4" customHeight="1" x14ac:dyDescent="0.15">
      <c r="A74" s="1" t="str">
        <f ca="1">$A$1&amp;C74</f>
        <v>X (9)大阪圏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124</v>
      </c>
      <c r="F74" s="19">
        <f ca="1">VLOOKUP($A74,'Q10'!$A:$O,F$2,0)</f>
        <v>3</v>
      </c>
      <c r="G74" s="19">
        <f ca="1">VLOOKUP($A74,'Q10'!$A:$O,G$2,0)</f>
        <v>18</v>
      </c>
      <c r="H74" s="19">
        <f ca="1">VLOOKUP($A74,'Q10'!$A:$O,H$2,0)</f>
        <v>19</v>
      </c>
      <c r="I74" s="19">
        <f ca="1">VLOOKUP($A74,'Q10'!$A:$O,I$2,0)</f>
        <v>1</v>
      </c>
      <c r="J74" s="19">
        <f ca="1">VLOOKUP($A74,'Q10'!$A:$O,J$2,0)</f>
        <v>8</v>
      </c>
      <c r="K74" s="19"/>
      <c r="L74" s="19"/>
      <c r="M74" s="19"/>
      <c r="N74" s="19"/>
      <c r="P74" s="45">
        <f t="shared" ref="P74" ca="1" si="64">MAX(E74:N74)</f>
        <v>124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71.676300578034684</v>
      </c>
      <c r="F75" s="15">
        <f t="shared" ref="F75:J75" ca="1" si="65">F74/$D74*100</f>
        <v>1.7341040462427744</v>
      </c>
      <c r="G75" s="15">
        <f t="shared" ca="1" si="65"/>
        <v>10.404624277456648</v>
      </c>
      <c r="H75" s="15">
        <f t="shared" ca="1" si="65"/>
        <v>10.982658959537572</v>
      </c>
      <c r="I75" s="15">
        <f t="shared" ca="1" si="65"/>
        <v>0.57803468208092479</v>
      </c>
      <c r="J75" s="15">
        <f t="shared" ca="1" si="65"/>
        <v>4.6242774566473983</v>
      </c>
      <c r="K75" s="15"/>
      <c r="L75" s="15"/>
      <c r="M75" s="15"/>
      <c r="N75" s="15"/>
    </row>
    <row r="76" spans="1:16" ht="12.4" customHeight="1" x14ac:dyDescent="0.15">
      <c r="A76" s="1" t="str">
        <f ca="1">$A$1&amp;C76</f>
        <v>X (9)名古屋圏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15</v>
      </c>
      <c r="F76" s="19">
        <f ca="1">VLOOKUP($A76,'Q10'!$A:$O,F$2,0)</f>
        <v>0</v>
      </c>
      <c r="G76" s="19">
        <f ca="1">VLOOKUP($A76,'Q10'!$A:$O,G$2,0)</f>
        <v>1</v>
      </c>
      <c r="H76" s="19">
        <f ca="1">VLOOKUP($A76,'Q10'!$A:$O,H$2,0)</f>
        <v>4</v>
      </c>
      <c r="I76" s="19">
        <f ca="1">VLOOKUP($A76,'Q10'!$A:$O,I$2,0)</f>
        <v>0</v>
      </c>
      <c r="J76" s="19">
        <f ca="1">VLOOKUP($A76,'Q10'!$A:$O,J$2,0)</f>
        <v>1</v>
      </c>
      <c r="K76" s="19"/>
      <c r="L76" s="19"/>
      <c r="M76" s="19"/>
      <c r="N76" s="19"/>
      <c r="P76" s="45">
        <f t="shared" ref="P76" ca="1" si="66">MAX(E76:N76)</f>
        <v>15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71.428571428571431</v>
      </c>
      <c r="F77" s="15">
        <f t="shared" ref="F77:J77" ca="1" si="67">F76/$D76*100</f>
        <v>0</v>
      </c>
      <c r="G77" s="15">
        <f t="shared" ca="1" si="67"/>
        <v>4.7619047619047619</v>
      </c>
      <c r="H77" s="15">
        <f t="shared" ca="1" si="67"/>
        <v>19.047619047619047</v>
      </c>
      <c r="I77" s="15">
        <f t="shared" ca="1" si="67"/>
        <v>0</v>
      </c>
      <c r="J77" s="15">
        <f t="shared" ca="1" si="67"/>
        <v>4.7619047619047619</v>
      </c>
      <c r="K77" s="15"/>
      <c r="L77" s="15"/>
      <c r="M77" s="15"/>
      <c r="N77" s="15"/>
    </row>
    <row r="78" spans="1:16" ht="12.4" customHeight="1" x14ac:dyDescent="0.15">
      <c r="A78" s="1" t="str">
        <f ca="1">$A$1&amp;C78</f>
        <v>X (9)福岡県内（北九州市・福岡市を除く）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177</v>
      </c>
      <c r="F78" s="19">
        <f ca="1">VLOOKUP($A78,'Q10'!$A:$O,F$2,0)</f>
        <v>10</v>
      </c>
      <c r="G78" s="19">
        <f ca="1">VLOOKUP($A78,'Q10'!$A:$O,G$2,0)</f>
        <v>42</v>
      </c>
      <c r="H78" s="19">
        <f ca="1">VLOOKUP($A78,'Q10'!$A:$O,H$2,0)</f>
        <v>46</v>
      </c>
      <c r="I78" s="19">
        <f ca="1">VLOOKUP($A78,'Q10'!$A:$O,I$2,0)</f>
        <v>3</v>
      </c>
      <c r="J78" s="19">
        <f ca="1">VLOOKUP($A78,'Q10'!$A:$O,J$2,0)</f>
        <v>30</v>
      </c>
      <c r="K78" s="19"/>
      <c r="L78" s="19"/>
      <c r="M78" s="19"/>
      <c r="N78" s="19"/>
      <c r="P78" s="45">
        <f t="shared" ref="P78" ca="1" si="68">MAX(E78:N78)</f>
        <v>177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57.467532467532465</v>
      </c>
      <c r="F79" s="15">
        <f t="shared" ref="F79:J79" ca="1" si="69">F78/$D78*100</f>
        <v>3.2467532467532463</v>
      </c>
      <c r="G79" s="15">
        <f t="shared" ca="1" si="69"/>
        <v>13.636363636363635</v>
      </c>
      <c r="H79" s="15">
        <f t="shared" ca="1" si="69"/>
        <v>14.935064935064934</v>
      </c>
      <c r="I79" s="15">
        <f t="shared" ca="1" si="69"/>
        <v>0.97402597402597402</v>
      </c>
      <c r="J79" s="15">
        <f t="shared" ca="1" si="69"/>
        <v>9.7402597402597415</v>
      </c>
      <c r="K79" s="15"/>
      <c r="L79" s="15"/>
      <c r="M79" s="15"/>
      <c r="N79" s="15"/>
    </row>
    <row r="80" spans="1:16" ht="12.4" customHeight="1" x14ac:dyDescent="0.15">
      <c r="A80" s="1" t="str">
        <f ca="1">$A$1&amp;C80</f>
        <v>X (9)その他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174</v>
      </c>
      <c r="F80" s="19">
        <f ca="1">VLOOKUP($A80,'Q10'!$A:$O,F$2,0)</f>
        <v>4</v>
      </c>
      <c r="G80" s="19">
        <f ca="1">VLOOKUP($A80,'Q10'!$A:$O,G$2,0)</f>
        <v>15</v>
      </c>
      <c r="H80" s="19">
        <f ca="1">VLOOKUP($A80,'Q10'!$A:$O,H$2,0)</f>
        <v>15</v>
      </c>
      <c r="I80" s="19">
        <f ca="1">VLOOKUP($A80,'Q10'!$A:$O,I$2,0)</f>
        <v>11</v>
      </c>
      <c r="J80" s="19">
        <f ca="1">VLOOKUP($A80,'Q10'!$A:$O,J$2,0)</f>
        <v>8</v>
      </c>
      <c r="K80" s="19"/>
      <c r="L80" s="19"/>
      <c r="M80" s="19"/>
      <c r="N80" s="19"/>
      <c r="P80" s="45">
        <f t="shared" ref="P80" ca="1" si="70">MAX(E80:N80)</f>
        <v>174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76.651982378854626</v>
      </c>
      <c r="F81" s="15">
        <f t="shared" ref="F81:J81" ca="1" si="71">F80/$D80*100</f>
        <v>1.7621145374449341</v>
      </c>
      <c r="G81" s="15">
        <f t="shared" ca="1" si="71"/>
        <v>6.607929515418502</v>
      </c>
      <c r="H81" s="15">
        <f t="shared" ca="1" si="71"/>
        <v>6.607929515418502</v>
      </c>
      <c r="I81" s="15">
        <f t="shared" ca="1" si="71"/>
        <v>4.8458149779735686</v>
      </c>
      <c r="J81" s="15">
        <f t="shared" ca="1" si="71"/>
        <v>3.5242290748898681</v>
      </c>
      <c r="K81" s="15"/>
      <c r="L81" s="15"/>
      <c r="M81" s="15"/>
      <c r="N81" s="15"/>
    </row>
    <row r="82" spans="1:16" ht="12.4" customHeight="1" x14ac:dyDescent="0.15">
      <c r="A82" s="1" t="str">
        <f ca="1">$A$1&amp;C82</f>
        <v>X (9)わからない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368</v>
      </c>
      <c r="F82" s="19">
        <f ca="1">VLOOKUP($A82,'Q10'!$A:$O,F$2,0)</f>
        <v>15</v>
      </c>
      <c r="G82" s="19">
        <f ca="1">VLOOKUP($A82,'Q10'!$A:$O,G$2,0)</f>
        <v>89</v>
      </c>
      <c r="H82" s="19">
        <f ca="1">VLOOKUP($A82,'Q10'!$A:$O,H$2,0)</f>
        <v>84</v>
      </c>
      <c r="I82" s="19">
        <f ca="1">VLOOKUP($A82,'Q10'!$A:$O,I$2,0)</f>
        <v>4</v>
      </c>
      <c r="J82" s="19">
        <f ca="1">VLOOKUP($A82,'Q10'!$A:$O,J$2,0)</f>
        <v>137</v>
      </c>
      <c r="K82" s="19"/>
      <c r="L82" s="19"/>
      <c r="M82" s="19"/>
      <c r="N82" s="19"/>
      <c r="P82" s="45">
        <f t="shared" ref="P82" ca="1" si="72">MAX(E82:N82)</f>
        <v>368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52.797704447632711</v>
      </c>
      <c r="F83" s="15">
        <f t="shared" ref="F83:J83" ca="1" si="73">F82/$D82*100</f>
        <v>2.1520803443328553</v>
      </c>
      <c r="G83" s="15">
        <f t="shared" ca="1" si="73"/>
        <v>12.769010043041607</v>
      </c>
      <c r="H83" s="15">
        <f t="shared" ca="1" si="73"/>
        <v>12.051649928263988</v>
      </c>
      <c r="I83" s="15">
        <f t="shared" ca="1" si="73"/>
        <v>0.57388809182209477</v>
      </c>
      <c r="J83" s="15">
        <f t="shared" ca="1" si="73"/>
        <v>19.655667144906744</v>
      </c>
      <c r="K83" s="15"/>
      <c r="L83" s="15"/>
      <c r="M83" s="15"/>
      <c r="N83" s="15"/>
    </row>
    <row r="84" spans="1:16" ht="12.4" hidden="1" customHeight="1" outlineLevel="1" x14ac:dyDescent="0.15">
      <c r="A84" s="1" t="str">
        <f ca="1">$A$1&amp;C84</f>
        <v>X (9)農業・漁業・林業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54</v>
      </c>
      <c r="F84" s="19">
        <f ca="1">VLOOKUP($A84,'Q13'!$A:$O,F$2,0)</f>
        <v>2</v>
      </c>
      <c r="G84" s="19">
        <f ca="1">VLOOKUP($A84,'Q13'!$A:$O,G$2,0)</f>
        <v>9</v>
      </c>
      <c r="H84" s="19">
        <f ca="1">VLOOKUP($A84,'Q13'!$A:$O,H$2,0)</f>
        <v>6</v>
      </c>
      <c r="I84" s="19">
        <f ca="1">VLOOKUP($A84,'Q13'!$A:$O,I$2,0)</f>
        <v>0</v>
      </c>
      <c r="J84" s="19">
        <f ca="1">VLOOKUP($A84,'Q13'!$A:$O,J$2,0)</f>
        <v>11</v>
      </c>
      <c r="K84" s="19"/>
      <c r="L84" s="19"/>
      <c r="M84" s="19"/>
      <c r="N84" s="19"/>
      <c r="P84" s="45">
        <f t="shared" ref="P84" ca="1" si="74">MAX(E84:N84)</f>
        <v>54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65.853658536585371</v>
      </c>
      <c r="F85" s="15">
        <f t="shared" ref="F85:J85" ca="1" si="75">F84/$D84*100</f>
        <v>2.4390243902439024</v>
      </c>
      <c r="G85" s="15">
        <f t="shared" ca="1" si="75"/>
        <v>10.975609756097562</v>
      </c>
      <c r="H85" s="15">
        <f t="shared" ca="1" si="75"/>
        <v>7.3170731707317067</v>
      </c>
      <c r="I85" s="15">
        <f t="shared" ca="1" si="75"/>
        <v>0</v>
      </c>
      <c r="J85" s="15">
        <f t="shared" ca="1" si="75"/>
        <v>13.414634146341465</v>
      </c>
      <c r="K85" s="15"/>
      <c r="L85" s="15"/>
      <c r="M85" s="15"/>
      <c r="N85" s="15"/>
    </row>
    <row r="86" spans="1:16" ht="12.4" hidden="1" customHeight="1" outlineLevel="1" x14ac:dyDescent="0.15">
      <c r="A86" s="1" t="str">
        <f ca="1">$A$1&amp;C86</f>
        <v>X (9)建設業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87</v>
      </c>
      <c r="F86" s="19">
        <f ca="1">VLOOKUP($A86,'Q13'!$A:$O,F$2,0)</f>
        <v>3</v>
      </c>
      <c r="G86" s="19">
        <f ca="1">VLOOKUP($A86,'Q13'!$A:$O,G$2,0)</f>
        <v>10</v>
      </c>
      <c r="H86" s="19">
        <f ca="1">VLOOKUP($A86,'Q13'!$A:$O,H$2,0)</f>
        <v>50</v>
      </c>
      <c r="I86" s="19">
        <f ca="1">VLOOKUP($A86,'Q13'!$A:$O,I$2,0)</f>
        <v>1</v>
      </c>
      <c r="J86" s="19">
        <f ca="1">VLOOKUP($A86,'Q13'!$A:$O,J$2,0)</f>
        <v>4</v>
      </c>
      <c r="K86" s="19"/>
      <c r="L86" s="19"/>
      <c r="M86" s="19"/>
      <c r="N86" s="19"/>
      <c r="P86" s="45">
        <f t="shared" ref="P86" ca="1" si="76">MAX(E86:N86)</f>
        <v>87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56.129032258064512</v>
      </c>
      <c r="F87" s="15">
        <f t="shared" ref="F87:J87" ca="1" si="77">F86/$D86*100</f>
        <v>1.935483870967742</v>
      </c>
      <c r="G87" s="15">
        <f t="shared" ca="1" si="77"/>
        <v>6.4516129032258061</v>
      </c>
      <c r="H87" s="15">
        <f t="shared" ca="1" si="77"/>
        <v>32.258064516129032</v>
      </c>
      <c r="I87" s="15">
        <f t="shared" ca="1" si="77"/>
        <v>0.64516129032258063</v>
      </c>
      <c r="J87" s="15">
        <f t="shared" ca="1" si="77"/>
        <v>2.5806451612903225</v>
      </c>
      <c r="K87" s="15"/>
      <c r="L87" s="15"/>
      <c r="M87" s="15"/>
      <c r="N87" s="15"/>
    </row>
    <row r="88" spans="1:16" ht="12.4" hidden="1" customHeight="1" outlineLevel="1" x14ac:dyDescent="0.15">
      <c r="A88" s="1" t="str">
        <f ca="1">$A$1&amp;C88</f>
        <v>X (9)製造業（技術者等）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79</v>
      </c>
      <c r="F88" s="19">
        <f ca="1">VLOOKUP($A88,'Q13'!$A:$O,F$2,0)</f>
        <v>2</v>
      </c>
      <c r="G88" s="19">
        <f ca="1">VLOOKUP($A88,'Q13'!$A:$O,G$2,0)</f>
        <v>23</v>
      </c>
      <c r="H88" s="19">
        <f ca="1">VLOOKUP($A88,'Q13'!$A:$O,H$2,0)</f>
        <v>148</v>
      </c>
      <c r="I88" s="19">
        <f ca="1">VLOOKUP($A88,'Q13'!$A:$O,I$2,0)</f>
        <v>0</v>
      </c>
      <c r="J88" s="19">
        <f ca="1">VLOOKUP($A88,'Q13'!$A:$O,J$2,0)</f>
        <v>12</v>
      </c>
      <c r="K88" s="19"/>
      <c r="L88" s="19"/>
      <c r="M88" s="19"/>
      <c r="N88" s="19"/>
      <c r="P88" s="45">
        <f t="shared" ref="P88" ca="1" si="78">MAX(E88:N88)</f>
        <v>148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29.924242424242426</v>
      </c>
      <c r="F89" s="15">
        <f t="shared" ref="F89:J89" ca="1" si="79">F88/$D88*100</f>
        <v>0.75757575757575757</v>
      </c>
      <c r="G89" s="15">
        <f t="shared" ca="1" si="79"/>
        <v>8.7121212121212128</v>
      </c>
      <c r="H89" s="15">
        <f t="shared" ca="1" si="79"/>
        <v>56.060606060606055</v>
      </c>
      <c r="I89" s="15">
        <f t="shared" ca="1" si="79"/>
        <v>0</v>
      </c>
      <c r="J89" s="15">
        <f t="shared" ca="1" si="79"/>
        <v>4.5454545454545459</v>
      </c>
      <c r="K89" s="15"/>
      <c r="L89" s="15"/>
      <c r="M89" s="15"/>
      <c r="N89" s="15"/>
    </row>
    <row r="90" spans="1:16" ht="12.4" hidden="1" customHeight="1" outlineLevel="1" x14ac:dyDescent="0.15">
      <c r="A90" s="1" t="str">
        <f ca="1">$A$1&amp;C90</f>
        <v>X (9)小売・飲食などのサービス業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135</v>
      </c>
      <c r="F90" s="19">
        <f ca="1">VLOOKUP($A90,'Q13'!$A:$O,F$2,0)</f>
        <v>8</v>
      </c>
      <c r="G90" s="19">
        <f ca="1">VLOOKUP($A90,'Q13'!$A:$O,G$2,0)</f>
        <v>35</v>
      </c>
      <c r="H90" s="19">
        <f ca="1">VLOOKUP($A90,'Q13'!$A:$O,H$2,0)</f>
        <v>69</v>
      </c>
      <c r="I90" s="19">
        <f ca="1">VLOOKUP($A90,'Q13'!$A:$O,I$2,0)</f>
        <v>1</v>
      </c>
      <c r="J90" s="19">
        <f ca="1">VLOOKUP($A90,'Q13'!$A:$O,J$2,0)</f>
        <v>45</v>
      </c>
      <c r="K90" s="19"/>
      <c r="L90" s="19"/>
      <c r="M90" s="19"/>
      <c r="N90" s="19"/>
      <c r="P90" s="45">
        <f t="shared" ref="P90" ca="1" si="80">MAX(E90:N90)</f>
        <v>135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46.075085324232084</v>
      </c>
      <c r="F91" s="15">
        <f t="shared" ref="F91:J91" ca="1" si="81">F90/$D90*100</f>
        <v>2.7303754266211606</v>
      </c>
      <c r="G91" s="15">
        <f t="shared" ca="1" si="81"/>
        <v>11.945392491467576</v>
      </c>
      <c r="H91" s="15">
        <f t="shared" ca="1" si="81"/>
        <v>23.549488054607508</v>
      </c>
      <c r="I91" s="15">
        <f t="shared" ca="1" si="81"/>
        <v>0.34129692832764508</v>
      </c>
      <c r="J91" s="15">
        <f t="shared" ca="1" si="81"/>
        <v>15.358361774744028</v>
      </c>
      <c r="K91" s="15"/>
      <c r="L91" s="15"/>
      <c r="M91" s="15"/>
      <c r="N91" s="15"/>
    </row>
    <row r="92" spans="1:16" ht="12.4" hidden="1" customHeight="1" outlineLevel="1" x14ac:dyDescent="0.15">
      <c r="A92" s="1" t="str">
        <f ca="1">$A$1&amp;C92</f>
        <v>X (9)金融・保険・不動産業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126</v>
      </c>
      <c r="F92" s="19">
        <f ca="1">VLOOKUP($A92,'Q13'!$A:$O,F$2,0)</f>
        <v>3</v>
      </c>
      <c r="G92" s="19">
        <f ca="1">VLOOKUP($A92,'Q13'!$A:$O,G$2,0)</f>
        <v>4</v>
      </c>
      <c r="H92" s="19">
        <f ca="1">VLOOKUP($A92,'Q13'!$A:$O,H$2,0)</f>
        <v>16</v>
      </c>
      <c r="I92" s="19">
        <f ca="1">VLOOKUP($A92,'Q13'!$A:$O,I$2,0)</f>
        <v>0</v>
      </c>
      <c r="J92" s="19">
        <f ca="1">VLOOKUP($A92,'Q13'!$A:$O,J$2,0)</f>
        <v>7</v>
      </c>
      <c r="K92" s="19"/>
      <c r="L92" s="19"/>
      <c r="M92" s="19"/>
      <c r="N92" s="19"/>
      <c r="P92" s="45">
        <f t="shared" ref="P92" ca="1" si="82">MAX(E92:N92)</f>
        <v>126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80.769230769230774</v>
      </c>
      <c r="F93" s="15">
        <f t="shared" ref="F93:J93" ca="1" si="83">F92/$D92*100</f>
        <v>1.9230769230769231</v>
      </c>
      <c r="G93" s="15">
        <f t="shared" ca="1" si="83"/>
        <v>2.5641025641025639</v>
      </c>
      <c r="H93" s="15">
        <f t="shared" ca="1" si="83"/>
        <v>10.256410256410255</v>
      </c>
      <c r="I93" s="15">
        <f t="shared" ca="1" si="83"/>
        <v>0</v>
      </c>
      <c r="J93" s="15">
        <f t="shared" ca="1" si="83"/>
        <v>4.4871794871794872</v>
      </c>
      <c r="K93" s="15"/>
      <c r="L93" s="15"/>
      <c r="M93" s="15"/>
      <c r="N93" s="15"/>
    </row>
    <row r="94" spans="1:16" ht="12.4" hidden="1" customHeight="1" outlineLevel="1" x14ac:dyDescent="0.15">
      <c r="A94" s="1" t="str">
        <f ca="1">$A$1&amp;C94</f>
        <v>X (9)医療・福祉・介護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451</v>
      </c>
      <c r="F94" s="19">
        <f ca="1">VLOOKUP($A94,'Q13'!$A:$O,F$2,0)</f>
        <v>49</v>
      </c>
      <c r="G94" s="19">
        <f ca="1">VLOOKUP($A94,'Q13'!$A:$O,G$2,0)</f>
        <v>279</v>
      </c>
      <c r="H94" s="19">
        <f ca="1">VLOOKUP($A94,'Q13'!$A:$O,H$2,0)</f>
        <v>27</v>
      </c>
      <c r="I94" s="19">
        <f ca="1">VLOOKUP($A94,'Q13'!$A:$O,I$2,0)</f>
        <v>16</v>
      </c>
      <c r="J94" s="19">
        <f ca="1">VLOOKUP($A94,'Q13'!$A:$O,J$2,0)</f>
        <v>68</v>
      </c>
      <c r="K94" s="19"/>
      <c r="L94" s="19"/>
      <c r="M94" s="19"/>
      <c r="N94" s="19"/>
      <c r="P94" s="45">
        <f t="shared" ref="P94" ca="1" si="84">MAX(E94:N94)</f>
        <v>451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50.674157303370784</v>
      </c>
      <c r="F95" s="15">
        <f t="shared" ref="F95:J95" ca="1" si="85">F94/$D94*100</f>
        <v>5.5056179775280896</v>
      </c>
      <c r="G95" s="15">
        <f t="shared" ca="1" si="85"/>
        <v>31.348314606741575</v>
      </c>
      <c r="H95" s="15">
        <f t="shared" ca="1" si="85"/>
        <v>3.0337078651685392</v>
      </c>
      <c r="I95" s="15">
        <f t="shared" ca="1" si="85"/>
        <v>1.7977528089887642</v>
      </c>
      <c r="J95" s="15">
        <f t="shared" ca="1" si="85"/>
        <v>7.6404494382022472</v>
      </c>
      <c r="K95" s="15"/>
      <c r="L95" s="15"/>
      <c r="M95" s="15"/>
      <c r="N95" s="15"/>
    </row>
    <row r="96" spans="1:16" ht="12.4" hidden="1" customHeight="1" outlineLevel="1" x14ac:dyDescent="0.15">
      <c r="A96" s="1" t="str">
        <f ca="1">$A$1&amp;C96</f>
        <v>X (9)ITエンジニア・プログラマー（ゲームクリエイターを含む）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194</v>
      </c>
      <c r="F96" s="19">
        <f ca="1">VLOOKUP($A96,'Q13'!$A:$O,F$2,0)</f>
        <v>6</v>
      </c>
      <c r="G96" s="19">
        <f ca="1">VLOOKUP($A96,'Q13'!$A:$O,G$2,0)</f>
        <v>66</v>
      </c>
      <c r="H96" s="19">
        <f ca="1">VLOOKUP($A96,'Q13'!$A:$O,H$2,0)</f>
        <v>37</v>
      </c>
      <c r="I96" s="19">
        <f ca="1">VLOOKUP($A96,'Q13'!$A:$O,I$2,0)</f>
        <v>1</v>
      </c>
      <c r="J96" s="19">
        <f ca="1">VLOOKUP($A96,'Q13'!$A:$O,J$2,0)</f>
        <v>45</v>
      </c>
      <c r="K96" s="19"/>
      <c r="L96" s="19"/>
      <c r="M96" s="19"/>
      <c r="N96" s="19"/>
      <c r="P96" s="45">
        <f t="shared" ref="P96" ca="1" si="86">MAX(E96:N96)</f>
        <v>194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55.587392550143264</v>
      </c>
      <c r="F97" s="15">
        <f t="shared" ref="F97:J97" ca="1" si="87">F96/$D96*100</f>
        <v>1.7191977077363898</v>
      </c>
      <c r="G97" s="15">
        <f t="shared" ca="1" si="87"/>
        <v>18.911174785100286</v>
      </c>
      <c r="H97" s="15">
        <f t="shared" ca="1" si="87"/>
        <v>10.601719197707736</v>
      </c>
      <c r="I97" s="15">
        <f t="shared" ca="1" si="87"/>
        <v>0.28653295128939826</v>
      </c>
      <c r="J97" s="15">
        <f t="shared" ca="1" si="87"/>
        <v>12.893982808022923</v>
      </c>
      <c r="K97" s="15"/>
      <c r="L97" s="15"/>
      <c r="M97" s="15"/>
      <c r="N97" s="15"/>
    </row>
    <row r="98" spans="1:16" ht="12.4" hidden="1" customHeight="1" outlineLevel="1" x14ac:dyDescent="0.15">
      <c r="A98" s="1" t="str">
        <f ca="1">$A$1&amp;C98</f>
        <v>X (9)情報通信系（メディア・マスコミ）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65</v>
      </c>
      <c r="F98" s="19">
        <f ca="1">VLOOKUP($A98,'Q13'!$A:$O,F$2,0)</f>
        <v>1</v>
      </c>
      <c r="G98" s="19">
        <f ca="1">VLOOKUP($A98,'Q13'!$A:$O,G$2,0)</f>
        <v>13</v>
      </c>
      <c r="H98" s="19">
        <f ca="1">VLOOKUP($A98,'Q13'!$A:$O,H$2,0)</f>
        <v>15</v>
      </c>
      <c r="I98" s="19">
        <f ca="1">VLOOKUP($A98,'Q13'!$A:$O,I$2,0)</f>
        <v>1</v>
      </c>
      <c r="J98" s="19">
        <f ca="1">VLOOKUP($A98,'Q13'!$A:$O,J$2,0)</f>
        <v>6</v>
      </c>
      <c r="K98" s="19"/>
      <c r="L98" s="19"/>
      <c r="M98" s="19"/>
      <c r="N98" s="19"/>
      <c r="P98" s="45">
        <f t="shared" ref="P98" ca="1" si="88">MAX(E98:N98)</f>
        <v>65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64.356435643564353</v>
      </c>
      <c r="F99" s="15">
        <f t="shared" ref="F99:J99" ca="1" si="89">F98/$D98*100</f>
        <v>0.99009900990099009</v>
      </c>
      <c r="G99" s="15">
        <f t="shared" ca="1" si="89"/>
        <v>12.871287128712872</v>
      </c>
      <c r="H99" s="15">
        <f t="shared" ca="1" si="89"/>
        <v>14.85148514851485</v>
      </c>
      <c r="I99" s="15">
        <f t="shared" ca="1" si="89"/>
        <v>0.99009900990099009</v>
      </c>
      <c r="J99" s="15">
        <f t="shared" ca="1" si="89"/>
        <v>5.9405940594059405</v>
      </c>
      <c r="K99" s="15"/>
      <c r="L99" s="15"/>
      <c r="M99" s="15"/>
      <c r="N99" s="15"/>
    </row>
    <row r="100" spans="1:16" ht="12.4" hidden="1" customHeight="1" outlineLevel="1" x14ac:dyDescent="0.15">
      <c r="A100" s="1" t="str">
        <f ca="1">$A$1&amp;C100</f>
        <v>X (9)公務員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555</v>
      </c>
      <c r="F100" s="19">
        <f ca="1">VLOOKUP($A100,'Q13'!$A:$O,F$2,0)</f>
        <v>18</v>
      </c>
      <c r="G100" s="19">
        <f ca="1">VLOOKUP($A100,'Q13'!$A:$O,G$2,0)</f>
        <v>38</v>
      </c>
      <c r="H100" s="19">
        <f ca="1">VLOOKUP($A100,'Q13'!$A:$O,H$2,0)</f>
        <v>86</v>
      </c>
      <c r="I100" s="19">
        <f ca="1">VLOOKUP($A100,'Q13'!$A:$O,I$2,0)</f>
        <v>6</v>
      </c>
      <c r="J100" s="19">
        <f ca="1">VLOOKUP($A100,'Q13'!$A:$O,J$2,0)</f>
        <v>67</v>
      </c>
      <c r="K100" s="19"/>
      <c r="L100" s="19"/>
      <c r="M100" s="19"/>
      <c r="N100" s="19"/>
      <c r="P100" s="45">
        <f t="shared" ref="P100" ca="1" si="90">MAX(E100:N100)</f>
        <v>555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72.077922077922068</v>
      </c>
      <c r="F101" s="15">
        <f t="shared" ref="F101:J101" ca="1" si="91">F100/$D100*100</f>
        <v>2.3376623376623376</v>
      </c>
      <c r="G101" s="15">
        <f t="shared" ca="1" si="91"/>
        <v>4.9350649350649354</v>
      </c>
      <c r="H101" s="15">
        <f t="shared" ca="1" si="91"/>
        <v>11.168831168831169</v>
      </c>
      <c r="I101" s="15">
        <f t="shared" ca="1" si="91"/>
        <v>0.77922077922077926</v>
      </c>
      <c r="J101" s="15">
        <f t="shared" ca="1" si="91"/>
        <v>8.7012987012987022</v>
      </c>
      <c r="K101" s="15"/>
      <c r="L101" s="15"/>
      <c r="M101" s="15"/>
      <c r="N101" s="15"/>
    </row>
    <row r="102" spans="1:16" ht="12.4" hidden="1" customHeight="1" outlineLevel="1" x14ac:dyDescent="0.15">
      <c r="A102" s="1" t="str">
        <f ca="1">$A$1&amp;C102</f>
        <v>X (9)その他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350</v>
      </c>
      <c r="F102" s="19">
        <f ca="1">VLOOKUP($A102,'Q13'!$A:$O,F$2,0)</f>
        <v>49</v>
      </c>
      <c r="G102" s="19">
        <f ca="1">VLOOKUP($A102,'Q13'!$A:$O,G$2,0)</f>
        <v>210</v>
      </c>
      <c r="H102" s="19">
        <f ca="1">VLOOKUP($A102,'Q13'!$A:$O,H$2,0)</f>
        <v>104</v>
      </c>
      <c r="I102" s="19">
        <f ca="1">VLOOKUP($A102,'Q13'!$A:$O,I$2,0)</f>
        <v>8</v>
      </c>
      <c r="J102" s="19">
        <f ca="1">VLOOKUP($A102,'Q13'!$A:$O,J$2,0)</f>
        <v>90</v>
      </c>
      <c r="K102" s="19"/>
      <c r="L102" s="19"/>
      <c r="M102" s="19"/>
      <c r="N102" s="19"/>
      <c r="P102" s="45">
        <f t="shared" ref="P102" ca="1" si="92">MAX(E102:N102)</f>
        <v>350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43.156596794081381</v>
      </c>
      <c r="F103" s="15">
        <f t="shared" ref="F103:J103" ca="1" si="93">F102/$D102*100</f>
        <v>6.0419235511713936</v>
      </c>
      <c r="G103" s="15">
        <f t="shared" ca="1" si="93"/>
        <v>25.893958076448833</v>
      </c>
      <c r="H103" s="15">
        <f t="shared" ca="1" si="93"/>
        <v>12.82367447595561</v>
      </c>
      <c r="I103" s="15">
        <f t="shared" ca="1" si="93"/>
        <v>0.98643649815043155</v>
      </c>
      <c r="J103" s="15">
        <f t="shared" ca="1" si="93"/>
        <v>11.097410604192355</v>
      </c>
      <c r="K103" s="15"/>
      <c r="L103" s="15"/>
      <c r="M103" s="15"/>
      <c r="N103" s="15"/>
    </row>
    <row r="104" spans="1:16" ht="12.4" hidden="1" customHeight="1" outlineLevel="1" x14ac:dyDescent="0.15">
      <c r="A104" s="1" t="str">
        <f ca="1">$A$1&amp;C104</f>
        <v>X (9)ずっと北九州市内がいい（北九州市の近郊を含む）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491</v>
      </c>
      <c r="F104" s="19">
        <f ca="1">VLOOKUP($A104,'Q15'!$A:$O,F$2,0)</f>
        <v>62</v>
      </c>
      <c r="G104" s="19">
        <f ca="1">VLOOKUP($A104,'Q15'!$A:$O,G$2,0)</f>
        <v>194</v>
      </c>
      <c r="H104" s="19">
        <f ca="1">VLOOKUP($A104,'Q15'!$A:$O,H$2,0)</f>
        <v>221</v>
      </c>
      <c r="I104" s="19">
        <f ca="1">VLOOKUP($A104,'Q15'!$A:$O,I$2,0)</f>
        <v>10</v>
      </c>
      <c r="J104" s="19">
        <f ca="1">VLOOKUP($A104,'Q15'!$A:$O,J$2,0)</f>
        <v>86</v>
      </c>
      <c r="K104" s="19"/>
      <c r="L104" s="19"/>
      <c r="M104" s="19"/>
      <c r="N104" s="19"/>
      <c r="P104" s="45">
        <f t="shared" ref="P104" ca="1" si="94">MAX(E104:N104)</f>
        <v>491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46.146616541353389</v>
      </c>
      <c r="F105" s="15">
        <f t="shared" ref="F105:J105" ca="1" si="95">F104/$D104*100</f>
        <v>5.8270676691729317</v>
      </c>
      <c r="G105" s="15">
        <f t="shared" ca="1" si="95"/>
        <v>18.233082706766918</v>
      </c>
      <c r="H105" s="15">
        <f t="shared" ca="1" si="95"/>
        <v>20.770676691729324</v>
      </c>
      <c r="I105" s="15">
        <f t="shared" ca="1" si="95"/>
        <v>0.93984962406015038</v>
      </c>
      <c r="J105" s="15">
        <f t="shared" ca="1" si="95"/>
        <v>8.0827067669172923</v>
      </c>
      <c r="K105" s="15"/>
      <c r="L105" s="15"/>
      <c r="M105" s="15"/>
      <c r="N105" s="15"/>
    </row>
    <row r="106" spans="1:16" ht="12.4" hidden="1" customHeight="1" outlineLevel="1" x14ac:dyDescent="0.15">
      <c r="A106" s="1" t="str">
        <f ca="1">$A$1&amp;C106</f>
        <v>X (9)一度は市外に出て経験を積んだ後、市内に戻りたい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289</v>
      </c>
      <c r="F106" s="19">
        <f ca="1">VLOOKUP($A106,'Q15'!$A:$O,F$2,0)</f>
        <v>11</v>
      </c>
      <c r="G106" s="19">
        <f ca="1">VLOOKUP($A106,'Q15'!$A:$O,G$2,0)</f>
        <v>94</v>
      </c>
      <c r="H106" s="19">
        <f ca="1">VLOOKUP($A106,'Q15'!$A:$O,H$2,0)</f>
        <v>76</v>
      </c>
      <c r="I106" s="19">
        <f ca="1">VLOOKUP($A106,'Q15'!$A:$O,I$2,0)</f>
        <v>3</v>
      </c>
      <c r="J106" s="19">
        <f ca="1">VLOOKUP($A106,'Q15'!$A:$O,J$2,0)</f>
        <v>35</v>
      </c>
      <c r="K106" s="19"/>
      <c r="L106" s="19"/>
      <c r="M106" s="19"/>
      <c r="N106" s="19"/>
      <c r="P106" s="45">
        <f t="shared" ref="P106" ca="1" si="96">MAX(E106:N106)</f>
        <v>289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56.889763779527556</v>
      </c>
      <c r="F107" s="15">
        <f t="shared" ref="F107:J107" ca="1" si="97">F106/$D106*100</f>
        <v>2.1653543307086616</v>
      </c>
      <c r="G107" s="15">
        <f t="shared" ca="1" si="97"/>
        <v>18.503937007874015</v>
      </c>
      <c r="H107" s="15">
        <f t="shared" ca="1" si="97"/>
        <v>14.960629921259844</v>
      </c>
      <c r="I107" s="15">
        <f t="shared" ca="1" si="97"/>
        <v>0.59055118110236215</v>
      </c>
      <c r="J107" s="15">
        <f t="shared" ca="1" si="97"/>
        <v>6.8897637795275593</v>
      </c>
      <c r="K107" s="15"/>
      <c r="L107" s="15"/>
      <c r="M107" s="15"/>
      <c r="N107" s="15"/>
    </row>
    <row r="108" spans="1:16" ht="12.4" hidden="1" customHeight="1" outlineLevel="1" x14ac:dyDescent="0.15">
      <c r="A108" s="1" t="str">
        <f ca="1">$A$1&amp;C108</f>
        <v>X (9)市外に住むが、時々北九州市で過ごしたい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382</v>
      </c>
      <c r="F108" s="19">
        <f ca="1">VLOOKUP($A108,'Q15'!$A:$O,F$2,0)</f>
        <v>18</v>
      </c>
      <c r="G108" s="19">
        <f ca="1">VLOOKUP($A108,'Q15'!$A:$O,G$2,0)</f>
        <v>140</v>
      </c>
      <c r="H108" s="19">
        <f ca="1">VLOOKUP($A108,'Q15'!$A:$O,H$2,0)</f>
        <v>73</v>
      </c>
      <c r="I108" s="19">
        <f ca="1">VLOOKUP($A108,'Q15'!$A:$O,I$2,0)</f>
        <v>2</v>
      </c>
      <c r="J108" s="19">
        <f ca="1">VLOOKUP($A108,'Q15'!$A:$O,J$2,0)</f>
        <v>52</v>
      </c>
      <c r="K108" s="19"/>
      <c r="L108" s="19"/>
      <c r="M108" s="19"/>
      <c r="N108" s="19"/>
      <c r="P108" s="45">
        <f t="shared" ref="P108" ca="1" si="98">MAX(E108:N108)</f>
        <v>382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57.271364317841076</v>
      </c>
      <c r="F109" s="15">
        <f t="shared" ref="F109:J109" ca="1" si="99">F108/$D108*100</f>
        <v>2.6986506746626686</v>
      </c>
      <c r="G109" s="15">
        <f t="shared" ca="1" si="99"/>
        <v>20.989505247376311</v>
      </c>
      <c r="H109" s="15">
        <f t="shared" ca="1" si="99"/>
        <v>10.944527736131935</v>
      </c>
      <c r="I109" s="15">
        <f t="shared" ca="1" si="99"/>
        <v>0.29985007496251875</v>
      </c>
      <c r="J109" s="15">
        <f t="shared" ca="1" si="99"/>
        <v>7.7961019490254868</v>
      </c>
      <c r="K109" s="15"/>
      <c r="L109" s="15"/>
      <c r="M109" s="15"/>
      <c r="N109" s="15"/>
    </row>
    <row r="110" spans="1:16" ht="12.4" hidden="1" customHeight="1" outlineLevel="1" x14ac:dyDescent="0.15">
      <c r="A110" s="1" t="str">
        <f ca="1">$A$1&amp;C110</f>
        <v>X (9)北九州市から出て行って戻らない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211</v>
      </c>
      <c r="F110" s="19">
        <f ca="1">VLOOKUP($A110,'Q15'!$A:$O,F$2,0)</f>
        <v>4</v>
      </c>
      <c r="G110" s="19">
        <f ca="1">VLOOKUP($A110,'Q15'!$A:$O,G$2,0)</f>
        <v>36</v>
      </c>
      <c r="H110" s="19">
        <f ca="1">VLOOKUP($A110,'Q15'!$A:$O,H$2,0)</f>
        <v>28</v>
      </c>
      <c r="I110" s="19">
        <f ca="1">VLOOKUP($A110,'Q15'!$A:$O,I$2,0)</f>
        <v>2</v>
      </c>
      <c r="J110" s="19">
        <f ca="1">VLOOKUP($A110,'Q15'!$A:$O,J$2,0)</f>
        <v>15</v>
      </c>
      <c r="K110" s="19"/>
      <c r="L110" s="19"/>
      <c r="M110" s="19"/>
      <c r="N110" s="19"/>
      <c r="P110" s="45">
        <f t="shared" ref="P110" ca="1" si="100">MAX(E110:N110)</f>
        <v>211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71.28378378378379</v>
      </c>
      <c r="F111" s="15">
        <f t="shared" ref="F111:J111" ca="1" si="101">F110/$D110*100</f>
        <v>1.3513513513513513</v>
      </c>
      <c r="G111" s="15">
        <f t="shared" ca="1" si="101"/>
        <v>12.162162162162163</v>
      </c>
      <c r="H111" s="15">
        <f t="shared" ca="1" si="101"/>
        <v>9.4594594594594597</v>
      </c>
      <c r="I111" s="15">
        <f t="shared" ca="1" si="101"/>
        <v>0.67567567567567566</v>
      </c>
      <c r="J111" s="15">
        <f t="shared" ca="1" si="101"/>
        <v>5.0675675675675675</v>
      </c>
      <c r="K111" s="15"/>
      <c r="L111" s="15"/>
      <c r="M111" s="15"/>
      <c r="N111" s="15"/>
    </row>
    <row r="112" spans="1:16" ht="12.4" hidden="1" customHeight="1" outlineLevel="1" x14ac:dyDescent="0.15">
      <c r="A112" s="1" t="str">
        <f ca="1">$A$1&amp;C112</f>
        <v>X (9)その他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64</v>
      </c>
      <c r="F112" s="19">
        <f ca="1">VLOOKUP($A112,'Q15'!$A:$O,F$2,0)</f>
        <v>2</v>
      </c>
      <c r="G112" s="19">
        <f ca="1">VLOOKUP($A112,'Q15'!$A:$O,G$2,0)</f>
        <v>16</v>
      </c>
      <c r="H112" s="19">
        <f ca="1">VLOOKUP($A112,'Q15'!$A:$O,H$2,0)</f>
        <v>13</v>
      </c>
      <c r="I112" s="19">
        <f ca="1">VLOOKUP($A112,'Q15'!$A:$O,I$2,0)</f>
        <v>6</v>
      </c>
      <c r="J112" s="19">
        <f ca="1">VLOOKUP($A112,'Q15'!$A:$O,J$2,0)</f>
        <v>5</v>
      </c>
      <c r="K112" s="19"/>
      <c r="L112" s="19"/>
      <c r="M112" s="19"/>
      <c r="N112" s="19"/>
      <c r="P112" s="45">
        <f t="shared" ref="P112" ca="1" si="102">MAX(E112:N112)</f>
        <v>64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60.377358490566039</v>
      </c>
      <c r="F113" s="15">
        <f t="shared" ref="F113:J113" ca="1" si="103">F112/$D112*100</f>
        <v>1.8867924528301887</v>
      </c>
      <c r="G113" s="15">
        <f t="shared" ca="1" si="103"/>
        <v>15.09433962264151</v>
      </c>
      <c r="H113" s="15">
        <f t="shared" ca="1" si="103"/>
        <v>12.264150943396226</v>
      </c>
      <c r="I113" s="15">
        <f t="shared" ca="1" si="103"/>
        <v>5.6603773584905666</v>
      </c>
      <c r="J113" s="15">
        <f t="shared" ca="1" si="103"/>
        <v>4.716981132075472</v>
      </c>
      <c r="K113" s="15"/>
      <c r="L113" s="15"/>
      <c r="M113" s="15"/>
      <c r="N113" s="15"/>
    </row>
    <row r="114" spans="1:16" ht="12.4" hidden="1" customHeight="1" outlineLevel="1" x14ac:dyDescent="0.15">
      <c r="A114" s="1" t="str">
        <f ca="1">$A$1&amp;C114</f>
        <v>X (9)わからない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659</v>
      </c>
      <c r="F114" s="19">
        <f ca="1">VLOOKUP($A114,'Q15'!$A:$O,F$2,0)</f>
        <v>44</v>
      </c>
      <c r="G114" s="19">
        <f ca="1">VLOOKUP($A114,'Q15'!$A:$O,G$2,0)</f>
        <v>207</v>
      </c>
      <c r="H114" s="19">
        <f ca="1">VLOOKUP($A114,'Q15'!$A:$O,H$2,0)</f>
        <v>147</v>
      </c>
      <c r="I114" s="19">
        <f ca="1">VLOOKUP($A114,'Q15'!$A:$O,I$2,0)</f>
        <v>11</v>
      </c>
      <c r="J114" s="19">
        <f ca="1">VLOOKUP($A114,'Q15'!$A:$O,J$2,0)</f>
        <v>162</v>
      </c>
      <c r="K114" s="19"/>
      <c r="L114" s="19"/>
      <c r="M114" s="19"/>
      <c r="N114" s="19"/>
      <c r="P114" s="45">
        <f t="shared" ref="P114" ca="1" si="104">MAX(E114:N114)</f>
        <v>659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53.577235772357724</v>
      </c>
      <c r="F115" s="15">
        <f t="shared" ref="F115:J115" ca="1" si="105">F114/$D114*100</f>
        <v>3.5772357723577239</v>
      </c>
      <c r="G115" s="15">
        <f t="shared" ca="1" si="105"/>
        <v>16.829268292682929</v>
      </c>
      <c r="H115" s="15">
        <f t="shared" ca="1" si="105"/>
        <v>11.951219512195122</v>
      </c>
      <c r="I115" s="15">
        <f t="shared" ca="1" si="105"/>
        <v>0.89430894308943099</v>
      </c>
      <c r="J115" s="15">
        <f t="shared" ca="1" si="105"/>
        <v>13.170731707317074</v>
      </c>
      <c r="K115" s="15"/>
      <c r="L115" s="15"/>
      <c r="M115" s="15"/>
      <c r="N115" s="15"/>
    </row>
    <row r="116" spans="1:16" s="46" customFormat="1" ht="12.4" hidden="1" customHeight="1" outlineLevel="1" collapsed="1" x14ac:dyDescent="0.15">
      <c r="A116" s="46" t="str">
        <f ca="1">$A$1&amp;C116</f>
        <v>X (9)とても感じている</v>
      </c>
      <c r="B116" s="129" t="s">
        <v>258</v>
      </c>
      <c r="C116" s="130" t="s">
        <v>119</v>
      </c>
      <c r="D116" s="19">
        <f ca="1">VLOOKUP($A116,'Q17'!$A:$O,D$2,0)</f>
        <v>1495</v>
      </c>
      <c r="E116" s="19">
        <f ca="1">VLOOKUP($A116,'Q17'!$A:$O,E$2,0)</f>
        <v>804</v>
      </c>
      <c r="F116" s="19">
        <f ca="1">VLOOKUP($A116,'Q17'!$A:$O,F$2,0)</f>
        <v>59</v>
      </c>
      <c r="G116" s="19">
        <f ca="1">VLOOKUP($A116,'Q17'!$A:$O,G$2,0)</f>
        <v>243</v>
      </c>
      <c r="H116" s="19">
        <f ca="1">VLOOKUP($A116,'Q17'!$A:$O,H$2,0)</f>
        <v>251</v>
      </c>
      <c r="I116" s="19">
        <f ca="1">VLOOKUP($A116,'Q17'!$A:$O,I$2,0)</f>
        <v>13</v>
      </c>
      <c r="J116" s="19">
        <f ca="1">VLOOKUP($A116,'Q17'!$A:$O,J$2,0)</f>
        <v>125</v>
      </c>
      <c r="K116" s="19"/>
      <c r="L116" s="19"/>
      <c r="M116" s="19"/>
      <c r="N116" s="19"/>
      <c r="P116" s="48">
        <f t="shared" ref="P116" ca="1" si="106">MAX(E116:N116)</f>
        <v>804</v>
      </c>
    </row>
    <row r="117" spans="1:16" s="46" customFormat="1" ht="12.4" hidden="1" customHeight="1" outlineLevel="1" x14ac:dyDescent="0.15">
      <c r="B117" s="129"/>
      <c r="C117" s="131"/>
      <c r="D117" s="16">
        <f ca="1">D116/$D116*100</f>
        <v>100</v>
      </c>
      <c r="E117" s="15">
        <f ca="1">E116/$D116*100</f>
        <v>53.779264214046819</v>
      </c>
      <c r="F117" s="15">
        <f t="shared" ref="F117:J117" ca="1" si="107">F116/$D116*100</f>
        <v>3.9464882943143813</v>
      </c>
      <c r="G117" s="15">
        <f t="shared" ca="1" si="107"/>
        <v>16.254180602006691</v>
      </c>
      <c r="H117" s="15">
        <f t="shared" ca="1" si="107"/>
        <v>16.789297658862875</v>
      </c>
      <c r="I117" s="15">
        <f t="shared" ca="1" si="107"/>
        <v>0.86956521739130432</v>
      </c>
      <c r="J117" s="15">
        <f t="shared" ca="1" si="107"/>
        <v>8.3612040133779271</v>
      </c>
      <c r="K117" s="15"/>
      <c r="L117" s="15"/>
      <c r="M117" s="15"/>
      <c r="N117" s="15"/>
    </row>
    <row r="118" spans="1:16" s="46" customFormat="1" ht="12.4" hidden="1" customHeight="1" outlineLevel="1" x14ac:dyDescent="0.15">
      <c r="A118" s="46" t="str">
        <f ca="1">$A$1&amp;C118</f>
        <v>X (9)ある程度感じている</v>
      </c>
      <c r="B118" s="129"/>
      <c r="C118" s="130" t="s">
        <v>120</v>
      </c>
      <c r="D118" s="19">
        <f ca="1">VLOOKUP($A118,'Q17'!$A:$O,D$2,0)</f>
        <v>1777</v>
      </c>
      <c r="E118" s="19">
        <f ca="1">VLOOKUP($A118,'Q17'!$A:$O,E$2,0)</f>
        <v>963</v>
      </c>
      <c r="F118" s="19">
        <f ca="1">VLOOKUP($A118,'Q17'!$A:$O,F$2,0)</f>
        <v>63</v>
      </c>
      <c r="G118" s="19">
        <f ca="1">VLOOKUP($A118,'Q17'!$A:$O,G$2,0)</f>
        <v>335</v>
      </c>
      <c r="H118" s="19">
        <f ca="1">VLOOKUP($A118,'Q17'!$A:$O,H$2,0)</f>
        <v>245</v>
      </c>
      <c r="I118" s="19">
        <f ca="1">VLOOKUP($A118,'Q17'!$A:$O,I$2,0)</f>
        <v>12</v>
      </c>
      <c r="J118" s="19">
        <f ca="1">VLOOKUP($A118,'Q17'!$A:$O,J$2,0)</f>
        <v>159</v>
      </c>
      <c r="K118" s="19"/>
      <c r="L118" s="19"/>
      <c r="M118" s="19"/>
      <c r="N118" s="19"/>
      <c r="P118" s="48">
        <f t="shared" ref="P118" ca="1" si="108">MAX(E118:N118)</f>
        <v>963</v>
      </c>
    </row>
    <row r="119" spans="1:16" s="46" customFormat="1" ht="12.4" hidden="1" customHeight="1" outlineLevel="1" x14ac:dyDescent="0.15">
      <c r="B119" s="129"/>
      <c r="C119" s="131"/>
      <c r="D119" s="16">
        <f ca="1">D118/$D118*100</f>
        <v>100</v>
      </c>
      <c r="E119" s="15">
        <f ca="1">E118/$D118*100</f>
        <v>54.192459200900387</v>
      </c>
      <c r="F119" s="15">
        <f t="shared" ref="F119:J119" ca="1" si="109">F118/$D118*100</f>
        <v>3.5453010692177829</v>
      </c>
      <c r="G119" s="15">
        <f t="shared" ca="1" si="109"/>
        <v>18.851997749015194</v>
      </c>
      <c r="H119" s="15">
        <f t="shared" ca="1" si="109"/>
        <v>13.787281935846933</v>
      </c>
      <c r="I119" s="15">
        <f t="shared" ca="1" si="109"/>
        <v>0.67529544175576817</v>
      </c>
      <c r="J119" s="15">
        <f t="shared" ca="1" si="109"/>
        <v>8.9476646032639273</v>
      </c>
      <c r="K119" s="15"/>
      <c r="L119" s="15"/>
      <c r="M119" s="15"/>
      <c r="N119" s="15"/>
    </row>
    <row r="120" spans="1:16" s="46" customFormat="1" ht="12.4" hidden="1" customHeight="1" outlineLevel="1" x14ac:dyDescent="0.15">
      <c r="A120" s="46" t="str">
        <f ca="1">$A$1&amp;C120</f>
        <v>X (9)あまり感じていない</v>
      </c>
      <c r="B120" s="129"/>
      <c r="C120" s="130" t="s">
        <v>121</v>
      </c>
      <c r="D120" s="19">
        <f ca="1">VLOOKUP($A120,'Q17'!$A:$O,D$2,0)</f>
        <v>430</v>
      </c>
      <c r="E120" s="19">
        <f ca="1">VLOOKUP($A120,'Q17'!$A:$O,E$2,0)</f>
        <v>230</v>
      </c>
      <c r="F120" s="19">
        <f ca="1">VLOOKUP($A120,'Q17'!$A:$O,F$2,0)</f>
        <v>17</v>
      </c>
      <c r="G120" s="19">
        <f ca="1">VLOOKUP($A120,'Q17'!$A:$O,G$2,0)</f>
        <v>83</v>
      </c>
      <c r="H120" s="19">
        <f ca="1">VLOOKUP($A120,'Q17'!$A:$O,H$2,0)</f>
        <v>46</v>
      </c>
      <c r="I120" s="19">
        <f ca="1">VLOOKUP($A120,'Q17'!$A:$O,I$2,0)</f>
        <v>7</v>
      </c>
      <c r="J120" s="19">
        <f ca="1">VLOOKUP($A120,'Q17'!$A:$O,J$2,0)</f>
        <v>47</v>
      </c>
      <c r="K120" s="19"/>
      <c r="L120" s="19"/>
      <c r="M120" s="19"/>
      <c r="N120" s="19"/>
      <c r="P120" s="48">
        <f t="shared" ref="P120" ca="1" si="110">MAX(E120:N120)</f>
        <v>230</v>
      </c>
    </row>
    <row r="121" spans="1:16" s="46" customFormat="1" ht="12.4" hidden="1" customHeight="1" outlineLevel="1" x14ac:dyDescent="0.15">
      <c r="B121" s="129"/>
      <c r="C121" s="131"/>
      <c r="D121" s="16">
        <f ca="1">D120/$D120*100</f>
        <v>100</v>
      </c>
      <c r="E121" s="15">
        <f ca="1">E120/$D120*100</f>
        <v>53.488372093023251</v>
      </c>
      <c r="F121" s="15">
        <f t="shared" ref="F121:J121" ca="1" si="111">F120/$D120*100</f>
        <v>3.9534883720930232</v>
      </c>
      <c r="G121" s="15">
        <f t="shared" ca="1" si="111"/>
        <v>19.302325581395348</v>
      </c>
      <c r="H121" s="15">
        <f t="shared" ca="1" si="111"/>
        <v>10.697674418604651</v>
      </c>
      <c r="I121" s="15">
        <f t="shared" ca="1" si="111"/>
        <v>1.6279069767441861</v>
      </c>
      <c r="J121" s="15">
        <f t="shared" ca="1" si="111"/>
        <v>10.930232558139535</v>
      </c>
      <c r="K121" s="15"/>
      <c r="L121" s="15"/>
      <c r="M121" s="15"/>
      <c r="N121" s="15"/>
    </row>
    <row r="122" spans="1:16" s="46" customFormat="1" ht="12.4" hidden="1" customHeight="1" outlineLevel="1" x14ac:dyDescent="0.15">
      <c r="A122" s="46" t="str">
        <f ca="1">$A$1&amp;C122</f>
        <v>X (9)全く感じていない</v>
      </c>
      <c r="B122" s="129"/>
      <c r="C122" s="130" t="s">
        <v>122</v>
      </c>
      <c r="D122" s="19">
        <f ca="1">VLOOKUP($A122,'Q17'!$A:$O,D$2,0)</f>
        <v>169</v>
      </c>
      <c r="E122" s="19">
        <f ca="1">VLOOKUP($A122,'Q17'!$A:$O,E$2,0)</f>
        <v>99</v>
      </c>
      <c r="F122" s="19">
        <f ca="1">VLOOKUP($A122,'Q17'!$A:$O,F$2,0)</f>
        <v>2</v>
      </c>
      <c r="G122" s="19">
        <f ca="1">VLOOKUP($A122,'Q17'!$A:$O,G$2,0)</f>
        <v>26</v>
      </c>
      <c r="H122" s="19">
        <f ca="1">VLOOKUP($A122,'Q17'!$A:$O,H$2,0)</f>
        <v>16</v>
      </c>
      <c r="I122" s="19">
        <f ca="1">VLOOKUP($A122,'Q17'!$A:$O,I$2,0)</f>
        <v>2</v>
      </c>
      <c r="J122" s="19">
        <f ca="1">VLOOKUP($A122,'Q17'!$A:$O,J$2,0)</f>
        <v>24</v>
      </c>
      <c r="K122" s="19"/>
      <c r="L122" s="19"/>
      <c r="M122" s="19"/>
      <c r="N122" s="19"/>
      <c r="P122" s="48">
        <f t="shared" ref="P122" ca="1" si="112">MAX(E122:N122)</f>
        <v>99</v>
      </c>
    </row>
    <row r="123" spans="1:16" s="46" customFormat="1" ht="12.4" hidden="1" customHeight="1" outlineLevel="1" x14ac:dyDescent="0.15">
      <c r="B123" s="129"/>
      <c r="C123" s="131"/>
      <c r="D123" s="16">
        <f ca="1">D122/$D122*100</f>
        <v>100</v>
      </c>
      <c r="E123" s="15">
        <f ca="1">E122/$D122*100</f>
        <v>58.57988165680473</v>
      </c>
      <c r="F123" s="15">
        <f t="shared" ref="F123:J123" ca="1" si="113">F122/$D122*100</f>
        <v>1.1834319526627219</v>
      </c>
      <c r="G123" s="15">
        <f t="shared" ca="1" si="113"/>
        <v>15.384615384615385</v>
      </c>
      <c r="H123" s="15">
        <f t="shared" ca="1" si="113"/>
        <v>9.4674556213017755</v>
      </c>
      <c r="I123" s="15">
        <f t="shared" ca="1" si="113"/>
        <v>1.1834319526627219</v>
      </c>
      <c r="J123" s="15">
        <f t="shared" ca="1" si="113"/>
        <v>14.201183431952662</v>
      </c>
      <c r="K123" s="15"/>
      <c r="L123" s="15"/>
      <c r="M123" s="15"/>
      <c r="N123" s="15"/>
    </row>
    <row r="124" spans="1:16" ht="12.4" hidden="1" customHeight="1" outlineLevel="1" x14ac:dyDescent="0.15">
      <c r="A124" s="1" t="str">
        <f ca="1">$A$1&amp;C124</f>
        <v>X (9)１年生／男性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331</v>
      </c>
      <c r="F124" s="19">
        <f ca="1">VLOOKUP($A124,学年×性別!$A:$O,F$2,0)</f>
        <v>2</v>
      </c>
      <c r="G124" s="19">
        <f ca="1">VLOOKUP($A124,学年×性別!$A:$O,G$2,0)</f>
        <v>48</v>
      </c>
      <c r="H124" s="19">
        <f ca="1">VLOOKUP($A124,学年×性別!$A:$O,H$2,0)</f>
        <v>79</v>
      </c>
      <c r="I124" s="19">
        <f ca="1">VLOOKUP($A124,学年×性別!$A:$O,I$2,0)</f>
        <v>5</v>
      </c>
      <c r="J124" s="19">
        <f ca="1">VLOOKUP($A124,学年×性別!$A:$O,J$2,0)</f>
        <v>100</v>
      </c>
      <c r="K124" s="19"/>
      <c r="L124" s="19"/>
      <c r="M124" s="19"/>
      <c r="N124" s="19"/>
      <c r="P124" s="45">
        <f t="shared" ref="P124" ca="1" si="114">MAX(E124:N124)</f>
        <v>331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58.584070796460175</v>
      </c>
      <c r="F125" s="15">
        <f t="shared" ref="F125:J125" ca="1" si="115">F124/$D124*100</f>
        <v>0.35398230088495575</v>
      </c>
      <c r="G125" s="15">
        <f t="shared" ca="1" si="115"/>
        <v>8.495575221238937</v>
      </c>
      <c r="H125" s="15">
        <f t="shared" ca="1" si="115"/>
        <v>13.982300884955754</v>
      </c>
      <c r="I125" s="15">
        <f t="shared" ca="1" si="115"/>
        <v>0.88495575221238942</v>
      </c>
      <c r="J125" s="15">
        <f t="shared" ca="1" si="115"/>
        <v>17.699115044247787</v>
      </c>
      <c r="K125" s="15"/>
      <c r="L125" s="15"/>
      <c r="M125" s="15"/>
      <c r="N125" s="15"/>
    </row>
    <row r="126" spans="1:16" ht="12.4" hidden="1" customHeight="1" outlineLevel="1" x14ac:dyDescent="0.15">
      <c r="A126" s="1" t="str">
        <f ca="1">$A$1&amp;C126</f>
        <v>X (9)１年生／女性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348</v>
      </c>
      <c r="F126" s="19">
        <f ca="1">VLOOKUP($A126,学年×性別!$A:$O,F$2,0)</f>
        <v>47</v>
      </c>
      <c r="G126" s="19">
        <f ca="1">VLOOKUP($A126,学年×性別!$A:$O,G$2,0)</f>
        <v>156</v>
      </c>
      <c r="H126" s="19">
        <f ca="1">VLOOKUP($A126,学年×性別!$A:$O,H$2,0)</f>
        <v>96</v>
      </c>
      <c r="I126" s="19">
        <f ca="1">VLOOKUP($A126,学年×性別!$A:$O,I$2,0)</f>
        <v>8</v>
      </c>
      <c r="J126" s="19">
        <f ca="1">VLOOKUP($A126,学年×性別!$A:$O,J$2,0)</f>
        <v>110</v>
      </c>
      <c r="K126" s="19"/>
      <c r="L126" s="19"/>
      <c r="M126" s="19"/>
      <c r="N126" s="19"/>
      <c r="P126" s="45">
        <f t="shared" ref="P126" ca="1" si="116">MAX(E126:N126)</f>
        <v>348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45.490196078431374</v>
      </c>
      <c r="F127" s="15">
        <f t="shared" ref="F127:J127" ca="1" si="117">F126/$D126*100</f>
        <v>6.1437908496732021</v>
      </c>
      <c r="G127" s="15">
        <f t="shared" ca="1" si="117"/>
        <v>20.392156862745097</v>
      </c>
      <c r="H127" s="15">
        <f t="shared" ca="1" si="117"/>
        <v>12.549019607843137</v>
      </c>
      <c r="I127" s="15">
        <f t="shared" ca="1" si="117"/>
        <v>1.0457516339869279</v>
      </c>
      <c r="J127" s="15">
        <f t="shared" ca="1" si="117"/>
        <v>14.37908496732026</v>
      </c>
      <c r="K127" s="15"/>
      <c r="L127" s="15"/>
      <c r="M127" s="15"/>
      <c r="N127" s="15"/>
    </row>
    <row r="128" spans="1:16" ht="12.4" hidden="1" customHeight="1" outlineLevel="1" x14ac:dyDescent="0.15">
      <c r="A128" s="1" t="str">
        <f ca="1">$A$1&amp;C128</f>
        <v>X (9)１年生／回答しない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11</v>
      </c>
      <c r="F128" s="19">
        <f ca="1">VLOOKUP($A128,学年×性別!$A:$O,F$2,0)</f>
        <v>1</v>
      </c>
      <c r="G128" s="19">
        <f ca="1">VLOOKUP($A128,学年×性別!$A:$O,G$2,0)</f>
        <v>6</v>
      </c>
      <c r="H128" s="19">
        <f ca="1">VLOOKUP($A128,学年×性別!$A:$O,H$2,0)</f>
        <v>0</v>
      </c>
      <c r="I128" s="19">
        <f ca="1">VLOOKUP($A128,学年×性別!$A:$O,I$2,0)</f>
        <v>0</v>
      </c>
      <c r="J128" s="19">
        <f ca="1">VLOOKUP($A128,学年×性別!$A:$O,J$2,0)</f>
        <v>7</v>
      </c>
      <c r="K128" s="19"/>
      <c r="L128" s="19"/>
      <c r="M128" s="19"/>
      <c r="N128" s="19"/>
      <c r="P128" s="45">
        <f t="shared" ref="P128" ca="1" si="118">MAX(E128:N128)</f>
        <v>11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44</v>
      </c>
      <c r="F129" s="15">
        <f t="shared" ref="F129:J129" ca="1" si="119">F128/$D128*100</f>
        <v>4</v>
      </c>
      <c r="G129" s="15">
        <f t="shared" ca="1" si="119"/>
        <v>24</v>
      </c>
      <c r="H129" s="15">
        <f t="shared" ca="1" si="119"/>
        <v>0</v>
      </c>
      <c r="I129" s="15">
        <f t="shared" ca="1" si="119"/>
        <v>0</v>
      </c>
      <c r="J129" s="15">
        <f t="shared" ca="1" si="119"/>
        <v>28.000000000000004</v>
      </c>
      <c r="K129" s="15"/>
      <c r="L129" s="15"/>
      <c r="M129" s="15"/>
      <c r="N129" s="15"/>
    </row>
    <row r="130" spans="1:16" ht="12.4" hidden="1" customHeight="1" outlineLevel="1" x14ac:dyDescent="0.15">
      <c r="A130" s="1" t="str">
        <f ca="1">$A$1&amp;C130</f>
        <v>X (9)２年生／男性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334</v>
      </c>
      <c r="F130" s="19">
        <f ca="1">VLOOKUP($A130,学年×性別!$A:$O,F$2,0)</f>
        <v>7</v>
      </c>
      <c r="G130" s="19">
        <f ca="1">VLOOKUP($A130,学年×性別!$A:$O,G$2,0)</f>
        <v>70</v>
      </c>
      <c r="H130" s="19">
        <f ca="1">VLOOKUP($A130,学年×性別!$A:$O,H$2,0)</f>
        <v>77</v>
      </c>
      <c r="I130" s="19">
        <f ca="1">VLOOKUP($A130,学年×性別!$A:$O,I$2,0)</f>
        <v>5</v>
      </c>
      <c r="J130" s="19">
        <f ca="1">VLOOKUP($A130,学年×性別!$A:$O,J$2,0)</f>
        <v>55</v>
      </c>
      <c r="K130" s="19"/>
      <c r="L130" s="19"/>
      <c r="M130" s="19"/>
      <c r="N130" s="19"/>
      <c r="P130" s="45">
        <f t="shared" ref="P130" ca="1" si="120">MAX(E130:N130)</f>
        <v>334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60.948905109489047</v>
      </c>
      <c r="F131" s="15">
        <f t="shared" ref="F131:J131" ca="1" si="121">F130/$D130*100</f>
        <v>1.2773722627737227</v>
      </c>
      <c r="G131" s="15">
        <f t="shared" ca="1" si="121"/>
        <v>12.773722627737227</v>
      </c>
      <c r="H131" s="15">
        <f t="shared" ca="1" si="121"/>
        <v>14.051094890510948</v>
      </c>
      <c r="I131" s="15">
        <f t="shared" ca="1" si="121"/>
        <v>0.91240875912408748</v>
      </c>
      <c r="J131" s="15">
        <f t="shared" ca="1" si="121"/>
        <v>10.036496350364963</v>
      </c>
      <c r="K131" s="15"/>
      <c r="L131" s="15"/>
      <c r="M131" s="15"/>
      <c r="N131" s="15"/>
    </row>
    <row r="132" spans="1:16" ht="12.4" hidden="1" customHeight="1" outlineLevel="1" x14ac:dyDescent="0.15">
      <c r="A132" s="1" t="str">
        <f ca="1">$A$1&amp;C132</f>
        <v>X (9)２年生／女性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284</v>
      </c>
      <c r="F132" s="19">
        <f ca="1">VLOOKUP($A132,学年×性別!$A:$O,F$2,0)</f>
        <v>46</v>
      </c>
      <c r="G132" s="19">
        <f ca="1">VLOOKUP($A132,学年×性別!$A:$O,G$2,0)</f>
        <v>137</v>
      </c>
      <c r="H132" s="19">
        <f ca="1">VLOOKUP($A132,学年×性別!$A:$O,H$2,0)</f>
        <v>89</v>
      </c>
      <c r="I132" s="19">
        <f ca="1">VLOOKUP($A132,学年×性別!$A:$O,I$2,0)</f>
        <v>6</v>
      </c>
      <c r="J132" s="19">
        <f ca="1">VLOOKUP($A132,学年×性別!$A:$O,J$2,0)</f>
        <v>62</v>
      </c>
      <c r="K132" s="19"/>
      <c r="L132" s="19"/>
      <c r="M132" s="19"/>
      <c r="N132" s="19"/>
      <c r="P132" s="45">
        <f t="shared" ref="P132" ca="1" si="122">MAX(E132:N132)</f>
        <v>284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45.512820512820511</v>
      </c>
      <c r="F133" s="15">
        <f t="shared" ref="F133:J133" ca="1" si="123">F132/$D132*100</f>
        <v>7.3717948717948723</v>
      </c>
      <c r="G133" s="15">
        <f t="shared" ca="1" si="123"/>
        <v>21.955128205128204</v>
      </c>
      <c r="H133" s="15">
        <f t="shared" ca="1" si="123"/>
        <v>14.262820512820513</v>
      </c>
      <c r="I133" s="15">
        <f t="shared" ca="1" si="123"/>
        <v>0.96153846153846156</v>
      </c>
      <c r="J133" s="15">
        <f t="shared" ca="1" si="123"/>
        <v>9.9358974358974361</v>
      </c>
      <c r="K133" s="15"/>
      <c r="L133" s="15"/>
      <c r="M133" s="15"/>
      <c r="N133" s="15"/>
    </row>
    <row r="134" spans="1:16" ht="12.4" hidden="1" customHeight="1" outlineLevel="1" x14ac:dyDescent="0.15">
      <c r="A134" s="1" t="str">
        <f ca="1">$A$1&amp;C134</f>
        <v>X (9)２年生／回答しない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18</v>
      </c>
      <c r="F134" s="19">
        <f ca="1">VLOOKUP($A134,学年×性別!$A:$O,F$2,0)</f>
        <v>1</v>
      </c>
      <c r="G134" s="19">
        <f ca="1">VLOOKUP($A134,学年×性別!$A:$O,G$2,0)</f>
        <v>10</v>
      </c>
      <c r="H134" s="19">
        <f ca="1">VLOOKUP($A134,学年×性別!$A:$O,H$2,0)</f>
        <v>3</v>
      </c>
      <c r="I134" s="19">
        <f ca="1">VLOOKUP($A134,学年×性別!$A:$O,I$2,0)</f>
        <v>1</v>
      </c>
      <c r="J134" s="19">
        <f ca="1">VLOOKUP($A134,学年×性別!$A:$O,J$2,0)</f>
        <v>5</v>
      </c>
      <c r="K134" s="19"/>
      <c r="L134" s="19"/>
      <c r="M134" s="19"/>
      <c r="N134" s="19"/>
      <c r="P134" s="45">
        <f t="shared" ref="P134" ca="1" si="124">MAX(E134:N134)</f>
        <v>18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47.368421052631575</v>
      </c>
      <c r="F135" s="15">
        <f t="shared" ref="F135:J135" ca="1" si="125">F134/$D134*100</f>
        <v>2.6315789473684208</v>
      </c>
      <c r="G135" s="15">
        <f t="shared" ca="1" si="125"/>
        <v>26.315789473684209</v>
      </c>
      <c r="H135" s="15">
        <f t="shared" ca="1" si="125"/>
        <v>7.8947368421052628</v>
      </c>
      <c r="I135" s="15">
        <f t="shared" ca="1" si="125"/>
        <v>2.6315789473684208</v>
      </c>
      <c r="J135" s="15">
        <f t="shared" ca="1" si="125"/>
        <v>13.157894736842104</v>
      </c>
      <c r="K135" s="15"/>
      <c r="L135" s="15"/>
      <c r="M135" s="15"/>
      <c r="N135" s="15"/>
    </row>
    <row r="136" spans="1:16" ht="12.4" hidden="1" customHeight="1" outlineLevel="1" x14ac:dyDescent="0.15">
      <c r="A136" s="1" t="str">
        <f ca="1">$A$1&amp;C136</f>
        <v>X (9)３年生／男性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381</v>
      </c>
      <c r="F136" s="19">
        <f ca="1">VLOOKUP($A136,学年×性別!$A:$O,F$2,0)</f>
        <v>8</v>
      </c>
      <c r="G136" s="19">
        <f ca="1">VLOOKUP($A136,学年×性別!$A:$O,G$2,0)</f>
        <v>80</v>
      </c>
      <c r="H136" s="19">
        <f ca="1">VLOOKUP($A136,学年×性別!$A:$O,H$2,0)</f>
        <v>156</v>
      </c>
      <c r="I136" s="19">
        <f ca="1">VLOOKUP($A136,学年×性別!$A:$O,I$2,0)</f>
        <v>4</v>
      </c>
      <c r="J136" s="19">
        <f ca="1">VLOOKUP($A136,学年×性別!$A:$O,J$2,0)</f>
        <v>6</v>
      </c>
      <c r="K136" s="19"/>
      <c r="L136" s="19"/>
      <c r="M136" s="19"/>
      <c r="N136" s="19"/>
      <c r="P136" s="45">
        <f t="shared" ref="P136" ca="1" si="126">MAX(E136:N136)</f>
        <v>381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60</v>
      </c>
      <c r="F137" s="15">
        <f t="shared" ref="F137:J137" ca="1" si="127">F136/$D136*100</f>
        <v>1.2598425196850394</v>
      </c>
      <c r="G137" s="15">
        <f t="shared" ca="1" si="127"/>
        <v>12.598425196850393</v>
      </c>
      <c r="H137" s="15">
        <f t="shared" ca="1" si="127"/>
        <v>24.566929133858267</v>
      </c>
      <c r="I137" s="15">
        <f t="shared" ca="1" si="127"/>
        <v>0.62992125984251968</v>
      </c>
      <c r="J137" s="15">
        <f t="shared" ca="1" si="127"/>
        <v>0.94488188976377951</v>
      </c>
      <c r="K137" s="15"/>
      <c r="L137" s="15"/>
      <c r="M137" s="15"/>
      <c r="N137" s="15"/>
    </row>
    <row r="138" spans="1:16" ht="12.4" hidden="1" customHeight="1" outlineLevel="1" x14ac:dyDescent="0.15">
      <c r="A138" s="1" t="str">
        <f ca="1">$A$1&amp;C138</f>
        <v>X (9)３年生／女性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363</v>
      </c>
      <c r="F138" s="19">
        <f ca="1">VLOOKUP($A138,学年×性別!$A:$O,F$2,0)</f>
        <v>29</v>
      </c>
      <c r="G138" s="19">
        <f ca="1">VLOOKUP($A138,学年×性別!$A:$O,G$2,0)</f>
        <v>167</v>
      </c>
      <c r="H138" s="19">
        <f ca="1">VLOOKUP($A138,学年×性別!$A:$O,H$2,0)</f>
        <v>50</v>
      </c>
      <c r="I138" s="19">
        <f ca="1">VLOOKUP($A138,学年×性別!$A:$O,I$2,0)</f>
        <v>5</v>
      </c>
      <c r="J138" s="19">
        <f ca="1">VLOOKUP($A138,学年×性別!$A:$O,J$2,0)</f>
        <v>8</v>
      </c>
      <c r="K138" s="19"/>
      <c r="L138" s="19"/>
      <c r="M138" s="19"/>
      <c r="N138" s="19"/>
      <c r="P138" s="45">
        <f t="shared" ref="P138" ca="1" si="128">MAX(E138:N138)</f>
        <v>363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58.360128617363351</v>
      </c>
      <c r="F139" s="15">
        <f t="shared" ref="F139:J139" ca="1" si="129">F138/$D138*100</f>
        <v>4.662379421221865</v>
      </c>
      <c r="G139" s="15">
        <f t="shared" ca="1" si="129"/>
        <v>26.848874598070736</v>
      </c>
      <c r="H139" s="15">
        <f t="shared" ca="1" si="129"/>
        <v>8.0385852090032159</v>
      </c>
      <c r="I139" s="15">
        <f t="shared" ca="1" si="129"/>
        <v>0.8038585209003215</v>
      </c>
      <c r="J139" s="15">
        <f t="shared" ca="1" si="129"/>
        <v>1.2861736334405145</v>
      </c>
      <c r="K139" s="15"/>
      <c r="L139" s="15"/>
      <c r="M139" s="15"/>
      <c r="N139" s="15"/>
    </row>
    <row r="140" spans="1:16" ht="12.4" hidden="1" customHeight="1" outlineLevel="1" x14ac:dyDescent="0.15">
      <c r="A140" s="1" t="str">
        <f ca="1">$A$1&amp;C140</f>
        <v>X (9)３年生／回答しない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26</v>
      </c>
      <c r="F140" s="19">
        <f ca="1">VLOOKUP($A140,学年×性別!$A:$O,F$2,0)</f>
        <v>0</v>
      </c>
      <c r="G140" s="19">
        <f ca="1">VLOOKUP($A140,学年×性別!$A:$O,G$2,0)</f>
        <v>13</v>
      </c>
      <c r="H140" s="19">
        <f ca="1">VLOOKUP($A140,学年×性別!$A:$O,H$2,0)</f>
        <v>8</v>
      </c>
      <c r="I140" s="19">
        <f ca="1">VLOOKUP($A140,学年×性別!$A:$O,I$2,0)</f>
        <v>0</v>
      </c>
      <c r="J140" s="19">
        <f ca="1">VLOOKUP($A140,学年×性別!$A:$O,J$2,0)</f>
        <v>2</v>
      </c>
      <c r="K140" s="19"/>
      <c r="L140" s="19"/>
      <c r="M140" s="19"/>
      <c r="N140" s="19"/>
      <c r="P140" s="45">
        <f t="shared" ref="P140" ca="1" si="130">MAX(E140:N140)</f>
        <v>26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53.061224489795919</v>
      </c>
      <c r="F141" s="15">
        <f t="shared" ref="F141:J141" ca="1" si="131">F140/$D140*100</f>
        <v>0</v>
      </c>
      <c r="G141" s="15">
        <f t="shared" ca="1" si="131"/>
        <v>26.530612244897959</v>
      </c>
      <c r="H141" s="15">
        <f t="shared" ca="1" si="131"/>
        <v>16.326530612244898</v>
      </c>
      <c r="I141" s="15">
        <f t="shared" ca="1" si="131"/>
        <v>0</v>
      </c>
      <c r="J141" s="15">
        <f t="shared" ca="1" si="131"/>
        <v>4.0816326530612246</v>
      </c>
      <c r="K141" s="15"/>
      <c r="L141" s="15"/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3451" priority="169" stopIfTrue="1" operator="greaterThanOrEqual">
      <formula>E$7+10</formula>
    </cfRule>
    <cfRule type="cellIs" dxfId="3450" priority="170" stopIfTrue="1" operator="greaterThanOrEqual">
      <formula>E$7+5</formula>
    </cfRule>
    <cfRule type="cellIs" dxfId="3449" priority="171" stopIfTrue="1" operator="lessThanOrEqual">
      <formula>E$7-10</formula>
    </cfRule>
    <cfRule type="cellIs" dxfId="3448" priority="172" operator="lessThanOrEqual">
      <formula>E$7-5</formula>
    </cfRule>
  </conditionalFormatting>
  <conditionalFormatting sqref="E15:N15">
    <cfRule type="cellIs" dxfId="3447" priority="165" stopIfTrue="1" operator="greaterThanOrEqual">
      <formula>E$7+10</formula>
    </cfRule>
    <cfRule type="cellIs" dxfId="3446" priority="166" stopIfTrue="1" operator="greaterThanOrEqual">
      <formula>E$7+5</formula>
    </cfRule>
    <cfRule type="cellIs" dxfId="3445" priority="167" stopIfTrue="1" operator="lessThanOrEqual">
      <formula>E$7-10</formula>
    </cfRule>
    <cfRule type="cellIs" dxfId="3444" priority="168" operator="lessThanOrEqual">
      <formula>E$7-5</formula>
    </cfRule>
  </conditionalFormatting>
  <conditionalFormatting sqref="E17:N17">
    <cfRule type="cellIs" dxfId="3443" priority="161" stopIfTrue="1" operator="greaterThanOrEqual">
      <formula>E$7+10</formula>
    </cfRule>
    <cfRule type="cellIs" dxfId="3442" priority="162" stopIfTrue="1" operator="greaterThanOrEqual">
      <formula>E$7+5</formula>
    </cfRule>
    <cfRule type="cellIs" dxfId="3441" priority="163" stopIfTrue="1" operator="lessThanOrEqual">
      <formula>E$7-10</formula>
    </cfRule>
    <cfRule type="cellIs" dxfId="3440" priority="164" operator="lessThanOrEqual">
      <formula>E$7-5</formula>
    </cfRule>
  </conditionalFormatting>
  <conditionalFormatting sqref="E19:N19">
    <cfRule type="cellIs" dxfId="3439" priority="157" stopIfTrue="1" operator="greaterThanOrEqual">
      <formula>E$7+10</formula>
    </cfRule>
    <cfRule type="cellIs" dxfId="3438" priority="158" stopIfTrue="1" operator="greaterThanOrEqual">
      <formula>E$7+5</formula>
    </cfRule>
    <cfRule type="cellIs" dxfId="3437" priority="159" stopIfTrue="1" operator="lessThanOrEqual">
      <formula>E$7-10</formula>
    </cfRule>
    <cfRule type="cellIs" dxfId="3436" priority="160" operator="lessThanOrEqual">
      <formula>E$7-5</formula>
    </cfRule>
  </conditionalFormatting>
  <conditionalFormatting sqref="E21:N21 E23:N23 E25:N25">
    <cfRule type="cellIs" dxfId="3435" priority="153" stopIfTrue="1" operator="greaterThanOrEqual">
      <formula>E$7+10</formula>
    </cfRule>
    <cfRule type="cellIs" dxfId="3434" priority="154" stopIfTrue="1" operator="greaterThanOrEqual">
      <formula>E$7+5</formula>
    </cfRule>
    <cfRule type="cellIs" dxfId="3433" priority="155" stopIfTrue="1" operator="lessThanOrEqual">
      <formula>E$7-10</formula>
    </cfRule>
    <cfRule type="cellIs" dxfId="3432" priority="156" operator="lessThanOrEqual">
      <formula>E$7-5</formula>
    </cfRule>
  </conditionalFormatting>
  <conditionalFormatting sqref="E27:N27">
    <cfRule type="cellIs" dxfId="3431" priority="149" stopIfTrue="1" operator="greaterThanOrEqual">
      <formula>E$7+10</formula>
    </cfRule>
    <cfRule type="cellIs" dxfId="3430" priority="150" stopIfTrue="1" operator="greaterThanOrEqual">
      <formula>E$7+5</formula>
    </cfRule>
    <cfRule type="cellIs" dxfId="3429" priority="151" stopIfTrue="1" operator="lessThanOrEqual">
      <formula>E$7-10</formula>
    </cfRule>
    <cfRule type="cellIs" dxfId="3428" priority="152" operator="lessThanOrEqual">
      <formula>E$7-5</formula>
    </cfRule>
  </conditionalFormatting>
  <conditionalFormatting sqref="E29:N29">
    <cfRule type="cellIs" dxfId="3427" priority="145" stopIfTrue="1" operator="greaterThanOrEqual">
      <formula>E$7+10</formula>
    </cfRule>
    <cfRule type="cellIs" dxfId="3426" priority="146" stopIfTrue="1" operator="greaterThanOrEqual">
      <formula>E$7+5</formula>
    </cfRule>
    <cfRule type="cellIs" dxfId="3425" priority="147" stopIfTrue="1" operator="lessThanOrEqual">
      <formula>E$7-10</formula>
    </cfRule>
    <cfRule type="cellIs" dxfId="3424" priority="148" operator="lessThanOrEqual">
      <formula>E$7-5</formula>
    </cfRule>
  </conditionalFormatting>
  <conditionalFormatting sqref="E31:N31">
    <cfRule type="cellIs" dxfId="3423" priority="141" stopIfTrue="1" operator="greaterThanOrEqual">
      <formula>E$7+10</formula>
    </cfRule>
    <cfRule type="cellIs" dxfId="3422" priority="142" stopIfTrue="1" operator="greaterThanOrEqual">
      <formula>E$7+5</formula>
    </cfRule>
    <cfRule type="cellIs" dxfId="3421" priority="143" stopIfTrue="1" operator="lessThanOrEqual">
      <formula>E$7-10</formula>
    </cfRule>
    <cfRule type="cellIs" dxfId="3420" priority="144" operator="lessThanOrEqual">
      <formula>E$7-5</formula>
    </cfRule>
  </conditionalFormatting>
  <conditionalFormatting sqref="E33:N33 E35:N35">
    <cfRule type="cellIs" dxfId="3419" priority="137" stopIfTrue="1" operator="greaterThanOrEqual">
      <formula>E$7+10</formula>
    </cfRule>
    <cfRule type="cellIs" dxfId="3418" priority="138" stopIfTrue="1" operator="greaterThanOrEqual">
      <formula>E$7+5</formula>
    </cfRule>
    <cfRule type="cellIs" dxfId="3417" priority="139" stopIfTrue="1" operator="lessThanOrEqual">
      <formula>E$7-10</formula>
    </cfRule>
    <cfRule type="cellIs" dxfId="3416" priority="140" operator="lessThanOrEqual">
      <formula>E$7-5</formula>
    </cfRule>
  </conditionalFormatting>
  <conditionalFormatting sqref="E37:N37 E39:N39 E41:N41">
    <cfRule type="cellIs" dxfId="3415" priority="133" stopIfTrue="1" operator="greaterThanOrEqual">
      <formula>E$7+10</formula>
    </cfRule>
    <cfRule type="cellIs" dxfId="3414" priority="134" stopIfTrue="1" operator="greaterThanOrEqual">
      <formula>E$7+5</formula>
    </cfRule>
    <cfRule type="cellIs" dxfId="3413" priority="135" stopIfTrue="1" operator="lessThanOrEqual">
      <formula>E$7-10</formula>
    </cfRule>
    <cfRule type="cellIs" dxfId="3412" priority="136" operator="lessThanOrEqual">
      <formula>E$7-5</formula>
    </cfRule>
  </conditionalFormatting>
  <conditionalFormatting sqref="E43:N43">
    <cfRule type="cellIs" dxfId="3411" priority="129" stopIfTrue="1" operator="greaterThanOrEqual">
      <formula>E$7+10</formula>
    </cfRule>
    <cfRule type="cellIs" dxfId="3410" priority="130" stopIfTrue="1" operator="greaterThanOrEqual">
      <formula>E$7+5</formula>
    </cfRule>
    <cfRule type="cellIs" dxfId="3409" priority="131" stopIfTrue="1" operator="lessThanOrEqual">
      <formula>E$7-10</formula>
    </cfRule>
    <cfRule type="cellIs" dxfId="3408" priority="132" operator="lessThanOrEqual">
      <formula>E$7-5</formula>
    </cfRule>
  </conditionalFormatting>
  <conditionalFormatting sqref="E45:N45">
    <cfRule type="cellIs" dxfId="3407" priority="125" stopIfTrue="1" operator="greaterThanOrEqual">
      <formula>E$7+10</formula>
    </cfRule>
    <cfRule type="cellIs" dxfId="3406" priority="126" stopIfTrue="1" operator="greaterThanOrEqual">
      <formula>E$7+5</formula>
    </cfRule>
    <cfRule type="cellIs" dxfId="3405" priority="127" stopIfTrue="1" operator="lessThanOrEqual">
      <formula>E$7-10</formula>
    </cfRule>
    <cfRule type="cellIs" dxfId="3404" priority="128" operator="lessThanOrEqual">
      <formula>E$7-5</formula>
    </cfRule>
  </conditionalFormatting>
  <conditionalFormatting sqref="E47:N47">
    <cfRule type="cellIs" dxfId="3403" priority="121" stopIfTrue="1" operator="greaterThanOrEqual">
      <formula>E$7+10</formula>
    </cfRule>
    <cfRule type="cellIs" dxfId="3402" priority="122" stopIfTrue="1" operator="greaterThanOrEqual">
      <formula>E$7+5</formula>
    </cfRule>
    <cfRule type="cellIs" dxfId="3401" priority="123" stopIfTrue="1" operator="lessThanOrEqual">
      <formula>E$7-10</formula>
    </cfRule>
    <cfRule type="cellIs" dxfId="3400" priority="124" operator="lessThanOrEqual">
      <formula>E$7-5</formula>
    </cfRule>
  </conditionalFormatting>
  <conditionalFormatting sqref="E49:N49 E51:N51 E53:N53">
    <cfRule type="cellIs" dxfId="3399" priority="117" stopIfTrue="1" operator="greaterThanOrEqual">
      <formula>E$7+10</formula>
    </cfRule>
    <cfRule type="cellIs" dxfId="3398" priority="118" stopIfTrue="1" operator="greaterThanOrEqual">
      <formula>E$7+5</formula>
    </cfRule>
    <cfRule type="cellIs" dxfId="3397" priority="119" stopIfTrue="1" operator="lessThanOrEqual">
      <formula>E$7-10</formula>
    </cfRule>
    <cfRule type="cellIs" dxfId="3396" priority="120" operator="lessThanOrEqual">
      <formula>E$7-5</formula>
    </cfRule>
  </conditionalFormatting>
  <conditionalFormatting sqref="E55:N55">
    <cfRule type="cellIs" dxfId="3395" priority="113" stopIfTrue="1" operator="greaterThanOrEqual">
      <formula>E$7+10</formula>
    </cfRule>
    <cfRule type="cellIs" dxfId="3394" priority="114" stopIfTrue="1" operator="greaterThanOrEqual">
      <formula>E$7+5</formula>
    </cfRule>
    <cfRule type="cellIs" dxfId="3393" priority="115" stopIfTrue="1" operator="lessThanOrEqual">
      <formula>E$7-10</formula>
    </cfRule>
    <cfRule type="cellIs" dxfId="3392" priority="116" operator="lessThanOrEqual">
      <formula>E$7-5</formula>
    </cfRule>
  </conditionalFormatting>
  <conditionalFormatting sqref="E57:N57">
    <cfRule type="cellIs" dxfId="3391" priority="109" stopIfTrue="1" operator="greaterThanOrEqual">
      <formula>E$7+10</formula>
    </cfRule>
    <cfRule type="cellIs" dxfId="3390" priority="110" stopIfTrue="1" operator="greaterThanOrEqual">
      <formula>E$7+5</formula>
    </cfRule>
    <cfRule type="cellIs" dxfId="3389" priority="111" stopIfTrue="1" operator="lessThanOrEqual">
      <formula>E$7-10</formula>
    </cfRule>
    <cfRule type="cellIs" dxfId="3388" priority="112" operator="lessThanOrEqual">
      <formula>E$7-5</formula>
    </cfRule>
  </conditionalFormatting>
  <conditionalFormatting sqref="E59:N59">
    <cfRule type="cellIs" dxfId="3387" priority="105" stopIfTrue="1" operator="greaterThanOrEqual">
      <formula>E$7+10</formula>
    </cfRule>
    <cfRule type="cellIs" dxfId="3386" priority="106" stopIfTrue="1" operator="greaterThanOrEqual">
      <formula>E$7+5</formula>
    </cfRule>
    <cfRule type="cellIs" dxfId="3385" priority="107" stopIfTrue="1" operator="lessThanOrEqual">
      <formula>E$7-10</formula>
    </cfRule>
    <cfRule type="cellIs" dxfId="3384" priority="108" operator="lessThanOrEqual">
      <formula>E$7-5</formula>
    </cfRule>
  </conditionalFormatting>
  <conditionalFormatting sqref="E61:N61 E63:N63">
    <cfRule type="cellIs" dxfId="3383" priority="101" stopIfTrue="1" operator="greaterThanOrEqual">
      <formula>E$7+10</formula>
    </cfRule>
    <cfRule type="cellIs" dxfId="3382" priority="102" stopIfTrue="1" operator="greaterThanOrEqual">
      <formula>E$7+5</formula>
    </cfRule>
    <cfRule type="cellIs" dxfId="3381" priority="103" stopIfTrue="1" operator="lessThanOrEqual">
      <formula>E$7-10</formula>
    </cfRule>
    <cfRule type="cellIs" dxfId="3380" priority="104" operator="lessThanOrEqual">
      <formula>E$7-5</formula>
    </cfRule>
  </conditionalFormatting>
  <conditionalFormatting sqref="E65:N65 E67:N67 E69:N69">
    <cfRule type="cellIs" dxfId="3379" priority="97" stopIfTrue="1" operator="greaterThanOrEqual">
      <formula>E$7+10</formula>
    </cfRule>
    <cfRule type="cellIs" dxfId="3378" priority="98" stopIfTrue="1" operator="greaterThanOrEqual">
      <formula>E$7+5</formula>
    </cfRule>
    <cfRule type="cellIs" dxfId="3377" priority="99" stopIfTrue="1" operator="lessThanOrEqual">
      <formula>E$7-10</formula>
    </cfRule>
    <cfRule type="cellIs" dxfId="3376" priority="100" operator="lessThanOrEqual">
      <formula>E$7-5</formula>
    </cfRule>
  </conditionalFormatting>
  <conditionalFormatting sqref="E71:N71">
    <cfRule type="cellIs" dxfId="3375" priority="93" stopIfTrue="1" operator="greaterThanOrEqual">
      <formula>E$7+10</formula>
    </cfRule>
    <cfRule type="cellIs" dxfId="3374" priority="94" stopIfTrue="1" operator="greaterThanOrEqual">
      <formula>E$7+5</formula>
    </cfRule>
    <cfRule type="cellIs" dxfId="3373" priority="95" stopIfTrue="1" operator="lessThanOrEqual">
      <formula>E$7-10</formula>
    </cfRule>
    <cfRule type="cellIs" dxfId="3372" priority="96" operator="lessThanOrEqual">
      <formula>E$7-5</formula>
    </cfRule>
  </conditionalFormatting>
  <conditionalFormatting sqref="E73:N73">
    <cfRule type="cellIs" dxfId="3371" priority="89" stopIfTrue="1" operator="greaterThanOrEqual">
      <formula>E$7+10</formula>
    </cfRule>
    <cfRule type="cellIs" dxfId="3370" priority="90" stopIfTrue="1" operator="greaterThanOrEqual">
      <formula>E$7+5</formula>
    </cfRule>
    <cfRule type="cellIs" dxfId="3369" priority="91" stopIfTrue="1" operator="lessThanOrEqual">
      <formula>E$7-10</formula>
    </cfRule>
    <cfRule type="cellIs" dxfId="3368" priority="92" operator="lessThanOrEqual">
      <formula>E$7-5</formula>
    </cfRule>
  </conditionalFormatting>
  <conditionalFormatting sqref="E75:N75">
    <cfRule type="cellIs" dxfId="3367" priority="85" stopIfTrue="1" operator="greaterThanOrEqual">
      <formula>E$7+10</formula>
    </cfRule>
    <cfRule type="cellIs" dxfId="3366" priority="86" stopIfTrue="1" operator="greaterThanOrEqual">
      <formula>E$7+5</formula>
    </cfRule>
    <cfRule type="cellIs" dxfId="3365" priority="87" stopIfTrue="1" operator="lessThanOrEqual">
      <formula>E$7-10</formula>
    </cfRule>
    <cfRule type="cellIs" dxfId="3364" priority="88" operator="lessThanOrEqual">
      <formula>E$7-5</formula>
    </cfRule>
  </conditionalFormatting>
  <conditionalFormatting sqref="E77:N77 E79:N79 E81:N81">
    <cfRule type="cellIs" dxfId="3363" priority="81" stopIfTrue="1" operator="greaterThanOrEqual">
      <formula>E$7+10</formula>
    </cfRule>
    <cfRule type="cellIs" dxfId="3362" priority="82" stopIfTrue="1" operator="greaterThanOrEqual">
      <formula>E$7+5</formula>
    </cfRule>
    <cfRule type="cellIs" dxfId="3361" priority="83" stopIfTrue="1" operator="lessThanOrEqual">
      <formula>E$7-10</formula>
    </cfRule>
    <cfRule type="cellIs" dxfId="3360" priority="84" operator="lessThanOrEqual">
      <formula>E$7-5</formula>
    </cfRule>
  </conditionalFormatting>
  <conditionalFormatting sqref="E83:N83">
    <cfRule type="cellIs" dxfId="3359" priority="77" stopIfTrue="1" operator="greaterThanOrEqual">
      <formula>E$7+10</formula>
    </cfRule>
    <cfRule type="cellIs" dxfId="3358" priority="78" stopIfTrue="1" operator="greaterThanOrEqual">
      <formula>E$7+5</formula>
    </cfRule>
    <cfRule type="cellIs" dxfId="3357" priority="79" stopIfTrue="1" operator="lessThanOrEqual">
      <formula>E$7-10</formula>
    </cfRule>
    <cfRule type="cellIs" dxfId="3356" priority="80" operator="lessThanOrEqual">
      <formula>E$7-5</formula>
    </cfRule>
  </conditionalFormatting>
  <conditionalFormatting sqref="E85:N85">
    <cfRule type="cellIs" dxfId="3355" priority="73" stopIfTrue="1" operator="greaterThanOrEqual">
      <formula>E$7+10</formula>
    </cfRule>
    <cfRule type="cellIs" dxfId="3354" priority="74" stopIfTrue="1" operator="greaterThanOrEqual">
      <formula>E$7+5</formula>
    </cfRule>
    <cfRule type="cellIs" dxfId="3353" priority="75" stopIfTrue="1" operator="lessThanOrEqual">
      <formula>E$7-10</formula>
    </cfRule>
    <cfRule type="cellIs" dxfId="3352" priority="76" operator="lessThanOrEqual">
      <formula>E$7-5</formula>
    </cfRule>
  </conditionalFormatting>
  <conditionalFormatting sqref="E87:N87">
    <cfRule type="cellIs" dxfId="3351" priority="69" stopIfTrue="1" operator="greaterThanOrEqual">
      <formula>E$7+10</formula>
    </cfRule>
    <cfRule type="cellIs" dxfId="3350" priority="70" stopIfTrue="1" operator="greaterThanOrEqual">
      <formula>E$7+5</formula>
    </cfRule>
    <cfRule type="cellIs" dxfId="3349" priority="71" stopIfTrue="1" operator="lessThanOrEqual">
      <formula>E$7-10</formula>
    </cfRule>
    <cfRule type="cellIs" dxfId="3348" priority="72" operator="lessThanOrEqual">
      <formula>E$7-5</formula>
    </cfRule>
  </conditionalFormatting>
  <conditionalFormatting sqref="E89:N89 E91:N91">
    <cfRule type="cellIs" dxfId="3347" priority="65" stopIfTrue="1" operator="greaterThanOrEqual">
      <formula>E$7+10</formula>
    </cfRule>
    <cfRule type="cellIs" dxfId="3346" priority="66" stopIfTrue="1" operator="greaterThanOrEqual">
      <formula>E$7+5</formula>
    </cfRule>
    <cfRule type="cellIs" dxfId="3345" priority="67" stopIfTrue="1" operator="lessThanOrEqual">
      <formula>E$7-10</formula>
    </cfRule>
    <cfRule type="cellIs" dxfId="3344" priority="68" operator="lessThanOrEqual">
      <formula>E$7-5</formula>
    </cfRule>
  </conditionalFormatting>
  <conditionalFormatting sqref="E93:N93 E95:N95 E97:N97">
    <cfRule type="cellIs" dxfId="3343" priority="61" stopIfTrue="1" operator="greaterThanOrEqual">
      <formula>E$7+10</formula>
    </cfRule>
    <cfRule type="cellIs" dxfId="3342" priority="62" stopIfTrue="1" operator="greaterThanOrEqual">
      <formula>E$7+5</formula>
    </cfRule>
    <cfRule type="cellIs" dxfId="3341" priority="63" stopIfTrue="1" operator="lessThanOrEqual">
      <formula>E$7-10</formula>
    </cfRule>
    <cfRule type="cellIs" dxfId="3340" priority="64" operator="lessThanOrEqual">
      <formula>E$7-5</formula>
    </cfRule>
  </conditionalFormatting>
  <conditionalFormatting sqref="E99:N99">
    <cfRule type="cellIs" dxfId="3339" priority="57" stopIfTrue="1" operator="greaterThanOrEqual">
      <formula>E$7+10</formula>
    </cfRule>
    <cfRule type="cellIs" dxfId="3338" priority="58" stopIfTrue="1" operator="greaterThanOrEqual">
      <formula>E$7+5</formula>
    </cfRule>
    <cfRule type="cellIs" dxfId="3337" priority="59" stopIfTrue="1" operator="lessThanOrEqual">
      <formula>E$7-10</formula>
    </cfRule>
    <cfRule type="cellIs" dxfId="3336" priority="60" operator="lessThanOrEqual">
      <formula>E$7-5</formula>
    </cfRule>
  </conditionalFormatting>
  <conditionalFormatting sqref="E101:N101">
    <cfRule type="cellIs" dxfId="3335" priority="53" stopIfTrue="1" operator="greaterThanOrEqual">
      <formula>E$7+10</formula>
    </cfRule>
    <cfRule type="cellIs" dxfId="3334" priority="54" stopIfTrue="1" operator="greaterThanOrEqual">
      <formula>E$7+5</formula>
    </cfRule>
    <cfRule type="cellIs" dxfId="3333" priority="55" stopIfTrue="1" operator="lessThanOrEqual">
      <formula>E$7-10</formula>
    </cfRule>
    <cfRule type="cellIs" dxfId="3332" priority="56" operator="lessThanOrEqual">
      <formula>E$7-5</formula>
    </cfRule>
  </conditionalFormatting>
  <conditionalFormatting sqref="E103:N103">
    <cfRule type="cellIs" dxfId="3331" priority="49" stopIfTrue="1" operator="greaterThanOrEqual">
      <formula>E$7+10</formula>
    </cfRule>
    <cfRule type="cellIs" dxfId="3330" priority="50" stopIfTrue="1" operator="greaterThanOrEqual">
      <formula>E$7+5</formula>
    </cfRule>
    <cfRule type="cellIs" dxfId="3329" priority="51" stopIfTrue="1" operator="lessThanOrEqual">
      <formula>E$7-10</formula>
    </cfRule>
    <cfRule type="cellIs" dxfId="3328" priority="52" operator="lessThanOrEqual">
      <formula>E$7-5</formula>
    </cfRule>
  </conditionalFormatting>
  <conditionalFormatting sqref="E105:N105 E107:N107 E109:N109">
    <cfRule type="cellIs" dxfId="3327" priority="45" stopIfTrue="1" operator="greaterThanOrEqual">
      <formula>E$7+10</formula>
    </cfRule>
    <cfRule type="cellIs" dxfId="3326" priority="46" stopIfTrue="1" operator="greaterThanOrEqual">
      <formula>E$7+5</formula>
    </cfRule>
    <cfRule type="cellIs" dxfId="3325" priority="47" stopIfTrue="1" operator="lessThanOrEqual">
      <formula>E$7-10</formula>
    </cfRule>
    <cfRule type="cellIs" dxfId="3324" priority="48" operator="lessThanOrEqual">
      <formula>E$7-5</formula>
    </cfRule>
  </conditionalFormatting>
  <conditionalFormatting sqref="E111:N111">
    <cfRule type="cellIs" dxfId="3323" priority="41" stopIfTrue="1" operator="greaterThanOrEqual">
      <formula>E$7+10</formula>
    </cfRule>
    <cfRule type="cellIs" dxfId="3322" priority="42" stopIfTrue="1" operator="greaterThanOrEqual">
      <formula>E$7+5</formula>
    </cfRule>
    <cfRule type="cellIs" dxfId="3321" priority="43" stopIfTrue="1" operator="lessThanOrEqual">
      <formula>E$7-10</formula>
    </cfRule>
    <cfRule type="cellIs" dxfId="3320" priority="44" operator="lessThanOrEqual">
      <formula>E$7-5</formula>
    </cfRule>
  </conditionalFormatting>
  <conditionalFormatting sqref="E113:N113">
    <cfRule type="cellIs" dxfId="3319" priority="37" stopIfTrue="1" operator="greaterThanOrEqual">
      <formula>E$7+10</formula>
    </cfRule>
    <cfRule type="cellIs" dxfId="3318" priority="38" stopIfTrue="1" operator="greaterThanOrEqual">
      <formula>E$7+5</formula>
    </cfRule>
    <cfRule type="cellIs" dxfId="3317" priority="39" stopIfTrue="1" operator="lessThanOrEqual">
      <formula>E$7-10</formula>
    </cfRule>
    <cfRule type="cellIs" dxfId="3316" priority="40" operator="lessThanOrEqual">
      <formula>E$7-5</formula>
    </cfRule>
  </conditionalFormatting>
  <conditionalFormatting sqref="E115:N115">
    <cfRule type="cellIs" dxfId="3315" priority="33" stopIfTrue="1" operator="greaterThanOrEqual">
      <formula>E$7+10</formula>
    </cfRule>
    <cfRule type="cellIs" dxfId="3314" priority="34" stopIfTrue="1" operator="greaterThanOrEqual">
      <formula>E$7+5</formula>
    </cfRule>
    <cfRule type="cellIs" dxfId="3313" priority="35" stopIfTrue="1" operator="lessThanOrEqual">
      <formula>E$7-10</formula>
    </cfRule>
    <cfRule type="cellIs" dxfId="3312" priority="36" operator="lessThanOrEqual">
      <formula>E$7-5</formula>
    </cfRule>
  </conditionalFormatting>
  <conditionalFormatting sqref="E117:N117 E119:N119">
    <cfRule type="cellIs" dxfId="3311" priority="29" stopIfTrue="1" operator="greaterThanOrEqual">
      <formula>E$7+10</formula>
    </cfRule>
    <cfRule type="cellIs" dxfId="3310" priority="30" stopIfTrue="1" operator="greaterThanOrEqual">
      <formula>E$7+5</formula>
    </cfRule>
    <cfRule type="cellIs" dxfId="3309" priority="31" stopIfTrue="1" operator="lessThanOrEqual">
      <formula>E$7-10</formula>
    </cfRule>
    <cfRule type="cellIs" dxfId="3308" priority="32" operator="lessThanOrEqual">
      <formula>E$7-5</formula>
    </cfRule>
  </conditionalFormatting>
  <conditionalFormatting sqref="E121:N121 E123:N123 E125:N125">
    <cfRule type="cellIs" dxfId="3307" priority="25" stopIfTrue="1" operator="greaterThanOrEqual">
      <formula>E$7+10</formula>
    </cfRule>
    <cfRule type="cellIs" dxfId="3306" priority="26" stopIfTrue="1" operator="greaterThanOrEqual">
      <formula>E$7+5</formula>
    </cfRule>
    <cfRule type="cellIs" dxfId="3305" priority="27" stopIfTrue="1" operator="lessThanOrEqual">
      <formula>E$7-10</formula>
    </cfRule>
    <cfRule type="cellIs" dxfId="3304" priority="28" operator="lessThanOrEqual">
      <formula>E$7-5</formula>
    </cfRule>
  </conditionalFormatting>
  <conditionalFormatting sqref="E127:N127">
    <cfRule type="cellIs" dxfId="3303" priority="21" stopIfTrue="1" operator="greaterThanOrEqual">
      <formula>E$7+10</formula>
    </cfRule>
    <cfRule type="cellIs" dxfId="3302" priority="22" stopIfTrue="1" operator="greaterThanOrEqual">
      <formula>E$7+5</formula>
    </cfRule>
    <cfRule type="cellIs" dxfId="3301" priority="23" stopIfTrue="1" operator="lessThanOrEqual">
      <formula>E$7-10</formula>
    </cfRule>
    <cfRule type="cellIs" dxfId="3300" priority="24" operator="lessThanOrEqual">
      <formula>E$7-5</formula>
    </cfRule>
  </conditionalFormatting>
  <conditionalFormatting sqref="E129:N129">
    <cfRule type="cellIs" dxfId="3299" priority="17" stopIfTrue="1" operator="greaterThanOrEqual">
      <formula>E$7+10</formula>
    </cfRule>
    <cfRule type="cellIs" dxfId="3298" priority="18" stopIfTrue="1" operator="greaterThanOrEqual">
      <formula>E$7+5</formula>
    </cfRule>
    <cfRule type="cellIs" dxfId="3297" priority="19" stopIfTrue="1" operator="lessThanOrEqual">
      <formula>E$7-10</formula>
    </cfRule>
    <cfRule type="cellIs" dxfId="3296" priority="20" operator="lessThanOrEqual">
      <formula>E$7-5</formula>
    </cfRule>
  </conditionalFormatting>
  <conditionalFormatting sqref="E131:N131">
    <cfRule type="cellIs" dxfId="3295" priority="13" stopIfTrue="1" operator="greaterThanOrEqual">
      <formula>E$7+10</formula>
    </cfRule>
    <cfRule type="cellIs" dxfId="3294" priority="14" stopIfTrue="1" operator="greaterThanOrEqual">
      <formula>E$7+5</formula>
    </cfRule>
    <cfRule type="cellIs" dxfId="3293" priority="15" stopIfTrue="1" operator="lessThanOrEqual">
      <formula>E$7-10</formula>
    </cfRule>
    <cfRule type="cellIs" dxfId="3292" priority="16" operator="lessThanOrEqual">
      <formula>E$7-5</formula>
    </cfRule>
  </conditionalFormatting>
  <conditionalFormatting sqref="E133:N133 E135:N135 E137:N137">
    <cfRule type="cellIs" dxfId="3291" priority="9" stopIfTrue="1" operator="greaterThanOrEqual">
      <formula>E$7+10</formula>
    </cfRule>
    <cfRule type="cellIs" dxfId="3290" priority="10" stopIfTrue="1" operator="greaterThanOrEqual">
      <formula>E$7+5</formula>
    </cfRule>
    <cfRule type="cellIs" dxfId="3289" priority="11" stopIfTrue="1" operator="lessThanOrEqual">
      <formula>E$7-10</formula>
    </cfRule>
    <cfRule type="cellIs" dxfId="3288" priority="12" operator="lessThanOrEqual">
      <formula>E$7-5</formula>
    </cfRule>
  </conditionalFormatting>
  <conditionalFormatting sqref="E139:N139">
    <cfRule type="cellIs" dxfId="3287" priority="5" stopIfTrue="1" operator="greaterThanOrEqual">
      <formula>E$7+10</formula>
    </cfRule>
    <cfRule type="cellIs" dxfId="3286" priority="6" stopIfTrue="1" operator="greaterThanOrEqual">
      <formula>E$7+5</formula>
    </cfRule>
    <cfRule type="cellIs" dxfId="3285" priority="7" stopIfTrue="1" operator="lessThanOrEqual">
      <formula>E$7-10</formula>
    </cfRule>
    <cfRule type="cellIs" dxfId="3284" priority="8" operator="lessThanOrEqual">
      <formula>E$7-5</formula>
    </cfRule>
  </conditionalFormatting>
  <conditionalFormatting sqref="E141:N141">
    <cfRule type="cellIs" dxfId="3283" priority="1" stopIfTrue="1" operator="greaterThanOrEqual">
      <formula>E$7+10</formula>
    </cfRule>
    <cfRule type="cellIs" dxfId="3282" priority="2" stopIfTrue="1" operator="greaterThanOrEqual">
      <formula>E$7+5</formula>
    </cfRule>
    <cfRule type="cellIs" dxfId="3281" priority="3" stopIfTrue="1" operator="lessThanOrEqual">
      <formula>E$7-10</formula>
    </cfRule>
    <cfRule type="cellIs" dxfId="3280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7AD19-0F72-41C2-BDE2-18BA6E624B2D}">
  <sheetPr>
    <tabColor rgb="FF92D050"/>
  </sheetPr>
  <dimension ref="A1:P176"/>
  <sheetViews>
    <sheetView showGridLines="0" topLeftCell="A39" workbookViewId="0">
      <selection activeCell="A2" sqref="A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6.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(10)</v>
      </c>
      <c r="B1" s="1" t="str">
        <f ca="1">VLOOKUP(A1,学年!A:E,5,0)</f>
        <v>Q10高校卒業後の進路では、どこに住みたいですか</v>
      </c>
    </row>
    <row r="2" spans="1:16" x14ac:dyDescent="0.15">
      <c r="D2" s="1">
        <v>5</v>
      </c>
      <c r="E2" s="1">
        <v>6</v>
      </c>
      <c r="F2" s="1">
        <v>7</v>
      </c>
      <c r="G2" s="1">
        <v>9</v>
      </c>
      <c r="H2" s="1">
        <v>10</v>
      </c>
      <c r="I2" s="1">
        <v>11</v>
      </c>
      <c r="J2" s="1">
        <v>8</v>
      </c>
      <c r="K2" s="1">
        <v>12</v>
      </c>
      <c r="L2" s="1">
        <v>13</v>
      </c>
    </row>
    <row r="3" spans="1:16" x14ac:dyDescent="0.15">
      <c r="E3" s="3"/>
      <c r="H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10.45" customHeight="1" x14ac:dyDescent="0.15">
      <c r="A5" s="1" t="str">
        <f ca="1">$A$1&amp;"表頭"</f>
        <v>X (10)表頭</v>
      </c>
      <c r="B5" s="9"/>
      <c r="C5" s="10"/>
      <c r="D5" s="11" t="s">
        <v>248</v>
      </c>
      <c r="E5" s="12" t="str">
        <f ca="1">VLOOKUP($A$5,学年!$A:$O,E2,0)</f>
        <v>北九州市</v>
      </c>
      <c r="F5" s="12" t="str">
        <f ca="1">VLOOKUP($A$5,学年!$A:$O,F2,0)</f>
        <v>福岡市</v>
      </c>
      <c r="G5" s="12" t="str">
        <f ca="1">VLOOKUP($A$5,学年!$A:$O,G2,0)</f>
        <v>東京圏</v>
      </c>
      <c r="H5" s="12" t="str">
        <f ca="1">VLOOKUP($A$5,学年!$A:$O,H2,0)</f>
        <v>大阪圏</v>
      </c>
      <c r="I5" s="12" t="str">
        <f ca="1">VLOOKUP($A$5,学年!$A:$O,I2,0)</f>
        <v>名古屋圏</v>
      </c>
      <c r="J5" s="12" t="str">
        <f ca="1">VLOOKUP($A$5,学年!$A:$O,J2,0)</f>
        <v>福岡県内（北九州市・福岡市を除く）</v>
      </c>
      <c r="K5" s="12" t="str">
        <f ca="1">VLOOKUP($A$5,学年!$A:$O,K2,0)</f>
        <v>その他</v>
      </c>
      <c r="L5" s="12" t="str">
        <f ca="1">VLOOKUP($A$5,学年!$A:$O,L2,0)</f>
        <v>わからない</v>
      </c>
      <c r="M5" s="12"/>
      <c r="N5" s="12"/>
    </row>
    <row r="6" spans="1:16" ht="12.4" customHeight="1" x14ac:dyDescent="0.15">
      <c r="A6" s="1" t="str">
        <f ca="1">$A$1&amp;B6</f>
        <v>X (10)全体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1554</v>
      </c>
      <c r="F6" s="19">
        <f ca="1">VLOOKUP($A6,学年!$A:$O,F$2,0)</f>
        <v>626</v>
      </c>
      <c r="G6" s="19">
        <f ca="1">VLOOKUP($A6,学年!$A:$O,G$2,0)</f>
        <v>265</v>
      </c>
      <c r="H6" s="19">
        <f ca="1">VLOOKUP($A6,学年!$A:$O,H$2,0)</f>
        <v>173</v>
      </c>
      <c r="I6" s="19">
        <f ca="1">VLOOKUP($A6,学年!$A:$O,I$2,0)</f>
        <v>21</v>
      </c>
      <c r="J6" s="19">
        <f ca="1">VLOOKUP($A6,学年!$A:$O,J$2,0)</f>
        <v>308</v>
      </c>
      <c r="K6" s="19">
        <f ca="1">VLOOKUP($A6,学年!$A:$O,K$2,0)</f>
        <v>227</v>
      </c>
      <c r="L6" s="19">
        <f ca="1">VLOOKUP($A6,学年!$A:$O,L$2,0)</f>
        <v>697</v>
      </c>
      <c r="M6" s="19"/>
      <c r="N6" s="19"/>
      <c r="O6" s="44"/>
      <c r="P6" s="45">
        <f ca="1">MAX(E6:N6)</f>
        <v>1554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40.144665461121157</v>
      </c>
      <c r="F7" s="15">
        <f t="shared" ref="F7:L7" ca="1" si="0">F6/$D6*100</f>
        <v>16.171531903900803</v>
      </c>
      <c r="G7" s="15">
        <f t="shared" ca="1" si="0"/>
        <v>6.8457762851976227</v>
      </c>
      <c r="H7" s="15">
        <f t="shared" ca="1" si="0"/>
        <v>4.4691294239214674</v>
      </c>
      <c r="I7" s="15">
        <f t="shared" ca="1" si="0"/>
        <v>0.54249547920433994</v>
      </c>
      <c r="J7" s="15">
        <f ca="1">J6/$D6*100</f>
        <v>7.9566003616636527</v>
      </c>
      <c r="K7" s="15">
        <f t="shared" ca="1" si="0"/>
        <v>5.8641177990183415</v>
      </c>
      <c r="L7" s="15">
        <f t="shared" ca="1" si="0"/>
        <v>18.005683285972619</v>
      </c>
      <c r="M7" s="15"/>
      <c r="N7" s="15"/>
    </row>
    <row r="8" spans="1:16" ht="12.4" customHeight="1" x14ac:dyDescent="0.15">
      <c r="A8" s="1" t="str">
        <f ca="1">$A$1&amp;C8</f>
        <v>X (10)１年生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476</v>
      </c>
      <c r="F8" s="19">
        <f ca="1">VLOOKUP($A8,学年!$A:$O,F$2,0)</f>
        <v>210</v>
      </c>
      <c r="G8" s="19">
        <f ca="1">VLOOKUP($A8,学年!$A:$O,G$2,0)</f>
        <v>106</v>
      </c>
      <c r="H8" s="19">
        <f ca="1">VLOOKUP($A8,学年!$A:$O,H$2,0)</f>
        <v>59</v>
      </c>
      <c r="I8" s="19">
        <f ca="1">VLOOKUP($A8,学年!$A:$O,I$2,0)</f>
        <v>3</v>
      </c>
      <c r="J8" s="19">
        <f ca="1">VLOOKUP($A8,学年!$A:$O,J$2,0)</f>
        <v>100</v>
      </c>
      <c r="K8" s="19">
        <f ca="1">VLOOKUP($A8,学年!$A:$O,K$2,0)</f>
        <v>61</v>
      </c>
      <c r="L8" s="19">
        <f ca="1">VLOOKUP($A8,学年!$A:$O,L$2,0)</f>
        <v>340</v>
      </c>
      <c r="M8" s="19"/>
      <c r="N8" s="19"/>
      <c r="P8" s="45">
        <f ca="1">MAX(E8:N8)</f>
        <v>476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35.129151291512919</v>
      </c>
      <c r="F9" s="15">
        <f t="shared" ref="F9:L9" ca="1" si="1">F8/$D8*100</f>
        <v>15.498154981549817</v>
      </c>
      <c r="G9" s="15">
        <f t="shared" ca="1" si="1"/>
        <v>7.8228782287822876</v>
      </c>
      <c r="H9" s="15">
        <f t="shared" ca="1" si="1"/>
        <v>4.354243542435424</v>
      </c>
      <c r="I9" s="15">
        <f t="shared" ca="1" si="1"/>
        <v>0.22140221402214022</v>
      </c>
      <c r="J9" s="15">
        <f ca="1">J8/$D8*100</f>
        <v>7.3800738007380069</v>
      </c>
      <c r="K9" s="15">
        <f t="shared" ca="1" si="1"/>
        <v>4.5018450184501848</v>
      </c>
      <c r="L9" s="15">
        <f t="shared" ca="1" si="1"/>
        <v>25.092250922509223</v>
      </c>
      <c r="M9" s="15"/>
      <c r="N9" s="15"/>
    </row>
    <row r="10" spans="1:16" ht="12.4" customHeight="1" x14ac:dyDescent="0.15">
      <c r="A10" s="1" t="str">
        <f ca="1">$A$1&amp;C10</f>
        <v>X (10)２年生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457</v>
      </c>
      <c r="F10" s="19">
        <f ca="1">VLOOKUP($A10,学年!$A:$O,F$2,0)</f>
        <v>209</v>
      </c>
      <c r="G10" s="19">
        <f ca="1">VLOOKUP($A10,学年!$A:$O,G$2,0)</f>
        <v>71</v>
      </c>
      <c r="H10" s="19">
        <f ca="1">VLOOKUP($A10,学年!$A:$O,H$2,0)</f>
        <v>54</v>
      </c>
      <c r="I10" s="19">
        <f ca="1">VLOOKUP($A10,学年!$A:$O,I$2,0)</f>
        <v>13</v>
      </c>
      <c r="J10" s="19">
        <f ca="1">VLOOKUP($A10,学年!$A:$O,J$2,0)</f>
        <v>109</v>
      </c>
      <c r="K10" s="19">
        <f ca="1">VLOOKUP($A10,学年!$A:$O,K$2,0)</f>
        <v>63</v>
      </c>
      <c r="L10" s="19">
        <f ca="1">VLOOKUP($A10,学年!$A:$O,L$2,0)</f>
        <v>234</v>
      </c>
      <c r="M10" s="19"/>
      <c r="N10" s="19"/>
      <c r="P10" s="45">
        <f ca="1">MAX(E10:N10)</f>
        <v>457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37.768595041322314</v>
      </c>
      <c r="F11" s="15">
        <f t="shared" ref="F11:L11" ca="1" si="2">F10/$D10*100</f>
        <v>17.272727272727273</v>
      </c>
      <c r="G11" s="15">
        <f t="shared" ca="1" si="2"/>
        <v>5.8677685950413219</v>
      </c>
      <c r="H11" s="15">
        <f t="shared" ca="1" si="2"/>
        <v>4.4628099173553721</v>
      </c>
      <c r="I11" s="15">
        <f t="shared" ca="1" si="2"/>
        <v>1.0743801652892562</v>
      </c>
      <c r="J11" s="15">
        <f ca="1">J10/$D10*100</f>
        <v>9.0082644628099171</v>
      </c>
      <c r="K11" s="15">
        <f t="shared" ca="1" si="2"/>
        <v>5.2066115702479339</v>
      </c>
      <c r="L11" s="15">
        <f t="shared" ca="1" si="2"/>
        <v>19.33884297520661</v>
      </c>
      <c r="M11" s="15"/>
      <c r="N11" s="15"/>
    </row>
    <row r="12" spans="1:16" ht="12.4" customHeight="1" x14ac:dyDescent="0.15">
      <c r="A12" s="1" t="str">
        <f ca="1">$A$1&amp;C12</f>
        <v>X (10)３年生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621</v>
      </c>
      <c r="F12" s="19">
        <f ca="1">VLOOKUP($A12,学年!$A:$O,F$2,0)</f>
        <v>207</v>
      </c>
      <c r="G12" s="19">
        <f ca="1">VLOOKUP($A12,学年!$A:$O,G$2,0)</f>
        <v>88</v>
      </c>
      <c r="H12" s="19">
        <f ca="1">VLOOKUP($A12,学年!$A:$O,H$2,0)</f>
        <v>60</v>
      </c>
      <c r="I12" s="19">
        <f ca="1">VLOOKUP($A12,学年!$A:$O,I$2,0)</f>
        <v>5</v>
      </c>
      <c r="J12" s="19">
        <f ca="1">VLOOKUP($A12,学年!$A:$O,J$2,0)</f>
        <v>99</v>
      </c>
      <c r="K12" s="19">
        <f ca="1">VLOOKUP($A12,学年!$A:$O,K$2,0)</f>
        <v>103</v>
      </c>
      <c r="L12" s="19">
        <f ca="1">VLOOKUP($A12,学年!$A:$O,L$2,0)</f>
        <v>123</v>
      </c>
      <c r="M12" s="19"/>
      <c r="N12" s="19"/>
      <c r="P12" s="45">
        <f ca="1">MAX(E12:N12)</f>
        <v>621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47.54977029096478</v>
      </c>
      <c r="F13" s="15">
        <f t="shared" ref="F13:L13" ca="1" si="3">F12/$D12*100</f>
        <v>15.849923430321592</v>
      </c>
      <c r="G13" s="15">
        <f t="shared" ca="1" si="3"/>
        <v>6.7381316998468606</v>
      </c>
      <c r="H13" s="15">
        <f t="shared" ca="1" si="3"/>
        <v>4.5941807044410412</v>
      </c>
      <c r="I13" s="15">
        <f t="shared" ca="1" si="3"/>
        <v>0.38284839203675347</v>
      </c>
      <c r="J13" s="15">
        <f ca="1">J12/$D12*100</f>
        <v>7.580398162327719</v>
      </c>
      <c r="K13" s="15">
        <f t="shared" ca="1" si="3"/>
        <v>7.8866768759571215</v>
      </c>
      <c r="L13" s="15">
        <f t="shared" ca="1" si="3"/>
        <v>9.418070444104135</v>
      </c>
      <c r="M13" s="15"/>
      <c r="N13" s="15"/>
    </row>
    <row r="14" spans="1:16" s="46" customFormat="1" ht="12.4" customHeight="1" x14ac:dyDescent="0.15">
      <c r="A14" s="46" t="str">
        <f ca="1">$A$1&amp;C14</f>
        <v>X (10)男性</v>
      </c>
      <c r="B14" s="129" t="s">
        <v>247</v>
      </c>
      <c r="C14" s="130" t="s">
        <v>9</v>
      </c>
      <c r="D14" s="47">
        <f ca="1">VLOOKUP($A14,性別!$A:$O,D$2,0)</f>
        <v>1748</v>
      </c>
      <c r="E14" s="47">
        <f ca="1">VLOOKUP($A14,性別!$A:$O,E$2,0)</f>
        <v>717</v>
      </c>
      <c r="F14" s="47">
        <f ca="1">VLOOKUP($A14,性別!$A:$O,F$2,0)</f>
        <v>256</v>
      </c>
      <c r="G14" s="47">
        <f ca="1">VLOOKUP($A14,性別!$A:$O,G$2,0)</f>
        <v>129</v>
      </c>
      <c r="H14" s="47">
        <f ca="1">VLOOKUP($A14,性別!$A:$O,H$2,0)</f>
        <v>62</v>
      </c>
      <c r="I14" s="47">
        <f ca="1">VLOOKUP($A14,性別!$A:$O,I$2,0)</f>
        <v>13</v>
      </c>
      <c r="J14" s="47">
        <f ca="1">VLOOKUP($A14,性別!$A:$O,J$2,0)</f>
        <v>122</v>
      </c>
      <c r="K14" s="47">
        <f ca="1">VLOOKUP($A14,性別!$A:$O,K$2,0)</f>
        <v>95</v>
      </c>
      <c r="L14" s="47">
        <f ca="1">VLOOKUP($A14,性別!$A:$O,L$2,0)</f>
        <v>354</v>
      </c>
      <c r="M14" s="47"/>
      <c r="N14" s="47"/>
      <c r="P14" s="48">
        <f ca="1">MAX(E14:N14)</f>
        <v>717</v>
      </c>
    </row>
    <row r="15" spans="1:16" s="46" customFormat="1" ht="12.4" customHeight="1" x14ac:dyDescent="0.15">
      <c r="B15" s="129"/>
      <c r="C15" s="131"/>
      <c r="D15" s="49">
        <f ca="1">D14/$D14*100</f>
        <v>100</v>
      </c>
      <c r="E15" s="15">
        <f ca="1">E14/$D14*100</f>
        <v>41.018306636155607</v>
      </c>
      <c r="F15" s="15">
        <f t="shared" ref="F15:L15" ca="1" si="4">F14/$D14*100</f>
        <v>14.645308924485127</v>
      </c>
      <c r="G15" s="15">
        <f t="shared" ca="1" si="4"/>
        <v>7.3798627002288324</v>
      </c>
      <c r="H15" s="15">
        <f t="shared" ca="1" si="4"/>
        <v>3.5469107551487413</v>
      </c>
      <c r="I15" s="15">
        <f t="shared" ca="1" si="4"/>
        <v>0.74370709382151035</v>
      </c>
      <c r="J15" s="15">
        <f t="shared" ca="1" si="4"/>
        <v>6.9794050343249427</v>
      </c>
      <c r="K15" s="15">
        <f t="shared" ca="1" si="4"/>
        <v>5.4347826086956523</v>
      </c>
      <c r="L15" s="15">
        <f t="shared" ca="1" si="4"/>
        <v>20.251716247139587</v>
      </c>
      <c r="M15" s="50"/>
      <c r="N15" s="50"/>
    </row>
    <row r="16" spans="1:16" s="46" customFormat="1" ht="12.4" customHeight="1" x14ac:dyDescent="0.15">
      <c r="A16" s="46" t="str">
        <f ca="1">$A$1&amp;C16</f>
        <v>X (10)女性</v>
      </c>
      <c r="B16" s="129"/>
      <c r="C16" s="130" t="s">
        <v>10</v>
      </c>
      <c r="D16" s="47">
        <f ca="1">VLOOKUP($A16,性別!$A:$O,D$2,0)</f>
        <v>2011</v>
      </c>
      <c r="E16" s="47">
        <f ca="1">VLOOKUP($A16,性別!$A:$O,E$2,0)</f>
        <v>807</v>
      </c>
      <c r="F16" s="47">
        <f ca="1">VLOOKUP($A16,性別!$A:$O,F$2,0)</f>
        <v>351</v>
      </c>
      <c r="G16" s="47">
        <f ca="1">VLOOKUP($A16,性別!$A:$O,G$2,0)</f>
        <v>123</v>
      </c>
      <c r="H16" s="47">
        <f ca="1">VLOOKUP($A16,性別!$A:$O,H$2,0)</f>
        <v>107</v>
      </c>
      <c r="I16" s="47">
        <f ca="1">VLOOKUP($A16,性別!$A:$O,I$2,0)</f>
        <v>8</v>
      </c>
      <c r="J16" s="47">
        <f ca="1">VLOOKUP($A16,性別!$A:$O,J$2,0)</f>
        <v>174</v>
      </c>
      <c r="K16" s="47">
        <f ca="1">VLOOKUP($A16,性別!$A:$O,K$2,0)</f>
        <v>125</v>
      </c>
      <c r="L16" s="47">
        <f ca="1">VLOOKUP($A16,性別!$A:$O,L$2,0)</f>
        <v>316</v>
      </c>
      <c r="M16" s="47"/>
      <c r="N16" s="47"/>
      <c r="P16" s="48">
        <f ca="1">MAX(E16:N16)</f>
        <v>807</v>
      </c>
    </row>
    <row r="17" spans="1:16" s="46" customFormat="1" ht="12.4" customHeight="1" x14ac:dyDescent="0.15">
      <c r="B17" s="129"/>
      <c r="C17" s="131"/>
      <c r="D17" s="49">
        <f ca="1">D16/$D16*100</f>
        <v>100</v>
      </c>
      <c r="E17" s="15">
        <f ca="1">E16/$D16*100</f>
        <v>40.129288910989558</v>
      </c>
      <c r="F17" s="15">
        <f t="shared" ref="F17:L17" ca="1" si="5">F16/$D16*100</f>
        <v>17.454002983590254</v>
      </c>
      <c r="G17" s="15">
        <f t="shared" ca="1" si="5"/>
        <v>6.1163600198906014</v>
      </c>
      <c r="H17" s="15">
        <f t="shared" ca="1" si="5"/>
        <v>5.3207359522625559</v>
      </c>
      <c r="I17" s="15">
        <f t="shared" ca="1" si="5"/>
        <v>0.39781203381402286</v>
      </c>
      <c r="J17" s="15">
        <f t="shared" ca="1" si="5"/>
        <v>8.6524117354549972</v>
      </c>
      <c r="K17" s="15">
        <f t="shared" ca="1" si="5"/>
        <v>6.2158130283441073</v>
      </c>
      <c r="L17" s="15">
        <f t="shared" ca="1" si="5"/>
        <v>15.713575335653903</v>
      </c>
      <c r="M17" s="50"/>
      <c r="N17" s="50"/>
    </row>
    <row r="18" spans="1:16" s="46" customFormat="1" ht="12.4" customHeight="1" x14ac:dyDescent="0.15">
      <c r="A18" s="46" t="str">
        <f ca="1">$A$1&amp;C18</f>
        <v>X (10)回答しない</v>
      </c>
      <c r="B18" s="129"/>
      <c r="C18" s="130" t="s">
        <v>11</v>
      </c>
      <c r="D18" s="47">
        <f ca="1">VLOOKUP($A18,性別!$A:$O,D$2,0)</f>
        <v>112</v>
      </c>
      <c r="E18" s="47">
        <f ca="1">VLOOKUP($A18,性別!$A:$O,E$2,0)</f>
        <v>30</v>
      </c>
      <c r="F18" s="47">
        <f ca="1">VLOOKUP($A18,性別!$A:$O,F$2,0)</f>
        <v>19</v>
      </c>
      <c r="G18" s="47">
        <f ca="1">VLOOKUP($A18,性別!$A:$O,G$2,0)</f>
        <v>13</v>
      </c>
      <c r="H18" s="47">
        <f ca="1">VLOOKUP($A18,性別!$A:$O,H$2,0)</f>
        <v>4</v>
      </c>
      <c r="I18" s="47">
        <f ca="1">VLOOKUP($A18,性別!$A:$O,I$2,0)</f>
        <v>0</v>
      </c>
      <c r="J18" s="47">
        <f ca="1">VLOOKUP($A18,性別!$A:$O,J$2,0)</f>
        <v>12</v>
      </c>
      <c r="K18" s="47">
        <f ca="1">VLOOKUP($A18,性別!$A:$O,K$2,0)</f>
        <v>7</v>
      </c>
      <c r="L18" s="47">
        <f ca="1">VLOOKUP($A18,性別!$A:$O,L$2,0)</f>
        <v>27</v>
      </c>
      <c r="M18" s="47"/>
      <c r="N18" s="47"/>
      <c r="P18" s="48">
        <f ca="1">MAX(E18:N18)</f>
        <v>30</v>
      </c>
    </row>
    <row r="19" spans="1:16" s="46" customFormat="1" ht="12.4" customHeight="1" x14ac:dyDescent="0.15">
      <c r="B19" s="129"/>
      <c r="C19" s="131"/>
      <c r="D19" s="49">
        <f ca="1">D18/$D18*100</f>
        <v>100</v>
      </c>
      <c r="E19" s="15">
        <f ca="1">E18/$D18*100</f>
        <v>26.785714285714285</v>
      </c>
      <c r="F19" s="15">
        <f t="shared" ref="F19:L19" ca="1" si="6">F18/$D18*100</f>
        <v>16.964285714285715</v>
      </c>
      <c r="G19" s="15">
        <f t="shared" ca="1" si="6"/>
        <v>11.607142857142858</v>
      </c>
      <c r="H19" s="15">
        <f t="shared" ca="1" si="6"/>
        <v>3.5714285714285712</v>
      </c>
      <c r="I19" s="15">
        <f t="shared" ca="1" si="6"/>
        <v>0</v>
      </c>
      <c r="J19" s="15">
        <f t="shared" ca="1" si="6"/>
        <v>10.714285714285714</v>
      </c>
      <c r="K19" s="15">
        <f t="shared" ca="1" si="6"/>
        <v>6.25</v>
      </c>
      <c r="L19" s="15">
        <f t="shared" ca="1" si="6"/>
        <v>24.107142857142858</v>
      </c>
      <c r="M19" s="50"/>
      <c r="N19" s="50"/>
    </row>
    <row r="20" spans="1:16" ht="12.4" hidden="1" customHeight="1" outlineLevel="1" x14ac:dyDescent="0.15">
      <c r="A20" s="1" t="str">
        <f ca="1">$A$1&amp;C20</f>
        <v>X (10)門司区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87</v>
      </c>
      <c r="F20" s="19">
        <f ca="1">VLOOKUP($A20,住所!$A:$O,F$2,0)</f>
        <v>23</v>
      </c>
      <c r="G20" s="19">
        <f ca="1">VLOOKUP($A20,住所!$A:$O,G$2,0)</f>
        <v>10</v>
      </c>
      <c r="H20" s="19">
        <f ca="1">VLOOKUP($A20,住所!$A:$O,H$2,0)</f>
        <v>7</v>
      </c>
      <c r="I20" s="19">
        <f ca="1">VLOOKUP($A20,住所!$A:$O,I$2,0)</f>
        <v>1</v>
      </c>
      <c r="J20" s="19">
        <f ca="1">VLOOKUP($A20,住所!$A:$O,J$2,0)</f>
        <v>6</v>
      </c>
      <c r="K20" s="19">
        <f ca="1">VLOOKUP($A20,住所!$A:$O,K$2,0)</f>
        <v>16</v>
      </c>
      <c r="L20" s="19">
        <f ca="1">VLOOKUP($A20,住所!$A:$O,L$2,0)</f>
        <v>21</v>
      </c>
      <c r="M20" s="19"/>
      <c r="N20" s="19"/>
      <c r="P20" s="45">
        <f ca="1">MAX(E20:N20)</f>
        <v>87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50.877192982456144</v>
      </c>
      <c r="F21" s="15">
        <f t="shared" ref="F21:L21" ca="1" si="7">F20/$D20*100</f>
        <v>13.450292397660817</v>
      </c>
      <c r="G21" s="15">
        <f t="shared" ca="1" si="7"/>
        <v>5.8479532163742682</v>
      </c>
      <c r="H21" s="15">
        <f t="shared" ca="1" si="7"/>
        <v>4.0935672514619883</v>
      </c>
      <c r="I21" s="15">
        <f t="shared" ca="1" si="7"/>
        <v>0.58479532163742687</v>
      </c>
      <c r="J21" s="15">
        <f ca="1">J20/$D20*100</f>
        <v>3.5087719298245612</v>
      </c>
      <c r="K21" s="15">
        <f t="shared" ca="1" si="7"/>
        <v>9.3567251461988299</v>
      </c>
      <c r="L21" s="15">
        <f t="shared" ca="1" si="7"/>
        <v>12.280701754385964</v>
      </c>
      <c r="M21" s="15"/>
      <c r="N21" s="15"/>
    </row>
    <row r="22" spans="1:16" ht="12.4" hidden="1" customHeight="1" outlineLevel="1" x14ac:dyDescent="0.15">
      <c r="A22" s="1" t="str">
        <f ca="1">$A$1&amp;C22</f>
        <v>X (10)小倉北区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156</v>
      </c>
      <c r="F22" s="19">
        <f ca="1">VLOOKUP($A22,住所!$A:$O,F$2,0)</f>
        <v>53</v>
      </c>
      <c r="G22" s="19">
        <f ca="1">VLOOKUP($A22,住所!$A:$O,G$2,0)</f>
        <v>31</v>
      </c>
      <c r="H22" s="19">
        <f ca="1">VLOOKUP($A22,住所!$A:$O,H$2,0)</f>
        <v>20</v>
      </c>
      <c r="I22" s="19">
        <f ca="1">VLOOKUP($A22,住所!$A:$O,I$2,0)</f>
        <v>2</v>
      </c>
      <c r="J22" s="19">
        <f ca="1">VLOOKUP($A22,住所!$A:$O,J$2,0)</f>
        <v>13</v>
      </c>
      <c r="K22" s="19">
        <f ca="1">VLOOKUP($A22,住所!$A:$O,K$2,0)</f>
        <v>18</v>
      </c>
      <c r="L22" s="19">
        <f ca="1">VLOOKUP($A22,住所!$A:$O,L$2,0)</f>
        <v>39</v>
      </c>
      <c r="M22" s="19"/>
      <c r="N22" s="19"/>
      <c r="P22" s="45">
        <f ca="1">MAX(E22:N22)</f>
        <v>156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46.987951807228917</v>
      </c>
      <c r="F23" s="15">
        <f t="shared" ref="F23:L23" ca="1" si="8">F22/$D22*100</f>
        <v>15.963855421686745</v>
      </c>
      <c r="G23" s="15">
        <f t="shared" ca="1" si="8"/>
        <v>9.3373493975903603</v>
      </c>
      <c r="H23" s="15">
        <f t="shared" ca="1" si="8"/>
        <v>6.024096385542169</v>
      </c>
      <c r="I23" s="15">
        <f t="shared" ca="1" si="8"/>
        <v>0.60240963855421692</v>
      </c>
      <c r="J23" s="15">
        <f ca="1">J22/$D22*100</f>
        <v>3.9156626506024099</v>
      </c>
      <c r="K23" s="15">
        <f t="shared" ca="1" si="8"/>
        <v>5.4216867469879517</v>
      </c>
      <c r="L23" s="15">
        <f t="shared" ca="1" si="8"/>
        <v>11.746987951807229</v>
      </c>
      <c r="M23" s="15"/>
      <c r="N23" s="15"/>
    </row>
    <row r="24" spans="1:16" ht="12.4" hidden="1" customHeight="1" outlineLevel="1" x14ac:dyDescent="0.15">
      <c r="A24" s="1" t="str">
        <f ca="1">$A$1&amp;C24</f>
        <v>X (10)小倉南区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269</v>
      </c>
      <c r="F24" s="19">
        <f ca="1">VLOOKUP($A24,住所!$A:$O,F$2,0)</f>
        <v>79</v>
      </c>
      <c r="G24" s="19">
        <f ca="1">VLOOKUP($A24,住所!$A:$O,G$2,0)</f>
        <v>30</v>
      </c>
      <c r="H24" s="19">
        <f ca="1">VLOOKUP($A24,住所!$A:$O,H$2,0)</f>
        <v>23</v>
      </c>
      <c r="I24" s="19">
        <f ca="1">VLOOKUP($A24,住所!$A:$O,I$2,0)</f>
        <v>1</v>
      </c>
      <c r="J24" s="19">
        <f ca="1">VLOOKUP($A24,住所!$A:$O,J$2,0)</f>
        <v>39</v>
      </c>
      <c r="K24" s="19">
        <f ca="1">VLOOKUP($A24,住所!$A:$O,K$2,0)</f>
        <v>24</v>
      </c>
      <c r="L24" s="19">
        <f ca="1">VLOOKUP($A24,住所!$A:$O,L$2,0)</f>
        <v>92</v>
      </c>
      <c r="M24" s="19"/>
      <c r="N24" s="19"/>
      <c r="P24" s="45">
        <f ca="1">MAX(E24:N24)</f>
        <v>269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48.29443447037702</v>
      </c>
      <c r="F25" s="15">
        <f t="shared" ref="F25:L25" ca="1" si="9">F24/$D24*100</f>
        <v>14.183123877917414</v>
      </c>
      <c r="G25" s="15">
        <f t="shared" ca="1" si="9"/>
        <v>5.3859964093357267</v>
      </c>
      <c r="H25" s="15">
        <f t="shared" ca="1" si="9"/>
        <v>4.1292639138240581</v>
      </c>
      <c r="I25" s="15">
        <f t="shared" ca="1" si="9"/>
        <v>0.17953321364452424</v>
      </c>
      <c r="J25" s="15">
        <f ca="1">J24/$D24*100</f>
        <v>7.0017953321364459</v>
      </c>
      <c r="K25" s="15">
        <f t="shared" ca="1" si="9"/>
        <v>4.3087971274685817</v>
      </c>
      <c r="L25" s="15">
        <f t="shared" ca="1" si="9"/>
        <v>16.517055655296232</v>
      </c>
      <c r="M25" s="15"/>
      <c r="N25" s="15"/>
    </row>
    <row r="26" spans="1:16" ht="12.4" hidden="1" customHeight="1" outlineLevel="1" x14ac:dyDescent="0.15">
      <c r="A26" s="1" t="str">
        <f ca="1">$A$1&amp;C26</f>
        <v>X (10)若松区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219</v>
      </c>
      <c r="F26" s="19">
        <f ca="1">VLOOKUP($A26,住所!$A:$O,F$2,0)</f>
        <v>57</v>
      </c>
      <c r="G26" s="19">
        <f ca="1">VLOOKUP($A26,住所!$A:$O,G$2,0)</f>
        <v>25</v>
      </c>
      <c r="H26" s="19">
        <f ca="1">VLOOKUP($A26,住所!$A:$O,H$2,0)</f>
        <v>15</v>
      </c>
      <c r="I26" s="19">
        <f ca="1">VLOOKUP($A26,住所!$A:$O,I$2,0)</f>
        <v>2</v>
      </c>
      <c r="J26" s="19">
        <f ca="1">VLOOKUP($A26,住所!$A:$O,J$2,0)</f>
        <v>30</v>
      </c>
      <c r="K26" s="19">
        <f ca="1">VLOOKUP($A26,住所!$A:$O,K$2,0)</f>
        <v>22</v>
      </c>
      <c r="L26" s="19">
        <f ca="1">VLOOKUP($A26,住所!$A:$O,L$2,0)</f>
        <v>68</v>
      </c>
      <c r="M26" s="19"/>
      <c r="N26" s="19"/>
      <c r="P26" s="45">
        <f ca="1">MAX(E26:N26)</f>
        <v>219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50</v>
      </c>
      <c r="F27" s="15">
        <f t="shared" ref="F27:L27" ca="1" si="10">F26/$D26*100</f>
        <v>13.013698630136986</v>
      </c>
      <c r="G27" s="15">
        <f t="shared" ca="1" si="10"/>
        <v>5.7077625570776256</v>
      </c>
      <c r="H27" s="15">
        <f t="shared" ca="1" si="10"/>
        <v>3.4246575342465753</v>
      </c>
      <c r="I27" s="15">
        <f t="shared" ca="1" si="10"/>
        <v>0.45662100456621002</v>
      </c>
      <c r="J27" s="15">
        <f ca="1">J26/$D26*100</f>
        <v>6.8493150684931505</v>
      </c>
      <c r="K27" s="15">
        <f t="shared" ca="1" si="10"/>
        <v>5.0228310502283104</v>
      </c>
      <c r="L27" s="15">
        <f t="shared" ca="1" si="10"/>
        <v>15.52511415525114</v>
      </c>
      <c r="M27" s="15"/>
      <c r="N27" s="15"/>
    </row>
    <row r="28" spans="1:16" ht="12.4" hidden="1" customHeight="1" outlineLevel="1" x14ac:dyDescent="0.15">
      <c r="A28" s="1" t="str">
        <f ca="1">$A$1&amp;C28</f>
        <v>X (10)八幡東区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71</v>
      </c>
      <c r="F28" s="19">
        <f ca="1">VLOOKUP($A28,住所!$A:$O,F$2,0)</f>
        <v>28</v>
      </c>
      <c r="G28" s="19">
        <f ca="1">VLOOKUP($A28,住所!$A:$O,G$2,0)</f>
        <v>6</v>
      </c>
      <c r="H28" s="19">
        <f ca="1">VLOOKUP($A28,住所!$A:$O,H$2,0)</f>
        <v>12</v>
      </c>
      <c r="I28" s="19">
        <f ca="1">VLOOKUP($A28,住所!$A:$O,I$2,0)</f>
        <v>2</v>
      </c>
      <c r="J28" s="19">
        <f ca="1">VLOOKUP($A28,住所!$A:$O,J$2,0)</f>
        <v>11</v>
      </c>
      <c r="K28" s="19">
        <f ca="1">VLOOKUP($A28,住所!$A:$O,K$2,0)</f>
        <v>20</v>
      </c>
      <c r="L28" s="19">
        <f ca="1">VLOOKUP($A28,住所!$A:$O,L$2,0)</f>
        <v>41</v>
      </c>
      <c r="M28" s="19"/>
      <c r="N28" s="19"/>
      <c r="P28" s="45">
        <f ca="1">MAX(E28:N28)</f>
        <v>71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37.172774869109951</v>
      </c>
      <c r="F29" s="15">
        <f t="shared" ref="F29:L29" ca="1" si="11">F28/$D28*100</f>
        <v>14.659685863874344</v>
      </c>
      <c r="G29" s="15">
        <f t="shared" ca="1" si="11"/>
        <v>3.1413612565445024</v>
      </c>
      <c r="H29" s="15">
        <f t="shared" ca="1" si="11"/>
        <v>6.2827225130890048</v>
      </c>
      <c r="I29" s="15">
        <f t="shared" ca="1" si="11"/>
        <v>1.0471204188481675</v>
      </c>
      <c r="J29" s="15">
        <f ca="1">J28/$D28*100</f>
        <v>5.7591623036649215</v>
      </c>
      <c r="K29" s="15">
        <f t="shared" ca="1" si="11"/>
        <v>10.471204188481675</v>
      </c>
      <c r="L29" s="15">
        <f t="shared" ca="1" si="11"/>
        <v>21.465968586387437</v>
      </c>
      <c r="M29" s="15"/>
      <c r="N29" s="15"/>
    </row>
    <row r="30" spans="1:16" ht="12.4" hidden="1" customHeight="1" outlineLevel="1" x14ac:dyDescent="0.15">
      <c r="A30" s="1" t="str">
        <f ca="1">$A$1&amp;C30</f>
        <v>X (10)八幡西区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485</v>
      </c>
      <c r="F30" s="19">
        <f ca="1">VLOOKUP($A30,住所!$A:$O,F$2,0)</f>
        <v>182</v>
      </c>
      <c r="G30" s="19">
        <f ca="1">VLOOKUP($A30,住所!$A:$O,G$2,0)</f>
        <v>76</v>
      </c>
      <c r="H30" s="19">
        <f ca="1">VLOOKUP($A30,住所!$A:$O,H$2,0)</f>
        <v>48</v>
      </c>
      <c r="I30" s="19">
        <f ca="1">VLOOKUP($A30,住所!$A:$O,I$2,0)</f>
        <v>6</v>
      </c>
      <c r="J30" s="19">
        <f ca="1">VLOOKUP($A30,住所!$A:$O,J$2,0)</f>
        <v>71</v>
      </c>
      <c r="K30" s="19">
        <f ca="1">VLOOKUP($A30,住所!$A:$O,K$2,0)</f>
        <v>53</v>
      </c>
      <c r="L30" s="19">
        <f ca="1">VLOOKUP($A30,住所!$A:$O,L$2,0)</f>
        <v>182</v>
      </c>
      <c r="M30" s="19"/>
      <c r="N30" s="19"/>
      <c r="P30" s="45">
        <f ca="1">MAX(E30:N30)</f>
        <v>485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43.970988213961917</v>
      </c>
      <c r="F31" s="15">
        <f t="shared" ref="F31:L31" ca="1" si="12">F30/$D30*100</f>
        <v>16.500453309156846</v>
      </c>
      <c r="G31" s="15">
        <f t="shared" ca="1" si="12"/>
        <v>6.8902991840435179</v>
      </c>
      <c r="H31" s="15">
        <f t="shared" ca="1" si="12"/>
        <v>4.3517679057116956</v>
      </c>
      <c r="I31" s="15">
        <f t="shared" ca="1" si="12"/>
        <v>0.54397098821396195</v>
      </c>
      <c r="J31" s="15">
        <f ca="1">J30/$D30*100</f>
        <v>6.4369900271985498</v>
      </c>
      <c r="K31" s="15">
        <f t="shared" ca="1" si="12"/>
        <v>4.8050770625566637</v>
      </c>
      <c r="L31" s="15">
        <f t="shared" ca="1" si="12"/>
        <v>16.500453309156846</v>
      </c>
      <c r="M31" s="15"/>
      <c r="N31" s="15"/>
    </row>
    <row r="32" spans="1:16" ht="12.4" hidden="1" customHeight="1" outlineLevel="1" x14ac:dyDescent="0.15">
      <c r="A32" s="1" t="str">
        <f ca="1">$A$1&amp;C32</f>
        <v>X (10)戸畑区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97</v>
      </c>
      <c r="F32" s="19">
        <f ca="1">VLOOKUP($A32,住所!$A:$O,F$2,0)</f>
        <v>20</v>
      </c>
      <c r="G32" s="19">
        <f ca="1">VLOOKUP($A32,住所!$A:$O,G$2,0)</f>
        <v>10</v>
      </c>
      <c r="H32" s="19">
        <f ca="1">VLOOKUP($A32,住所!$A:$O,H$2,0)</f>
        <v>10</v>
      </c>
      <c r="I32" s="19">
        <f ca="1">VLOOKUP($A32,住所!$A:$O,I$2,0)</f>
        <v>1</v>
      </c>
      <c r="J32" s="19">
        <f ca="1">VLOOKUP($A32,住所!$A:$O,J$2,0)</f>
        <v>9</v>
      </c>
      <c r="K32" s="19">
        <f ca="1">VLOOKUP($A32,住所!$A:$O,K$2,0)</f>
        <v>6</v>
      </c>
      <c r="L32" s="19">
        <f ca="1">VLOOKUP($A32,住所!$A:$O,L$2,0)</f>
        <v>21</v>
      </c>
      <c r="M32" s="19"/>
      <c r="N32" s="19"/>
      <c r="P32" s="45">
        <f ca="1">MAX(E32:N32)</f>
        <v>97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55.747126436781613</v>
      </c>
      <c r="F33" s="15">
        <f t="shared" ref="F33:L33" ca="1" si="13">F32/$D32*100</f>
        <v>11.494252873563218</v>
      </c>
      <c r="G33" s="15">
        <f t="shared" ca="1" si="13"/>
        <v>5.7471264367816088</v>
      </c>
      <c r="H33" s="15">
        <f t="shared" ca="1" si="13"/>
        <v>5.7471264367816088</v>
      </c>
      <c r="I33" s="15">
        <f t="shared" ca="1" si="13"/>
        <v>0.57471264367816088</v>
      </c>
      <c r="J33" s="15">
        <f ca="1">J32/$D32*100</f>
        <v>5.1724137931034484</v>
      </c>
      <c r="K33" s="15">
        <f t="shared" ca="1" si="13"/>
        <v>3.4482758620689653</v>
      </c>
      <c r="L33" s="15">
        <f t="shared" ca="1" si="13"/>
        <v>12.068965517241379</v>
      </c>
      <c r="M33" s="15"/>
      <c r="N33" s="15"/>
    </row>
    <row r="34" spans="1:16" ht="12.4" hidden="1" customHeight="1" outlineLevel="1" x14ac:dyDescent="0.15">
      <c r="A34" s="1" t="str">
        <f ca="1">$A$1&amp;C34</f>
        <v>X (10)その他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170</v>
      </c>
      <c r="F34" s="19">
        <f ca="1">VLOOKUP($A34,住所!$A:$O,F$2,0)</f>
        <v>184</v>
      </c>
      <c r="G34" s="19">
        <f ca="1">VLOOKUP($A34,住所!$A:$O,G$2,0)</f>
        <v>77</v>
      </c>
      <c r="H34" s="19">
        <f ca="1">VLOOKUP($A34,住所!$A:$O,H$2,0)</f>
        <v>38</v>
      </c>
      <c r="I34" s="19">
        <f ca="1">VLOOKUP($A34,住所!$A:$O,I$2,0)</f>
        <v>6</v>
      </c>
      <c r="J34" s="19">
        <f ca="1">VLOOKUP($A34,住所!$A:$O,J$2,0)</f>
        <v>129</v>
      </c>
      <c r="K34" s="19">
        <f ca="1">VLOOKUP($A34,住所!$A:$O,K$2,0)</f>
        <v>68</v>
      </c>
      <c r="L34" s="19">
        <f ca="1">VLOOKUP($A34,住所!$A:$O,L$2,0)</f>
        <v>233</v>
      </c>
      <c r="M34" s="19"/>
      <c r="N34" s="19"/>
      <c r="P34" s="45">
        <f ca="1">MAX(E34:N34)</f>
        <v>233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18.784530386740332</v>
      </c>
      <c r="F35" s="15">
        <f t="shared" ref="F35:L35" ca="1" si="14">F34/$D34*100</f>
        <v>20.331491712707184</v>
      </c>
      <c r="G35" s="15">
        <f t="shared" ca="1" si="14"/>
        <v>8.5082872928176787</v>
      </c>
      <c r="H35" s="15">
        <f t="shared" ca="1" si="14"/>
        <v>4.1988950276243093</v>
      </c>
      <c r="I35" s="15">
        <f t="shared" ca="1" si="14"/>
        <v>0.66298342541436461</v>
      </c>
      <c r="J35" s="15">
        <f ca="1">J34/$D34*100</f>
        <v>14.25414364640884</v>
      </c>
      <c r="K35" s="15">
        <f t="shared" ca="1" si="14"/>
        <v>7.5138121546961329</v>
      </c>
      <c r="L35" s="15">
        <f t="shared" ca="1" si="14"/>
        <v>25.745856353591162</v>
      </c>
      <c r="M35" s="15"/>
      <c r="N35" s="15"/>
    </row>
    <row r="36" spans="1:16" ht="12.4" customHeight="1" collapsed="1" x14ac:dyDescent="0.15">
      <c r="A36" s="1" t="str">
        <f ca="1">$A$1&amp;C36</f>
        <v>X (10)勉強・受験</v>
      </c>
      <c r="B36" s="144" t="s">
        <v>252</v>
      </c>
      <c r="C36" s="139" t="s">
        <v>26</v>
      </c>
      <c r="D36" s="19">
        <f ca="1">VLOOKUP($A36,'Q4'!$A:$O,D$2,0)</f>
        <v>1074</v>
      </c>
      <c r="E36" s="19">
        <f ca="1">VLOOKUP($A36,'Q4'!$A:$O,E$2,0)</f>
        <v>427</v>
      </c>
      <c r="F36" s="19">
        <f ca="1">VLOOKUP($A36,'Q4'!$A:$O,F$2,0)</f>
        <v>183</v>
      </c>
      <c r="G36" s="19">
        <f ca="1">VLOOKUP($A36,'Q4'!$A:$O,G$2,0)</f>
        <v>83</v>
      </c>
      <c r="H36" s="19">
        <f ca="1">VLOOKUP($A36,'Q4'!$A:$O,H$2,0)</f>
        <v>52</v>
      </c>
      <c r="I36" s="19">
        <f ca="1">VLOOKUP($A36,'Q4'!$A:$O,I$2,0)</f>
        <v>4</v>
      </c>
      <c r="J36" s="19">
        <f ca="1">VLOOKUP($A36,'Q4'!$A:$O,J$2,0)</f>
        <v>81</v>
      </c>
      <c r="K36" s="19">
        <f ca="1">VLOOKUP($A36,'Q4'!$A:$O,K$2,0)</f>
        <v>97</v>
      </c>
      <c r="L36" s="19">
        <f ca="1">VLOOKUP($A36,'Q4'!$A:$O,L$2,0)</f>
        <v>147</v>
      </c>
      <c r="M36" s="19"/>
      <c r="N36" s="19"/>
      <c r="P36" s="45">
        <f ca="1">MAX(E36:N36)</f>
        <v>427</v>
      </c>
    </row>
    <row r="37" spans="1:16" ht="12.4" customHeight="1" x14ac:dyDescent="0.15">
      <c r="B37" s="144"/>
      <c r="C37" s="141"/>
      <c r="D37" s="16">
        <f ca="1">D36/$D36*100</f>
        <v>100</v>
      </c>
      <c r="E37" s="15">
        <f ca="1">E36/$D36*100</f>
        <v>39.757914338919925</v>
      </c>
      <c r="F37" s="15">
        <f t="shared" ref="F37:L37" ca="1" si="15">F36/$D36*100</f>
        <v>17.039106145251395</v>
      </c>
      <c r="G37" s="15">
        <f t="shared" ca="1" si="15"/>
        <v>7.7281191806331471</v>
      </c>
      <c r="H37" s="15">
        <f t="shared" ca="1" si="15"/>
        <v>4.8417132216014895</v>
      </c>
      <c r="I37" s="15">
        <f t="shared" ca="1" si="15"/>
        <v>0.37243947858472998</v>
      </c>
      <c r="J37" s="15">
        <f ca="1">J36/$D36*100</f>
        <v>7.5418994413407825</v>
      </c>
      <c r="K37" s="15">
        <f t="shared" ca="1" si="15"/>
        <v>9.0316573556797017</v>
      </c>
      <c r="L37" s="15">
        <f t="shared" ca="1" si="15"/>
        <v>13.687150837988826</v>
      </c>
      <c r="M37" s="15"/>
      <c r="N37" s="15"/>
    </row>
    <row r="38" spans="1:16" ht="12.4" customHeight="1" x14ac:dyDescent="0.15">
      <c r="A38" s="1" t="str">
        <f ca="1">$A$1&amp;C38</f>
        <v>X (10)友達との時間</v>
      </c>
      <c r="B38" s="144"/>
      <c r="C38" s="139" t="s">
        <v>27</v>
      </c>
      <c r="D38" s="19">
        <f ca="1">VLOOKUP($A38,'Q4'!$A:$O,D$2,0)</f>
        <v>1543</v>
      </c>
      <c r="E38" s="19">
        <f ca="1">VLOOKUP($A38,'Q4'!$A:$O,E$2,0)</f>
        <v>661</v>
      </c>
      <c r="F38" s="19">
        <f ca="1">VLOOKUP($A38,'Q4'!$A:$O,F$2,0)</f>
        <v>274</v>
      </c>
      <c r="G38" s="19">
        <f ca="1">VLOOKUP($A38,'Q4'!$A:$O,G$2,0)</f>
        <v>85</v>
      </c>
      <c r="H38" s="19">
        <f ca="1">VLOOKUP($A38,'Q4'!$A:$O,H$2,0)</f>
        <v>71</v>
      </c>
      <c r="I38" s="19">
        <f ca="1">VLOOKUP($A38,'Q4'!$A:$O,I$2,0)</f>
        <v>7</v>
      </c>
      <c r="J38" s="19">
        <f ca="1">VLOOKUP($A38,'Q4'!$A:$O,J$2,0)</f>
        <v>128</v>
      </c>
      <c r="K38" s="19">
        <f ca="1">VLOOKUP($A38,'Q4'!$A:$O,K$2,0)</f>
        <v>70</v>
      </c>
      <c r="L38" s="19">
        <f ca="1">VLOOKUP($A38,'Q4'!$A:$O,L$2,0)</f>
        <v>247</v>
      </c>
      <c r="M38" s="19"/>
      <c r="N38" s="19"/>
      <c r="P38" s="45">
        <f ca="1">MAX(E38:N38)</f>
        <v>661</v>
      </c>
    </row>
    <row r="39" spans="1:16" ht="12.4" customHeight="1" x14ac:dyDescent="0.15">
      <c r="B39" s="144"/>
      <c r="C39" s="141"/>
      <c r="D39" s="16">
        <f ca="1">D38/$D38*100</f>
        <v>100</v>
      </c>
      <c r="E39" s="15">
        <f ca="1">E38/$D38*100</f>
        <v>42.838626053143223</v>
      </c>
      <c r="F39" s="15">
        <f t="shared" ref="F39:L39" ca="1" si="16">F38/$D38*100</f>
        <v>17.757615035644847</v>
      </c>
      <c r="G39" s="15">
        <f t="shared" ca="1" si="16"/>
        <v>5.5087491898898246</v>
      </c>
      <c r="H39" s="15">
        <f t="shared" ca="1" si="16"/>
        <v>4.6014257939079712</v>
      </c>
      <c r="I39" s="15">
        <f t="shared" ca="1" si="16"/>
        <v>0.45366169799092676</v>
      </c>
      <c r="J39" s="15">
        <f ca="1">J38/$D38*100</f>
        <v>8.2955281918340891</v>
      </c>
      <c r="K39" s="15">
        <f t="shared" ca="1" si="16"/>
        <v>4.5366169799092679</v>
      </c>
      <c r="L39" s="15">
        <f t="shared" ca="1" si="16"/>
        <v>16.007777057679846</v>
      </c>
      <c r="M39" s="15"/>
      <c r="N39" s="15"/>
    </row>
    <row r="40" spans="1:16" ht="12.4" customHeight="1" x14ac:dyDescent="0.15">
      <c r="A40" s="1" t="str">
        <f ca="1">$A$1&amp;C40</f>
        <v>X (10)部活動</v>
      </c>
      <c r="B40" s="144"/>
      <c r="C40" s="139" t="s">
        <v>28</v>
      </c>
      <c r="D40" s="19">
        <f ca="1">VLOOKUP($A40,'Q4'!$A:$O,D$2,0)</f>
        <v>1063</v>
      </c>
      <c r="E40" s="19">
        <f ca="1">VLOOKUP($A40,'Q4'!$A:$O,E$2,0)</f>
        <v>380</v>
      </c>
      <c r="F40" s="19">
        <f ca="1">VLOOKUP($A40,'Q4'!$A:$O,F$2,0)</f>
        <v>158</v>
      </c>
      <c r="G40" s="19">
        <f ca="1">VLOOKUP($A40,'Q4'!$A:$O,G$2,0)</f>
        <v>69</v>
      </c>
      <c r="H40" s="19">
        <f ca="1">VLOOKUP($A40,'Q4'!$A:$O,H$2,0)</f>
        <v>50</v>
      </c>
      <c r="I40" s="19">
        <f ca="1">VLOOKUP($A40,'Q4'!$A:$O,I$2,0)</f>
        <v>10</v>
      </c>
      <c r="J40" s="19">
        <f ca="1">VLOOKUP($A40,'Q4'!$A:$O,J$2,0)</f>
        <v>112</v>
      </c>
      <c r="K40" s="19">
        <f ca="1">VLOOKUP($A40,'Q4'!$A:$O,K$2,0)</f>
        <v>55</v>
      </c>
      <c r="L40" s="19">
        <f ca="1">VLOOKUP($A40,'Q4'!$A:$O,L$2,0)</f>
        <v>229</v>
      </c>
      <c r="M40" s="19"/>
      <c r="N40" s="19"/>
      <c r="P40" s="45">
        <f ca="1">MAX(E40:N40)</f>
        <v>380</v>
      </c>
    </row>
    <row r="41" spans="1:16" ht="12.4" customHeight="1" x14ac:dyDescent="0.15">
      <c r="B41" s="144"/>
      <c r="C41" s="141"/>
      <c r="D41" s="16">
        <f ca="1">D40/$D40*100</f>
        <v>100</v>
      </c>
      <c r="E41" s="15">
        <f ca="1">E40/$D40*100</f>
        <v>35.747883349012227</v>
      </c>
      <c r="F41" s="15">
        <f t="shared" ref="F41:L41" ca="1" si="17">F40/$D40*100</f>
        <v>14.863593603010347</v>
      </c>
      <c r="G41" s="15">
        <f t="shared" ca="1" si="17"/>
        <v>6.4910630291627474</v>
      </c>
      <c r="H41" s="15">
        <f t="shared" ca="1" si="17"/>
        <v>4.7036688617121358</v>
      </c>
      <c r="I41" s="15">
        <f t="shared" ca="1" si="17"/>
        <v>0.94073377234242705</v>
      </c>
      <c r="J41" s="15">
        <f ca="1">J40/$D40*100</f>
        <v>10.536218250235184</v>
      </c>
      <c r="K41" s="15">
        <f t="shared" ca="1" si="17"/>
        <v>5.174035747883349</v>
      </c>
      <c r="L41" s="15">
        <f t="shared" ca="1" si="17"/>
        <v>21.54280338664158</v>
      </c>
      <c r="M41" s="15"/>
      <c r="N41" s="15"/>
    </row>
    <row r="42" spans="1:16" ht="12.4" customHeight="1" x14ac:dyDescent="0.15">
      <c r="A42" s="1" t="str">
        <f ca="1">$A$1&amp;C42</f>
        <v>X (10)趣味</v>
      </c>
      <c r="B42" s="144"/>
      <c r="C42" s="139" t="s">
        <v>29</v>
      </c>
      <c r="D42" s="19">
        <f ca="1">VLOOKUP($A42,'Q4'!$A:$O,D$2,0)</f>
        <v>1278</v>
      </c>
      <c r="E42" s="19">
        <f ca="1">VLOOKUP($A42,'Q4'!$A:$O,E$2,0)</f>
        <v>509</v>
      </c>
      <c r="F42" s="19">
        <f ca="1">VLOOKUP($A42,'Q4'!$A:$O,F$2,0)</f>
        <v>181</v>
      </c>
      <c r="G42" s="19">
        <f ca="1">VLOOKUP($A42,'Q4'!$A:$O,G$2,0)</f>
        <v>83</v>
      </c>
      <c r="H42" s="19">
        <f ca="1">VLOOKUP($A42,'Q4'!$A:$O,H$2,0)</f>
        <v>61</v>
      </c>
      <c r="I42" s="19">
        <f ca="1">VLOOKUP($A42,'Q4'!$A:$O,I$2,0)</f>
        <v>4</v>
      </c>
      <c r="J42" s="19">
        <f ca="1">VLOOKUP($A42,'Q4'!$A:$O,J$2,0)</f>
        <v>102</v>
      </c>
      <c r="K42" s="19">
        <f ca="1">VLOOKUP($A42,'Q4'!$A:$O,K$2,0)</f>
        <v>76</v>
      </c>
      <c r="L42" s="19">
        <f ca="1">VLOOKUP($A42,'Q4'!$A:$O,L$2,0)</f>
        <v>262</v>
      </c>
      <c r="M42" s="19"/>
      <c r="N42" s="19"/>
      <c r="P42" s="45">
        <f ca="1">MAX(E42:N42)</f>
        <v>509</v>
      </c>
    </row>
    <row r="43" spans="1:16" ht="12.4" customHeight="1" x14ac:dyDescent="0.15">
      <c r="B43" s="144"/>
      <c r="C43" s="141"/>
      <c r="D43" s="16">
        <f ca="1">D42/$D42*100</f>
        <v>100</v>
      </c>
      <c r="E43" s="15">
        <f ca="1">E42/$D42*100</f>
        <v>39.827856025039118</v>
      </c>
      <c r="F43" s="15">
        <f t="shared" ref="F43:L43" ca="1" si="18">F42/$D42*100</f>
        <v>14.162754303599373</v>
      </c>
      <c r="G43" s="15">
        <f t="shared" ca="1" si="18"/>
        <v>6.4945226917057894</v>
      </c>
      <c r="H43" s="15">
        <f t="shared" ca="1" si="18"/>
        <v>4.7730829420970267</v>
      </c>
      <c r="I43" s="15">
        <f t="shared" ca="1" si="18"/>
        <v>0.3129890453834116</v>
      </c>
      <c r="J43" s="15">
        <f ca="1">J42/$D42*100</f>
        <v>7.981220657276995</v>
      </c>
      <c r="K43" s="15">
        <f t="shared" ca="1" si="18"/>
        <v>5.9467918622848197</v>
      </c>
      <c r="L43" s="15">
        <f t="shared" ca="1" si="18"/>
        <v>20.500782472613459</v>
      </c>
      <c r="M43" s="15"/>
      <c r="N43" s="15"/>
    </row>
    <row r="44" spans="1:16" ht="12.4" customHeight="1" x14ac:dyDescent="0.15">
      <c r="A44" s="1" t="str">
        <f ca="1">$A$1&amp;C44</f>
        <v>X (10)オシャレ（ファッションやコスメなど）</v>
      </c>
      <c r="B44" s="144"/>
      <c r="C44" s="139" t="s">
        <v>30</v>
      </c>
      <c r="D44" s="19">
        <f ca="1">VLOOKUP($A44,'Q4'!$A:$O,D$2,0)</f>
        <v>483</v>
      </c>
      <c r="E44" s="19">
        <f ca="1">VLOOKUP($A44,'Q4'!$A:$O,E$2,0)</f>
        <v>174</v>
      </c>
      <c r="F44" s="19">
        <f ca="1">VLOOKUP($A44,'Q4'!$A:$O,F$2,0)</f>
        <v>114</v>
      </c>
      <c r="G44" s="19">
        <f ca="1">VLOOKUP($A44,'Q4'!$A:$O,G$2,0)</f>
        <v>37</v>
      </c>
      <c r="H44" s="19">
        <f ca="1">VLOOKUP($A44,'Q4'!$A:$O,H$2,0)</f>
        <v>22</v>
      </c>
      <c r="I44" s="19">
        <f ca="1">VLOOKUP($A44,'Q4'!$A:$O,I$2,0)</f>
        <v>3</v>
      </c>
      <c r="J44" s="19">
        <f ca="1">VLOOKUP($A44,'Q4'!$A:$O,J$2,0)</f>
        <v>34</v>
      </c>
      <c r="K44" s="19">
        <f ca="1">VLOOKUP($A44,'Q4'!$A:$O,K$2,0)</f>
        <v>31</v>
      </c>
      <c r="L44" s="19">
        <f ca="1">VLOOKUP($A44,'Q4'!$A:$O,L$2,0)</f>
        <v>68</v>
      </c>
      <c r="M44" s="19"/>
      <c r="N44" s="19"/>
      <c r="P44" s="45">
        <f ca="1">MAX(E44:N44)</f>
        <v>174</v>
      </c>
    </row>
    <row r="45" spans="1:16" ht="12.4" customHeight="1" x14ac:dyDescent="0.15">
      <c r="B45" s="144"/>
      <c r="C45" s="141"/>
      <c r="D45" s="16">
        <f ca="1">D44/$D44*100</f>
        <v>100</v>
      </c>
      <c r="E45" s="15">
        <f ca="1">E44/$D44*100</f>
        <v>36.024844720496894</v>
      </c>
      <c r="F45" s="15">
        <f t="shared" ref="F45:L45" ca="1" si="19">F44/$D44*100</f>
        <v>23.602484472049689</v>
      </c>
      <c r="G45" s="15">
        <f t="shared" ca="1" si="19"/>
        <v>7.6604554865424435</v>
      </c>
      <c r="H45" s="15">
        <f t="shared" ca="1" si="19"/>
        <v>4.5548654244306412</v>
      </c>
      <c r="I45" s="15">
        <f t="shared" ca="1" si="19"/>
        <v>0.6211180124223602</v>
      </c>
      <c r="J45" s="15">
        <f ca="1">J44/$D44*100</f>
        <v>7.0393374741200834</v>
      </c>
      <c r="K45" s="15">
        <f t="shared" ca="1" si="19"/>
        <v>6.4182194616977233</v>
      </c>
      <c r="L45" s="15">
        <f t="shared" ca="1" si="19"/>
        <v>14.078674948240167</v>
      </c>
      <c r="M45" s="15"/>
      <c r="N45" s="15"/>
    </row>
    <row r="46" spans="1:16" ht="12.4" customHeight="1" x14ac:dyDescent="0.15">
      <c r="A46" s="1" t="str">
        <f ca="1">$A$1&amp;C46</f>
        <v>X (10)ゲーム</v>
      </c>
      <c r="B46" s="144"/>
      <c r="C46" s="139" t="s">
        <v>31</v>
      </c>
      <c r="D46" s="19">
        <f ca="1">VLOOKUP($A46,'Q4'!$A:$O,D$2,0)</f>
        <v>627</v>
      </c>
      <c r="E46" s="19">
        <f ca="1">VLOOKUP($A46,'Q4'!$A:$O,E$2,0)</f>
        <v>292</v>
      </c>
      <c r="F46" s="19">
        <f ca="1">VLOOKUP($A46,'Q4'!$A:$O,F$2,0)</f>
        <v>78</v>
      </c>
      <c r="G46" s="19">
        <f ca="1">VLOOKUP($A46,'Q4'!$A:$O,G$2,0)</f>
        <v>47</v>
      </c>
      <c r="H46" s="19">
        <f ca="1">VLOOKUP($A46,'Q4'!$A:$O,H$2,0)</f>
        <v>21</v>
      </c>
      <c r="I46" s="19">
        <f ca="1">VLOOKUP($A46,'Q4'!$A:$O,I$2,0)</f>
        <v>1</v>
      </c>
      <c r="J46" s="19">
        <f ca="1">VLOOKUP($A46,'Q4'!$A:$O,J$2,0)</f>
        <v>39</v>
      </c>
      <c r="K46" s="19">
        <f ca="1">VLOOKUP($A46,'Q4'!$A:$O,K$2,0)</f>
        <v>26</v>
      </c>
      <c r="L46" s="19">
        <f ca="1">VLOOKUP($A46,'Q4'!$A:$O,L$2,0)</f>
        <v>123</v>
      </c>
      <c r="M46" s="19"/>
      <c r="N46" s="19"/>
      <c r="P46" s="45">
        <f ca="1">MAX(E46:N46)</f>
        <v>292</v>
      </c>
    </row>
    <row r="47" spans="1:16" ht="12.4" customHeight="1" x14ac:dyDescent="0.15">
      <c r="B47" s="144"/>
      <c r="C47" s="141"/>
      <c r="D47" s="16">
        <f ca="1">D46/$D46*100</f>
        <v>100</v>
      </c>
      <c r="E47" s="15">
        <f ca="1">E46/$D46*100</f>
        <v>46.570972886762362</v>
      </c>
      <c r="F47" s="15">
        <f t="shared" ref="F47:L47" ca="1" si="20">F46/$D46*100</f>
        <v>12.440191387559809</v>
      </c>
      <c r="G47" s="15">
        <f t="shared" ca="1" si="20"/>
        <v>7.4960127591706529</v>
      </c>
      <c r="H47" s="15">
        <f t="shared" ca="1" si="20"/>
        <v>3.3492822966507179</v>
      </c>
      <c r="I47" s="15">
        <f t="shared" ca="1" si="20"/>
        <v>0.15948963317384371</v>
      </c>
      <c r="J47" s="15">
        <f ca="1">J46/$D46*100</f>
        <v>6.2200956937799043</v>
      </c>
      <c r="K47" s="15">
        <f t="shared" ca="1" si="20"/>
        <v>4.1467304625199359</v>
      </c>
      <c r="L47" s="15">
        <f t="shared" ca="1" si="20"/>
        <v>19.617224880382775</v>
      </c>
      <c r="M47" s="15"/>
      <c r="N47" s="15"/>
    </row>
    <row r="48" spans="1:16" ht="12.4" customHeight="1" x14ac:dyDescent="0.15">
      <c r="A48" s="1" t="str">
        <f ca="1">$A$1&amp;C48</f>
        <v>X (10)SNS（YouTubeやTikTokなどの視聴・動画投稿）</v>
      </c>
      <c r="B48" s="144"/>
      <c r="C48" s="139" t="s">
        <v>32</v>
      </c>
      <c r="D48" s="19">
        <f ca="1">VLOOKUP($A48,'Q4'!$A:$O,D$2,0)</f>
        <v>669</v>
      </c>
      <c r="E48" s="19">
        <f ca="1">VLOOKUP($A48,'Q4'!$A:$O,E$2,0)</f>
        <v>277</v>
      </c>
      <c r="F48" s="19">
        <f ca="1">VLOOKUP($A48,'Q4'!$A:$O,F$2,0)</f>
        <v>107</v>
      </c>
      <c r="G48" s="19">
        <f ca="1">VLOOKUP($A48,'Q4'!$A:$O,G$2,0)</f>
        <v>54</v>
      </c>
      <c r="H48" s="19">
        <f ca="1">VLOOKUP($A48,'Q4'!$A:$O,H$2,0)</f>
        <v>26</v>
      </c>
      <c r="I48" s="19">
        <f ca="1">VLOOKUP($A48,'Q4'!$A:$O,I$2,0)</f>
        <v>4</v>
      </c>
      <c r="J48" s="19">
        <f ca="1">VLOOKUP($A48,'Q4'!$A:$O,J$2,0)</f>
        <v>52</v>
      </c>
      <c r="K48" s="19">
        <f ca="1">VLOOKUP($A48,'Q4'!$A:$O,K$2,0)</f>
        <v>39</v>
      </c>
      <c r="L48" s="19">
        <f ca="1">VLOOKUP($A48,'Q4'!$A:$O,L$2,0)</f>
        <v>110</v>
      </c>
      <c r="M48" s="19"/>
      <c r="N48" s="19"/>
      <c r="P48" s="45">
        <f ca="1">MAX(E48:N48)</f>
        <v>277</v>
      </c>
    </row>
    <row r="49" spans="1:16" ht="12.4" customHeight="1" x14ac:dyDescent="0.15">
      <c r="B49" s="144"/>
      <c r="C49" s="141"/>
      <c r="D49" s="16">
        <f ca="1">D48/$D48*100</f>
        <v>100</v>
      </c>
      <c r="E49" s="15">
        <f ca="1">E48/$D48*100</f>
        <v>41.405082212257099</v>
      </c>
      <c r="F49" s="15">
        <f t="shared" ref="F49:L49" ca="1" si="21">F48/$D48*100</f>
        <v>15.994020926756352</v>
      </c>
      <c r="G49" s="15">
        <f t="shared" ca="1" si="21"/>
        <v>8.071748878923767</v>
      </c>
      <c r="H49" s="15">
        <f t="shared" ca="1" si="21"/>
        <v>3.8863976083707024</v>
      </c>
      <c r="I49" s="15">
        <f t="shared" ca="1" si="21"/>
        <v>0.59790732436472349</v>
      </c>
      <c r="J49" s="15">
        <f ca="1">J48/$D48*100</f>
        <v>7.7727952167414047</v>
      </c>
      <c r="K49" s="15">
        <f t="shared" ca="1" si="21"/>
        <v>5.8295964125560538</v>
      </c>
      <c r="L49" s="15">
        <f t="shared" ca="1" si="21"/>
        <v>16.442451420029897</v>
      </c>
      <c r="M49" s="15"/>
      <c r="N49" s="15"/>
    </row>
    <row r="50" spans="1:16" ht="12.4" customHeight="1" x14ac:dyDescent="0.15">
      <c r="A50" s="1" t="str">
        <f ca="1">$A$1&amp;C50</f>
        <v>X (10)ボランティア・地域活動</v>
      </c>
      <c r="B50" s="144"/>
      <c r="C50" s="139" t="s">
        <v>33</v>
      </c>
      <c r="D50" s="19">
        <f ca="1">VLOOKUP($A50,'Q4'!$A:$O,D$2,0)</f>
        <v>40</v>
      </c>
      <c r="E50" s="19">
        <f ca="1">VLOOKUP($A50,'Q4'!$A:$O,E$2,0)</f>
        <v>18</v>
      </c>
      <c r="F50" s="19">
        <f ca="1">VLOOKUP($A50,'Q4'!$A:$O,F$2,0)</f>
        <v>3</v>
      </c>
      <c r="G50" s="19">
        <f ca="1">VLOOKUP($A50,'Q4'!$A:$O,G$2,0)</f>
        <v>1</v>
      </c>
      <c r="H50" s="19">
        <f ca="1">VLOOKUP($A50,'Q4'!$A:$O,H$2,0)</f>
        <v>2</v>
      </c>
      <c r="I50" s="19">
        <f ca="1">VLOOKUP($A50,'Q4'!$A:$O,I$2,0)</f>
        <v>0</v>
      </c>
      <c r="J50" s="19">
        <f ca="1">VLOOKUP($A50,'Q4'!$A:$O,J$2,0)</f>
        <v>5</v>
      </c>
      <c r="K50" s="19">
        <f ca="1">VLOOKUP($A50,'Q4'!$A:$O,K$2,0)</f>
        <v>3</v>
      </c>
      <c r="L50" s="19">
        <f ca="1">VLOOKUP($A50,'Q4'!$A:$O,L$2,0)</f>
        <v>8</v>
      </c>
      <c r="M50" s="19"/>
      <c r="N50" s="19"/>
      <c r="P50" s="45">
        <f ca="1">MAX(E50:N50)</f>
        <v>18</v>
      </c>
    </row>
    <row r="51" spans="1:16" ht="12.4" customHeight="1" x14ac:dyDescent="0.15">
      <c r="B51" s="144"/>
      <c r="C51" s="141"/>
      <c r="D51" s="16">
        <f ca="1">D50/$D50*100</f>
        <v>100</v>
      </c>
      <c r="E51" s="15">
        <f ca="1">E50/$D50*100</f>
        <v>45</v>
      </c>
      <c r="F51" s="15">
        <f t="shared" ref="F51:L51" ca="1" si="22">F50/$D50*100</f>
        <v>7.5</v>
      </c>
      <c r="G51" s="15">
        <f t="shared" ca="1" si="22"/>
        <v>2.5</v>
      </c>
      <c r="H51" s="15">
        <f t="shared" ca="1" si="22"/>
        <v>5</v>
      </c>
      <c r="I51" s="15">
        <f t="shared" ca="1" si="22"/>
        <v>0</v>
      </c>
      <c r="J51" s="15">
        <f ca="1">J50/$D50*100</f>
        <v>12.5</v>
      </c>
      <c r="K51" s="15">
        <f t="shared" ca="1" si="22"/>
        <v>7.5</v>
      </c>
      <c r="L51" s="15">
        <f t="shared" ca="1" si="22"/>
        <v>20</v>
      </c>
      <c r="M51" s="15"/>
      <c r="N51" s="15"/>
    </row>
    <row r="52" spans="1:16" ht="12.4" customHeight="1" x14ac:dyDescent="0.15">
      <c r="A52" s="1" t="str">
        <f ca="1">$A$1&amp;C52</f>
        <v>X (10)自分磨き</v>
      </c>
      <c r="B52" s="144"/>
      <c r="C52" s="139" t="s">
        <v>34</v>
      </c>
      <c r="D52" s="19">
        <f ca="1">VLOOKUP($A52,'Q4'!$A:$O,D$2,0)</f>
        <v>287</v>
      </c>
      <c r="E52" s="19">
        <f ca="1">VLOOKUP($A52,'Q4'!$A:$O,E$2,0)</f>
        <v>94</v>
      </c>
      <c r="F52" s="19">
        <f ca="1">VLOOKUP($A52,'Q4'!$A:$O,F$2,0)</f>
        <v>58</v>
      </c>
      <c r="G52" s="19">
        <f ca="1">VLOOKUP($A52,'Q4'!$A:$O,G$2,0)</f>
        <v>30</v>
      </c>
      <c r="H52" s="19">
        <f ca="1">VLOOKUP($A52,'Q4'!$A:$O,H$2,0)</f>
        <v>14</v>
      </c>
      <c r="I52" s="19">
        <f ca="1">VLOOKUP($A52,'Q4'!$A:$O,I$2,0)</f>
        <v>3</v>
      </c>
      <c r="J52" s="19">
        <f ca="1">VLOOKUP($A52,'Q4'!$A:$O,J$2,0)</f>
        <v>17</v>
      </c>
      <c r="K52" s="19">
        <f ca="1">VLOOKUP($A52,'Q4'!$A:$O,K$2,0)</f>
        <v>21</v>
      </c>
      <c r="L52" s="19">
        <f ca="1">VLOOKUP($A52,'Q4'!$A:$O,L$2,0)</f>
        <v>50</v>
      </c>
      <c r="M52" s="19"/>
      <c r="N52" s="19"/>
      <c r="P52" s="45">
        <f ca="1">MAX(E52:N52)</f>
        <v>94</v>
      </c>
    </row>
    <row r="53" spans="1:16" ht="12.4" customHeight="1" x14ac:dyDescent="0.15">
      <c r="B53" s="144"/>
      <c r="C53" s="141"/>
      <c r="D53" s="16">
        <f ca="1">D52/$D52*100</f>
        <v>100</v>
      </c>
      <c r="E53" s="15">
        <f ca="1">E52/$D52*100</f>
        <v>32.752613240418114</v>
      </c>
      <c r="F53" s="15">
        <f t="shared" ref="F53:L53" ca="1" si="23">F52/$D52*100</f>
        <v>20.209059233449477</v>
      </c>
      <c r="G53" s="15">
        <f t="shared" ca="1" si="23"/>
        <v>10.452961672473867</v>
      </c>
      <c r="H53" s="15">
        <f t="shared" ca="1" si="23"/>
        <v>4.8780487804878048</v>
      </c>
      <c r="I53" s="15">
        <f t="shared" ca="1" si="23"/>
        <v>1.0452961672473868</v>
      </c>
      <c r="J53" s="15">
        <f ca="1">J52/$D52*100</f>
        <v>5.9233449477351918</v>
      </c>
      <c r="K53" s="15">
        <f t="shared" ca="1" si="23"/>
        <v>7.3170731707317067</v>
      </c>
      <c r="L53" s="15">
        <f t="shared" ca="1" si="23"/>
        <v>17.421602787456447</v>
      </c>
      <c r="M53" s="15"/>
      <c r="N53" s="15"/>
    </row>
    <row r="54" spans="1:16" ht="12.4" customHeight="1" x14ac:dyDescent="0.15">
      <c r="A54" s="1" t="str">
        <f ca="1">$A$1&amp;C54</f>
        <v>X (10)その他</v>
      </c>
      <c r="B54" s="144"/>
      <c r="C54" s="139" t="s">
        <v>22</v>
      </c>
      <c r="D54" s="19">
        <f ca="1">VLOOKUP($A54,'Q4'!$A:$O,D$2,0)</f>
        <v>43</v>
      </c>
      <c r="E54" s="19">
        <f ca="1">VLOOKUP($A54,'Q4'!$A:$O,E$2,0)</f>
        <v>19</v>
      </c>
      <c r="F54" s="19">
        <f ca="1">VLOOKUP($A54,'Q4'!$A:$O,F$2,0)</f>
        <v>4</v>
      </c>
      <c r="G54" s="19">
        <f ca="1">VLOOKUP($A54,'Q4'!$A:$O,G$2,0)</f>
        <v>3</v>
      </c>
      <c r="H54" s="19">
        <f ca="1">VLOOKUP($A54,'Q4'!$A:$O,H$2,0)</f>
        <v>0</v>
      </c>
      <c r="I54" s="19">
        <f ca="1">VLOOKUP($A54,'Q4'!$A:$O,I$2,0)</f>
        <v>1</v>
      </c>
      <c r="J54" s="19">
        <f ca="1">VLOOKUP($A54,'Q4'!$A:$O,J$2,0)</f>
        <v>3</v>
      </c>
      <c r="K54" s="19">
        <f ca="1">VLOOKUP($A54,'Q4'!$A:$O,K$2,0)</f>
        <v>5</v>
      </c>
      <c r="L54" s="19">
        <f ca="1">VLOOKUP($A54,'Q4'!$A:$O,L$2,0)</f>
        <v>8</v>
      </c>
      <c r="M54" s="19"/>
      <c r="N54" s="19"/>
      <c r="P54" s="45">
        <f ca="1">MAX(E54:N54)</f>
        <v>19</v>
      </c>
    </row>
    <row r="55" spans="1:16" ht="12.4" customHeight="1" x14ac:dyDescent="0.15">
      <c r="B55" s="144"/>
      <c r="C55" s="141"/>
      <c r="D55" s="16">
        <f ca="1">D54/$D54*100</f>
        <v>100</v>
      </c>
      <c r="E55" s="15">
        <f ca="1">E54/$D54*100</f>
        <v>44.186046511627907</v>
      </c>
      <c r="F55" s="15">
        <f t="shared" ref="F55:L55" ca="1" si="24">F54/$D54*100</f>
        <v>9.3023255813953494</v>
      </c>
      <c r="G55" s="15">
        <f t="shared" ca="1" si="24"/>
        <v>6.9767441860465116</v>
      </c>
      <c r="H55" s="15">
        <f t="shared" ca="1" si="24"/>
        <v>0</v>
      </c>
      <c r="I55" s="15">
        <f t="shared" ca="1" si="24"/>
        <v>2.3255813953488373</v>
      </c>
      <c r="J55" s="15">
        <f ca="1">J54/$D54*100</f>
        <v>6.9767441860465116</v>
      </c>
      <c r="K55" s="15">
        <f t="shared" ca="1" si="24"/>
        <v>11.627906976744185</v>
      </c>
      <c r="L55" s="15">
        <f t="shared" ca="1" si="24"/>
        <v>18.604651162790699</v>
      </c>
      <c r="M55" s="15"/>
      <c r="N55" s="15"/>
    </row>
    <row r="56" spans="1:16" ht="12.4" customHeight="1" x14ac:dyDescent="0.15">
      <c r="A56" s="1" t="str">
        <f ca="1">$A$1&amp;C56</f>
        <v>X (10)進学（大学）</v>
      </c>
      <c r="B56" s="144" t="s">
        <v>253</v>
      </c>
      <c r="C56" s="134" t="s">
        <v>57</v>
      </c>
      <c r="D56" s="19">
        <f ca="1">VLOOKUP($A56,'Q9'!$A:$O,D$2,0)</f>
        <v>2096</v>
      </c>
      <c r="E56" s="19">
        <f ca="1">VLOOKUP($A56,'Q9'!$A:$O,E$2,0)</f>
        <v>717</v>
      </c>
      <c r="F56" s="19">
        <f ca="1">VLOOKUP($A56,'Q9'!$A:$O,F$2,0)</f>
        <v>344</v>
      </c>
      <c r="G56" s="19">
        <f ca="1">VLOOKUP($A56,'Q9'!$A:$O,G$2,0)</f>
        <v>177</v>
      </c>
      <c r="H56" s="19">
        <f ca="1">VLOOKUP($A56,'Q9'!$A:$O,H$2,0)</f>
        <v>124</v>
      </c>
      <c r="I56" s="19">
        <f ca="1">VLOOKUP($A56,'Q9'!$A:$O,I$2,0)</f>
        <v>15</v>
      </c>
      <c r="J56" s="19">
        <f ca="1">VLOOKUP($A56,'Q9'!$A:$O,J$2,0)</f>
        <v>177</v>
      </c>
      <c r="K56" s="19">
        <f ca="1">VLOOKUP($A56,'Q9'!$A:$O,K$2,0)</f>
        <v>174</v>
      </c>
      <c r="L56" s="19">
        <f ca="1">VLOOKUP($A56,'Q9'!$A:$O,L$2,0)</f>
        <v>368</v>
      </c>
      <c r="M56" s="19"/>
      <c r="N56" s="19"/>
      <c r="P56" s="45">
        <f ca="1">MAX(E56:N56)</f>
        <v>717</v>
      </c>
    </row>
    <row r="57" spans="1:16" ht="12.4" customHeight="1" x14ac:dyDescent="0.15">
      <c r="B57" s="144"/>
      <c r="C57" s="136"/>
      <c r="D57" s="16">
        <f ca="1">D56/$D56*100</f>
        <v>100</v>
      </c>
      <c r="E57" s="15">
        <f ca="1">E56/$D56*100</f>
        <v>34.208015267175576</v>
      </c>
      <c r="F57" s="15">
        <f t="shared" ref="F57:L57" ca="1" si="25">F56/$D56*100</f>
        <v>16.412213740458014</v>
      </c>
      <c r="G57" s="15">
        <f t="shared" ca="1" si="25"/>
        <v>8.4446564885496187</v>
      </c>
      <c r="H57" s="15">
        <f t="shared" ca="1" si="25"/>
        <v>5.9160305343511448</v>
      </c>
      <c r="I57" s="15">
        <f t="shared" ca="1" si="25"/>
        <v>0.71564885496183206</v>
      </c>
      <c r="J57" s="15">
        <f ca="1">J56/$D56*100</f>
        <v>8.4446564885496187</v>
      </c>
      <c r="K57" s="15">
        <f t="shared" ca="1" si="25"/>
        <v>8.3015267175572518</v>
      </c>
      <c r="L57" s="15">
        <f t="shared" ca="1" si="25"/>
        <v>17.557251908396946</v>
      </c>
      <c r="M57" s="15"/>
      <c r="N57" s="15"/>
    </row>
    <row r="58" spans="1:16" ht="12.4" customHeight="1" x14ac:dyDescent="0.15">
      <c r="A58" s="1" t="str">
        <f ca="1">$A$1&amp;C58</f>
        <v>X (10)進学（短大）</v>
      </c>
      <c r="B58" s="144"/>
      <c r="C58" s="134" t="s">
        <v>58</v>
      </c>
      <c r="D58" s="19">
        <f ca="1">VLOOKUP($A58,'Q9'!$A:$O,D$2,0)</f>
        <v>141</v>
      </c>
      <c r="E58" s="19">
        <f ca="1">VLOOKUP($A58,'Q9'!$A:$O,E$2,0)</f>
        <v>89</v>
      </c>
      <c r="F58" s="19">
        <f ca="1">VLOOKUP($A58,'Q9'!$A:$O,F$2,0)</f>
        <v>16</v>
      </c>
      <c r="G58" s="19">
        <f ca="1">VLOOKUP($A58,'Q9'!$A:$O,G$2,0)</f>
        <v>4</v>
      </c>
      <c r="H58" s="19">
        <f ca="1">VLOOKUP($A58,'Q9'!$A:$O,H$2,0)</f>
        <v>3</v>
      </c>
      <c r="I58" s="19">
        <f ca="1">VLOOKUP($A58,'Q9'!$A:$O,I$2,0)</f>
        <v>0</v>
      </c>
      <c r="J58" s="19">
        <f ca="1">VLOOKUP($A58,'Q9'!$A:$O,J$2,0)</f>
        <v>10</v>
      </c>
      <c r="K58" s="19">
        <f ca="1">VLOOKUP($A58,'Q9'!$A:$O,K$2,0)</f>
        <v>4</v>
      </c>
      <c r="L58" s="19">
        <f ca="1">VLOOKUP($A58,'Q9'!$A:$O,L$2,0)</f>
        <v>15</v>
      </c>
      <c r="M58" s="19"/>
      <c r="N58" s="19"/>
      <c r="P58" s="45">
        <f ca="1">MAX(E58:N58)</f>
        <v>89</v>
      </c>
    </row>
    <row r="59" spans="1:16" ht="12.4" customHeight="1" x14ac:dyDescent="0.15">
      <c r="B59" s="144"/>
      <c r="C59" s="136"/>
      <c r="D59" s="16">
        <f ca="1">D58/$D58*100</f>
        <v>100</v>
      </c>
      <c r="E59" s="15">
        <f ca="1">E58/$D58*100</f>
        <v>63.12056737588653</v>
      </c>
      <c r="F59" s="15">
        <f t="shared" ref="F59:L59" ca="1" si="26">F58/$D58*100</f>
        <v>11.347517730496454</v>
      </c>
      <c r="G59" s="15">
        <f t="shared" ca="1" si="26"/>
        <v>2.8368794326241136</v>
      </c>
      <c r="H59" s="15">
        <f t="shared" ca="1" si="26"/>
        <v>2.1276595744680851</v>
      </c>
      <c r="I59" s="15">
        <f t="shared" ca="1" si="26"/>
        <v>0</v>
      </c>
      <c r="J59" s="15">
        <f ca="1">J58/$D58*100</f>
        <v>7.0921985815602842</v>
      </c>
      <c r="K59" s="15">
        <f t="shared" ca="1" si="26"/>
        <v>2.8368794326241136</v>
      </c>
      <c r="L59" s="15">
        <f t="shared" ca="1" si="26"/>
        <v>10.638297872340425</v>
      </c>
      <c r="M59" s="15"/>
      <c r="N59" s="15"/>
    </row>
    <row r="60" spans="1:16" ht="12.4" customHeight="1" x14ac:dyDescent="0.15">
      <c r="A60" s="1" t="str">
        <f ca="1">$A$1&amp;C60</f>
        <v>X (10)進学（専門学校等）</v>
      </c>
      <c r="B60" s="144"/>
      <c r="C60" s="134" t="s">
        <v>59</v>
      </c>
      <c r="D60" s="19">
        <f ca="1">VLOOKUP($A60,'Q9'!$A:$O,D$2,0)</f>
        <v>687</v>
      </c>
      <c r="E60" s="19">
        <f ca="1">VLOOKUP($A60,'Q9'!$A:$O,E$2,0)</f>
        <v>338</v>
      </c>
      <c r="F60" s="19">
        <f ca="1">VLOOKUP($A60,'Q9'!$A:$O,F$2,0)</f>
        <v>141</v>
      </c>
      <c r="G60" s="19">
        <f ca="1">VLOOKUP($A60,'Q9'!$A:$O,G$2,0)</f>
        <v>43</v>
      </c>
      <c r="H60" s="19">
        <f ca="1">VLOOKUP($A60,'Q9'!$A:$O,H$2,0)</f>
        <v>18</v>
      </c>
      <c r="I60" s="19">
        <f ca="1">VLOOKUP($A60,'Q9'!$A:$O,I$2,0)</f>
        <v>1</v>
      </c>
      <c r="J60" s="19">
        <f ca="1">VLOOKUP($A60,'Q9'!$A:$O,J$2,0)</f>
        <v>42</v>
      </c>
      <c r="K60" s="19">
        <f ca="1">VLOOKUP($A60,'Q9'!$A:$O,K$2,0)</f>
        <v>15</v>
      </c>
      <c r="L60" s="19">
        <f ca="1">VLOOKUP($A60,'Q9'!$A:$O,L$2,0)</f>
        <v>89</v>
      </c>
      <c r="M60" s="19"/>
      <c r="N60" s="19"/>
      <c r="P60" s="45">
        <f ca="1">MAX(E60:N60)</f>
        <v>338</v>
      </c>
    </row>
    <row r="61" spans="1:16" ht="12.4" customHeight="1" x14ac:dyDescent="0.15">
      <c r="B61" s="144"/>
      <c r="C61" s="136"/>
      <c r="D61" s="16">
        <f ca="1">D60/$D60*100</f>
        <v>100</v>
      </c>
      <c r="E61" s="15">
        <f ca="1">E60/$D60*100</f>
        <v>49.199417758369727</v>
      </c>
      <c r="F61" s="15">
        <f t="shared" ref="F61:L61" ca="1" si="27">F60/$D60*100</f>
        <v>20.52401746724891</v>
      </c>
      <c r="G61" s="15">
        <f t="shared" ca="1" si="27"/>
        <v>6.2590975254730719</v>
      </c>
      <c r="H61" s="15">
        <f t="shared" ca="1" si="27"/>
        <v>2.6200873362445414</v>
      </c>
      <c r="I61" s="15">
        <f t="shared" ca="1" si="27"/>
        <v>0.14556040756914121</v>
      </c>
      <c r="J61" s="15">
        <f ca="1">J60/$D60*100</f>
        <v>6.1135371179039302</v>
      </c>
      <c r="K61" s="15">
        <f t="shared" ca="1" si="27"/>
        <v>2.1834061135371177</v>
      </c>
      <c r="L61" s="15">
        <f t="shared" ca="1" si="27"/>
        <v>12.954876273653564</v>
      </c>
      <c r="M61" s="15"/>
      <c r="N61" s="15"/>
    </row>
    <row r="62" spans="1:16" ht="12.4" customHeight="1" x14ac:dyDescent="0.15">
      <c r="A62" s="1" t="str">
        <f ca="1">$A$1&amp;C62</f>
        <v>X (10)就職・就業</v>
      </c>
      <c r="B62" s="144"/>
      <c r="C62" s="134" t="s">
        <v>60</v>
      </c>
      <c r="D62" s="19">
        <f ca="1">VLOOKUP($A62,'Q9'!$A:$O,D$2,0)</f>
        <v>558</v>
      </c>
      <c r="E62" s="19">
        <f ca="1">VLOOKUP($A62,'Q9'!$A:$O,E$2,0)</f>
        <v>283</v>
      </c>
      <c r="F62" s="19">
        <f ca="1">VLOOKUP($A62,'Q9'!$A:$O,F$2,0)</f>
        <v>80</v>
      </c>
      <c r="G62" s="19">
        <f ca="1">VLOOKUP($A62,'Q9'!$A:$O,G$2,0)</f>
        <v>27</v>
      </c>
      <c r="H62" s="19">
        <f ca="1">VLOOKUP($A62,'Q9'!$A:$O,H$2,0)</f>
        <v>19</v>
      </c>
      <c r="I62" s="19">
        <f ca="1">VLOOKUP($A62,'Q9'!$A:$O,I$2,0)</f>
        <v>4</v>
      </c>
      <c r="J62" s="19">
        <f ca="1">VLOOKUP($A62,'Q9'!$A:$O,J$2,0)</f>
        <v>46</v>
      </c>
      <c r="K62" s="19">
        <f ca="1">VLOOKUP($A62,'Q9'!$A:$O,K$2,0)</f>
        <v>15</v>
      </c>
      <c r="L62" s="19">
        <f ca="1">VLOOKUP($A62,'Q9'!$A:$O,L$2,0)</f>
        <v>84</v>
      </c>
      <c r="M62" s="19"/>
      <c r="N62" s="19"/>
      <c r="P62" s="45">
        <f ca="1">MAX(E62:N62)</f>
        <v>283</v>
      </c>
    </row>
    <row r="63" spans="1:16" ht="12.4" customHeight="1" x14ac:dyDescent="0.15">
      <c r="B63" s="144"/>
      <c r="C63" s="136"/>
      <c r="D63" s="16">
        <f ca="1">D62/$D62*100</f>
        <v>100</v>
      </c>
      <c r="E63" s="15">
        <f ca="1">E62/$D62*100</f>
        <v>50.716845878136198</v>
      </c>
      <c r="F63" s="15">
        <f t="shared" ref="F63:L63" ca="1" si="28">F62/$D62*100</f>
        <v>14.336917562724013</v>
      </c>
      <c r="G63" s="15">
        <f t="shared" ca="1" si="28"/>
        <v>4.838709677419355</v>
      </c>
      <c r="H63" s="15">
        <f t="shared" ca="1" si="28"/>
        <v>3.4050179211469538</v>
      </c>
      <c r="I63" s="15">
        <f t="shared" ca="1" si="28"/>
        <v>0.71684587813620071</v>
      </c>
      <c r="J63" s="15">
        <f ca="1">J62/$D62*100</f>
        <v>8.2437275985663092</v>
      </c>
      <c r="K63" s="15">
        <f t="shared" ca="1" si="28"/>
        <v>2.6881720430107525</v>
      </c>
      <c r="L63" s="15">
        <f t="shared" ca="1" si="28"/>
        <v>15.053763440860216</v>
      </c>
      <c r="M63" s="15"/>
      <c r="N63" s="15"/>
    </row>
    <row r="64" spans="1:16" ht="12.4" customHeight="1" x14ac:dyDescent="0.15">
      <c r="A64" s="1" t="str">
        <f ca="1">$A$1&amp;C64</f>
        <v>X (10)その他</v>
      </c>
      <c r="B64" s="144"/>
      <c r="C64" s="134" t="s">
        <v>22</v>
      </c>
      <c r="D64" s="19">
        <f ca="1">VLOOKUP($A64,'Q9'!$A:$O,D$2,0)</f>
        <v>34</v>
      </c>
      <c r="E64" s="19">
        <f ca="1">VLOOKUP($A64,'Q9'!$A:$O,E$2,0)</f>
        <v>11</v>
      </c>
      <c r="F64" s="19">
        <f ca="1">VLOOKUP($A64,'Q9'!$A:$O,F$2,0)</f>
        <v>3</v>
      </c>
      <c r="G64" s="19">
        <f ca="1">VLOOKUP($A64,'Q9'!$A:$O,G$2,0)</f>
        <v>1</v>
      </c>
      <c r="H64" s="19">
        <f ca="1">VLOOKUP($A64,'Q9'!$A:$O,H$2,0)</f>
        <v>1</v>
      </c>
      <c r="I64" s="19">
        <f ca="1">VLOOKUP($A64,'Q9'!$A:$O,I$2,0)</f>
        <v>0</v>
      </c>
      <c r="J64" s="19">
        <f ca="1">VLOOKUP($A64,'Q9'!$A:$O,J$2,0)</f>
        <v>3</v>
      </c>
      <c r="K64" s="19">
        <f ca="1">VLOOKUP($A64,'Q9'!$A:$O,K$2,0)</f>
        <v>11</v>
      </c>
      <c r="L64" s="19">
        <f ca="1">VLOOKUP($A64,'Q9'!$A:$O,L$2,0)</f>
        <v>4</v>
      </c>
      <c r="M64" s="19"/>
      <c r="N64" s="19"/>
      <c r="P64" s="45">
        <f ca="1">MAX(E64:N64)</f>
        <v>11</v>
      </c>
    </row>
    <row r="65" spans="1:16" ht="12.4" customHeight="1" x14ac:dyDescent="0.15">
      <c r="B65" s="144"/>
      <c r="C65" s="136"/>
      <c r="D65" s="16">
        <f ca="1">D64/$D64*100</f>
        <v>100</v>
      </c>
      <c r="E65" s="15">
        <f ca="1">E64/$D64*100</f>
        <v>32.352941176470587</v>
      </c>
      <c r="F65" s="15">
        <f t="shared" ref="F65:L65" ca="1" si="29">F64/$D64*100</f>
        <v>8.8235294117647065</v>
      </c>
      <c r="G65" s="15">
        <f t="shared" ca="1" si="29"/>
        <v>2.9411764705882351</v>
      </c>
      <c r="H65" s="15">
        <f t="shared" ca="1" si="29"/>
        <v>2.9411764705882351</v>
      </c>
      <c r="I65" s="15">
        <f t="shared" ca="1" si="29"/>
        <v>0</v>
      </c>
      <c r="J65" s="15">
        <f ca="1">J64/$D64*100</f>
        <v>8.8235294117647065</v>
      </c>
      <c r="K65" s="15">
        <f t="shared" ca="1" si="29"/>
        <v>32.352941176470587</v>
      </c>
      <c r="L65" s="15">
        <f t="shared" ca="1" si="29"/>
        <v>11.76470588235294</v>
      </c>
      <c r="M65" s="15"/>
      <c r="N65" s="15"/>
    </row>
    <row r="66" spans="1:16" ht="12.4" customHeight="1" x14ac:dyDescent="0.15">
      <c r="A66" s="1" t="str">
        <f ca="1">$A$1&amp;C66</f>
        <v>X (10)わからない</v>
      </c>
      <c r="B66" s="144"/>
      <c r="C66" s="134" t="s">
        <v>61</v>
      </c>
      <c r="D66" s="19">
        <f ca="1">VLOOKUP($A66,'Q9'!$A:$O,D$2,0)</f>
        <v>355</v>
      </c>
      <c r="E66" s="19">
        <f ca="1">VLOOKUP($A66,'Q9'!$A:$O,E$2,0)</f>
        <v>116</v>
      </c>
      <c r="F66" s="19">
        <f ca="1">VLOOKUP($A66,'Q9'!$A:$O,F$2,0)</f>
        <v>42</v>
      </c>
      <c r="G66" s="19">
        <f ca="1">VLOOKUP($A66,'Q9'!$A:$O,G$2,0)</f>
        <v>13</v>
      </c>
      <c r="H66" s="19">
        <f ca="1">VLOOKUP($A66,'Q9'!$A:$O,H$2,0)</f>
        <v>8</v>
      </c>
      <c r="I66" s="19">
        <f ca="1">VLOOKUP($A66,'Q9'!$A:$O,I$2,0)</f>
        <v>1</v>
      </c>
      <c r="J66" s="19">
        <f ca="1">VLOOKUP($A66,'Q9'!$A:$O,J$2,0)</f>
        <v>30</v>
      </c>
      <c r="K66" s="19">
        <f ca="1">VLOOKUP($A66,'Q9'!$A:$O,K$2,0)</f>
        <v>8</v>
      </c>
      <c r="L66" s="19">
        <f ca="1">VLOOKUP($A66,'Q9'!$A:$O,L$2,0)</f>
        <v>137</v>
      </c>
      <c r="M66" s="19"/>
      <c r="N66" s="19"/>
      <c r="P66" s="45">
        <f ca="1">MAX(E66:N66)</f>
        <v>137</v>
      </c>
    </row>
    <row r="67" spans="1:16" ht="12.4" customHeight="1" x14ac:dyDescent="0.15">
      <c r="B67" s="144"/>
      <c r="C67" s="136"/>
      <c r="D67" s="16">
        <f ca="1">D66/$D66*100</f>
        <v>100</v>
      </c>
      <c r="E67" s="15">
        <f ca="1">E66/$D66*100</f>
        <v>32.676056338028168</v>
      </c>
      <c r="F67" s="15">
        <f t="shared" ref="F67:L67" ca="1" si="30">F66/$D66*100</f>
        <v>11.830985915492958</v>
      </c>
      <c r="G67" s="15">
        <f t="shared" ca="1" si="30"/>
        <v>3.6619718309859155</v>
      </c>
      <c r="H67" s="15">
        <f t="shared" ca="1" si="30"/>
        <v>2.2535211267605635</v>
      </c>
      <c r="I67" s="15">
        <f t="shared" ca="1" si="30"/>
        <v>0.28169014084507044</v>
      </c>
      <c r="J67" s="15">
        <f ca="1">J66/$D66*100</f>
        <v>8.4507042253521121</v>
      </c>
      <c r="K67" s="15">
        <f t="shared" ca="1" si="30"/>
        <v>2.2535211267605635</v>
      </c>
      <c r="L67" s="15">
        <f t="shared" ca="1" si="30"/>
        <v>38.591549295774648</v>
      </c>
      <c r="M67" s="15"/>
      <c r="N67" s="15"/>
    </row>
    <row r="68" spans="1:16" ht="12.4" hidden="1" customHeight="1" outlineLevel="1" x14ac:dyDescent="0.15">
      <c r="A68" s="1" t="str">
        <f ca="1">$A$1&amp;C68</f>
        <v>X (10)北九州市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1554</v>
      </c>
      <c r="F68" s="19">
        <f ca="1">VLOOKUP($A68,'Q10'!$A:$O,F$2,0)</f>
        <v>0</v>
      </c>
      <c r="G68" s="19">
        <f ca="1">VLOOKUP($A68,'Q10'!$A:$O,G$2,0)</f>
        <v>0</v>
      </c>
      <c r="H68" s="19">
        <f ca="1">VLOOKUP($A68,'Q10'!$A:$O,H$2,0)</f>
        <v>0</v>
      </c>
      <c r="I68" s="19">
        <f ca="1">VLOOKUP($A68,'Q10'!$A:$O,I$2,0)</f>
        <v>0</v>
      </c>
      <c r="J68" s="19">
        <f ca="1">VLOOKUP($A68,'Q10'!$A:$O,J$2,0)</f>
        <v>0</v>
      </c>
      <c r="K68" s="19">
        <f ca="1">VLOOKUP($A68,'Q10'!$A:$O,K$2,0)</f>
        <v>0</v>
      </c>
      <c r="L68" s="19">
        <f ca="1">VLOOKUP($A68,'Q10'!$A:$O,L$2,0)</f>
        <v>0</v>
      </c>
      <c r="M68" s="19"/>
      <c r="N68" s="19"/>
      <c r="P68" s="45">
        <f ca="1">MAX(E68:N68)</f>
        <v>1554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100</v>
      </c>
      <c r="F69" s="15">
        <f t="shared" ref="F69:L69" ca="1" si="31">F68/$D68*100</f>
        <v>0</v>
      </c>
      <c r="G69" s="15">
        <f t="shared" ca="1" si="31"/>
        <v>0</v>
      </c>
      <c r="H69" s="15">
        <f t="shared" ca="1" si="31"/>
        <v>0</v>
      </c>
      <c r="I69" s="15">
        <f t="shared" ca="1" si="31"/>
        <v>0</v>
      </c>
      <c r="J69" s="15">
        <f ca="1">J68/$D68*100</f>
        <v>0</v>
      </c>
      <c r="K69" s="15">
        <f t="shared" ca="1" si="31"/>
        <v>0</v>
      </c>
      <c r="L69" s="15">
        <f t="shared" ca="1" si="31"/>
        <v>0</v>
      </c>
      <c r="M69" s="15"/>
      <c r="N69" s="15"/>
    </row>
    <row r="70" spans="1:16" ht="12.4" hidden="1" customHeight="1" outlineLevel="1" x14ac:dyDescent="0.15">
      <c r="A70" s="1" t="str">
        <f ca="1">$A$1&amp;C70</f>
        <v>X (10)福岡市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0</v>
      </c>
      <c r="F70" s="19">
        <f ca="1">VLOOKUP($A70,'Q10'!$A:$O,F$2,0)</f>
        <v>626</v>
      </c>
      <c r="G70" s="19">
        <f ca="1">VLOOKUP($A70,'Q10'!$A:$O,G$2,0)</f>
        <v>0</v>
      </c>
      <c r="H70" s="19">
        <f ca="1">VLOOKUP($A70,'Q10'!$A:$O,H$2,0)</f>
        <v>0</v>
      </c>
      <c r="I70" s="19">
        <f ca="1">VLOOKUP($A70,'Q10'!$A:$O,I$2,0)</f>
        <v>0</v>
      </c>
      <c r="J70" s="19">
        <f ca="1">VLOOKUP($A70,'Q10'!$A:$O,J$2,0)</f>
        <v>0</v>
      </c>
      <c r="K70" s="19">
        <f ca="1">VLOOKUP($A70,'Q10'!$A:$O,K$2,0)</f>
        <v>0</v>
      </c>
      <c r="L70" s="19">
        <f ca="1">VLOOKUP($A70,'Q10'!$A:$O,L$2,0)</f>
        <v>0</v>
      </c>
      <c r="M70" s="19"/>
      <c r="N70" s="19"/>
      <c r="P70" s="45">
        <f ca="1">MAX(E70:N70)</f>
        <v>626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0</v>
      </c>
      <c r="F71" s="15">
        <f t="shared" ref="F71:L71" ca="1" si="32">F70/$D70*100</f>
        <v>100</v>
      </c>
      <c r="G71" s="15">
        <f t="shared" ca="1" si="32"/>
        <v>0</v>
      </c>
      <c r="H71" s="15">
        <f t="shared" ca="1" si="32"/>
        <v>0</v>
      </c>
      <c r="I71" s="15">
        <f t="shared" ca="1" si="32"/>
        <v>0</v>
      </c>
      <c r="J71" s="15">
        <f ca="1">J70/$D70*100</f>
        <v>0</v>
      </c>
      <c r="K71" s="15">
        <f t="shared" ca="1" si="32"/>
        <v>0</v>
      </c>
      <c r="L71" s="15">
        <f t="shared" ca="1" si="32"/>
        <v>0</v>
      </c>
      <c r="M71" s="15"/>
      <c r="N71" s="15"/>
    </row>
    <row r="72" spans="1:16" ht="12.4" hidden="1" customHeight="1" outlineLevel="1" x14ac:dyDescent="0.15">
      <c r="A72" s="1" t="str">
        <f ca="1">$A$1&amp;C72</f>
        <v>X (10)福岡県内（北九州市・福岡市を除く）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0</v>
      </c>
      <c r="F72" s="19">
        <f ca="1">VLOOKUP($A72,'Q10'!$A:$O,F$2,0)</f>
        <v>0</v>
      </c>
      <c r="G72" s="19">
        <f ca="1">VLOOKUP($A72,'Q10'!$A:$O,G$2,0)</f>
        <v>0</v>
      </c>
      <c r="H72" s="19">
        <f ca="1">VLOOKUP($A72,'Q10'!$A:$O,H$2,0)</f>
        <v>0</v>
      </c>
      <c r="I72" s="19">
        <f ca="1">VLOOKUP($A72,'Q10'!$A:$O,I$2,0)</f>
        <v>0</v>
      </c>
      <c r="J72" s="19">
        <f ca="1">VLOOKUP($A72,'Q10'!$A:$O,J$2,0)</f>
        <v>308</v>
      </c>
      <c r="K72" s="19">
        <f ca="1">VLOOKUP($A72,'Q10'!$A:$O,K$2,0)</f>
        <v>0</v>
      </c>
      <c r="L72" s="19">
        <f ca="1">VLOOKUP($A72,'Q10'!$A:$O,L$2,0)</f>
        <v>0</v>
      </c>
      <c r="M72" s="19"/>
      <c r="N72" s="19"/>
      <c r="P72" s="45">
        <f ca="1">MAX(E72:N72)</f>
        <v>308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0</v>
      </c>
      <c r="F73" s="15">
        <f t="shared" ref="F73:L73" ca="1" si="33">F72/$D72*100</f>
        <v>0</v>
      </c>
      <c r="G73" s="15">
        <f t="shared" ca="1" si="33"/>
        <v>0</v>
      </c>
      <c r="H73" s="15">
        <f t="shared" ca="1" si="33"/>
        <v>0</v>
      </c>
      <c r="I73" s="15">
        <f t="shared" ca="1" si="33"/>
        <v>0</v>
      </c>
      <c r="J73" s="15">
        <f ca="1">J72/$D72*100</f>
        <v>100</v>
      </c>
      <c r="K73" s="15">
        <f t="shared" ca="1" si="33"/>
        <v>0</v>
      </c>
      <c r="L73" s="15">
        <f t="shared" ca="1" si="33"/>
        <v>0</v>
      </c>
      <c r="M73" s="15"/>
      <c r="N73" s="15"/>
    </row>
    <row r="74" spans="1:16" ht="12.4" hidden="1" customHeight="1" outlineLevel="1" x14ac:dyDescent="0.15">
      <c r="A74" s="1" t="str">
        <f ca="1">$A$1&amp;C74</f>
        <v>X (10)東京圏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0</v>
      </c>
      <c r="F74" s="19">
        <f ca="1">VLOOKUP($A74,'Q10'!$A:$O,F$2,0)</f>
        <v>0</v>
      </c>
      <c r="G74" s="19">
        <f ca="1">VLOOKUP($A74,'Q10'!$A:$O,G$2,0)</f>
        <v>265</v>
      </c>
      <c r="H74" s="19">
        <f ca="1">VLOOKUP($A74,'Q10'!$A:$O,H$2,0)</f>
        <v>0</v>
      </c>
      <c r="I74" s="19">
        <f ca="1">VLOOKUP($A74,'Q10'!$A:$O,I$2,0)</f>
        <v>0</v>
      </c>
      <c r="J74" s="19">
        <f ca="1">VLOOKUP($A74,'Q10'!$A:$O,J$2,0)</f>
        <v>0</v>
      </c>
      <c r="K74" s="19">
        <f ca="1">VLOOKUP($A74,'Q10'!$A:$O,K$2,0)</f>
        <v>0</v>
      </c>
      <c r="L74" s="19">
        <f ca="1">VLOOKUP($A74,'Q10'!$A:$O,L$2,0)</f>
        <v>0</v>
      </c>
      <c r="M74" s="19"/>
      <c r="N74" s="19"/>
      <c r="P74" s="45">
        <f ca="1">MAX(E74:N74)</f>
        <v>265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0</v>
      </c>
      <c r="F75" s="15">
        <f t="shared" ref="F75:L75" ca="1" si="34">F74/$D74*100</f>
        <v>0</v>
      </c>
      <c r="G75" s="15">
        <f t="shared" ca="1" si="34"/>
        <v>100</v>
      </c>
      <c r="H75" s="15">
        <f t="shared" ca="1" si="34"/>
        <v>0</v>
      </c>
      <c r="I75" s="15">
        <f t="shared" ca="1" si="34"/>
        <v>0</v>
      </c>
      <c r="J75" s="15">
        <f ca="1">J74/$D74*100</f>
        <v>0</v>
      </c>
      <c r="K75" s="15">
        <f t="shared" ca="1" si="34"/>
        <v>0</v>
      </c>
      <c r="L75" s="15">
        <f t="shared" ca="1" si="34"/>
        <v>0</v>
      </c>
      <c r="M75" s="15"/>
      <c r="N75" s="15"/>
    </row>
    <row r="76" spans="1:16" ht="12.4" hidden="1" customHeight="1" outlineLevel="1" x14ac:dyDescent="0.15">
      <c r="A76" s="1" t="str">
        <f ca="1">$A$1&amp;C76</f>
        <v>X (10)大阪圏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0</v>
      </c>
      <c r="F76" s="19">
        <f ca="1">VLOOKUP($A76,'Q10'!$A:$O,F$2,0)</f>
        <v>0</v>
      </c>
      <c r="G76" s="19">
        <f ca="1">VLOOKUP($A76,'Q10'!$A:$O,G$2,0)</f>
        <v>0</v>
      </c>
      <c r="H76" s="19">
        <f ca="1">VLOOKUP($A76,'Q10'!$A:$O,H$2,0)</f>
        <v>173</v>
      </c>
      <c r="I76" s="19">
        <f ca="1">VLOOKUP($A76,'Q10'!$A:$O,I$2,0)</f>
        <v>0</v>
      </c>
      <c r="J76" s="19">
        <f ca="1">VLOOKUP($A76,'Q10'!$A:$O,J$2,0)</f>
        <v>0</v>
      </c>
      <c r="K76" s="19">
        <f ca="1">VLOOKUP($A76,'Q10'!$A:$O,K$2,0)</f>
        <v>0</v>
      </c>
      <c r="L76" s="19">
        <f ca="1">VLOOKUP($A76,'Q10'!$A:$O,L$2,0)</f>
        <v>0</v>
      </c>
      <c r="M76" s="19"/>
      <c r="N76" s="19"/>
      <c r="P76" s="45">
        <f ca="1">MAX(E76:N76)</f>
        <v>173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0</v>
      </c>
      <c r="F77" s="15">
        <f t="shared" ref="F77:L77" ca="1" si="35">F76/$D76*100</f>
        <v>0</v>
      </c>
      <c r="G77" s="15">
        <f t="shared" ca="1" si="35"/>
        <v>0</v>
      </c>
      <c r="H77" s="15">
        <f t="shared" ca="1" si="35"/>
        <v>100</v>
      </c>
      <c r="I77" s="15">
        <f t="shared" ca="1" si="35"/>
        <v>0</v>
      </c>
      <c r="J77" s="15">
        <f ca="1">J76/$D76*100</f>
        <v>0</v>
      </c>
      <c r="K77" s="15">
        <f t="shared" ca="1" si="35"/>
        <v>0</v>
      </c>
      <c r="L77" s="15">
        <f t="shared" ca="1" si="35"/>
        <v>0</v>
      </c>
      <c r="M77" s="15"/>
      <c r="N77" s="15"/>
    </row>
    <row r="78" spans="1:16" ht="12.4" hidden="1" customHeight="1" outlineLevel="1" x14ac:dyDescent="0.15">
      <c r="A78" s="1" t="str">
        <f ca="1">$A$1&amp;C78</f>
        <v>X (10)名古屋圏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0</v>
      </c>
      <c r="F78" s="19">
        <f ca="1">VLOOKUP($A78,'Q10'!$A:$O,F$2,0)</f>
        <v>0</v>
      </c>
      <c r="G78" s="19">
        <f ca="1">VLOOKUP($A78,'Q10'!$A:$O,G$2,0)</f>
        <v>0</v>
      </c>
      <c r="H78" s="19">
        <f ca="1">VLOOKUP($A78,'Q10'!$A:$O,H$2,0)</f>
        <v>0</v>
      </c>
      <c r="I78" s="19">
        <f ca="1">VLOOKUP($A78,'Q10'!$A:$O,I$2,0)</f>
        <v>21</v>
      </c>
      <c r="J78" s="19">
        <f ca="1">VLOOKUP($A78,'Q10'!$A:$O,J$2,0)</f>
        <v>0</v>
      </c>
      <c r="K78" s="19">
        <f ca="1">VLOOKUP($A78,'Q10'!$A:$O,K$2,0)</f>
        <v>0</v>
      </c>
      <c r="L78" s="19">
        <f ca="1">VLOOKUP($A78,'Q10'!$A:$O,L$2,0)</f>
        <v>0</v>
      </c>
      <c r="M78" s="19"/>
      <c r="N78" s="19"/>
      <c r="P78" s="45">
        <f ca="1">MAX(E78:N78)</f>
        <v>21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0</v>
      </c>
      <c r="F79" s="15">
        <f t="shared" ref="F79:L79" ca="1" si="36">F78/$D78*100</f>
        <v>0</v>
      </c>
      <c r="G79" s="15">
        <f t="shared" ca="1" si="36"/>
        <v>0</v>
      </c>
      <c r="H79" s="15">
        <f t="shared" ca="1" si="36"/>
        <v>0</v>
      </c>
      <c r="I79" s="15">
        <f t="shared" ca="1" si="36"/>
        <v>100</v>
      </c>
      <c r="J79" s="15">
        <f ca="1">J78/$D78*100</f>
        <v>0</v>
      </c>
      <c r="K79" s="15">
        <f t="shared" ca="1" si="36"/>
        <v>0</v>
      </c>
      <c r="L79" s="15">
        <f t="shared" ca="1" si="36"/>
        <v>0</v>
      </c>
      <c r="M79" s="15"/>
      <c r="N79" s="15"/>
    </row>
    <row r="80" spans="1:16" ht="12.4" hidden="1" customHeight="1" outlineLevel="1" x14ac:dyDescent="0.15">
      <c r="A80" s="1" t="str">
        <f ca="1">$A$1&amp;C80</f>
        <v>X (10)その他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0</v>
      </c>
      <c r="F80" s="19">
        <f ca="1">VLOOKUP($A80,'Q10'!$A:$O,F$2,0)</f>
        <v>0</v>
      </c>
      <c r="G80" s="19">
        <f ca="1">VLOOKUP($A80,'Q10'!$A:$O,G$2,0)</f>
        <v>0</v>
      </c>
      <c r="H80" s="19">
        <f ca="1">VLOOKUP($A80,'Q10'!$A:$O,H$2,0)</f>
        <v>0</v>
      </c>
      <c r="I80" s="19">
        <f ca="1">VLOOKUP($A80,'Q10'!$A:$O,I$2,0)</f>
        <v>0</v>
      </c>
      <c r="J80" s="19">
        <f ca="1">VLOOKUP($A80,'Q10'!$A:$O,J$2,0)</f>
        <v>0</v>
      </c>
      <c r="K80" s="19">
        <f ca="1">VLOOKUP($A80,'Q10'!$A:$O,K$2,0)</f>
        <v>227</v>
      </c>
      <c r="L80" s="19">
        <f ca="1">VLOOKUP($A80,'Q10'!$A:$O,L$2,0)</f>
        <v>0</v>
      </c>
      <c r="M80" s="19"/>
      <c r="N80" s="19"/>
      <c r="P80" s="45">
        <f ca="1">MAX(E80:N80)</f>
        <v>227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0</v>
      </c>
      <c r="F81" s="15">
        <f t="shared" ref="F81:L81" ca="1" si="37">F80/$D80*100</f>
        <v>0</v>
      </c>
      <c r="G81" s="15">
        <f t="shared" ca="1" si="37"/>
        <v>0</v>
      </c>
      <c r="H81" s="15">
        <f t="shared" ca="1" si="37"/>
        <v>0</v>
      </c>
      <c r="I81" s="15">
        <f t="shared" ca="1" si="37"/>
        <v>0</v>
      </c>
      <c r="J81" s="15">
        <f ca="1">J80/$D80*100</f>
        <v>0</v>
      </c>
      <c r="K81" s="15">
        <f t="shared" ca="1" si="37"/>
        <v>100</v>
      </c>
      <c r="L81" s="15">
        <f t="shared" ca="1" si="37"/>
        <v>0</v>
      </c>
      <c r="M81" s="15"/>
      <c r="N81" s="15"/>
    </row>
    <row r="82" spans="1:16" ht="12.4" hidden="1" customHeight="1" outlineLevel="1" x14ac:dyDescent="0.15">
      <c r="A82" s="1" t="str">
        <f ca="1">$A$1&amp;C82</f>
        <v>X (10)わからない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0</v>
      </c>
      <c r="F82" s="19">
        <f ca="1">VLOOKUP($A82,'Q10'!$A:$O,F$2,0)</f>
        <v>0</v>
      </c>
      <c r="G82" s="19">
        <f ca="1">VLOOKUP($A82,'Q10'!$A:$O,G$2,0)</f>
        <v>0</v>
      </c>
      <c r="H82" s="19">
        <f ca="1">VLOOKUP($A82,'Q10'!$A:$O,H$2,0)</f>
        <v>0</v>
      </c>
      <c r="I82" s="19">
        <f ca="1">VLOOKUP($A82,'Q10'!$A:$O,I$2,0)</f>
        <v>0</v>
      </c>
      <c r="J82" s="19">
        <f ca="1">VLOOKUP($A82,'Q10'!$A:$O,J$2,0)</f>
        <v>0</v>
      </c>
      <c r="K82" s="19">
        <f ca="1">VLOOKUP($A82,'Q10'!$A:$O,K$2,0)</f>
        <v>0</v>
      </c>
      <c r="L82" s="19">
        <f ca="1">VLOOKUP($A82,'Q10'!$A:$O,L$2,0)</f>
        <v>697</v>
      </c>
      <c r="M82" s="19"/>
      <c r="N82" s="19"/>
      <c r="P82" s="45">
        <f ca="1">MAX(E82:N82)</f>
        <v>697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0</v>
      </c>
      <c r="F83" s="15">
        <f t="shared" ref="F83:L83" ca="1" si="38">F82/$D82*100</f>
        <v>0</v>
      </c>
      <c r="G83" s="15">
        <f t="shared" ca="1" si="38"/>
        <v>0</v>
      </c>
      <c r="H83" s="15">
        <f t="shared" ca="1" si="38"/>
        <v>0</v>
      </c>
      <c r="I83" s="15">
        <f t="shared" ca="1" si="38"/>
        <v>0</v>
      </c>
      <c r="J83" s="15">
        <f ca="1">J82/$D82*100</f>
        <v>0</v>
      </c>
      <c r="K83" s="15">
        <f t="shared" ca="1" si="38"/>
        <v>0</v>
      </c>
      <c r="L83" s="15">
        <f t="shared" ca="1" si="38"/>
        <v>100</v>
      </c>
      <c r="M83" s="15"/>
      <c r="N83" s="15"/>
    </row>
    <row r="84" spans="1:16" ht="12.4" hidden="1" customHeight="1" outlineLevel="1" x14ac:dyDescent="0.15">
      <c r="A84" s="1" t="str">
        <f ca="1">$A$1&amp;C84</f>
        <v>X (10)農業・漁業・林業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27</v>
      </c>
      <c r="F84" s="19">
        <f ca="1">VLOOKUP($A84,'Q13'!$A:$O,F$2,0)</f>
        <v>12</v>
      </c>
      <c r="G84" s="19">
        <f ca="1">VLOOKUP($A84,'Q13'!$A:$O,G$2,0)</f>
        <v>4</v>
      </c>
      <c r="H84" s="19">
        <f ca="1">VLOOKUP($A84,'Q13'!$A:$O,H$2,0)</f>
        <v>3</v>
      </c>
      <c r="I84" s="19">
        <f ca="1">VLOOKUP($A84,'Q13'!$A:$O,I$2,0)</f>
        <v>1</v>
      </c>
      <c r="J84" s="19">
        <f ca="1">VLOOKUP($A84,'Q13'!$A:$O,J$2,0)</f>
        <v>5</v>
      </c>
      <c r="K84" s="19">
        <f ca="1">VLOOKUP($A84,'Q13'!$A:$O,K$2,0)</f>
        <v>13</v>
      </c>
      <c r="L84" s="19">
        <f ca="1">VLOOKUP($A84,'Q13'!$A:$O,L$2,0)</f>
        <v>17</v>
      </c>
      <c r="M84" s="19"/>
      <c r="N84" s="19"/>
      <c r="P84" s="45">
        <f ca="1">MAX(E84:N84)</f>
        <v>27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32.926829268292686</v>
      </c>
      <c r="F85" s="15">
        <f t="shared" ref="F85:L85" ca="1" si="39">F84/$D84*100</f>
        <v>14.634146341463413</v>
      </c>
      <c r="G85" s="15">
        <f t="shared" ca="1" si="39"/>
        <v>4.8780487804878048</v>
      </c>
      <c r="H85" s="15">
        <f t="shared" ca="1" si="39"/>
        <v>3.6585365853658534</v>
      </c>
      <c r="I85" s="15">
        <f t="shared" ca="1" si="39"/>
        <v>1.2195121951219512</v>
      </c>
      <c r="J85" s="15">
        <f ca="1">J84/$D84*100</f>
        <v>6.0975609756097562</v>
      </c>
      <c r="K85" s="15">
        <f t="shared" ca="1" si="39"/>
        <v>15.853658536585366</v>
      </c>
      <c r="L85" s="15">
        <f t="shared" ca="1" si="39"/>
        <v>20.73170731707317</v>
      </c>
      <c r="M85" s="15"/>
      <c r="N85" s="15"/>
    </row>
    <row r="86" spans="1:16" ht="12.4" hidden="1" customHeight="1" outlineLevel="1" x14ac:dyDescent="0.15">
      <c r="A86" s="1" t="str">
        <f ca="1">$A$1&amp;C86</f>
        <v>X (10)建設業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73</v>
      </c>
      <c r="F86" s="19">
        <f ca="1">VLOOKUP($A86,'Q13'!$A:$O,F$2,0)</f>
        <v>21</v>
      </c>
      <c r="G86" s="19">
        <f ca="1">VLOOKUP($A86,'Q13'!$A:$O,G$2,0)</f>
        <v>11</v>
      </c>
      <c r="H86" s="19">
        <f ca="1">VLOOKUP($A86,'Q13'!$A:$O,H$2,0)</f>
        <v>5</v>
      </c>
      <c r="I86" s="19">
        <f ca="1">VLOOKUP($A86,'Q13'!$A:$O,I$2,0)</f>
        <v>1</v>
      </c>
      <c r="J86" s="19">
        <f ca="1">VLOOKUP($A86,'Q13'!$A:$O,J$2,0)</f>
        <v>10</v>
      </c>
      <c r="K86" s="19">
        <f ca="1">VLOOKUP($A86,'Q13'!$A:$O,K$2,0)</f>
        <v>10</v>
      </c>
      <c r="L86" s="19">
        <f ca="1">VLOOKUP($A86,'Q13'!$A:$O,L$2,0)</f>
        <v>24</v>
      </c>
      <c r="M86" s="19"/>
      <c r="N86" s="19"/>
      <c r="P86" s="45">
        <f ca="1">MAX(E86:N86)</f>
        <v>73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47.096774193548384</v>
      </c>
      <c r="F87" s="15">
        <f t="shared" ref="F87:L87" ca="1" si="40">F86/$D86*100</f>
        <v>13.548387096774196</v>
      </c>
      <c r="G87" s="15">
        <f t="shared" ca="1" si="40"/>
        <v>7.096774193548387</v>
      </c>
      <c r="H87" s="15">
        <f t="shared" ca="1" si="40"/>
        <v>3.225806451612903</v>
      </c>
      <c r="I87" s="15">
        <f t="shared" ca="1" si="40"/>
        <v>0.64516129032258063</v>
      </c>
      <c r="J87" s="15">
        <f ca="1">J86/$D86*100</f>
        <v>6.4516129032258061</v>
      </c>
      <c r="K87" s="15">
        <f t="shared" ca="1" si="40"/>
        <v>6.4516129032258061</v>
      </c>
      <c r="L87" s="15">
        <f t="shared" ca="1" si="40"/>
        <v>15.483870967741936</v>
      </c>
      <c r="M87" s="15"/>
      <c r="N87" s="15"/>
    </row>
    <row r="88" spans="1:16" ht="12.4" hidden="1" customHeight="1" outlineLevel="1" x14ac:dyDescent="0.15">
      <c r="A88" s="1" t="str">
        <f ca="1">$A$1&amp;C88</f>
        <v>X (10)製造業（技術者等）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144</v>
      </c>
      <c r="F88" s="19">
        <f ca="1">VLOOKUP($A88,'Q13'!$A:$O,F$2,0)</f>
        <v>27</v>
      </c>
      <c r="G88" s="19">
        <f ca="1">VLOOKUP($A88,'Q13'!$A:$O,G$2,0)</f>
        <v>5</v>
      </c>
      <c r="H88" s="19">
        <f ca="1">VLOOKUP($A88,'Q13'!$A:$O,H$2,0)</f>
        <v>12</v>
      </c>
      <c r="I88" s="19">
        <f ca="1">VLOOKUP($A88,'Q13'!$A:$O,I$2,0)</f>
        <v>6</v>
      </c>
      <c r="J88" s="19">
        <f ca="1">VLOOKUP($A88,'Q13'!$A:$O,J$2,0)</f>
        <v>19</v>
      </c>
      <c r="K88" s="19">
        <f ca="1">VLOOKUP($A88,'Q13'!$A:$O,K$2,0)</f>
        <v>11</v>
      </c>
      <c r="L88" s="19">
        <f ca="1">VLOOKUP($A88,'Q13'!$A:$O,L$2,0)</f>
        <v>40</v>
      </c>
      <c r="M88" s="19"/>
      <c r="N88" s="19"/>
      <c r="P88" s="45">
        <f ca="1">MAX(E88:N88)</f>
        <v>144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54.54545454545454</v>
      </c>
      <c r="F89" s="15">
        <f t="shared" ref="F89:L89" ca="1" si="41">F88/$D88*100</f>
        <v>10.227272727272728</v>
      </c>
      <c r="G89" s="15">
        <f t="shared" ca="1" si="41"/>
        <v>1.893939393939394</v>
      </c>
      <c r="H89" s="15">
        <f t="shared" ca="1" si="41"/>
        <v>4.5454545454545459</v>
      </c>
      <c r="I89" s="15">
        <f t="shared" ca="1" si="41"/>
        <v>2.2727272727272729</v>
      </c>
      <c r="J89" s="15">
        <f ca="1">J88/$D88*100</f>
        <v>7.1969696969696972</v>
      </c>
      <c r="K89" s="15">
        <f t="shared" ca="1" si="41"/>
        <v>4.1666666666666661</v>
      </c>
      <c r="L89" s="15">
        <f t="shared" ca="1" si="41"/>
        <v>15.151515151515152</v>
      </c>
      <c r="M89" s="15"/>
      <c r="N89" s="15"/>
    </row>
    <row r="90" spans="1:16" ht="12.4" hidden="1" customHeight="1" outlineLevel="1" x14ac:dyDescent="0.15">
      <c r="A90" s="1" t="str">
        <f ca="1">$A$1&amp;C90</f>
        <v>X (10)小売・飲食などのサービス業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103</v>
      </c>
      <c r="F90" s="19">
        <f ca="1">VLOOKUP($A90,'Q13'!$A:$O,F$2,0)</f>
        <v>62</v>
      </c>
      <c r="G90" s="19">
        <f ca="1">VLOOKUP($A90,'Q13'!$A:$O,G$2,0)</f>
        <v>21</v>
      </c>
      <c r="H90" s="19">
        <f ca="1">VLOOKUP($A90,'Q13'!$A:$O,H$2,0)</f>
        <v>19</v>
      </c>
      <c r="I90" s="19">
        <f ca="1">VLOOKUP($A90,'Q13'!$A:$O,I$2,0)</f>
        <v>1</v>
      </c>
      <c r="J90" s="19">
        <f ca="1">VLOOKUP($A90,'Q13'!$A:$O,J$2,0)</f>
        <v>27</v>
      </c>
      <c r="K90" s="19">
        <f ca="1">VLOOKUP($A90,'Q13'!$A:$O,K$2,0)</f>
        <v>13</v>
      </c>
      <c r="L90" s="19">
        <f ca="1">VLOOKUP($A90,'Q13'!$A:$O,L$2,0)</f>
        <v>47</v>
      </c>
      <c r="M90" s="19"/>
      <c r="N90" s="19"/>
      <c r="P90" s="45">
        <f ca="1">MAX(E90:N90)</f>
        <v>103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35.153583617747444</v>
      </c>
      <c r="F91" s="15">
        <f t="shared" ref="F91:L91" ca="1" si="42">F90/$D90*100</f>
        <v>21.160409556313994</v>
      </c>
      <c r="G91" s="15">
        <f t="shared" ca="1" si="42"/>
        <v>7.1672354948805461</v>
      </c>
      <c r="H91" s="15">
        <f t="shared" ca="1" si="42"/>
        <v>6.4846416382252556</v>
      </c>
      <c r="I91" s="15">
        <f t="shared" ca="1" si="42"/>
        <v>0.34129692832764508</v>
      </c>
      <c r="J91" s="15">
        <f ca="1">J90/$D90*100</f>
        <v>9.2150170648464158</v>
      </c>
      <c r="K91" s="15">
        <f t="shared" ca="1" si="42"/>
        <v>4.4368600682593859</v>
      </c>
      <c r="L91" s="15">
        <f t="shared" ca="1" si="42"/>
        <v>16.040955631399317</v>
      </c>
      <c r="M91" s="15"/>
      <c r="N91" s="15"/>
    </row>
    <row r="92" spans="1:16" ht="12.4" hidden="1" customHeight="1" outlineLevel="1" x14ac:dyDescent="0.15">
      <c r="A92" s="1" t="str">
        <f ca="1">$A$1&amp;C92</f>
        <v>X (10)金融・保険・不動産業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51</v>
      </c>
      <c r="F92" s="19">
        <f ca="1">VLOOKUP($A92,'Q13'!$A:$O,F$2,0)</f>
        <v>36</v>
      </c>
      <c r="G92" s="19">
        <f ca="1">VLOOKUP($A92,'Q13'!$A:$O,G$2,0)</f>
        <v>16</v>
      </c>
      <c r="H92" s="19">
        <f ca="1">VLOOKUP($A92,'Q13'!$A:$O,H$2,0)</f>
        <v>11</v>
      </c>
      <c r="I92" s="19">
        <f ca="1">VLOOKUP($A92,'Q13'!$A:$O,I$2,0)</f>
        <v>1</v>
      </c>
      <c r="J92" s="19">
        <f ca="1">VLOOKUP($A92,'Q13'!$A:$O,J$2,0)</f>
        <v>10</v>
      </c>
      <c r="K92" s="19">
        <f ca="1">VLOOKUP($A92,'Q13'!$A:$O,K$2,0)</f>
        <v>12</v>
      </c>
      <c r="L92" s="19">
        <f ca="1">VLOOKUP($A92,'Q13'!$A:$O,L$2,0)</f>
        <v>19</v>
      </c>
      <c r="M92" s="19"/>
      <c r="N92" s="19"/>
      <c r="P92" s="45">
        <f ca="1">MAX(E92:N92)</f>
        <v>51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32.692307692307693</v>
      </c>
      <c r="F93" s="15">
        <f t="shared" ref="F93:L93" ca="1" si="43">F92/$D92*100</f>
        <v>23.076923076923077</v>
      </c>
      <c r="G93" s="15">
        <f t="shared" ca="1" si="43"/>
        <v>10.256410256410255</v>
      </c>
      <c r="H93" s="15">
        <f t="shared" ca="1" si="43"/>
        <v>7.0512820512820511</v>
      </c>
      <c r="I93" s="15">
        <f t="shared" ca="1" si="43"/>
        <v>0.64102564102564097</v>
      </c>
      <c r="J93" s="15">
        <f ca="1">J92/$D92*100</f>
        <v>6.4102564102564097</v>
      </c>
      <c r="K93" s="15">
        <f t="shared" ca="1" si="43"/>
        <v>7.6923076923076925</v>
      </c>
      <c r="L93" s="15">
        <f t="shared" ca="1" si="43"/>
        <v>12.179487179487179</v>
      </c>
      <c r="M93" s="15"/>
      <c r="N93" s="15"/>
    </row>
    <row r="94" spans="1:16" ht="12.4" hidden="1" customHeight="1" outlineLevel="1" x14ac:dyDescent="0.15">
      <c r="A94" s="1" t="str">
        <f ca="1">$A$1&amp;C94</f>
        <v>X (10)医療・福祉・介護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372</v>
      </c>
      <c r="F94" s="19">
        <f ca="1">VLOOKUP($A94,'Q13'!$A:$O,F$2,0)</f>
        <v>150</v>
      </c>
      <c r="G94" s="19">
        <f ca="1">VLOOKUP($A94,'Q13'!$A:$O,G$2,0)</f>
        <v>53</v>
      </c>
      <c r="H94" s="19">
        <f ca="1">VLOOKUP($A94,'Q13'!$A:$O,H$2,0)</f>
        <v>33</v>
      </c>
      <c r="I94" s="19">
        <f ca="1">VLOOKUP($A94,'Q13'!$A:$O,I$2,0)</f>
        <v>1</v>
      </c>
      <c r="J94" s="19">
        <f ca="1">VLOOKUP($A94,'Q13'!$A:$O,J$2,0)</f>
        <v>75</v>
      </c>
      <c r="K94" s="19">
        <f ca="1">VLOOKUP($A94,'Q13'!$A:$O,K$2,0)</f>
        <v>58</v>
      </c>
      <c r="L94" s="19">
        <f ca="1">VLOOKUP($A94,'Q13'!$A:$O,L$2,0)</f>
        <v>148</v>
      </c>
      <c r="M94" s="19"/>
      <c r="N94" s="19"/>
      <c r="P94" s="45">
        <f ca="1">MAX(E94:N94)</f>
        <v>372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41.797752808988761</v>
      </c>
      <c r="F95" s="15">
        <f t="shared" ref="F95:L95" ca="1" si="44">F94/$D94*100</f>
        <v>16.853932584269664</v>
      </c>
      <c r="G95" s="15">
        <f t="shared" ca="1" si="44"/>
        <v>5.9550561797752808</v>
      </c>
      <c r="H95" s="15">
        <f t="shared" ca="1" si="44"/>
        <v>3.707865168539326</v>
      </c>
      <c r="I95" s="15">
        <f t="shared" ca="1" si="44"/>
        <v>0.11235955056179776</v>
      </c>
      <c r="J95" s="15">
        <f ca="1">J94/$D94*100</f>
        <v>8.4269662921348321</v>
      </c>
      <c r="K95" s="15">
        <f t="shared" ca="1" si="44"/>
        <v>6.5168539325842696</v>
      </c>
      <c r="L95" s="15">
        <f t="shared" ca="1" si="44"/>
        <v>16.629213483146067</v>
      </c>
      <c r="M95" s="15"/>
      <c r="N95" s="15"/>
    </row>
    <row r="96" spans="1:16" ht="12.4" hidden="1" customHeight="1" outlineLevel="1" x14ac:dyDescent="0.15">
      <c r="A96" s="1" t="str">
        <f ca="1">$A$1&amp;C96</f>
        <v>X (10)ITエンジニア・プログラマー（ゲームクリエイターを含む）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149</v>
      </c>
      <c r="F96" s="19">
        <f ca="1">VLOOKUP($A96,'Q13'!$A:$O,F$2,0)</f>
        <v>49</v>
      </c>
      <c r="G96" s="19">
        <f ca="1">VLOOKUP($A96,'Q13'!$A:$O,G$2,0)</f>
        <v>31</v>
      </c>
      <c r="H96" s="19">
        <f ca="1">VLOOKUP($A96,'Q13'!$A:$O,H$2,0)</f>
        <v>14</v>
      </c>
      <c r="I96" s="19">
        <f ca="1">VLOOKUP($A96,'Q13'!$A:$O,I$2,0)</f>
        <v>1</v>
      </c>
      <c r="J96" s="19">
        <f ca="1">VLOOKUP($A96,'Q13'!$A:$O,J$2,0)</f>
        <v>22</v>
      </c>
      <c r="K96" s="19">
        <f ca="1">VLOOKUP($A96,'Q13'!$A:$O,K$2,0)</f>
        <v>12</v>
      </c>
      <c r="L96" s="19">
        <f ca="1">VLOOKUP($A96,'Q13'!$A:$O,L$2,0)</f>
        <v>71</v>
      </c>
      <c r="M96" s="19"/>
      <c r="N96" s="19"/>
      <c r="P96" s="45">
        <f ca="1">MAX(E96:N96)</f>
        <v>149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42.693409742120345</v>
      </c>
      <c r="F97" s="15">
        <f t="shared" ref="F97:L97" ca="1" si="45">F96/$D96*100</f>
        <v>14.040114613180515</v>
      </c>
      <c r="G97" s="15">
        <f t="shared" ca="1" si="45"/>
        <v>8.8825214899713476</v>
      </c>
      <c r="H97" s="15">
        <f t="shared" ca="1" si="45"/>
        <v>4.0114613180515759</v>
      </c>
      <c r="I97" s="15">
        <f t="shared" ca="1" si="45"/>
        <v>0.28653295128939826</v>
      </c>
      <c r="J97" s="15">
        <f ca="1">J96/$D96*100</f>
        <v>6.303724928366762</v>
      </c>
      <c r="K97" s="15">
        <f t="shared" ca="1" si="45"/>
        <v>3.4383954154727796</v>
      </c>
      <c r="L97" s="15">
        <f t="shared" ca="1" si="45"/>
        <v>20.343839541547279</v>
      </c>
      <c r="M97" s="15"/>
      <c r="N97" s="15"/>
    </row>
    <row r="98" spans="1:16" ht="12.4" hidden="1" customHeight="1" outlineLevel="1" x14ac:dyDescent="0.15">
      <c r="A98" s="1" t="str">
        <f ca="1">$A$1&amp;C98</f>
        <v>X (10)情報通信系（メディア・マスコミ）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35</v>
      </c>
      <c r="F98" s="19">
        <f ca="1">VLOOKUP($A98,'Q13'!$A:$O,F$2,0)</f>
        <v>14</v>
      </c>
      <c r="G98" s="19">
        <f ca="1">VLOOKUP($A98,'Q13'!$A:$O,G$2,0)</f>
        <v>15</v>
      </c>
      <c r="H98" s="19">
        <f ca="1">VLOOKUP($A98,'Q13'!$A:$O,H$2,0)</f>
        <v>5</v>
      </c>
      <c r="I98" s="19">
        <f ca="1">VLOOKUP($A98,'Q13'!$A:$O,I$2,0)</f>
        <v>2</v>
      </c>
      <c r="J98" s="19">
        <f ca="1">VLOOKUP($A98,'Q13'!$A:$O,J$2,0)</f>
        <v>3</v>
      </c>
      <c r="K98" s="19">
        <f ca="1">VLOOKUP($A98,'Q13'!$A:$O,K$2,0)</f>
        <v>4</v>
      </c>
      <c r="L98" s="19">
        <f ca="1">VLOOKUP($A98,'Q13'!$A:$O,L$2,0)</f>
        <v>23</v>
      </c>
      <c r="M98" s="19"/>
      <c r="N98" s="19"/>
      <c r="P98" s="45">
        <f ca="1">MAX(E98:N98)</f>
        <v>35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34.653465346534652</v>
      </c>
      <c r="F99" s="15">
        <f t="shared" ref="F99:L99" ca="1" si="46">F98/$D98*100</f>
        <v>13.861386138613863</v>
      </c>
      <c r="G99" s="15">
        <f t="shared" ca="1" si="46"/>
        <v>14.85148514851485</v>
      </c>
      <c r="H99" s="15">
        <f t="shared" ca="1" si="46"/>
        <v>4.9504950495049505</v>
      </c>
      <c r="I99" s="15">
        <f t="shared" ca="1" si="46"/>
        <v>1.9801980198019802</v>
      </c>
      <c r="J99" s="15">
        <f ca="1">J98/$D98*100</f>
        <v>2.9702970297029703</v>
      </c>
      <c r="K99" s="15">
        <f t="shared" ca="1" si="46"/>
        <v>3.9603960396039604</v>
      </c>
      <c r="L99" s="15">
        <f t="shared" ca="1" si="46"/>
        <v>22.772277227722775</v>
      </c>
      <c r="M99" s="15"/>
      <c r="N99" s="15"/>
    </row>
    <row r="100" spans="1:16" ht="12.4" hidden="1" customHeight="1" outlineLevel="1" x14ac:dyDescent="0.15">
      <c r="A100" s="1" t="str">
        <f ca="1">$A$1&amp;C100</f>
        <v>X (10)公務員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330</v>
      </c>
      <c r="F100" s="19">
        <f ca="1">VLOOKUP($A100,'Q13'!$A:$O,F$2,0)</f>
        <v>107</v>
      </c>
      <c r="G100" s="19">
        <f ca="1">VLOOKUP($A100,'Q13'!$A:$O,G$2,0)</f>
        <v>48</v>
      </c>
      <c r="H100" s="19">
        <f ca="1">VLOOKUP($A100,'Q13'!$A:$O,H$2,0)</f>
        <v>32</v>
      </c>
      <c r="I100" s="19">
        <f ca="1">VLOOKUP($A100,'Q13'!$A:$O,I$2,0)</f>
        <v>2</v>
      </c>
      <c r="J100" s="19">
        <f ca="1">VLOOKUP($A100,'Q13'!$A:$O,J$2,0)</f>
        <v>75</v>
      </c>
      <c r="K100" s="19">
        <f ca="1">VLOOKUP($A100,'Q13'!$A:$O,K$2,0)</f>
        <v>38</v>
      </c>
      <c r="L100" s="19">
        <f ca="1">VLOOKUP($A100,'Q13'!$A:$O,L$2,0)</f>
        <v>138</v>
      </c>
      <c r="M100" s="19"/>
      <c r="N100" s="19"/>
      <c r="P100" s="45">
        <f ca="1">MAX(E100:N100)</f>
        <v>330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42.857142857142854</v>
      </c>
      <c r="F101" s="15">
        <f t="shared" ref="F101:L101" ca="1" si="47">F100/$D100*100</f>
        <v>13.896103896103895</v>
      </c>
      <c r="G101" s="15">
        <f t="shared" ca="1" si="47"/>
        <v>6.2337662337662341</v>
      </c>
      <c r="H101" s="15">
        <f t="shared" ca="1" si="47"/>
        <v>4.1558441558441555</v>
      </c>
      <c r="I101" s="15">
        <f t="shared" ca="1" si="47"/>
        <v>0.25974025974025972</v>
      </c>
      <c r="J101" s="15">
        <f ca="1">J100/$D100*100</f>
        <v>9.7402597402597415</v>
      </c>
      <c r="K101" s="15">
        <f t="shared" ca="1" si="47"/>
        <v>4.9350649350649354</v>
      </c>
      <c r="L101" s="15">
        <f t="shared" ca="1" si="47"/>
        <v>17.922077922077921</v>
      </c>
      <c r="M101" s="15"/>
      <c r="N101" s="15"/>
    </row>
    <row r="102" spans="1:16" ht="12.4" hidden="1" customHeight="1" outlineLevel="1" x14ac:dyDescent="0.15">
      <c r="A102" s="1" t="str">
        <f ca="1">$A$1&amp;C102</f>
        <v>X (10)その他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270</v>
      </c>
      <c r="F102" s="19">
        <f ca="1">VLOOKUP($A102,'Q13'!$A:$O,F$2,0)</f>
        <v>148</v>
      </c>
      <c r="G102" s="19">
        <f ca="1">VLOOKUP($A102,'Q13'!$A:$O,G$2,0)</f>
        <v>61</v>
      </c>
      <c r="H102" s="19">
        <f ca="1">VLOOKUP($A102,'Q13'!$A:$O,H$2,0)</f>
        <v>39</v>
      </c>
      <c r="I102" s="19">
        <f ca="1">VLOOKUP($A102,'Q13'!$A:$O,I$2,0)</f>
        <v>5</v>
      </c>
      <c r="J102" s="19">
        <f ca="1">VLOOKUP($A102,'Q13'!$A:$O,J$2,0)</f>
        <v>62</v>
      </c>
      <c r="K102" s="19">
        <f ca="1">VLOOKUP($A102,'Q13'!$A:$O,K$2,0)</f>
        <v>56</v>
      </c>
      <c r="L102" s="19">
        <f ca="1">VLOOKUP($A102,'Q13'!$A:$O,L$2,0)</f>
        <v>170</v>
      </c>
      <c r="M102" s="19"/>
      <c r="N102" s="19"/>
      <c r="P102" s="45">
        <f ca="1">MAX(E102:N102)</f>
        <v>270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33.292231812577064</v>
      </c>
      <c r="F103" s="15">
        <f t="shared" ref="F103:L103" ca="1" si="48">F102/$D102*100</f>
        <v>18.249075215782984</v>
      </c>
      <c r="G103" s="15">
        <f t="shared" ca="1" si="48"/>
        <v>7.5215782983970403</v>
      </c>
      <c r="H103" s="15">
        <f t="shared" ca="1" si="48"/>
        <v>4.808877928483354</v>
      </c>
      <c r="I103" s="15">
        <f t="shared" ca="1" si="48"/>
        <v>0.61652281134401976</v>
      </c>
      <c r="J103" s="15">
        <f ca="1">J102/$D102*100</f>
        <v>7.6448828606658443</v>
      </c>
      <c r="K103" s="15">
        <f t="shared" ca="1" si="48"/>
        <v>6.9050554870530201</v>
      </c>
      <c r="L103" s="15">
        <f t="shared" ca="1" si="48"/>
        <v>20.961775585696671</v>
      </c>
      <c r="M103" s="15"/>
      <c r="N103" s="15"/>
    </row>
    <row r="104" spans="1:16" ht="12.4" hidden="1" customHeight="1" outlineLevel="1" x14ac:dyDescent="0.15">
      <c r="A104" s="1" t="str">
        <f ca="1">$A$1&amp;C104</f>
        <v>X (10)ずっと北九州市内がいい（北九州市の近郊を含む）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807</v>
      </c>
      <c r="F104" s="19">
        <f ca="1">VLOOKUP($A104,'Q15'!$A:$O,F$2,0)</f>
        <v>78</v>
      </c>
      <c r="G104" s="19">
        <f ca="1">VLOOKUP($A104,'Q15'!$A:$O,G$2,0)</f>
        <v>16</v>
      </c>
      <c r="H104" s="19">
        <f ca="1">VLOOKUP($A104,'Q15'!$A:$O,H$2,0)</f>
        <v>8</v>
      </c>
      <c r="I104" s="19">
        <f ca="1">VLOOKUP($A104,'Q15'!$A:$O,I$2,0)</f>
        <v>1</v>
      </c>
      <c r="J104" s="19">
        <f ca="1">VLOOKUP($A104,'Q15'!$A:$O,J$2,0)</f>
        <v>59</v>
      </c>
      <c r="K104" s="19">
        <f ca="1">VLOOKUP($A104,'Q15'!$A:$O,K$2,0)</f>
        <v>22</v>
      </c>
      <c r="L104" s="19">
        <f ca="1">VLOOKUP($A104,'Q15'!$A:$O,L$2,0)</f>
        <v>73</v>
      </c>
      <c r="M104" s="19"/>
      <c r="N104" s="19"/>
      <c r="P104" s="45">
        <f ca="1">MAX(E104:N104)</f>
        <v>807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75.845864661654133</v>
      </c>
      <c r="F105" s="15">
        <f t="shared" ref="F105:L105" ca="1" si="49">F104/$D104*100</f>
        <v>7.3308270676691727</v>
      </c>
      <c r="G105" s="15">
        <f t="shared" ca="1" si="49"/>
        <v>1.5037593984962405</v>
      </c>
      <c r="H105" s="15">
        <f t="shared" ca="1" si="49"/>
        <v>0.75187969924812026</v>
      </c>
      <c r="I105" s="15">
        <f t="shared" ca="1" si="49"/>
        <v>9.3984962406015032E-2</v>
      </c>
      <c r="J105" s="15">
        <f ca="1">J104/$D104*100</f>
        <v>5.5451127819548871</v>
      </c>
      <c r="K105" s="15">
        <f t="shared" ca="1" si="49"/>
        <v>2.0676691729323307</v>
      </c>
      <c r="L105" s="15">
        <f t="shared" ca="1" si="49"/>
        <v>6.8609022556390977</v>
      </c>
      <c r="M105" s="15"/>
      <c r="N105" s="15"/>
    </row>
    <row r="106" spans="1:16" ht="12.4" hidden="1" customHeight="1" outlineLevel="1" x14ac:dyDescent="0.15">
      <c r="A106" s="1" t="str">
        <f ca="1">$A$1&amp;C106</f>
        <v>X (10)一度は市外に出て経験を積んだ後、市内に戻りたい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228</v>
      </c>
      <c r="F106" s="19">
        <f ca="1">VLOOKUP($A106,'Q15'!$A:$O,F$2,0)</f>
        <v>88</v>
      </c>
      <c r="G106" s="19">
        <f ca="1">VLOOKUP($A106,'Q15'!$A:$O,G$2,0)</f>
        <v>31</v>
      </c>
      <c r="H106" s="19">
        <f ca="1">VLOOKUP($A106,'Q15'!$A:$O,H$2,0)</f>
        <v>29</v>
      </c>
      <c r="I106" s="19">
        <f ca="1">VLOOKUP($A106,'Q15'!$A:$O,I$2,0)</f>
        <v>3</v>
      </c>
      <c r="J106" s="19">
        <f ca="1">VLOOKUP($A106,'Q15'!$A:$O,J$2,0)</f>
        <v>41</v>
      </c>
      <c r="K106" s="19">
        <f ca="1">VLOOKUP($A106,'Q15'!$A:$O,K$2,0)</f>
        <v>27</v>
      </c>
      <c r="L106" s="19">
        <f ca="1">VLOOKUP($A106,'Q15'!$A:$O,L$2,0)</f>
        <v>61</v>
      </c>
      <c r="M106" s="19"/>
      <c r="N106" s="19"/>
      <c r="P106" s="45">
        <f ca="1">MAX(E106:N106)</f>
        <v>228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44.881889763779526</v>
      </c>
      <c r="F107" s="15">
        <f t="shared" ref="F107:L107" ca="1" si="50">F106/$D106*100</f>
        <v>17.322834645669293</v>
      </c>
      <c r="G107" s="15">
        <f t="shared" ca="1" si="50"/>
        <v>6.1023622047244093</v>
      </c>
      <c r="H107" s="15">
        <f t="shared" ca="1" si="50"/>
        <v>5.7086614173228352</v>
      </c>
      <c r="I107" s="15">
        <f t="shared" ca="1" si="50"/>
        <v>0.59055118110236215</v>
      </c>
      <c r="J107" s="15">
        <f ca="1">J106/$D106*100</f>
        <v>8.0708661417322833</v>
      </c>
      <c r="K107" s="15">
        <f t="shared" ca="1" si="50"/>
        <v>5.3149606299212602</v>
      </c>
      <c r="L107" s="15">
        <f t="shared" ca="1" si="50"/>
        <v>12.007874015748031</v>
      </c>
      <c r="M107" s="15"/>
      <c r="N107" s="15"/>
    </row>
    <row r="108" spans="1:16" ht="12.4" hidden="1" customHeight="1" outlineLevel="1" x14ac:dyDescent="0.15">
      <c r="A108" s="1" t="str">
        <f ca="1">$A$1&amp;C108</f>
        <v>X (10)市外に住むが、時々北九州市で過ごしたい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136</v>
      </c>
      <c r="F108" s="19">
        <f ca="1">VLOOKUP($A108,'Q15'!$A:$O,F$2,0)</f>
        <v>203</v>
      </c>
      <c r="G108" s="19">
        <f ca="1">VLOOKUP($A108,'Q15'!$A:$O,G$2,0)</f>
        <v>73</v>
      </c>
      <c r="H108" s="19">
        <f ca="1">VLOOKUP($A108,'Q15'!$A:$O,H$2,0)</f>
        <v>50</v>
      </c>
      <c r="I108" s="19">
        <f ca="1">VLOOKUP($A108,'Q15'!$A:$O,I$2,0)</f>
        <v>6</v>
      </c>
      <c r="J108" s="19">
        <f ca="1">VLOOKUP($A108,'Q15'!$A:$O,J$2,0)</f>
        <v>63</v>
      </c>
      <c r="K108" s="19">
        <f ca="1">VLOOKUP($A108,'Q15'!$A:$O,K$2,0)</f>
        <v>43</v>
      </c>
      <c r="L108" s="19">
        <f ca="1">VLOOKUP($A108,'Q15'!$A:$O,L$2,0)</f>
        <v>93</v>
      </c>
      <c r="M108" s="19"/>
      <c r="N108" s="19"/>
      <c r="P108" s="45">
        <f ca="1">MAX(E108:N108)</f>
        <v>203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20.389805097451273</v>
      </c>
      <c r="F109" s="15">
        <f t="shared" ref="F109:L109" ca="1" si="51">F108/$D108*100</f>
        <v>30.434782608695656</v>
      </c>
      <c r="G109" s="15">
        <f t="shared" ca="1" si="51"/>
        <v>10.944527736131935</v>
      </c>
      <c r="H109" s="15">
        <f t="shared" ca="1" si="51"/>
        <v>7.4962518740629687</v>
      </c>
      <c r="I109" s="15">
        <f t="shared" ca="1" si="51"/>
        <v>0.8995502248875562</v>
      </c>
      <c r="J109" s="15">
        <f ca="1">J108/$D108*100</f>
        <v>9.4452773613193397</v>
      </c>
      <c r="K109" s="15">
        <f t="shared" ca="1" si="51"/>
        <v>6.4467766116941538</v>
      </c>
      <c r="L109" s="15">
        <f t="shared" ca="1" si="51"/>
        <v>13.943028485757122</v>
      </c>
      <c r="M109" s="15"/>
      <c r="N109" s="15"/>
    </row>
    <row r="110" spans="1:16" ht="12.4" hidden="1" customHeight="1" outlineLevel="1" x14ac:dyDescent="0.15">
      <c r="A110" s="1" t="str">
        <f ca="1">$A$1&amp;C110</f>
        <v>X (10)北九州市から出て行って戻らない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29</v>
      </c>
      <c r="F110" s="19">
        <f ca="1">VLOOKUP($A110,'Q15'!$A:$O,F$2,0)</f>
        <v>59</v>
      </c>
      <c r="G110" s="19">
        <f ca="1">VLOOKUP($A110,'Q15'!$A:$O,G$2,0)</f>
        <v>77</v>
      </c>
      <c r="H110" s="19">
        <f ca="1">VLOOKUP($A110,'Q15'!$A:$O,H$2,0)</f>
        <v>41</v>
      </c>
      <c r="I110" s="19">
        <f ca="1">VLOOKUP($A110,'Q15'!$A:$O,I$2,0)</f>
        <v>6</v>
      </c>
      <c r="J110" s="19">
        <f ca="1">VLOOKUP($A110,'Q15'!$A:$O,J$2,0)</f>
        <v>18</v>
      </c>
      <c r="K110" s="19">
        <f ca="1">VLOOKUP($A110,'Q15'!$A:$O,K$2,0)</f>
        <v>36</v>
      </c>
      <c r="L110" s="19">
        <f ca="1">VLOOKUP($A110,'Q15'!$A:$O,L$2,0)</f>
        <v>30</v>
      </c>
      <c r="M110" s="19"/>
      <c r="N110" s="19"/>
      <c r="P110" s="45">
        <f ca="1">MAX(E110:N110)</f>
        <v>77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9.7972972972972965</v>
      </c>
      <c r="F111" s="15">
        <f t="shared" ref="F111:L111" ca="1" si="52">F110/$D110*100</f>
        <v>19.932432432432432</v>
      </c>
      <c r="G111" s="15">
        <f t="shared" ca="1" si="52"/>
        <v>26.013513513513516</v>
      </c>
      <c r="H111" s="15">
        <f t="shared" ca="1" si="52"/>
        <v>13.851351351351351</v>
      </c>
      <c r="I111" s="15">
        <f t="shared" ca="1" si="52"/>
        <v>2.0270270270270272</v>
      </c>
      <c r="J111" s="15">
        <f ca="1">J110/$D110*100</f>
        <v>6.0810810810810816</v>
      </c>
      <c r="K111" s="15">
        <f t="shared" ca="1" si="52"/>
        <v>12.162162162162163</v>
      </c>
      <c r="L111" s="15">
        <f t="shared" ca="1" si="52"/>
        <v>10.135135135135135</v>
      </c>
      <c r="M111" s="15"/>
      <c r="N111" s="15"/>
    </row>
    <row r="112" spans="1:16" ht="12.4" hidden="1" customHeight="1" outlineLevel="1" x14ac:dyDescent="0.15">
      <c r="A112" s="1" t="str">
        <f ca="1">$A$1&amp;C112</f>
        <v>X (10)その他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14</v>
      </c>
      <c r="F112" s="19">
        <f ca="1">VLOOKUP($A112,'Q15'!$A:$O,F$2,0)</f>
        <v>24</v>
      </c>
      <c r="G112" s="19">
        <f ca="1">VLOOKUP($A112,'Q15'!$A:$O,G$2,0)</f>
        <v>9</v>
      </c>
      <c r="H112" s="19">
        <f ca="1">VLOOKUP($A112,'Q15'!$A:$O,H$2,0)</f>
        <v>5</v>
      </c>
      <c r="I112" s="19">
        <f ca="1">VLOOKUP($A112,'Q15'!$A:$O,I$2,0)</f>
        <v>1</v>
      </c>
      <c r="J112" s="19">
        <f ca="1">VLOOKUP($A112,'Q15'!$A:$O,J$2,0)</f>
        <v>12</v>
      </c>
      <c r="K112" s="19">
        <f ca="1">VLOOKUP($A112,'Q15'!$A:$O,K$2,0)</f>
        <v>28</v>
      </c>
      <c r="L112" s="19">
        <f ca="1">VLOOKUP($A112,'Q15'!$A:$O,L$2,0)</f>
        <v>13</v>
      </c>
      <c r="M112" s="19"/>
      <c r="N112" s="19"/>
      <c r="P112" s="45">
        <f ca="1">MAX(E112:N112)</f>
        <v>28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13.20754716981132</v>
      </c>
      <c r="F113" s="15">
        <f t="shared" ref="F113:L113" ca="1" si="53">F112/$D112*100</f>
        <v>22.641509433962266</v>
      </c>
      <c r="G113" s="15">
        <f t="shared" ca="1" si="53"/>
        <v>8.4905660377358494</v>
      </c>
      <c r="H113" s="15">
        <f t="shared" ca="1" si="53"/>
        <v>4.716981132075472</v>
      </c>
      <c r="I113" s="15">
        <f t="shared" ca="1" si="53"/>
        <v>0.94339622641509435</v>
      </c>
      <c r="J113" s="15">
        <f ca="1">J112/$D112*100</f>
        <v>11.320754716981133</v>
      </c>
      <c r="K113" s="15">
        <f t="shared" ca="1" si="53"/>
        <v>26.415094339622641</v>
      </c>
      <c r="L113" s="15">
        <f t="shared" ca="1" si="53"/>
        <v>12.264150943396226</v>
      </c>
      <c r="M113" s="15"/>
      <c r="N113" s="15"/>
    </row>
    <row r="114" spans="1:16" ht="12.4" hidden="1" customHeight="1" outlineLevel="1" x14ac:dyDescent="0.15">
      <c r="A114" s="1" t="str">
        <f ca="1">$A$1&amp;C114</f>
        <v>X (10)わからない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340</v>
      </c>
      <c r="F114" s="19">
        <f ca="1">VLOOKUP($A114,'Q15'!$A:$O,F$2,0)</f>
        <v>174</v>
      </c>
      <c r="G114" s="19">
        <f ca="1">VLOOKUP($A114,'Q15'!$A:$O,G$2,0)</f>
        <v>59</v>
      </c>
      <c r="H114" s="19">
        <f ca="1">VLOOKUP($A114,'Q15'!$A:$O,H$2,0)</f>
        <v>40</v>
      </c>
      <c r="I114" s="19">
        <f ca="1">VLOOKUP($A114,'Q15'!$A:$O,I$2,0)</f>
        <v>4</v>
      </c>
      <c r="J114" s="19">
        <f ca="1">VLOOKUP($A114,'Q15'!$A:$O,J$2,0)</f>
        <v>115</v>
      </c>
      <c r="K114" s="19">
        <f ca="1">VLOOKUP($A114,'Q15'!$A:$O,K$2,0)</f>
        <v>71</v>
      </c>
      <c r="L114" s="19">
        <f ca="1">VLOOKUP($A114,'Q15'!$A:$O,L$2,0)</f>
        <v>427</v>
      </c>
      <c r="M114" s="19"/>
      <c r="N114" s="19"/>
      <c r="P114" s="45">
        <f ca="1">MAX(E114:N114)</f>
        <v>427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27.64227642276423</v>
      </c>
      <c r="F115" s="15">
        <f t="shared" ref="F115:L115" ca="1" si="54">F114/$D114*100</f>
        <v>14.146341463414632</v>
      </c>
      <c r="G115" s="15">
        <f t="shared" ca="1" si="54"/>
        <v>4.7967479674796749</v>
      </c>
      <c r="H115" s="15">
        <f t="shared" ca="1" si="54"/>
        <v>3.2520325203252036</v>
      </c>
      <c r="I115" s="15">
        <f t="shared" ca="1" si="54"/>
        <v>0.32520325203252032</v>
      </c>
      <c r="J115" s="15">
        <f ca="1">J114/$D114*100</f>
        <v>9.3495934959349594</v>
      </c>
      <c r="K115" s="15">
        <f t="shared" ca="1" si="54"/>
        <v>5.7723577235772359</v>
      </c>
      <c r="L115" s="15">
        <f t="shared" ca="1" si="54"/>
        <v>34.715447154471548</v>
      </c>
      <c r="M115" s="15"/>
      <c r="N115" s="15"/>
    </row>
    <row r="116" spans="1:16" ht="12.4" hidden="1" customHeight="1" outlineLevel="1" x14ac:dyDescent="0.15">
      <c r="A116" s="1" t="str">
        <f ca="1">$A$1&amp;C116</f>
        <v>X (10)とても感じている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758</v>
      </c>
      <c r="F116" s="19">
        <f ca="1">VLOOKUP($A116,'Q17'!$A:$O,F$2,0)</f>
        <v>228</v>
      </c>
      <c r="G116" s="19">
        <f ca="1">VLOOKUP($A116,'Q17'!$A:$O,G$2,0)</f>
        <v>69</v>
      </c>
      <c r="H116" s="19">
        <f ca="1">VLOOKUP($A116,'Q17'!$A:$O,H$2,0)</f>
        <v>63</v>
      </c>
      <c r="I116" s="19">
        <f ca="1">VLOOKUP($A116,'Q17'!$A:$O,I$2,0)</f>
        <v>6</v>
      </c>
      <c r="J116" s="19">
        <f ca="1">VLOOKUP($A116,'Q17'!$A:$O,J$2,0)</f>
        <v>99</v>
      </c>
      <c r="K116" s="19">
        <f ca="1">VLOOKUP($A116,'Q17'!$A:$O,K$2,0)</f>
        <v>73</v>
      </c>
      <c r="L116" s="19">
        <f ca="1">VLOOKUP($A116,'Q17'!$A:$O,L$2,0)</f>
        <v>199</v>
      </c>
      <c r="M116" s="19"/>
      <c r="N116" s="19"/>
      <c r="P116" s="45">
        <f ca="1">MAX(E116:N116)</f>
        <v>758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50.702341137123739</v>
      </c>
      <c r="F117" s="15">
        <f t="shared" ref="F117:L117" ca="1" si="55">F116/$D116*100</f>
        <v>15.250836120401337</v>
      </c>
      <c r="G117" s="15">
        <f t="shared" ca="1" si="55"/>
        <v>4.6153846153846159</v>
      </c>
      <c r="H117" s="15">
        <f t="shared" ca="1" si="55"/>
        <v>4.2140468227424748</v>
      </c>
      <c r="I117" s="15">
        <f t="shared" ca="1" si="55"/>
        <v>0.40133779264214042</v>
      </c>
      <c r="J117" s="15">
        <f ca="1">J116/$D116*100</f>
        <v>6.6220735785953178</v>
      </c>
      <c r="K117" s="15">
        <f t="shared" ca="1" si="55"/>
        <v>4.8829431438127093</v>
      </c>
      <c r="L117" s="15">
        <f t="shared" ca="1" si="55"/>
        <v>13.31103678929766</v>
      </c>
      <c r="M117" s="15"/>
      <c r="N117" s="15"/>
    </row>
    <row r="118" spans="1:16" ht="12.4" hidden="1" customHeight="1" outlineLevel="1" x14ac:dyDescent="0.15">
      <c r="A118" s="1" t="str">
        <f ca="1">$A$1&amp;C118</f>
        <v>X (10)ある程度感じている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706</v>
      </c>
      <c r="F118" s="19">
        <f ca="1">VLOOKUP($A118,'Q17'!$A:$O,F$2,0)</f>
        <v>288</v>
      </c>
      <c r="G118" s="19">
        <f ca="1">VLOOKUP($A118,'Q17'!$A:$O,G$2,0)</f>
        <v>122</v>
      </c>
      <c r="H118" s="19">
        <f ca="1">VLOOKUP($A118,'Q17'!$A:$O,H$2,0)</f>
        <v>78</v>
      </c>
      <c r="I118" s="19">
        <f ca="1">VLOOKUP($A118,'Q17'!$A:$O,I$2,0)</f>
        <v>9</v>
      </c>
      <c r="J118" s="19">
        <f ca="1">VLOOKUP($A118,'Q17'!$A:$O,J$2,0)</f>
        <v>143</v>
      </c>
      <c r="K118" s="19">
        <f ca="1">VLOOKUP($A118,'Q17'!$A:$O,K$2,0)</f>
        <v>95</v>
      </c>
      <c r="L118" s="19">
        <f ca="1">VLOOKUP($A118,'Q17'!$A:$O,L$2,0)</f>
        <v>336</v>
      </c>
      <c r="M118" s="19"/>
      <c r="N118" s="19"/>
      <c r="P118" s="45">
        <f ca="1">MAX(E118:N118)</f>
        <v>706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39.729881823297688</v>
      </c>
      <c r="F119" s="15">
        <f t="shared" ref="F119:L119" ca="1" si="56">F118/$D118*100</f>
        <v>16.207090602138436</v>
      </c>
      <c r="G119" s="15">
        <f t="shared" ca="1" si="56"/>
        <v>6.8655036578503097</v>
      </c>
      <c r="H119" s="15">
        <f t="shared" ca="1" si="56"/>
        <v>4.3894203714124931</v>
      </c>
      <c r="I119" s="15">
        <f t="shared" ca="1" si="56"/>
        <v>0.50647158131682612</v>
      </c>
      <c r="J119" s="15">
        <f ca="1">J118/$D118*100</f>
        <v>8.0472706809229031</v>
      </c>
      <c r="K119" s="15">
        <f t="shared" ca="1" si="56"/>
        <v>5.3460889138998313</v>
      </c>
      <c r="L119" s="15">
        <f t="shared" ca="1" si="56"/>
        <v>18.908272369161509</v>
      </c>
      <c r="M119" s="15"/>
      <c r="N119" s="15"/>
    </row>
    <row r="120" spans="1:16" ht="12.4" hidden="1" customHeight="1" outlineLevel="1" x14ac:dyDescent="0.15">
      <c r="A120" s="1" t="str">
        <f ca="1">$A$1&amp;C120</f>
        <v>X (10)あまり感じていない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66</v>
      </c>
      <c r="F120" s="19">
        <f ca="1">VLOOKUP($A120,'Q17'!$A:$O,F$2,0)</f>
        <v>77</v>
      </c>
      <c r="G120" s="19">
        <f ca="1">VLOOKUP($A120,'Q17'!$A:$O,G$2,0)</f>
        <v>51</v>
      </c>
      <c r="H120" s="19">
        <f ca="1">VLOOKUP($A120,'Q17'!$A:$O,H$2,0)</f>
        <v>24</v>
      </c>
      <c r="I120" s="19">
        <f ca="1">VLOOKUP($A120,'Q17'!$A:$O,I$2,0)</f>
        <v>2</v>
      </c>
      <c r="J120" s="19">
        <f ca="1">VLOOKUP($A120,'Q17'!$A:$O,J$2,0)</f>
        <v>53</v>
      </c>
      <c r="K120" s="19">
        <f ca="1">VLOOKUP($A120,'Q17'!$A:$O,K$2,0)</f>
        <v>41</v>
      </c>
      <c r="L120" s="19">
        <f ca="1">VLOOKUP($A120,'Q17'!$A:$O,L$2,0)</f>
        <v>116</v>
      </c>
      <c r="M120" s="19"/>
      <c r="N120" s="19"/>
      <c r="P120" s="45">
        <f ca="1">MAX(E120:N120)</f>
        <v>116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15.348837209302326</v>
      </c>
      <c r="F121" s="15">
        <f t="shared" ref="F121:L121" ca="1" si="57">F120/$D120*100</f>
        <v>17.906976744186046</v>
      </c>
      <c r="G121" s="15">
        <f t="shared" ca="1" si="57"/>
        <v>11.86046511627907</v>
      </c>
      <c r="H121" s="15">
        <f t="shared" ca="1" si="57"/>
        <v>5.5813953488372094</v>
      </c>
      <c r="I121" s="15">
        <f t="shared" ca="1" si="57"/>
        <v>0.46511627906976744</v>
      </c>
      <c r="J121" s="15">
        <f ca="1">J120/$D120*100</f>
        <v>12.325581395348838</v>
      </c>
      <c r="K121" s="15">
        <f t="shared" ca="1" si="57"/>
        <v>9.5348837209302335</v>
      </c>
      <c r="L121" s="15">
        <f t="shared" ca="1" si="57"/>
        <v>26.976744186046513</v>
      </c>
      <c r="M121" s="15"/>
      <c r="N121" s="15"/>
    </row>
    <row r="122" spans="1:16" ht="12.4" hidden="1" customHeight="1" outlineLevel="1" x14ac:dyDescent="0.15">
      <c r="A122" s="1" t="str">
        <f ca="1">$A$1&amp;C122</f>
        <v>X (10)全く感じていない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24</v>
      </c>
      <c r="F122" s="19">
        <f ca="1">VLOOKUP($A122,'Q17'!$A:$O,F$2,0)</f>
        <v>33</v>
      </c>
      <c r="G122" s="19">
        <f ca="1">VLOOKUP($A122,'Q17'!$A:$O,G$2,0)</f>
        <v>23</v>
      </c>
      <c r="H122" s="19">
        <f ca="1">VLOOKUP($A122,'Q17'!$A:$O,H$2,0)</f>
        <v>8</v>
      </c>
      <c r="I122" s="19">
        <f ca="1">VLOOKUP($A122,'Q17'!$A:$O,I$2,0)</f>
        <v>4</v>
      </c>
      <c r="J122" s="19">
        <f ca="1">VLOOKUP($A122,'Q17'!$A:$O,J$2,0)</f>
        <v>13</v>
      </c>
      <c r="K122" s="19">
        <f ca="1">VLOOKUP($A122,'Q17'!$A:$O,K$2,0)</f>
        <v>18</v>
      </c>
      <c r="L122" s="19">
        <f ca="1">VLOOKUP($A122,'Q17'!$A:$O,L$2,0)</f>
        <v>46</v>
      </c>
      <c r="M122" s="19"/>
      <c r="N122" s="19"/>
      <c r="P122" s="45">
        <f ca="1">MAX(E122:N122)</f>
        <v>46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14.201183431952662</v>
      </c>
      <c r="F123" s="15">
        <f t="shared" ref="F123:L123" ca="1" si="58">F122/$D122*100</f>
        <v>19.526627218934912</v>
      </c>
      <c r="G123" s="15">
        <f t="shared" ca="1" si="58"/>
        <v>13.609467455621301</v>
      </c>
      <c r="H123" s="15">
        <f t="shared" ca="1" si="58"/>
        <v>4.7337278106508878</v>
      </c>
      <c r="I123" s="15">
        <f t="shared" ca="1" si="58"/>
        <v>2.3668639053254439</v>
      </c>
      <c r="J123" s="15">
        <f ca="1">J122/$D122*100</f>
        <v>7.6923076923076925</v>
      </c>
      <c r="K123" s="15">
        <f t="shared" ca="1" si="58"/>
        <v>10.650887573964498</v>
      </c>
      <c r="L123" s="15">
        <f t="shared" ca="1" si="58"/>
        <v>27.218934911242602</v>
      </c>
      <c r="M123" s="15"/>
      <c r="N123" s="15"/>
    </row>
    <row r="124" spans="1:16" ht="12.4" hidden="1" customHeight="1" outlineLevel="1" x14ac:dyDescent="0.15">
      <c r="A124" s="1" t="str">
        <f ca="1">$A$1&amp;C124</f>
        <v>X (10)１年生／男性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202</v>
      </c>
      <c r="F124" s="19">
        <f ca="1">VLOOKUP($A124,学年×性別!$A:$O,F$2,0)</f>
        <v>89</v>
      </c>
      <c r="G124" s="19">
        <f ca="1">VLOOKUP($A124,学年×性別!$A:$O,G$2,0)</f>
        <v>46</v>
      </c>
      <c r="H124" s="19">
        <f ca="1">VLOOKUP($A124,学年×性別!$A:$O,H$2,0)</f>
        <v>15</v>
      </c>
      <c r="I124" s="19">
        <f ca="1">VLOOKUP($A124,学年×性別!$A:$O,I$2,0)</f>
        <v>1</v>
      </c>
      <c r="J124" s="19">
        <f ca="1">VLOOKUP($A124,学年×性別!$A:$O,J$2,0)</f>
        <v>38</v>
      </c>
      <c r="K124" s="19">
        <f ca="1">VLOOKUP($A124,学年×性別!$A:$O,K$2,0)</f>
        <v>17</v>
      </c>
      <c r="L124" s="19">
        <f ca="1">VLOOKUP($A124,学年×性別!$A:$O,L$2,0)</f>
        <v>157</v>
      </c>
      <c r="M124" s="19"/>
      <c r="N124" s="19"/>
      <c r="P124" s="45">
        <f ca="1">MAX(E124:N124)</f>
        <v>202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35.752212389380531</v>
      </c>
      <c r="F125" s="15">
        <f t="shared" ref="F125:L125" ca="1" si="59">F124/$D124*100</f>
        <v>15.752212389380531</v>
      </c>
      <c r="G125" s="15">
        <f t="shared" ca="1" si="59"/>
        <v>8.1415929203539825</v>
      </c>
      <c r="H125" s="15">
        <f t="shared" ca="1" si="59"/>
        <v>2.6548672566371683</v>
      </c>
      <c r="I125" s="15">
        <f t="shared" ca="1" si="59"/>
        <v>0.17699115044247787</v>
      </c>
      <c r="J125" s="15">
        <f ca="1">J124/$D124*100</f>
        <v>6.7256637168141591</v>
      </c>
      <c r="K125" s="15">
        <f t="shared" ca="1" si="59"/>
        <v>3.0088495575221237</v>
      </c>
      <c r="L125" s="15">
        <f t="shared" ca="1" si="59"/>
        <v>27.787610619469028</v>
      </c>
      <c r="M125" s="15"/>
      <c r="N125" s="15"/>
    </row>
    <row r="126" spans="1:16" ht="12.4" hidden="1" customHeight="1" outlineLevel="1" x14ac:dyDescent="0.15">
      <c r="A126" s="1" t="str">
        <f ca="1">$A$1&amp;C126</f>
        <v>X (10)１年生／女性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270</v>
      </c>
      <c r="F126" s="19">
        <f ca="1">VLOOKUP($A126,学年×性別!$A:$O,F$2,0)</f>
        <v>119</v>
      </c>
      <c r="G126" s="19">
        <f ca="1">VLOOKUP($A126,学年×性別!$A:$O,G$2,0)</f>
        <v>55</v>
      </c>
      <c r="H126" s="19">
        <f ca="1">VLOOKUP($A126,学年×性別!$A:$O,H$2,0)</f>
        <v>43</v>
      </c>
      <c r="I126" s="19">
        <f ca="1">VLOOKUP($A126,学年×性別!$A:$O,I$2,0)</f>
        <v>2</v>
      </c>
      <c r="J126" s="19">
        <f ca="1">VLOOKUP($A126,学年×性別!$A:$O,J$2,0)</f>
        <v>60</v>
      </c>
      <c r="K126" s="19">
        <f ca="1">VLOOKUP($A126,学年×性別!$A:$O,K$2,0)</f>
        <v>42</v>
      </c>
      <c r="L126" s="19">
        <f ca="1">VLOOKUP($A126,学年×性別!$A:$O,L$2,0)</f>
        <v>174</v>
      </c>
      <c r="M126" s="19"/>
      <c r="N126" s="19"/>
      <c r="P126" s="45">
        <f ca="1">MAX(E126:N126)</f>
        <v>270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35.294117647058826</v>
      </c>
      <c r="F127" s="15">
        <f t="shared" ref="F127:L127" ca="1" si="60">F126/$D126*100</f>
        <v>15.555555555555555</v>
      </c>
      <c r="G127" s="15">
        <f t="shared" ca="1" si="60"/>
        <v>7.18954248366013</v>
      </c>
      <c r="H127" s="15">
        <f t="shared" ca="1" si="60"/>
        <v>5.620915032679739</v>
      </c>
      <c r="I127" s="15">
        <f t="shared" ca="1" si="60"/>
        <v>0.26143790849673199</v>
      </c>
      <c r="J127" s="15">
        <f ca="1">J126/$D126*100</f>
        <v>7.8431372549019605</v>
      </c>
      <c r="K127" s="15">
        <f t="shared" ca="1" si="60"/>
        <v>5.4901960784313726</v>
      </c>
      <c r="L127" s="15">
        <f t="shared" ca="1" si="60"/>
        <v>22.745098039215687</v>
      </c>
      <c r="M127" s="15"/>
      <c r="N127" s="15"/>
    </row>
    <row r="128" spans="1:16" ht="12.4" hidden="1" customHeight="1" outlineLevel="1" x14ac:dyDescent="0.15">
      <c r="A128" s="1" t="str">
        <f ca="1">$A$1&amp;C128</f>
        <v>X (10)１年生／回答しない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4</v>
      </c>
      <c r="F128" s="19">
        <f ca="1">VLOOKUP($A128,学年×性別!$A:$O,F$2,0)</f>
        <v>2</v>
      </c>
      <c r="G128" s="19">
        <f ca="1">VLOOKUP($A128,学年×性別!$A:$O,G$2,0)</f>
        <v>5</v>
      </c>
      <c r="H128" s="19">
        <f ca="1">VLOOKUP($A128,学年×性別!$A:$O,H$2,0)</f>
        <v>1</v>
      </c>
      <c r="I128" s="19">
        <f ca="1">VLOOKUP($A128,学年×性別!$A:$O,I$2,0)</f>
        <v>0</v>
      </c>
      <c r="J128" s="19">
        <f ca="1">VLOOKUP($A128,学年×性別!$A:$O,J$2,0)</f>
        <v>2</v>
      </c>
      <c r="K128" s="19">
        <f ca="1">VLOOKUP($A128,学年×性別!$A:$O,K$2,0)</f>
        <v>2</v>
      </c>
      <c r="L128" s="19">
        <f ca="1">VLOOKUP($A128,学年×性別!$A:$O,L$2,0)</f>
        <v>9</v>
      </c>
      <c r="M128" s="19"/>
      <c r="N128" s="19"/>
      <c r="P128" s="45">
        <f ca="1">MAX(E128:N128)</f>
        <v>9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16</v>
      </c>
      <c r="F129" s="15">
        <f t="shared" ref="F129:L129" ca="1" si="61">F128/$D128*100</f>
        <v>8</v>
      </c>
      <c r="G129" s="15">
        <f t="shared" ca="1" si="61"/>
        <v>20</v>
      </c>
      <c r="H129" s="15">
        <f t="shared" ca="1" si="61"/>
        <v>4</v>
      </c>
      <c r="I129" s="15">
        <f t="shared" ca="1" si="61"/>
        <v>0</v>
      </c>
      <c r="J129" s="15">
        <f ca="1">J128/$D128*100</f>
        <v>8</v>
      </c>
      <c r="K129" s="15">
        <f t="shared" ca="1" si="61"/>
        <v>8</v>
      </c>
      <c r="L129" s="15">
        <f t="shared" ca="1" si="61"/>
        <v>36</v>
      </c>
      <c r="M129" s="15"/>
      <c r="N129" s="15"/>
    </row>
    <row r="130" spans="1:16" ht="12.4" hidden="1" customHeight="1" outlineLevel="1" x14ac:dyDescent="0.15">
      <c r="A130" s="1" t="str">
        <f ca="1">$A$1&amp;C130</f>
        <v>X (10)２年生／男性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200</v>
      </c>
      <c r="F130" s="19">
        <f ca="1">VLOOKUP($A130,学年×性別!$A:$O,F$2,0)</f>
        <v>92</v>
      </c>
      <c r="G130" s="19">
        <f ca="1">VLOOKUP($A130,学年×性別!$A:$O,G$2,0)</f>
        <v>32</v>
      </c>
      <c r="H130" s="19">
        <f ca="1">VLOOKUP($A130,学年×性別!$A:$O,H$2,0)</f>
        <v>21</v>
      </c>
      <c r="I130" s="19">
        <f ca="1">VLOOKUP($A130,学年×性別!$A:$O,I$2,0)</f>
        <v>9</v>
      </c>
      <c r="J130" s="19">
        <f ca="1">VLOOKUP($A130,学年×性別!$A:$O,J$2,0)</f>
        <v>45</v>
      </c>
      <c r="K130" s="19">
        <f ca="1">VLOOKUP($A130,学年×性別!$A:$O,K$2,0)</f>
        <v>24</v>
      </c>
      <c r="L130" s="19">
        <f ca="1">VLOOKUP($A130,学年×性別!$A:$O,L$2,0)</f>
        <v>125</v>
      </c>
      <c r="M130" s="19"/>
      <c r="N130" s="19"/>
      <c r="P130" s="45">
        <f ca="1">MAX(E130:N130)</f>
        <v>200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36.496350364963504</v>
      </c>
      <c r="F131" s="15">
        <f t="shared" ref="F131:L131" ca="1" si="62">F130/$D130*100</f>
        <v>16.788321167883211</v>
      </c>
      <c r="G131" s="15">
        <f t="shared" ca="1" si="62"/>
        <v>5.8394160583941606</v>
      </c>
      <c r="H131" s="15">
        <f t="shared" ca="1" si="62"/>
        <v>3.832116788321168</v>
      </c>
      <c r="I131" s="15">
        <f t="shared" ca="1" si="62"/>
        <v>1.6423357664233578</v>
      </c>
      <c r="J131" s="15">
        <f ca="1">J130/$D130*100</f>
        <v>8.2116788321167888</v>
      </c>
      <c r="K131" s="15">
        <f t="shared" ca="1" si="62"/>
        <v>4.3795620437956204</v>
      </c>
      <c r="L131" s="15">
        <f t="shared" ca="1" si="62"/>
        <v>22.810218978102188</v>
      </c>
      <c r="M131" s="15"/>
      <c r="N131" s="15"/>
    </row>
    <row r="132" spans="1:16" ht="12.4" hidden="1" customHeight="1" outlineLevel="1" x14ac:dyDescent="0.15">
      <c r="A132" s="1" t="str">
        <f ca="1">$A$1&amp;C132</f>
        <v>X (10)２年生／女性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246</v>
      </c>
      <c r="F132" s="19">
        <f ca="1">VLOOKUP($A132,学年×性別!$A:$O,F$2,0)</f>
        <v>111</v>
      </c>
      <c r="G132" s="19">
        <f ca="1">VLOOKUP($A132,学年×性別!$A:$O,G$2,0)</f>
        <v>35</v>
      </c>
      <c r="H132" s="19">
        <f ca="1">VLOOKUP($A132,学年×性別!$A:$O,H$2,0)</f>
        <v>31</v>
      </c>
      <c r="I132" s="19">
        <f ca="1">VLOOKUP($A132,学年×性別!$A:$O,I$2,0)</f>
        <v>4</v>
      </c>
      <c r="J132" s="19">
        <f ca="1">VLOOKUP($A132,学年×性別!$A:$O,J$2,0)</f>
        <v>62</v>
      </c>
      <c r="K132" s="19">
        <f ca="1">VLOOKUP($A132,学年×性別!$A:$O,K$2,0)</f>
        <v>37</v>
      </c>
      <c r="L132" s="19">
        <f ca="1">VLOOKUP($A132,学年×性別!$A:$O,L$2,0)</f>
        <v>98</v>
      </c>
      <c r="M132" s="19"/>
      <c r="N132" s="19"/>
      <c r="P132" s="45">
        <f ca="1">MAX(E132:N132)</f>
        <v>246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39.42307692307692</v>
      </c>
      <c r="F133" s="15">
        <f t="shared" ref="F133:L133" ca="1" si="63">F132/$D132*100</f>
        <v>17.78846153846154</v>
      </c>
      <c r="G133" s="15">
        <f t="shared" ca="1" si="63"/>
        <v>5.6089743589743595</v>
      </c>
      <c r="H133" s="15">
        <f t="shared" ca="1" si="63"/>
        <v>4.9679487179487181</v>
      </c>
      <c r="I133" s="15">
        <f t="shared" ca="1" si="63"/>
        <v>0.64102564102564097</v>
      </c>
      <c r="J133" s="15">
        <f ca="1">J132/$D132*100</f>
        <v>9.9358974358974361</v>
      </c>
      <c r="K133" s="15">
        <f t="shared" ca="1" si="63"/>
        <v>5.9294871794871788</v>
      </c>
      <c r="L133" s="15">
        <f t="shared" ca="1" si="63"/>
        <v>15.705128205128204</v>
      </c>
      <c r="M133" s="15"/>
      <c r="N133" s="15"/>
    </row>
    <row r="134" spans="1:16" ht="12.4" hidden="1" customHeight="1" outlineLevel="1" x14ac:dyDescent="0.15">
      <c r="A134" s="1" t="str">
        <f ca="1">$A$1&amp;C134</f>
        <v>X (10)２年生／回答しない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11</v>
      </c>
      <c r="F134" s="19">
        <f ca="1">VLOOKUP($A134,学年×性別!$A:$O,F$2,0)</f>
        <v>6</v>
      </c>
      <c r="G134" s="19">
        <f ca="1">VLOOKUP($A134,学年×性別!$A:$O,G$2,0)</f>
        <v>4</v>
      </c>
      <c r="H134" s="19">
        <f ca="1">VLOOKUP($A134,学年×性別!$A:$O,H$2,0)</f>
        <v>2</v>
      </c>
      <c r="I134" s="19">
        <f ca="1">VLOOKUP($A134,学年×性別!$A:$O,I$2,0)</f>
        <v>0</v>
      </c>
      <c r="J134" s="19">
        <f ca="1">VLOOKUP($A134,学年×性別!$A:$O,J$2,0)</f>
        <v>2</v>
      </c>
      <c r="K134" s="19">
        <f ca="1">VLOOKUP($A134,学年×性別!$A:$O,K$2,0)</f>
        <v>2</v>
      </c>
      <c r="L134" s="19">
        <f ca="1">VLOOKUP($A134,学年×性別!$A:$O,L$2,0)</f>
        <v>11</v>
      </c>
      <c r="M134" s="19"/>
      <c r="N134" s="19"/>
      <c r="P134" s="45">
        <f ca="1">MAX(E134:N134)</f>
        <v>11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28.947368421052634</v>
      </c>
      <c r="F135" s="15">
        <f t="shared" ref="F135:L135" ca="1" si="64">F134/$D134*100</f>
        <v>15.789473684210526</v>
      </c>
      <c r="G135" s="15">
        <f t="shared" ca="1" si="64"/>
        <v>10.526315789473683</v>
      </c>
      <c r="H135" s="15">
        <f t="shared" ca="1" si="64"/>
        <v>5.2631578947368416</v>
      </c>
      <c r="I135" s="15">
        <f t="shared" ca="1" si="64"/>
        <v>0</v>
      </c>
      <c r="J135" s="15">
        <f ca="1">J134/$D134*100</f>
        <v>5.2631578947368416</v>
      </c>
      <c r="K135" s="15">
        <f t="shared" ca="1" si="64"/>
        <v>5.2631578947368416</v>
      </c>
      <c r="L135" s="15">
        <f t="shared" ca="1" si="64"/>
        <v>28.947368421052634</v>
      </c>
      <c r="M135" s="15"/>
      <c r="N135" s="15"/>
    </row>
    <row r="136" spans="1:16" ht="12.4" hidden="1" customHeight="1" outlineLevel="1" x14ac:dyDescent="0.15">
      <c r="A136" s="1" t="str">
        <f ca="1">$A$1&amp;C136</f>
        <v>X (10)３年生／男性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315</v>
      </c>
      <c r="F136" s="19">
        <f ca="1">VLOOKUP($A136,学年×性別!$A:$O,F$2,0)</f>
        <v>75</v>
      </c>
      <c r="G136" s="19">
        <f ca="1">VLOOKUP($A136,学年×性別!$A:$O,G$2,0)</f>
        <v>51</v>
      </c>
      <c r="H136" s="19">
        <f ca="1">VLOOKUP($A136,学年×性別!$A:$O,H$2,0)</f>
        <v>26</v>
      </c>
      <c r="I136" s="19">
        <f ca="1">VLOOKUP($A136,学年×性別!$A:$O,I$2,0)</f>
        <v>3</v>
      </c>
      <c r="J136" s="19">
        <f ca="1">VLOOKUP($A136,学年×性別!$A:$O,J$2,0)</f>
        <v>39</v>
      </c>
      <c r="K136" s="19">
        <f ca="1">VLOOKUP($A136,学年×性別!$A:$O,K$2,0)</f>
        <v>54</v>
      </c>
      <c r="L136" s="19">
        <f ca="1">VLOOKUP($A136,学年×性別!$A:$O,L$2,0)</f>
        <v>72</v>
      </c>
      <c r="M136" s="19"/>
      <c r="N136" s="19"/>
      <c r="P136" s="45">
        <f ca="1">MAX(E136:N136)</f>
        <v>315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49.606299212598429</v>
      </c>
      <c r="F137" s="15">
        <f t="shared" ref="F137:L137" ca="1" si="65">F136/$D136*100</f>
        <v>11.811023622047244</v>
      </c>
      <c r="G137" s="15">
        <f t="shared" ca="1" si="65"/>
        <v>8.0314960629921259</v>
      </c>
      <c r="H137" s="15">
        <f t="shared" ca="1" si="65"/>
        <v>4.0944881889763778</v>
      </c>
      <c r="I137" s="15">
        <f t="shared" ca="1" si="65"/>
        <v>0.47244094488188976</v>
      </c>
      <c r="J137" s="15">
        <f ca="1">J136/$D136*100</f>
        <v>6.1417322834645667</v>
      </c>
      <c r="K137" s="15">
        <f t="shared" ca="1" si="65"/>
        <v>8.5039370078740149</v>
      </c>
      <c r="L137" s="15">
        <f t="shared" ca="1" si="65"/>
        <v>11.338582677165354</v>
      </c>
      <c r="M137" s="15"/>
      <c r="N137" s="15"/>
    </row>
    <row r="138" spans="1:16" ht="12.4" hidden="1" customHeight="1" outlineLevel="1" x14ac:dyDescent="0.15">
      <c r="A138" s="1" t="str">
        <f ca="1">$A$1&amp;C138</f>
        <v>X (10)３年生／女性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291</v>
      </c>
      <c r="F138" s="19">
        <f ca="1">VLOOKUP($A138,学年×性別!$A:$O,F$2,0)</f>
        <v>121</v>
      </c>
      <c r="G138" s="19">
        <f ca="1">VLOOKUP($A138,学年×性別!$A:$O,G$2,0)</f>
        <v>33</v>
      </c>
      <c r="H138" s="19">
        <f ca="1">VLOOKUP($A138,学年×性別!$A:$O,H$2,0)</f>
        <v>33</v>
      </c>
      <c r="I138" s="19">
        <f ca="1">VLOOKUP($A138,学年×性別!$A:$O,I$2,0)</f>
        <v>2</v>
      </c>
      <c r="J138" s="19">
        <f ca="1">VLOOKUP($A138,学年×性別!$A:$O,J$2,0)</f>
        <v>52</v>
      </c>
      <c r="K138" s="19">
        <f ca="1">VLOOKUP($A138,学年×性別!$A:$O,K$2,0)</f>
        <v>46</v>
      </c>
      <c r="L138" s="19">
        <f ca="1">VLOOKUP($A138,学年×性別!$A:$O,L$2,0)</f>
        <v>44</v>
      </c>
      <c r="M138" s="19"/>
      <c r="N138" s="19"/>
      <c r="P138" s="45">
        <f ca="1">MAX(E138:N138)</f>
        <v>291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46.784565916398712</v>
      </c>
      <c r="F139" s="15">
        <f t="shared" ref="F139:L139" ca="1" si="66">F138/$D138*100</f>
        <v>19.45337620578778</v>
      </c>
      <c r="G139" s="15">
        <f t="shared" ca="1" si="66"/>
        <v>5.305466237942122</v>
      </c>
      <c r="H139" s="15">
        <f t="shared" ca="1" si="66"/>
        <v>5.305466237942122</v>
      </c>
      <c r="I139" s="15">
        <f t="shared" ca="1" si="66"/>
        <v>0.32154340836012862</v>
      </c>
      <c r="J139" s="15">
        <f ca="1">J138/$D138*100</f>
        <v>8.360128617363344</v>
      </c>
      <c r="K139" s="15">
        <f t="shared" ca="1" si="66"/>
        <v>7.395498392282958</v>
      </c>
      <c r="L139" s="15">
        <f t="shared" ca="1" si="66"/>
        <v>7.07395498392283</v>
      </c>
      <c r="M139" s="15"/>
      <c r="N139" s="15"/>
    </row>
    <row r="140" spans="1:16" ht="12.4" hidden="1" customHeight="1" outlineLevel="1" x14ac:dyDescent="0.15">
      <c r="A140" s="1" t="str">
        <f ca="1">$A$1&amp;C140</f>
        <v>X (10)３年生／回答しない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15</v>
      </c>
      <c r="F140" s="19">
        <f ca="1">VLOOKUP($A140,学年×性別!$A:$O,F$2,0)</f>
        <v>11</v>
      </c>
      <c r="G140" s="19">
        <f ca="1">VLOOKUP($A140,学年×性別!$A:$O,G$2,0)</f>
        <v>4</v>
      </c>
      <c r="H140" s="19">
        <f ca="1">VLOOKUP($A140,学年×性別!$A:$O,H$2,0)</f>
        <v>1</v>
      </c>
      <c r="I140" s="19">
        <f ca="1">VLOOKUP($A140,学年×性別!$A:$O,I$2,0)</f>
        <v>0</v>
      </c>
      <c r="J140" s="19">
        <f ca="1">VLOOKUP($A140,学年×性別!$A:$O,J$2,0)</f>
        <v>8</v>
      </c>
      <c r="K140" s="19">
        <f ca="1">VLOOKUP($A140,学年×性別!$A:$O,K$2,0)</f>
        <v>3</v>
      </c>
      <c r="L140" s="19">
        <f ca="1">VLOOKUP($A140,学年×性別!$A:$O,L$2,0)</f>
        <v>7</v>
      </c>
      <c r="M140" s="19"/>
      <c r="N140" s="19"/>
      <c r="P140" s="45">
        <f ca="1">MAX(E140:N140)</f>
        <v>15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30.612244897959183</v>
      </c>
      <c r="F141" s="15">
        <f t="shared" ref="F141:L141" ca="1" si="67">F140/$D140*100</f>
        <v>22.448979591836736</v>
      </c>
      <c r="G141" s="15">
        <f t="shared" ca="1" si="67"/>
        <v>8.1632653061224492</v>
      </c>
      <c r="H141" s="15">
        <f t="shared" ca="1" si="67"/>
        <v>2.0408163265306123</v>
      </c>
      <c r="I141" s="15">
        <f t="shared" ca="1" si="67"/>
        <v>0</v>
      </c>
      <c r="J141" s="15">
        <f ca="1">J140/$D140*100</f>
        <v>16.326530612244898</v>
      </c>
      <c r="K141" s="15">
        <f t="shared" ca="1" si="67"/>
        <v>6.1224489795918364</v>
      </c>
      <c r="L141" s="15">
        <f t="shared" ca="1" si="67"/>
        <v>14.285714285714285</v>
      </c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3279" priority="181" stopIfTrue="1" operator="greaterThanOrEqual">
      <formula>E$7+10</formula>
    </cfRule>
    <cfRule type="cellIs" dxfId="3278" priority="182" stopIfTrue="1" operator="greaterThanOrEqual">
      <formula>E$7+5</formula>
    </cfRule>
    <cfRule type="cellIs" dxfId="3277" priority="183" stopIfTrue="1" operator="lessThanOrEqual">
      <formula>E$7-10</formula>
    </cfRule>
    <cfRule type="cellIs" dxfId="3276" priority="184" operator="lessThanOrEqual">
      <formula>E$7-5</formula>
    </cfRule>
  </conditionalFormatting>
  <conditionalFormatting sqref="M15:N15">
    <cfRule type="cellIs" dxfId="3275" priority="177" stopIfTrue="1" operator="greaterThanOrEqual">
      <formula>M$7+10</formula>
    </cfRule>
    <cfRule type="cellIs" dxfId="3274" priority="178" stopIfTrue="1" operator="greaterThanOrEqual">
      <formula>M$7+5</formula>
    </cfRule>
    <cfRule type="cellIs" dxfId="3273" priority="179" stopIfTrue="1" operator="lessThanOrEqual">
      <formula>M$7-10</formula>
    </cfRule>
    <cfRule type="cellIs" dxfId="3272" priority="180" operator="lessThanOrEqual">
      <formula>M$7-5</formula>
    </cfRule>
  </conditionalFormatting>
  <conditionalFormatting sqref="M17:N17">
    <cfRule type="cellIs" dxfId="3271" priority="173" stopIfTrue="1" operator="greaterThanOrEqual">
      <formula>M$7+10</formula>
    </cfRule>
    <cfRule type="cellIs" dxfId="3270" priority="174" stopIfTrue="1" operator="greaterThanOrEqual">
      <formula>M$7+5</formula>
    </cfRule>
    <cfRule type="cellIs" dxfId="3269" priority="175" stopIfTrue="1" operator="lessThanOrEqual">
      <formula>M$7-10</formula>
    </cfRule>
    <cfRule type="cellIs" dxfId="3268" priority="176" operator="lessThanOrEqual">
      <formula>M$7-5</formula>
    </cfRule>
  </conditionalFormatting>
  <conditionalFormatting sqref="M19:N19">
    <cfRule type="cellIs" dxfId="3267" priority="169" stopIfTrue="1" operator="greaterThanOrEqual">
      <formula>M$7+10</formula>
    </cfRule>
    <cfRule type="cellIs" dxfId="3266" priority="170" stopIfTrue="1" operator="greaterThanOrEqual">
      <formula>M$7+5</formula>
    </cfRule>
    <cfRule type="cellIs" dxfId="3265" priority="171" stopIfTrue="1" operator="lessThanOrEqual">
      <formula>M$7-10</formula>
    </cfRule>
    <cfRule type="cellIs" dxfId="3264" priority="172" operator="lessThanOrEqual">
      <formula>M$7-5</formula>
    </cfRule>
  </conditionalFormatting>
  <conditionalFormatting sqref="E21:N21 E23:N23 E25:N25">
    <cfRule type="cellIs" dxfId="3263" priority="165" stopIfTrue="1" operator="greaterThanOrEqual">
      <formula>E$7+10</formula>
    </cfRule>
    <cfRule type="cellIs" dxfId="3262" priority="166" stopIfTrue="1" operator="greaterThanOrEqual">
      <formula>E$7+5</formula>
    </cfRule>
    <cfRule type="cellIs" dxfId="3261" priority="167" stopIfTrue="1" operator="lessThanOrEqual">
      <formula>E$7-10</formula>
    </cfRule>
    <cfRule type="cellIs" dxfId="3260" priority="168" operator="lessThanOrEqual">
      <formula>E$7-5</formula>
    </cfRule>
  </conditionalFormatting>
  <conditionalFormatting sqref="E27:N27">
    <cfRule type="cellIs" dxfId="3259" priority="161" stopIfTrue="1" operator="greaterThanOrEqual">
      <formula>E$7+10</formula>
    </cfRule>
    <cfRule type="cellIs" dxfId="3258" priority="162" stopIfTrue="1" operator="greaterThanOrEqual">
      <formula>E$7+5</formula>
    </cfRule>
    <cfRule type="cellIs" dxfId="3257" priority="163" stopIfTrue="1" operator="lessThanOrEqual">
      <formula>E$7-10</formula>
    </cfRule>
    <cfRule type="cellIs" dxfId="3256" priority="164" operator="lessThanOrEqual">
      <formula>E$7-5</formula>
    </cfRule>
  </conditionalFormatting>
  <conditionalFormatting sqref="E29:N29">
    <cfRule type="cellIs" dxfId="3255" priority="157" stopIfTrue="1" operator="greaterThanOrEqual">
      <formula>E$7+10</formula>
    </cfRule>
    <cfRule type="cellIs" dxfId="3254" priority="158" stopIfTrue="1" operator="greaterThanOrEqual">
      <formula>E$7+5</formula>
    </cfRule>
    <cfRule type="cellIs" dxfId="3253" priority="159" stopIfTrue="1" operator="lessThanOrEqual">
      <formula>E$7-10</formula>
    </cfRule>
    <cfRule type="cellIs" dxfId="3252" priority="160" operator="lessThanOrEqual">
      <formula>E$7-5</formula>
    </cfRule>
  </conditionalFormatting>
  <conditionalFormatting sqref="E31:N31">
    <cfRule type="cellIs" dxfId="3251" priority="153" stopIfTrue="1" operator="greaterThanOrEqual">
      <formula>E$7+10</formula>
    </cfRule>
    <cfRule type="cellIs" dxfId="3250" priority="154" stopIfTrue="1" operator="greaterThanOrEqual">
      <formula>E$7+5</formula>
    </cfRule>
    <cfRule type="cellIs" dxfId="3249" priority="155" stopIfTrue="1" operator="lessThanOrEqual">
      <formula>E$7-10</formula>
    </cfRule>
    <cfRule type="cellIs" dxfId="3248" priority="156" operator="lessThanOrEqual">
      <formula>E$7-5</formula>
    </cfRule>
  </conditionalFormatting>
  <conditionalFormatting sqref="E33:N33 E35:N35">
    <cfRule type="cellIs" dxfId="3247" priority="149" stopIfTrue="1" operator="greaterThanOrEqual">
      <formula>E$7+10</formula>
    </cfRule>
    <cfRule type="cellIs" dxfId="3246" priority="150" stopIfTrue="1" operator="greaterThanOrEqual">
      <formula>E$7+5</formula>
    </cfRule>
    <cfRule type="cellIs" dxfId="3245" priority="151" stopIfTrue="1" operator="lessThanOrEqual">
      <formula>E$7-10</formula>
    </cfRule>
    <cfRule type="cellIs" dxfId="3244" priority="152" operator="lessThanOrEqual">
      <formula>E$7-5</formula>
    </cfRule>
  </conditionalFormatting>
  <conditionalFormatting sqref="E37:N37 E39:N39 E41:N41">
    <cfRule type="cellIs" dxfId="3243" priority="145" stopIfTrue="1" operator="greaterThanOrEqual">
      <formula>E$7+10</formula>
    </cfRule>
    <cfRule type="cellIs" dxfId="3242" priority="146" stopIfTrue="1" operator="greaterThanOrEqual">
      <formula>E$7+5</formula>
    </cfRule>
    <cfRule type="cellIs" dxfId="3241" priority="147" stopIfTrue="1" operator="lessThanOrEqual">
      <formula>E$7-10</formula>
    </cfRule>
    <cfRule type="cellIs" dxfId="3240" priority="148" operator="lessThanOrEqual">
      <formula>E$7-5</formula>
    </cfRule>
  </conditionalFormatting>
  <conditionalFormatting sqref="E43:N43">
    <cfRule type="cellIs" dxfId="3239" priority="141" stopIfTrue="1" operator="greaterThanOrEqual">
      <formula>E$7+10</formula>
    </cfRule>
    <cfRule type="cellIs" dxfId="3238" priority="142" stopIfTrue="1" operator="greaterThanOrEqual">
      <formula>E$7+5</formula>
    </cfRule>
    <cfRule type="cellIs" dxfId="3237" priority="143" stopIfTrue="1" operator="lessThanOrEqual">
      <formula>E$7-10</formula>
    </cfRule>
    <cfRule type="cellIs" dxfId="3236" priority="144" operator="lessThanOrEqual">
      <formula>E$7-5</formula>
    </cfRule>
  </conditionalFormatting>
  <conditionalFormatting sqref="E45:N45">
    <cfRule type="cellIs" dxfId="3235" priority="137" stopIfTrue="1" operator="greaterThanOrEqual">
      <formula>E$7+10</formula>
    </cfRule>
    <cfRule type="cellIs" dxfId="3234" priority="138" stopIfTrue="1" operator="greaterThanOrEqual">
      <formula>E$7+5</formula>
    </cfRule>
    <cfRule type="cellIs" dxfId="3233" priority="139" stopIfTrue="1" operator="lessThanOrEqual">
      <formula>E$7-10</formula>
    </cfRule>
    <cfRule type="cellIs" dxfId="3232" priority="140" operator="lessThanOrEqual">
      <formula>E$7-5</formula>
    </cfRule>
  </conditionalFormatting>
  <conditionalFormatting sqref="E47:N47">
    <cfRule type="cellIs" dxfId="3231" priority="133" stopIfTrue="1" operator="greaterThanOrEqual">
      <formula>E$7+10</formula>
    </cfRule>
    <cfRule type="cellIs" dxfId="3230" priority="134" stopIfTrue="1" operator="greaterThanOrEqual">
      <formula>E$7+5</formula>
    </cfRule>
    <cfRule type="cellIs" dxfId="3229" priority="135" stopIfTrue="1" operator="lessThanOrEqual">
      <formula>E$7-10</formula>
    </cfRule>
    <cfRule type="cellIs" dxfId="3228" priority="136" operator="lessThanOrEqual">
      <formula>E$7-5</formula>
    </cfRule>
  </conditionalFormatting>
  <conditionalFormatting sqref="E49:N49 E51:N51 E53:N53">
    <cfRule type="cellIs" dxfId="3227" priority="129" stopIfTrue="1" operator="greaterThanOrEqual">
      <formula>E$7+10</formula>
    </cfRule>
    <cfRule type="cellIs" dxfId="3226" priority="130" stopIfTrue="1" operator="greaterThanOrEqual">
      <formula>E$7+5</formula>
    </cfRule>
    <cfRule type="cellIs" dxfId="3225" priority="131" stopIfTrue="1" operator="lessThanOrEqual">
      <formula>E$7-10</formula>
    </cfRule>
    <cfRule type="cellIs" dxfId="3224" priority="132" operator="lessThanOrEqual">
      <formula>E$7-5</formula>
    </cfRule>
  </conditionalFormatting>
  <conditionalFormatting sqref="E55:N55">
    <cfRule type="cellIs" dxfId="3223" priority="125" stopIfTrue="1" operator="greaterThanOrEqual">
      <formula>E$7+10</formula>
    </cfRule>
    <cfRule type="cellIs" dxfId="3222" priority="126" stopIfTrue="1" operator="greaterThanOrEqual">
      <formula>E$7+5</formula>
    </cfRule>
    <cfRule type="cellIs" dxfId="3221" priority="127" stopIfTrue="1" operator="lessThanOrEqual">
      <formula>E$7-10</formula>
    </cfRule>
    <cfRule type="cellIs" dxfId="3220" priority="128" operator="lessThanOrEqual">
      <formula>E$7-5</formula>
    </cfRule>
  </conditionalFormatting>
  <conditionalFormatting sqref="E57:N57">
    <cfRule type="cellIs" dxfId="3219" priority="121" stopIfTrue="1" operator="greaterThanOrEqual">
      <formula>E$7+10</formula>
    </cfRule>
    <cfRule type="cellIs" dxfId="3218" priority="122" stopIfTrue="1" operator="greaterThanOrEqual">
      <formula>E$7+5</formula>
    </cfRule>
    <cfRule type="cellIs" dxfId="3217" priority="123" stopIfTrue="1" operator="lessThanOrEqual">
      <formula>E$7-10</formula>
    </cfRule>
    <cfRule type="cellIs" dxfId="3216" priority="124" operator="lessThanOrEqual">
      <formula>E$7-5</formula>
    </cfRule>
  </conditionalFormatting>
  <conditionalFormatting sqref="E59:N59">
    <cfRule type="cellIs" dxfId="3215" priority="117" stopIfTrue="1" operator="greaterThanOrEqual">
      <formula>E$7+10</formula>
    </cfRule>
    <cfRule type="cellIs" dxfId="3214" priority="118" stopIfTrue="1" operator="greaterThanOrEqual">
      <formula>E$7+5</formula>
    </cfRule>
    <cfRule type="cellIs" dxfId="3213" priority="119" stopIfTrue="1" operator="lessThanOrEqual">
      <formula>E$7-10</formula>
    </cfRule>
    <cfRule type="cellIs" dxfId="3212" priority="120" operator="lessThanOrEqual">
      <formula>E$7-5</formula>
    </cfRule>
  </conditionalFormatting>
  <conditionalFormatting sqref="E61:N61 E63:N63">
    <cfRule type="cellIs" dxfId="3211" priority="113" stopIfTrue="1" operator="greaterThanOrEqual">
      <formula>E$7+10</formula>
    </cfRule>
    <cfRule type="cellIs" dxfId="3210" priority="114" stopIfTrue="1" operator="greaterThanOrEqual">
      <formula>E$7+5</formula>
    </cfRule>
    <cfRule type="cellIs" dxfId="3209" priority="115" stopIfTrue="1" operator="lessThanOrEqual">
      <formula>E$7-10</formula>
    </cfRule>
    <cfRule type="cellIs" dxfId="3208" priority="116" operator="lessThanOrEqual">
      <formula>E$7-5</formula>
    </cfRule>
  </conditionalFormatting>
  <conditionalFormatting sqref="E65:N65 E67:N67 E69:N69">
    <cfRule type="cellIs" dxfId="3207" priority="109" stopIfTrue="1" operator="greaterThanOrEqual">
      <formula>E$7+10</formula>
    </cfRule>
    <cfRule type="cellIs" dxfId="3206" priority="110" stopIfTrue="1" operator="greaterThanOrEqual">
      <formula>E$7+5</formula>
    </cfRule>
    <cfRule type="cellIs" dxfId="3205" priority="111" stopIfTrue="1" operator="lessThanOrEqual">
      <formula>E$7-10</formula>
    </cfRule>
    <cfRule type="cellIs" dxfId="3204" priority="112" operator="lessThanOrEqual">
      <formula>E$7-5</formula>
    </cfRule>
  </conditionalFormatting>
  <conditionalFormatting sqref="E71:N71">
    <cfRule type="cellIs" dxfId="3203" priority="105" stopIfTrue="1" operator="greaterThanOrEqual">
      <formula>E$7+10</formula>
    </cfRule>
    <cfRule type="cellIs" dxfId="3202" priority="106" stopIfTrue="1" operator="greaterThanOrEqual">
      <formula>E$7+5</formula>
    </cfRule>
    <cfRule type="cellIs" dxfId="3201" priority="107" stopIfTrue="1" operator="lessThanOrEqual">
      <formula>E$7-10</formula>
    </cfRule>
    <cfRule type="cellIs" dxfId="3200" priority="108" operator="lessThanOrEqual">
      <formula>E$7-5</formula>
    </cfRule>
  </conditionalFormatting>
  <conditionalFormatting sqref="E73:N73">
    <cfRule type="cellIs" dxfId="3199" priority="101" stopIfTrue="1" operator="greaterThanOrEqual">
      <formula>E$7+10</formula>
    </cfRule>
    <cfRule type="cellIs" dxfId="3198" priority="102" stopIfTrue="1" operator="greaterThanOrEqual">
      <formula>E$7+5</formula>
    </cfRule>
    <cfRule type="cellIs" dxfId="3197" priority="103" stopIfTrue="1" operator="lessThanOrEqual">
      <formula>E$7-10</formula>
    </cfRule>
    <cfRule type="cellIs" dxfId="3196" priority="104" operator="lessThanOrEqual">
      <formula>E$7-5</formula>
    </cfRule>
  </conditionalFormatting>
  <conditionalFormatting sqref="E75:N75">
    <cfRule type="cellIs" dxfId="3195" priority="97" stopIfTrue="1" operator="greaterThanOrEqual">
      <formula>E$7+10</formula>
    </cfRule>
    <cfRule type="cellIs" dxfId="3194" priority="98" stopIfTrue="1" operator="greaterThanOrEqual">
      <formula>E$7+5</formula>
    </cfRule>
    <cfRule type="cellIs" dxfId="3193" priority="99" stopIfTrue="1" operator="lessThanOrEqual">
      <formula>E$7-10</formula>
    </cfRule>
    <cfRule type="cellIs" dxfId="3192" priority="100" operator="lessThanOrEqual">
      <formula>E$7-5</formula>
    </cfRule>
  </conditionalFormatting>
  <conditionalFormatting sqref="E77:N77 E79:N79 E81:N81">
    <cfRule type="cellIs" dxfId="3191" priority="93" stopIfTrue="1" operator="greaterThanOrEqual">
      <formula>E$7+10</formula>
    </cfRule>
    <cfRule type="cellIs" dxfId="3190" priority="94" stopIfTrue="1" operator="greaterThanOrEqual">
      <formula>E$7+5</formula>
    </cfRule>
    <cfRule type="cellIs" dxfId="3189" priority="95" stopIfTrue="1" operator="lessThanOrEqual">
      <formula>E$7-10</formula>
    </cfRule>
    <cfRule type="cellIs" dxfId="3188" priority="96" operator="lessThanOrEqual">
      <formula>E$7-5</formula>
    </cfRule>
  </conditionalFormatting>
  <conditionalFormatting sqref="E83:N83">
    <cfRule type="cellIs" dxfId="3187" priority="89" stopIfTrue="1" operator="greaterThanOrEqual">
      <formula>E$7+10</formula>
    </cfRule>
    <cfRule type="cellIs" dxfId="3186" priority="90" stopIfTrue="1" operator="greaterThanOrEqual">
      <formula>E$7+5</formula>
    </cfRule>
    <cfRule type="cellIs" dxfId="3185" priority="91" stopIfTrue="1" operator="lessThanOrEqual">
      <formula>E$7-10</formula>
    </cfRule>
    <cfRule type="cellIs" dxfId="3184" priority="92" operator="lessThanOrEqual">
      <formula>E$7-5</formula>
    </cfRule>
  </conditionalFormatting>
  <conditionalFormatting sqref="E85:N85">
    <cfRule type="cellIs" dxfId="3183" priority="85" stopIfTrue="1" operator="greaterThanOrEqual">
      <formula>E$7+10</formula>
    </cfRule>
    <cfRule type="cellIs" dxfId="3182" priority="86" stopIfTrue="1" operator="greaterThanOrEqual">
      <formula>E$7+5</formula>
    </cfRule>
    <cfRule type="cellIs" dxfId="3181" priority="87" stopIfTrue="1" operator="lessThanOrEqual">
      <formula>E$7-10</formula>
    </cfRule>
    <cfRule type="cellIs" dxfId="3180" priority="88" operator="lessThanOrEqual">
      <formula>E$7-5</formula>
    </cfRule>
  </conditionalFormatting>
  <conditionalFormatting sqref="E87:N87">
    <cfRule type="cellIs" dxfId="3179" priority="81" stopIfTrue="1" operator="greaterThanOrEqual">
      <formula>E$7+10</formula>
    </cfRule>
    <cfRule type="cellIs" dxfId="3178" priority="82" stopIfTrue="1" operator="greaterThanOrEqual">
      <formula>E$7+5</formula>
    </cfRule>
    <cfRule type="cellIs" dxfId="3177" priority="83" stopIfTrue="1" operator="lessThanOrEqual">
      <formula>E$7-10</formula>
    </cfRule>
    <cfRule type="cellIs" dxfId="3176" priority="84" operator="lessThanOrEqual">
      <formula>E$7-5</formula>
    </cfRule>
  </conditionalFormatting>
  <conditionalFormatting sqref="E89:N89 E91:N91">
    <cfRule type="cellIs" dxfId="3175" priority="77" stopIfTrue="1" operator="greaterThanOrEqual">
      <formula>E$7+10</formula>
    </cfRule>
    <cfRule type="cellIs" dxfId="3174" priority="78" stopIfTrue="1" operator="greaterThanOrEqual">
      <formula>E$7+5</formula>
    </cfRule>
    <cfRule type="cellIs" dxfId="3173" priority="79" stopIfTrue="1" operator="lessThanOrEqual">
      <formula>E$7-10</formula>
    </cfRule>
    <cfRule type="cellIs" dxfId="3172" priority="80" operator="lessThanOrEqual">
      <formula>E$7-5</formula>
    </cfRule>
  </conditionalFormatting>
  <conditionalFormatting sqref="E93:N93 E95:N95 E97:N97">
    <cfRule type="cellIs" dxfId="3171" priority="73" stopIfTrue="1" operator="greaterThanOrEqual">
      <formula>E$7+10</formula>
    </cfRule>
    <cfRule type="cellIs" dxfId="3170" priority="74" stopIfTrue="1" operator="greaterThanOrEqual">
      <formula>E$7+5</formula>
    </cfRule>
    <cfRule type="cellIs" dxfId="3169" priority="75" stopIfTrue="1" operator="lessThanOrEqual">
      <formula>E$7-10</formula>
    </cfRule>
    <cfRule type="cellIs" dxfId="3168" priority="76" operator="lessThanOrEqual">
      <formula>E$7-5</formula>
    </cfRule>
  </conditionalFormatting>
  <conditionalFormatting sqref="E99:N99">
    <cfRule type="cellIs" dxfId="3167" priority="69" stopIfTrue="1" operator="greaterThanOrEqual">
      <formula>E$7+10</formula>
    </cfRule>
    <cfRule type="cellIs" dxfId="3166" priority="70" stopIfTrue="1" operator="greaterThanOrEqual">
      <formula>E$7+5</formula>
    </cfRule>
    <cfRule type="cellIs" dxfId="3165" priority="71" stopIfTrue="1" operator="lessThanOrEqual">
      <formula>E$7-10</formula>
    </cfRule>
    <cfRule type="cellIs" dxfId="3164" priority="72" operator="lessThanOrEqual">
      <formula>E$7-5</formula>
    </cfRule>
  </conditionalFormatting>
  <conditionalFormatting sqref="E101:N101">
    <cfRule type="cellIs" dxfId="3163" priority="65" stopIfTrue="1" operator="greaterThanOrEqual">
      <formula>E$7+10</formula>
    </cfRule>
    <cfRule type="cellIs" dxfId="3162" priority="66" stopIfTrue="1" operator="greaterThanOrEqual">
      <formula>E$7+5</formula>
    </cfRule>
    <cfRule type="cellIs" dxfId="3161" priority="67" stopIfTrue="1" operator="lessThanOrEqual">
      <formula>E$7-10</formula>
    </cfRule>
    <cfRule type="cellIs" dxfId="3160" priority="68" operator="lessThanOrEqual">
      <formula>E$7-5</formula>
    </cfRule>
  </conditionalFormatting>
  <conditionalFormatting sqref="E103:N103">
    <cfRule type="cellIs" dxfId="3159" priority="61" stopIfTrue="1" operator="greaterThanOrEqual">
      <formula>E$7+10</formula>
    </cfRule>
    <cfRule type="cellIs" dxfId="3158" priority="62" stopIfTrue="1" operator="greaterThanOrEqual">
      <formula>E$7+5</formula>
    </cfRule>
    <cfRule type="cellIs" dxfId="3157" priority="63" stopIfTrue="1" operator="lessThanOrEqual">
      <formula>E$7-10</formula>
    </cfRule>
    <cfRule type="cellIs" dxfId="3156" priority="64" operator="lessThanOrEqual">
      <formula>E$7-5</formula>
    </cfRule>
  </conditionalFormatting>
  <conditionalFormatting sqref="E105:N105 E107:N107 E109:N109">
    <cfRule type="cellIs" dxfId="3155" priority="57" stopIfTrue="1" operator="greaterThanOrEqual">
      <formula>E$7+10</formula>
    </cfRule>
    <cfRule type="cellIs" dxfId="3154" priority="58" stopIfTrue="1" operator="greaterThanOrEqual">
      <formula>E$7+5</formula>
    </cfRule>
    <cfRule type="cellIs" dxfId="3153" priority="59" stopIfTrue="1" operator="lessThanOrEqual">
      <formula>E$7-10</formula>
    </cfRule>
    <cfRule type="cellIs" dxfId="3152" priority="60" operator="lessThanOrEqual">
      <formula>E$7-5</formula>
    </cfRule>
  </conditionalFormatting>
  <conditionalFormatting sqref="E111:N111">
    <cfRule type="cellIs" dxfId="3151" priority="53" stopIfTrue="1" operator="greaterThanOrEqual">
      <formula>E$7+10</formula>
    </cfRule>
    <cfRule type="cellIs" dxfId="3150" priority="54" stopIfTrue="1" operator="greaterThanOrEqual">
      <formula>E$7+5</formula>
    </cfRule>
    <cfRule type="cellIs" dxfId="3149" priority="55" stopIfTrue="1" operator="lessThanOrEqual">
      <formula>E$7-10</formula>
    </cfRule>
    <cfRule type="cellIs" dxfId="3148" priority="56" operator="lessThanOrEqual">
      <formula>E$7-5</formula>
    </cfRule>
  </conditionalFormatting>
  <conditionalFormatting sqref="E113:N113">
    <cfRule type="cellIs" dxfId="3147" priority="49" stopIfTrue="1" operator="greaterThanOrEqual">
      <formula>E$7+10</formula>
    </cfRule>
    <cfRule type="cellIs" dxfId="3146" priority="50" stopIfTrue="1" operator="greaterThanOrEqual">
      <formula>E$7+5</formula>
    </cfRule>
    <cfRule type="cellIs" dxfId="3145" priority="51" stopIfTrue="1" operator="lessThanOrEqual">
      <formula>E$7-10</formula>
    </cfRule>
    <cfRule type="cellIs" dxfId="3144" priority="52" operator="lessThanOrEqual">
      <formula>E$7-5</formula>
    </cfRule>
  </conditionalFormatting>
  <conditionalFormatting sqref="E115:N115">
    <cfRule type="cellIs" dxfId="3143" priority="45" stopIfTrue="1" operator="greaterThanOrEqual">
      <formula>E$7+10</formula>
    </cfRule>
    <cfRule type="cellIs" dxfId="3142" priority="46" stopIfTrue="1" operator="greaterThanOrEqual">
      <formula>E$7+5</formula>
    </cfRule>
    <cfRule type="cellIs" dxfId="3141" priority="47" stopIfTrue="1" operator="lessThanOrEqual">
      <formula>E$7-10</formula>
    </cfRule>
    <cfRule type="cellIs" dxfId="3140" priority="48" operator="lessThanOrEqual">
      <formula>E$7-5</formula>
    </cfRule>
  </conditionalFormatting>
  <conditionalFormatting sqref="E117:N117 E119:N119">
    <cfRule type="cellIs" dxfId="3139" priority="41" stopIfTrue="1" operator="greaterThanOrEqual">
      <formula>E$7+10</formula>
    </cfRule>
    <cfRule type="cellIs" dxfId="3138" priority="42" stopIfTrue="1" operator="greaterThanOrEqual">
      <formula>E$7+5</formula>
    </cfRule>
    <cfRule type="cellIs" dxfId="3137" priority="43" stopIfTrue="1" operator="lessThanOrEqual">
      <formula>E$7-10</formula>
    </cfRule>
    <cfRule type="cellIs" dxfId="3136" priority="44" operator="lessThanOrEqual">
      <formula>E$7-5</formula>
    </cfRule>
  </conditionalFormatting>
  <conditionalFormatting sqref="E121:N121 E123:N123 E125:N125">
    <cfRule type="cellIs" dxfId="3135" priority="37" stopIfTrue="1" operator="greaterThanOrEqual">
      <formula>E$7+10</formula>
    </cfRule>
    <cfRule type="cellIs" dxfId="3134" priority="38" stopIfTrue="1" operator="greaterThanOrEqual">
      <formula>E$7+5</formula>
    </cfRule>
    <cfRule type="cellIs" dxfId="3133" priority="39" stopIfTrue="1" operator="lessThanOrEqual">
      <formula>E$7-10</formula>
    </cfRule>
    <cfRule type="cellIs" dxfId="3132" priority="40" operator="lessThanOrEqual">
      <formula>E$7-5</formula>
    </cfRule>
  </conditionalFormatting>
  <conditionalFormatting sqref="E127:N127">
    <cfRule type="cellIs" dxfId="3131" priority="33" stopIfTrue="1" operator="greaterThanOrEqual">
      <formula>E$7+10</formula>
    </cfRule>
    <cfRule type="cellIs" dxfId="3130" priority="34" stopIfTrue="1" operator="greaterThanOrEqual">
      <formula>E$7+5</formula>
    </cfRule>
    <cfRule type="cellIs" dxfId="3129" priority="35" stopIfTrue="1" operator="lessThanOrEqual">
      <formula>E$7-10</formula>
    </cfRule>
    <cfRule type="cellIs" dxfId="3128" priority="36" operator="lessThanOrEqual">
      <formula>E$7-5</formula>
    </cfRule>
  </conditionalFormatting>
  <conditionalFormatting sqref="E129:N129">
    <cfRule type="cellIs" dxfId="3127" priority="29" stopIfTrue="1" operator="greaterThanOrEqual">
      <formula>E$7+10</formula>
    </cfRule>
    <cfRule type="cellIs" dxfId="3126" priority="30" stopIfTrue="1" operator="greaterThanOrEqual">
      <formula>E$7+5</formula>
    </cfRule>
    <cfRule type="cellIs" dxfId="3125" priority="31" stopIfTrue="1" operator="lessThanOrEqual">
      <formula>E$7-10</formula>
    </cfRule>
    <cfRule type="cellIs" dxfId="3124" priority="32" operator="lessThanOrEqual">
      <formula>E$7-5</formula>
    </cfRule>
  </conditionalFormatting>
  <conditionalFormatting sqref="E131:N131">
    <cfRule type="cellIs" dxfId="3123" priority="25" stopIfTrue="1" operator="greaterThanOrEqual">
      <formula>E$7+10</formula>
    </cfRule>
    <cfRule type="cellIs" dxfId="3122" priority="26" stopIfTrue="1" operator="greaterThanOrEqual">
      <formula>E$7+5</formula>
    </cfRule>
    <cfRule type="cellIs" dxfId="3121" priority="27" stopIfTrue="1" operator="lessThanOrEqual">
      <formula>E$7-10</formula>
    </cfRule>
    <cfRule type="cellIs" dxfId="3120" priority="28" operator="lessThanOrEqual">
      <formula>E$7-5</formula>
    </cfRule>
  </conditionalFormatting>
  <conditionalFormatting sqref="E133:N133 E135:N135 E137:N137">
    <cfRule type="cellIs" dxfId="3119" priority="21" stopIfTrue="1" operator="greaterThanOrEqual">
      <formula>E$7+10</formula>
    </cfRule>
    <cfRule type="cellIs" dxfId="3118" priority="22" stopIfTrue="1" operator="greaterThanOrEqual">
      <formula>E$7+5</formula>
    </cfRule>
    <cfRule type="cellIs" dxfId="3117" priority="23" stopIfTrue="1" operator="lessThanOrEqual">
      <formula>E$7-10</formula>
    </cfRule>
    <cfRule type="cellIs" dxfId="3116" priority="24" operator="lessThanOrEqual">
      <formula>E$7-5</formula>
    </cfRule>
  </conditionalFormatting>
  <conditionalFormatting sqref="E139:N139">
    <cfRule type="cellIs" dxfId="3115" priority="17" stopIfTrue="1" operator="greaterThanOrEqual">
      <formula>E$7+10</formula>
    </cfRule>
    <cfRule type="cellIs" dxfId="3114" priority="18" stopIfTrue="1" operator="greaterThanOrEqual">
      <formula>E$7+5</formula>
    </cfRule>
    <cfRule type="cellIs" dxfId="3113" priority="19" stopIfTrue="1" operator="lessThanOrEqual">
      <formula>E$7-10</formula>
    </cfRule>
    <cfRule type="cellIs" dxfId="3112" priority="20" operator="lessThanOrEqual">
      <formula>E$7-5</formula>
    </cfRule>
  </conditionalFormatting>
  <conditionalFormatting sqref="E141:N141">
    <cfRule type="cellIs" dxfId="3111" priority="13" stopIfTrue="1" operator="greaterThanOrEqual">
      <formula>E$7+10</formula>
    </cfRule>
    <cfRule type="cellIs" dxfId="3110" priority="14" stopIfTrue="1" operator="greaterThanOrEqual">
      <formula>E$7+5</formula>
    </cfRule>
    <cfRule type="cellIs" dxfId="3109" priority="15" stopIfTrue="1" operator="lessThanOrEqual">
      <formula>E$7-10</formula>
    </cfRule>
    <cfRule type="cellIs" dxfId="3108" priority="16" operator="lessThanOrEqual">
      <formula>E$7-5</formula>
    </cfRule>
  </conditionalFormatting>
  <conditionalFormatting sqref="E15:L15">
    <cfRule type="cellIs" dxfId="3107" priority="9" stopIfTrue="1" operator="greaterThanOrEqual">
      <formula>E$7+10</formula>
    </cfRule>
    <cfRule type="cellIs" dxfId="3106" priority="10" stopIfTrue="1" operator="greaterThanOrEqual">
      <formula>E$7+5</formula>
    </cfRule>
    <cfRule type="cellIs" dxfId="3105" priority="11" stopIfTrue="1" operator="lessThanOrEqual">
      <formula>E$7-10</formula>
    </cfRule>
    <cfRule type="cellIs" dxfId="3104" priority="12" operator="lessThanOrEqual">
      <formula>E$7-5</formula>
    </cfRule>
  </conditionalFormatting>
  <conditionalFormatting sqref="E17:L17">
    <cfRule type="cellIs" dxfId="3103" priority="5" stopIfTrue="1" operator="greaterThanOrEqual">
      <formula>E$7+10</formula>
    </cfRule>
    <cfRule type="cellIs" dxfId="3102" priority="6" stopIfTrue="1" operator="greaterThanOrEqual">
      <formula>E$7+5</formula>
    </cfRule>
    <cfRule type="cellIs" dxfId="3101" priority="7" stopIfTrue="1" operator="lessThanOrEqual">
      <formula>E$7-10</formula>
    </cfRule>
    <cfRule type="cellIs" dxfId="3100" priority="8" operator="lessThanOrEqual">
      <formula>E$7-5</formula>
    </cfRule>
  </conditionalFormatting>
  <conditionalFormatting sqref="E19:L19">
    <cfRule type="cellIs" dxfId="3099" priority="1" stopIfTrue="1" operator="greaterThanOrEqual">
      <formula>E$7+10</formula>
    </cfRule>
    <cfRule type="cellIs" dxfId="3098" priority="2" stopIfTrue="1" operator="greaterThanOrEqual">
      <formula>E$7+5</formula>
    </cfRule>
    <cfRule type="cellIs" dxfId="3097" priority="3" stopIfTrue="1" operator="lessThanOrEqual">
      <formula>E$7-10</formula>
    </cfRule>
    <cfRule type="cellIs" dxfId="3096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FC0C-9326-4FD6-8F1E-087C3B13554D}">
  <sheetPr>
    <tabColor rgb="FF92D050"/>
  </sheetPr>
  <dimension ref="A1:Q176"/>
  <sheetViews>
    <sheetView showGridLines="0" topLeftCell="A62" workbookViewId="0">
      <selection activeCell="R7" sqref="R7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(11)</v>
      </c>
      <c r="B1" s="1" t="str">
        <f ca="1">VLOOKUP(A1,学年!A:E,5,0)</f>
        <v>Q11北九州市以外を選んだ方は、その理由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68" customHeight="1" x14ac:dyDescent="0.15">
      <c r="A5" s="1" t="str">
        <f ca="1">$A$1&amp;"表頭"</f>
        <v>X (11)表頭</v>
      </c>
      <c r="B5" s="9"/>
      <c r="C5" s="10"/>
      <c r="D5" s="11" t="s">
        <v>248</v>
      </c>
      <c r="E5" s="12" t="s">
        <v>267</v>
      </c>
      <c r="F5" s="12" t="str">
        <f ca="1">VLOOKUP($A$5,学年!$A:$O,F2,0)</f>
        <v>親や先生がすすめるから</v>
      </c>
      <c r="G5" s="12" t="str">
        <f ca="1">VLOOKUP($A$5,学年!$A:$O,G2,0)</f>
        <v>北九州市では、学びたいこと、やりたいことができないから</v>
      </c>
      <c r="H5" s="12" t="s">
        <v>268</v>
      </c>
      <c r="I5" s="12" t="str">
        <f ca="1">VLOOKUP($A$5,学年!$A:$O,I2,0)</f>
        <v>もっと都会で生活したいから</v>
      </c>
      <c r="J5" s="12" t="s">
        <v>269</v>
      </c>
      <c r="K5" s="12" t="str">
        <f ca="1">VLOOKUP($A$5,学年!$A:$O,K2,0)</f>
        <v>便利で生活しやすそうだから</v>
      </c>
      <c r="L5" s="12" t="str">
        <f ca="1">VLOOKUP($A$5,学年!$A:$O,L2,0)</f>
        <v>視野や知識を広げたいから</v>
      </c>
      <c r="M5" s="12" t="s">
        <v>270</v>
      </c>
      <c r="N5" s="12" t="str">
        <f ca="1">VLOOKUP($A$5,学年!$A:$O,N2,0)</f>
        <v>その他</v>
      </c>
    </row>
    <row r="6" spans="1:16" ht="12.4" customHeight="1" x14ac:dyDescent="0.15">
      <c r="A6" s="1" t="str">
        <f ca="1">$A$1&amp;B6</f>
        <v>X (11)全体</v>
      </c>
      <c r="B6" s="145" t="s">
        <v>8</v>
      </c>
      <c r="C6" s="145"/>
      <c r="D6" s="19">
        <f ca="1">VLOOKUP($A6,学年!$A:$O,D$2,0)</f>
        <v>2317</v>
      </c>
      <c r="E6" s="19">
        <f ca="1">VLOOKUP($A6,学年!$A:$O,E$2,0)</f>
        <v>968</v>
      </c>
      <c r="F6" s="19">
        <f ca="1">VLOOKUP($A6,学年!$A:$O,F$2,0)</f>
        <v>62</v>
      </c>
      <c r="G6" s="19">
        <f ca="1">VLOOKUP($A6,学年!$A:$O,G$2,0)</f>
        <v>123</v>
      </c>
      <c r="H6" s="19">
        <f ca="1">VLOOKUP($A6,学年!$A:$O,H$2,0)</f>
        <v>78</v>
      </c>
      <c r="I6" s="19">
        <f ca="1">VLOOKUP($A6,学年!$A:$O,I$2,0)</f>
        <v>371</v>
      </c>
      <c r="J6" s="19">
        <f ca="1">VLOOKUP($A6,学年!$A:$O,J$2,0)</f>
        <v>236</v>
      </c>
      <c r="K6" s="19">
        <f ca="1">VLOOKUP($A6,学年!$A:$O,K$2,0)</f>
        <v>272</v>
      </c>
      <c r="L6" s="19">
        <f ca="1">VLOOKUP($A6,学年!$A:$O,L$2,0)</f>
        <v>402</v>
      </c>
      <c r="M6" s="19">
        <f ca="1">VLOOKUP($A6,学年!$A:$O,M$2,0)</f>
        <v>427</v>
      </c>
      <c r="N6" s="19">
        <f ca="1">VLOOKUP($A6,学年!$A:$O,N$2,0)</f>
        <v>171</v>
      </c>
      <c r="O6" s="44"/>
      <c r="P6" s="45">
        <f ca="1">MAX(E6:N6)</f>
        <v>968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41.77816141562365</v>
      </c>
      <c r="F7" s="15">
        <f t="shared" ref="F7:N7" ca="1" si="0">F6/$D6*100</f>
        <v>2.6758739749676308</v>
      </c>
      <c r="G7" s="15">
        <f t="shared" ca="1" si="0"/>
        <v>5.3085886922744931</v>
      </c>
      <c r="H7" s="15">
        <f t="shared" ca="1" si="0"/>
        <v>3.3664220975399219</v>
      </c>
      <c r="I7" s="15">
        <f t="shared" ca="1" si="0"/>
        <v>16.012084592145015</v>
      </c>
      <c r="J7" s="15">
        <f t="shared" ca="1" si="0"/>
        <v>10.185584807941304</v>
      </c>
      <c r="K7" s="15">
        <f t="shared" ca="1" si="0"/>
        <v>11.739318083728961</v>
      </c>
      <c r="L7" s="15">
        <f t="shared" ca="1" si="0"/>
        <v>17.35002157962883</v>
      </c>
      <c r="M7" s="15">
        <f t="shared" ca="1" si="0"/>
        <v>18.429003021148034</v>
      </c>
      <c r="N7" s="15">
        <f t="shared" ca="1" si="0"/>
        <v>7.3802330599913688</v>
      </c>
    </row>
    <row r="8" spans="1:16" ht="12.4" customHeight="1" x14ac:dyDescent="0.15">
      <c r="A8" s="1" t="str">
        <f ca="1">$A$1&amp;C8</f>
        <v>X (11)１年生</v>
      </c>
      <c r="B8" s="144" t="s">
        <v>250</v>
      </c>
      <c r="C8" s="146" t="s">
        <v>4</v>
      </c>
      <c r="D8" s="19">
        <f ca="1">VLOOKUP($A8,学年!$A:$O,D$2,0)</f>
        <v>879</v>
      </c>
      <c r="E8" s="19">
        <f ca="1">VLOOKUP($A8,学年!$A:$O,E$2,0)</f>
        <v>252</v>
      </c>
      <c r="F8" s="19">
        <f ca="1">VLOOKUP($A8,学年!$A:$O,F$2,0)</f>
        <v>20</v>
      </c>
      <c r="G8" s="19">
        <f ca="1">VLOOKUP($A8,学年!$A:$O,G$2,0)</f>
        <v>47</v>
      </c>
      <c r="H8" s="19">
        <f ca="1">VLOOKUP($A8,学年!$A:$O,H$2,0)</f>
        <v>45</v>
      </c>
      <c r="I8" s="19">
        <f ca="1">VLOOKUP($A8,学年!$A:$O,I$2,0)</f>
        <v>150</v>
      </c>
      <c r="J8" s="19">
        <f ca="1">VLOOKUP($A8,学年!$A:$O,J$2,0)</f>
        <v>96</v>
      </c>
      <c r="K8" s="19">
        <f ca="1">VLOOKUP($A8,学年!$A:$O,K$2,0)</f>
        <v>127</v>
      </c>
      <c r="L8" s="19">
        <f ca="1">VLOOKUP($A8,学年!$A:$O,L$2,0)</f>
        <v>173</v>
      </c>
      <c r="M8" s="19">
        <f ca="1">VLOOKUP($A8,学年!$A:$O,M$2,0)</f>
        <v>176</v>
      </c>
      <c r="N8" s="19">
        <f ca="1">VLOOKUP($A8,学年!$A:$O,N$2,0)</f>
        <v>83</v>
      </c>
      <c r="P8" s="45">
        <f ca="1">MAX(E8:N8)</f>
        <v>252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28.668941979522184</v>
      </c>
      <c r="F9" s="15">
        <f t="shared" ref="F9:N9" ca="1" si="1">F8/$D8*100</f>
        <v>2.2753128555176336</v>
      </c>
      <c r="G9" s="15">
        <f t="shared" ca="1" si="1"/>
        <v>5.346985210466439</v>
      </c>
      <c r="H9" s="15">
        <f t="shared" ca="1" si="1"/>
        <v>5.1194539249146755</v>
      </c>
      <c r="I9" s="15">
        <f t="shared" ca="1" si="1"/>
        <v>17.064846416382252</v>
      </c>
      <c r="J9" s="15">
        <f t="shared" ca="1" si="1"/>
        <v>10.921501706484642</v>
      </c>
      <c r="K9" s="15">
        <f t="shared" ca="1" si="1"/>
        <v>14.448236632536974</v>
      </c>
      <c r="L9" s="15">
        <f t="shared" ca="1" si="1"/>
        <v>19.681456200227533</v>
      </c>
      <c r="M9" s="15">
        <f t="shared" ca="1" si="1"/>
        <v>20.022753128555177</v>
      </c>
      <c r="N9" s="15">
        <f t="shared" ca="1" si="1"/>
        <v>9.4425483503981784</v>
      </c>
    </row>
    <row r="10" spans="1:16" ht="12.4" customHeight="1" x14ac:dyDescent="0.15">
      <c r="A10" s="1" t="str">
        <f ca="1">$A$1&amp;C10</f>
        <v>X (11)２年生</v>
      </c>
      <c r="B10" s="144"/>
      <c r="C10" s="146" t="s">
        <v>5</v>
      </c>
      <c r="D10" s="19">
        <f ca="1">VLOOKUP($A10,学年!$A:$O,D$2,0)</f>
        <v>753</v>
      </c>
      <c r="E10" s="19">
        <f ca="1">VLOOKUP($A10,学年!$A:$O,E$2,0)</f>
        <v>277</v>
      </c>
      <c r="F10" s="19">
        <f ca="1">VLOOKUP($A10,学年!$A:$O,F$2,0)</f>
        <v>25</v>
      </c>
      <c r="G10" s="19">
        <f ca="1">VLOOKUP($A10,学年!$A:$O,G$2,0)</f>
        <v>39</v>
      </c>
      <c r="H10" s="19">
        <f ca="1">VLOOKUP($A10,学年!$A:$O,H$2,0)</f>
        <v>23</v>
      </c>
      <c r="I10" s="19">
        <f ca="1">VLOOKUP($A10,学年!$A:$O,I$2,0)</f>
        <v>128</v>
      </c>
      <c r="J10" s="19">
        <f ca="1">VLOOKUP($A10,学年!$A:$O,J$2,0)</f>
        <v>78</v>
      </c>
      <c r="K10" s="19">
        <f ca="1">VLOOKUP($A10,学年!$A:$O,K$2,0)</f>
        <v>94</v>
      </c>
      <c r="L10" s="19">
        <f ca="1">VLOOKUP($A10,学年!$A:$O,L$2,0)</f>
        <v>129</v>
      </c>
      <c r="M10" s="19">
        <f ca="1">VLOOKUP($A10,学年!$A:$O,M$2,0)</f>
        <v>143</v>
      </c>
      <c r="N10" s="19">
        <f ca="1">VLOOKUP($A10,学年!$A:$O,N$2,0)</f>
        <v>60</v>
      </c>
      <c r="P10" s="45">
        <f ca="1">MAX(E10:N10)</f>
        <v>277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36.786188579017264</v>
      </c>
      <c r="F11" s="15">
        <f t="shared" ref="F11:N11" ca="1" si="2">F10/$D10*100</f>
        <v>3.3200531208499333</v>
      </c>
      <c r="G11" s="15">
        <f t="shared" ca="1" si="2"/>
        <v>5.1792828685258963</v>
      </c>
      <c r="H11" s="15">
        <f t="shared" ca="1" si="2"/>
        <v>3.0544488711819389</v>
      </c>
      <c r="I11" s="15">
        <f t="shared" ca="1" si="2"/>
        <v>16.998671978751659</v>
      </c>
      <c r="J11" s="15">
        <f t="shared" ca="1" si="2"/>
        <v>10.358565737051793</v>
      </c>
      <c r="K11" s="15">
        <f t="shared" ca="1" si="2"/>
        <v>12.48339973439575</v>
      </c>
      <c r="L11" s="15">
        <f t="shared" ca="1" si="2"/>
        <v>17.131474103585656</v>
      </c>
      <c r="M11" s="15">
        <f t="shared" ca="1" si="2"/>
        <v>18.990703851261621</v>
      </c>
      <c r="N11" s="15">
        <f t="shared" ca="1" si="2"/>
        <v>7.9681274900398407</v>
      </c>
    </row>
    <row r="12" spans="1:16" ht="12.4" customHeight="1" x14ac:dyDescent="0.15">
      <c r="A12" s="1" t="str">
        <f ca="1">$A$1&amp;C12</f>
        <v>X (11)３年生</v>
      </c>
      <c r="B12" s="144"/>
      <c r="C12" s="146" t="s">
        <v>6</v>
      </c>
      <c r="D12" s="19">
        <f ca="1">VLOOKUP($A12,学年!$A:$O,D$2,0)</f>
        <v>685</v>
      </c>
      <c r="E12" s="19">
        <f ca="1">VLOOKUP($A12,学年!$A:$O,E$2,0)</f>
        <v>439</v>
      </c>
      <c r="F12" s="19">
        <f ca="1">VLOOKUP($A12,学年!$A:$O,F$2,0)</f>
        <v>17</v>
      </c>
      <c r="G12" s="19">
        <f ca="1">VLOOKUP($A12,学年!$A:$O,G$2,0)</f>
        <v>37</v>
      </c>
      <c r="H12" s="19">
        <f ca="1">VLOOKUP($A12,学年!$A:$O,H$2,0)</f>
        <v>10</v>
      </c>
      <c r="I12" s="19">
        <f ca="1">VLOOKUP($A12,学年!$A:$O,I$2,0)</f>
        <v>93</v>
      </c>
      <c r="J12" s="19">
        <f ca="1">VLOOKUP($A12,学年!$A:$O,J$2,0)</f>
        <v>62</v>
      </c>
      <c r="K12" s="19">
        <f ca="1">VLOOKUP($A12,学年!$A:$O,K$2,0)</f>
        <v>51</v>
      </c>
      <c r="L12" s="19">
        <f ca="1">VLOOKUP($A12,学年!$A:$O,L$2,0)</f>
        <v>100</v>
      </c>
      <c r="M12" s="19">
        <f ca="1">VLOOKUP($A12,学年!$A:$O,M$2,0)</f>
        <v>108</v>
      </c>
      <c r="N12" s="19">
        <f ca="1">VLOOKUP($A12,学年!$A:$O,N$2,0)</f>
        <v>28</v>
      </c>
      <c r="P12" s="45">
        <f ca="1">MAX(E12:N12)</f>
        <v>439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64.087591240875909</v>
      </c>
      <c r="F13" s="15">
        <f t="shared" ref="F13:N13" ca="1" si="3">F12/$D12*100</f>
        <v>2.4817518248175183</v>
      </c>
      <c r="G13" s="15">
        <f t="shared" ca="1" si="3"/>
        <v>5.4014598540145986</v>
      </c>
      <c r="H13" s="15">
        <f t="shared" ca="1" si="3"/>
        <v>1.4598540145985401</v>
      </c>
      <c r="I13" s="15">
        <f t="shared" ca="1" si="3"/>
        <v>13.576642335766422</v>
      </c>
      <c r="J13" s="15">
        <f t="shared" ca="1" si="3"/>
        <v>9.0510948905109494</v>
      </c>
      <c r="K13" s="15">
        <f t="shared" ca="1" si="3"/>
        <v>7.4452554744525541</v>
      </c>
      <c r="L13" s="15">
        <f t="shared" ca="1" si="3"/>
        <v>14.5985401459854</v>
      </c>
      <c r="M13" s="15">
        <f t="shared" ca="1" si="3"/>
        <v>15.766423357664234</v>
      </c>
      <c r="N13" s="15">
        <f t="shared" ca="1" si="3"/>
        <v>4.0875912408759127</v>
      </c>
    </row>
    <row r="14" spans="1:16" s="46" customFormat="1" ht="12.4" customHeight="1" x14ac:dyDescent="0.15">
      <c r="A14" s="46" t="str">
        <f ca="1">$A$1&amp;C14</f>
        <v>X (11)男性</v>
      </c>
      <c r="B14" s="129" t="s">
        <v>247</v>
      </c>
      <c r="C14" s="130" t="s">
        <v>9</v>
      </c>
      <c r="D14" s="19">
        <f ca="1">VLOOKUP($A14,性別!$A:$O,D$2,0)</f>
        <v>1031</v>
      </c>
      <c r="E14" s="19">
        <f ca="1">VLOOKUP($A14,性別!$A:$O,E$2,0)</f>
        <v>410</v>
      </c>
      <c r="F14" s="19">
        <f ca="1">VLOOKUP($A14,性別!$A:$O,F$2,0)</f>
        <v>41</v>
      </c>
      <c r="G14" s="19">
        <f ca="1">VLOOKUP($A14,性別!$A:$O,G$2,0)</f>
        <v>39</v>
      </c>
      <c r="H14" s="19">
        <f ca="1">VLOOKUP($A14,性別!$A:$O,H$2,0)</f>
        <v>28</v>
      </c>
      <c r="I14" s="19">
        <f ca="1">VLOOKUP($A14,性別!$A:$O,I$2,0)</f>
        <v>160</v>
      </c>
      <c r="J14" s="19">
        <f ca="1">VLOOKUP($A14,性別!$A:$O,J$2,0)</f>
        <v>95</v>
      </c>
      <c r="K14" s="19">
        <f ca="1">VLOOKUP($A14,性別!$A:$O,K$2,0)</f>
        <v>124</v>
      </c>
      <c r="L14" s="19">
        <f ca="1">VLOOKUP($A14,性別!$A:$O,L$2,0)</f>
        <v>182</v>
      </c>
      <c r="M14" s="19">
        <f ca="1">VLOOKUP($A14,性別!$A:$O,M$2,0)</f>
        <v>192</v>
      </c>
      <c r="N14" s="19">
        <f ca="1">VLOOKUP($A14,性別!$A:$O,N$2,0)</f>
        <v>87</v>
      </c>
      <c r="P14" s="48">
        <f t="shared" ref="P14" ca="1" si="4">MAX(E14:N14)</f>
        <v>410</v>
      </c>
    </row>
    <row r="15" spans="1:16" s="46" customFormat="1" ht="12.4" customHeight="1" x14ac:dyDescent="0.15">
      <c r="B15" s="129"/>
      <c r="C15" s="131"/>
      <c r="D15" s="16">
        <f ca="1">D14/$D14*100</f>
        <v>100</v>
      </c>
      <c r="E15" s="15">
        <f ca="1">E14/$D14*100</f>
        <v>39.767216294859359</v>
      </c>
      <c r="F15" s="15">
        <f t="shared" ref="F15:N15" ca="1" si="5">F14/$D14*100</f>
        <v>3.9767216294859362</v>
      </c>
      <c r="G15" s="15">
        <f t="shared" ca="1" si="5"/>
        <v>3.7827352085354025</v>
      </c>
      <c r="H15" s="15">
        <f t="shared" ca="1" si="5"/>
        <v>2.7158098933074686</v>
      </c>
      <c r="I15" s="15">
        <f t="shared" ca="1" si="5"/>
        <v>15.518913676042679</v>
      </c>
      <c r="J15" s="15">
        <f t="shared" ca="1" si="5"/>
        <v>9.2143549951503392</v>
      </c>
      <c r="K15" s="15">
        <f t="shared" ca="1" si="5"/>
        <v>12.027158098933075</v>
      </c>
      <c r="L15" s="15">
        <f t="shared" ca="1" si="5"/>
        <v>17.652764306498543</v>
      </c>
      <c r="M15" s="15">
        <f t="shared" ca="1" si="5"/>
        <v>18.622696411251212</v>
      </c>
      <c r="N15" s="15">
        <f t="shared" ca="1" si="5"/>
        <v>8.4384093113482059</v>
      </c>
    </row>
    <row r="16" spans="1:16" s="46" customFormat="1" ht="12.4" customHeight="1" x14ac:dyDescent="0.15">
      <c r="A16" s="46" t="str">
        <f ca="1">$A$1&amp;C16</f>
        <v>X (11)女性</v>
      </c>
      <c r="B16" s="129"/>
      <c r="C16" s="130" t="s">
        <v>10</v>
      </c>
      <c r="D16" s="19">
        <f ca="1">VLOOKUP($A16,性別!$A:$O,D$2,0)</f>
        <v>1204</v>
      </c>
      <c r="E16" s="19">
        <f ca="1">VLOOKUP($A16,性別!$A:$O,E$2,0)</f>
        <v>517</v>
      </c>
      <c r="F16" s="19">
        <f ca="1">VLOOKUP($A16,性別!$A:$O,F$2,0)</f>
        <v>21</v>
      </c>
      <c r="G16" s="19">
        <f ca="1">VLOOKUP($A16,性別!$A:$O,G$2,0)</f>
        <v>76</v>
      </c>
      <c r="H16" s="19">
        <f ca="1">VLOOKUP($A16,性別!$A:$O,H$2,0)</f>
        <v>45</v>
      </c>
      <c r="I16" s="19">
        <f ca="1">VLOOKUP($A16,性別!$A:$O,I$2,0)</f>
        <v>200</v>
      </c>
      <c r="J16" s="19">
        <f ca="1">VLOOKUP($A16,性別!$A:$O,J$2,0)</f>
        <v>133</v>
      </c>
      <c r="K16" s="19">
        <f ca="1">VLOOKUP($A16,性別!$A:$O,K$2,0)</f>
        <v>140</v>
      </c>
      <c r="L16" s="19">
        <f ca="1">VLOOKUP($A16,性別!$A:$O,L$2,0)</f>
        <v>213</v>
      </c>
      <c r="M16" s="19">
        <f ca="1">VLOOKUP($A16,性別!$A:$O,M$2,0)</f>
        <v>220</v>
      </c>
      <c r="N16" s="19">
        <f ca="1">VLOOKUP($A16,性別!$A:$O,N$2,0)</f>
        <v>76</v>
      </c>
      <c r="P16" s="48">
        <f t="shared" ref="P16" ca="1" si="6">MAX(E16:N16)</f>
        <v>517</v>
      </c>
    </row>
    <row r="17" spans="1:16" s="46" customFormat="1" ht="12.4" customHeight="1" x14ac:dyDescent="0.15">
      <c r="B17" s="129"/>
      <c r="C17" s="131"/>
      <c r="D17" s="16">
        <f ca="1">D16/$D16*100</f>
        <v>100</v>
      </c>
      <c r="E17" s="15">
        <f ca="1">E16/$D16*100</f>
        <v>42.940199335548172</v>
      </c>
      <c r="F17" s="15">
        <f t="shared" ref="F17:N17" ca="1" si="7">F16/$D16*100</f>
        <v>1.7441860465116279</v>
      </c>
      <c r="G17" s="15">
        <f t="shared" ca="1" si="7"/>
        <v>6.3122923588039868</v>
      </c>
      <c r="H17" s="15">
        <f t="shared" ca="1" si="7"/>
        <v>3.7375415282392028</v>
      </c>
      <c r="I17" s="15">
        <f t="shared" ca="1" si="7"/>
        <v>16.611295681063122</v>
      </c>
      <c r="J17" s="15">
        <f t="shared" ca="1" si="7"/>
        <v>11.046511627906977</v>
      </c>
      <c r="K17" s="15">
        <f t="shared" ca="1" si="7"/>
        <v>11.627906976744185</v>
      </c>
      <c r="L17" s="15">
        <f t="shared" ca="1" si="7"/>
        <v>17.691029900332225</v>
      </c>
      <c r="M17" s="15">
        <f t="shared" ca="1" si="7"/>
        <v>18.272425249169437</v>
      </c>
      <c r="N17" s="15">
        <f t="shared" ca="1" si="7"/>
        <v>6.3122923588039868</v>
      </c>
    </row>
    <row r="18" spans="1:16" s="46" customFormat="1" ht="12.4" customHeight="1" x14ac:dyDescent="0.15">
      <c r="A18" s="46" t="str">
        <f ca="1">$A$1&amp;C18</f>
        <v>X (11)回答しない</v>
      </c>
      <c r="B18" s="129"/>
      <c r="C18" s="130" t="s">
        <v>11</v>
      </c>
      <c r="D18" s="19">
        <f ca="1">VLOOKUP($A18,性別!$A:$O,D$2,0)</f>
        <v>82</v>
      </c>
      <c r="E18" s="19">
        <f ca="1">VLOOKUP($A18,性別!$A:$O,E$2,0)</f>
        <v>41</v>
      </c>
      <c r="F18" s="19">
        <f ca="1">VLOOKUP($A18,性別!$A:$O,F$2,0)</f>
        <v>0</v>
      </c>
      <c r="G18" s="19">
        <f ca="1">VLOOKUP($A18,性別!$A:$O,G$2,0)</f>
        <v>8</v>
      </c>
      <c r="H18" s="19">
        <f ca="1">VLOOKUP($A18,性別!$A:$O,H$2,0)</f>
        <v>5</v>
      </c>
      <c r="I18" s="19">
        <f ca="1">VLOOKUP($A18,性別!$A:$O,I$2,0)</f>
        <v>11</v>
      </c>
      <c r="J18" s="19">
        <f ca="1">VLOOKUP($A18,性別!$A:$O,J$2,0)</f>
        <v>8</v>
      </c>
      <c r="K18" s="19">
        <f ca="1">VLOOKUP($A18,性別!$A:$O,K$2,0)</f>
        <v>8</v>
      </c>
      <c r="L18" s="19">
        <f ca="1">VLOOKUP($A18,性別!$A:$O,L$2,0)</f>
        <v>7</v>
      </c>
      <c r="M18" s="19">
        <f ca="1">VLOOKUP($A18,性別!$A:$O,M$2,0)</f>
        <v>15</v>
      </c>
      <c r="N18" s="19">
        <f ca="1">VLOOKUP($A18,性別!$A:$O,N$2,0)</f>
        <v>8</v>
      </c>
      <c r="P18" s="48">
        <f t="shared" ref="P18" ca="1" si="8">MAX(E18:N18)</f>
        <v>41</v>
      </c>
    </row>
    <row r="19" spans="1:16" s="46" customFormat="1" ht="12.4" customHeight="1" x14ac:dyDescent="0.15">
      <c r="B19" s="129"/>
      <c r="C19" s="131"/>
      <c r="D19" s="16">
        <f ca="1">D18/$D18*100</f>
        <v>100</v>
      </c>
      <c r="E19" s="15">
        <f ca="1">E18/$D18*100</f>
        <v>50</v>
      </c>
      <c r="F19" s="15">
        <f t="shared" ref="F19:N19" ca="1" si="9">F18/$D18*100</f>
        <v>0</v>
      </c>
      <c r="G19" s="15">
        <f t="shared" ca="1" si="9"/>
        <v>9.7560975609756095</v>
      </c>
      <c r="H19" s="15">
        <f t="shared" ca="1" si="9"/>
        <v>6.0975609756097562</v>
      </c>
      <c r="I19" s="15">
        <f t="shared" ca="1" si="9"/>
        <v>13.414634146341465</v>
      </c>
      <c r="J19" s="15">
        <f t="shared" ca="1" si="9"/>
        <v>9.7560975609756095</v>
      </c>
      <c r="K19" s="15">
        <f t="shared" ca="1" si="9"/>
        <v>9.7560975609756095</v>
      </c>
      <c r="L19" s="15">
        <f t="shared" ca="1" si="9"/>
        <v>8.536585365853659</v>
      </c>
      <c r="M19" s="15">
        <f t="shared" ca="1" si="9"/>
        <v>18.292682926829269</v>
      </c>
      <c r="N19" s="15">
        <f t="shared" ca="1" si="9"/>
        <v>9.7560975609756095</v>
      </c>
    </row>
    <row r="20" spans="1:16" ht="12.4" hidden="1" customHeight="1" outlineLevel="1" x14ac:dyDescent="0.15">
      <c r="A20" s="1" t="str">
        <f ca="1">$A$1&amp;C20</f>
        <v>X (11)門司区</v>
      </c>
      <c r="B20" s="152" t="s">
        <v>249</v>
      </c>
      <c r="C20" s="153" t="s">
        <v>15</v>
      </c>
      <c r="D20" s="19">
        <f ca="1">VLOOKUP($A20,住所!$A:$O,D$2,0)</f>
        <v>84</v>
      </c>
      <c r="E20" s="19">
        <f ca="1">VLOOKUP($A20,住所!$A:$O,E$2,0)</f>
        <v>42</v>
      </c>
      <c r="F20" s="19">
        <f ca="1">VLOOKUP($A20,住所!$A:$O,F$2,0)</f>
        <v>0</v>
      </c>
      <c r="G20" s="19">
        <f ca="1">VLOOKUP($A20,住所!$A:$O,G$2,0)</f>
        <v>4</v>
      </c>
      <c r="H20" s="19">
        <f ca="1">VLOOKUP($A20,住所!$A:$O,H$2,0)</f>
        <v>3</v>
      </c>
      <c r="I20" s="19">
        <f ca="1">VLOOKUP($A20,住所!$A:$O,I$2,0)</f>
        <v>22</v>
      </c>
      <c r="J20" s="19">
        <f ca="1">VLOOKUP($A20,住所!$A:$O,J$2,0)</f>
        <v>5</v>
      </c>
      <c r="K20" s="19">
        <f ca="1">VLOOKUP($A20,住所!$A:$O,K$2,0)</f>
        <v>7</v>
      </c>
      <c r="L20" s="19">
        <f ca="1">VLOOKUP($A20,住所!$A:$O,L$2,0)</f>
        <v>13</v>
      </c>
      <c r="M20" s="19">
        <f ca="1">VLOOKUP($A20,住所!$A:$O,M$2,0)</f>
        <v>19</v>
      </c>
      <c r="N20" s="19">
        <f ca="1">VLOOKUP($A20,住所!$A:$O,N$2,0)</f>
        <v>4</v>
      </c>
      <c r="P20" s="45">
        <f t="shared" ref="P20" ca="1" si="10">MAX(E20:N20)</f>
        <v>42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50</v>
      </c>
      <c r="F21" s="15">
        <f t="shared" ref="F21:N21" ca="1" si="11">F20/$D20*100</f>
        <v>0</v>
      </c>
      <c r="G21" s="15">
        <f t="shared" ca="1" si="11"/>
        <v>4.7619047619047619</v>
      </c>
      <c r="H21" s="15">
        <f t="shared" ca="1" si="11"/>
        <v>3.5714285714285712</v>
      </c>
      <c r="I21" s="15">
        <f t="shared" ca="1" si="11"/>
        <v>26.190476190476193</v>
      </c>
      <c r="J21" s="15">
        <f t="shared" ca="1" si="11"/>
        <v>5.9523809523809517</v>
      </c>
      <c r="K21" s="15">
        <f t="shared" ca="1" si="11"/>
        <v>8.3333333333333321</v>
      </c>
      <c r="L21" s="15">
        <f t="shared" ca="1" si="11"/>
        <v>15.476190476190476</v>
      </c>
      <c r="M21" s="15">
        <f t="shared" ca="1" si="11"/>
        <v>22.61904761904762</v>
      </c>
      <c r="N21" s="15">
        <f t="shared" ca="1" si="11"/>
        <v>4.7619047619047619</v>
      </c>
    </row>
    <row r="22" spans="1:16" ht="12.4" hidden="1" customHeight="1" outlineLevel="1" x14ac:dyDescent="0.15">
      <c r="A22" s="1" t="str">
        <f ca="1">$A$1&amp;C22</f>
        <v>X (11)小倉北区</v>
      </c>
      <c r="B22" s="152"/>
      <c r="C22" s="153" t="s">
        <v>16</v>
      </c>
      <c r="D22" s="19">
        <f ca="1">VLOOKUP($A22,住所!$A:$O,D$2,0)</f>
        <v>176</v>
      </c>
      <c r="E22" s="19">
        <f ca="1">VLOOKUP($A22,住所!$A:$O,E$2,0)</f>
        <v>87</v>
      </c>
      <c r="F22" s="19">
        <f ca="1">VLOOKUP($A22,住所!$A:$O,F$2,0)</f>
        <v>4</v>
      </c>
      <c r="G22" s="19">
        <f ca="1">VLOOKUP($A22,住所!$A:$O,G$2,0)</f>
        <v>11</v>
      </c>
      <c r="H22" s="19">
        <f ca="1">VLOOKUP($A22,住所!$A:$O,H$2,0)</f>
        <v>6</v>
      </c>
      <c r="I22" s="19">
        <f ca="1">VLOOKUP($A22,住所!$A:$O,I$2,0)</f>
        <v>26</v>
      </c>
      <c r="J22" s="19">
        <f ca="1">VLOOKUP($A22,住所!$A:$O,J$2,0)</f>
        <v>22</v>
      </c>
      <c r="K22" s="19">
        <f ca="1">VLOOKUP($A22,住所!$A:$O,K$2,0)</f>
        <v>17</v>
      </c>
      <c r="L22" s="19">
        <f ca="1">VLOOKUP($A22,住所!$A:$O,L$2,0)</f>
        <v>35</v>
      </c>
      <c r="M22" s="19">
        <f ca="1">VLOOKUP($A22,住所!$A:$O,M$2,0)</f>
        <v>36</v>
      </c>
      <c r="N22" s="19">
        <f ca="1">VLOOKUP($A22,住所!$A:$O,N$2,0)</f>
        <v>6</v>
      </c>
      <c r="P22" s="45">
        <f t="shared" ref="P22" ca="1" si="12">MAX(E22:N22)</f>
        <v>87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49.43181818181818</v>
      </c>
      <c r="F23" s="15">
        <f t="shared" ref="F23:N23" ca="1" si="13">F22/$D22*100</f>
        <v>2.2727272727272729</v>
      </c>
      <c r="G23" s="15">
        <f t="shared" ca="1" si="13"/>
        <v>6.25</v>
      </c>
      <c r="H23" s="15">
        <f t="shared" ca="1" si="13"/>
        <v>3.4090909090909087</v>
      </c>
      <c r="I23" s="15">
        <f t="shared" ca="1" si="13"/>
        <v>14.772727272727273</v>
      </c>
      <c r="J23" s="15">
        <f t="shared" ca="1" si="13"/>
        <v>12.5</v>
      </c>
      <c r="K23" s="15">
        <f t="shared" ca="1" si="13"/>
        <v>9.6590909090909083</v>
      </c>
      <c r="L23" s="15">
        <f t="shared" ca="1" si="13"/>
        <v>19.886363636363637</v>
      </c>
      <c r="M23" s="15">
        <f t="shared" ca="1" si="13"/>
        <v>20.454545454545457</v>
      </c>
      <c r="N23" s="15">
        <f t="shared" ca="1" si="13"/>
        <v>3.4090909090909087</v>
      </c>
    </row>
    <row r="24" spans="1:16" ht="12.4" hidden="1" customHeight="1" outlineLevel="1" x14ac:dyDescent="0.15">
      <c r="A24" s="1" t="str">
        <f ca="1">$A$1&amp;C24</f>
        <v>X (11)小倉南区</v>
      </c>
      <c r="B24" s="152"/>
      <c r="C24" s="153" t="s">
        <v>17</v>
      </c>
      <c r="D24" s="19">
        <f ca="1">VLOOKUP($A24,住所!$A:$O,D$2,0)</f>
        <v>288</v>
      </c>
      <c r="E24" s="19">
        <f ca="1">VLOOKUP($A24,住所!$A:$O,E$2,0)</f>
        <v>124</v>
      </c>
      <c r="F24" s="19">
        <f ca="1">VLOOKUP($A24,住所!$A:$O,F$2,0)</f>
        <v>5</v>
      </c>
      <c r="G24" s="19">
        <f ca="1">VLOOKUP($A24,住所!$A:$O,G$2,0)</f>
        <v>28</v>
      </c>
      <c r="H24" s="19">
        <f ca="1">VLOOKUP($A24,住所!$A:$O,H$2,0)</f>
        <v>4</v>
      </c>
      <c r="I24" s="19">
        <f ca="1">VLOOKUP($A24,住所!$A:$O,I$2,0)</f>
        <v>56</v>
      </c>
      <c r="J24" s="19">
        <f ca="1">VLOOKUP($A24,住所!$A:$O,J$2,0)</f>
        <v>18</v>
      </c>
      <c r="K24" s="19">
        <f ca="1">VLOOKUP($A24,住所!$A:$O,K$2,0)</f>
        <v>35</v>
      </c>
      <c r="L24" s="19">
        <f ca="1">VLOOKUP($A24,住所!$A:$O,L$2,0)</f>
        <v>50</v>
      </c>
      <c r="M24" s="19">
        <f ca="1">VLOOKUP($A24,住所!$A:$O,M$2,0)</f>
        <v>54</v>
      </c>
      <c r="N24" s="19">
        <f ca="1">VLOOKUP($A24,住所!$A:$O,N$2,0)</f>
        <v>14</v>
      </c>
      <c r="P24" s="45">
        <f t="shared" ref="P24" ca="1" si="14">MAX(E24:N24)</f>
        <v>124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43.055555555555557</v>
      </c>
      <c r="F25" s="15">
        <f t="shared" ref="F25:N25" ca="1" si="15">F24/$D24*100</f>
        <v>1.7361111111111112</v>
      </c>
      <c r="G25" s="15">
        <f t="shared" ca="1" si="15"/>
        <v>9.7222222222222232</v>
      </c>
      <c r="H25" s="15">
        <f t="shared" ca="1" si="15"/>
        <v>1.3888888888888888</v>
      </c>
      <c r="I25" s="15">
        <f t="shared" ca="1" si="15"/>
        <v>19.444444444444446</v>
      </c>
      <c r="J25" s="15">
        <f t="shared" ca="1" si="15"/>
        <v>6.25</v>
      </c>
      <c r="K25" s="15">
        <f t="shared" ca="1" si="15"/>
        <v>12.152777777777777</v>
      </c>
      <c r="L25" s="15">
        <f t="shared" ca="1" si="15"/>
        <v>17.361111111111111</v>
      </c>
      <c r="M25" s="15">
        <f t="shared" ca="1" si="15"/>
        <v>18.75</v>
      </c>
      <c r="N25" s="15">
        <f t="shared" ca="1" si="15"/>
        <v>4.8611111111111116</v>
      </c>
    </row>
    <row r="26" spans="1:16" ht="12.4" hidden="1" customHeight="1" outlineLevel="1" x14ac:dyDescent="0.15">
      <c r="A26" s="1" t="str">
        <f ca="1">$A$1&amp;C26</f>
        <v>X (11)若松区</v>
      </c>
      <c r="B26" s="152"/>
      <c r="C26" s="153" t="s">
        <v>18</v>
      </c>
      <c r="D26" s="19">
        <f ca="1">VLOOKUP($A26,住所!$A:$O,D$2,0)</f>
        <v>219</v>
      </c>
      <c r="E26" s="19">
        <f ca="1">VLOOKUP($A26,住所!$A:$O,E$2,0)</f>
        <v>81</v>
      </c>
      <c r="F26" s="19">
        <f ca="1">VLOOKUP($A26,住所!$A:$O,F$2,0)</f>
        <v>8</v>
      </c>
      <c r="G26" s="19">
        <f ca="1">VLOOKUP($A26,住所!$A:$O,G$2,0)</f>
        <v>12</v>
      </c>
      <c r="H26" s="19">
        <f ca="1">VLOOKUP($A26,住所!$A:$O,H$2,0)</f>
        <v>6</v>
      </c>
      <c r="I26" s="19">
        <f ca="1">VLOOKUP($A26,住所!$A:$O,I$2,0)</f>
        <v>31</v>
      </c>
      <c r="J26" s="19">
        <f ca="1">VLOOKUP($A26,住所!$A:$O,J$2,0)</f>
        <v>31</v>
      </c>
      <c r="K26" s="19">
        <f ca="1">VLOOKUP($A26,住所!$A:$O,K$2,0)</f>
        <v>25</v>
      </c>
      <c r="L26" s="19">
        <f ca="1">VLOOKUP($A26,住所!$A:$O,L$2,0)</f>
        <v>45</v>
      </c>
      <c r="M26" s="19">
        <f ca="1">VLOOKUP($A26,住所!$A:$O,M$2,0)</f>
        <v>49</v>
      </c>
      <c r="N26" s="19">
        <f ca="1">VLOOKUP($A26,住所!$A:$O,N$2,0)</f>
        <v>16</v>
      </c>
      <c r="P26" s="45">
        <f t="shared" ref="P26" ca="1" si="16">MAX(E26:N26)</f>
        <v>81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36.986301369863014</v>
      </c>
      <c r="F27" s="15">
        <f t="shared" ref="F27:N27" ca="1" si="17">F26/$D26*100</f>
        <v>3.6529680365296802</v>
      </c>
      <c r="G27" s="15">
        <f t="shared" ca="1" si="17"/>
        <v>5.4794520547945202</v>
      </c>
      <c r="H27" s="15">
        <f t="shared" ca="1" si="17"/>
        <v>2.7397260273972601</v>
      </c>
      <c r="I27" s="15">
        <f t="shared" ca="1" si="17"/>
        <v>14.15525114155251</v>
      </c>
      <c r="J27" s="15">
        <f t="shared" ca="1" si="17"/>
        <v>14.15525114155251</v>
      </c>
      <c r="K27" s="15">
        <f t="shared" ca="1" si="17"/>
        <v>11.415525114155251</v>
      </c>
      <c r="L27" s="15">
        <f t="shared" ca="1" si="17"/>
        <v>20.547945205479451</v>
      </c>
      <c r="M27" s="15">
        <f t="shared" ca="1" si="17"/>
        <v>22.37442922374429</v>
      </c>
      <c r="N27" s="15">
        <f t="shared" ca="1" si="17"/>
        <v>7.3059360730593603</v>
      </c>
    </row>
    <row r="28" spans="1:16" ht="12.4" hidden="1" customHeight="1" outlineLevel="1" x14ac:dyDescent="0.15">
      <c r="A28" s="1" t="str">
        <f ca="1">$A$1&amp;C28</f>
        <v>X (11)八幡東区</v>
      </c>
      <c r="B28" s="152"/>
      <c r="C28" s="153" t="s">
        <v>19</v>
      </c>
      <c r="D28" s="19">
        <f ca="1">VLOOKUP($A28,住所!$A:$O,D$2,0)</f>
        <v>120</v>
      </c>
      <c r="E28" s="19">
        <f ca="1">VLOOKUP($A28,住所!$A:$O,E$2,0)</f>
        <v>43</v>
      </c>
      <c r="F28" s="19">
        <f ca="1">VLOOKUP($A28,住所!$A:$O,F$2,0)</f>
        <v>4</v>
      </c>
      <c r="G28" s="19">
        <f ca="1">VLOOKUP($A28,住所!$A:$O,G$2,0)</f>
        <v>4</v>
      </c>
      <c r="H28" s="19">
        <f ca="1">VLOOKUP($A28,住所!$A:$O,H$2,0)</f>
        <v>4</v>
      </c>
      <c r="I28" s="19">
        <f ca="1">VLOOKUP($A28,住所!$A:$O,I$2,0)</f>
        <v>22</v>
      </c>
      <c r="J28" s="19">
        <f ca="1">VLOOKUP($A28,住所!$A:$O,J$2,0)</f>
        <v>10</v>
      </c>
      <c r="K28" s="19">
        <f ca="1">VLOOKUP($A28,住所!$A:$O,K$2,0)</f>
        <v>12</v>
      </c>
      <c r="L28" s="19">
        <f ca="1">VLOOKUP($A28,住所!$A:$O,L$2,0)</f>
        <v>23</v>
      </c>
      <c r="M28" s="19">
        <f ca="1">VLOOKUP($A28,住所!$A:$O,M$2,0)</f>
        <v>29</v>
      </c>
      <c r="N28" s="19">
        <f ca="1">VLOOKUP($A28,住所!$A:$O,N$2,0)</f>
        <v>9</v>
      </c>
      <c r="P28" s="45">
        <f t="shared" ref="P28" ca="1" si="18">MAX(E28:N28)</f>
        <v>43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35.833333333333336</v>
      </c>
      <c r="F29" s="15">
        <f t="shared" ref="F29:N29" ca="1" si="19">F28/$D28*100</f>
        <v>3.3333333333333335</v>
      </c>
      <c r="G29" s="15">
        <f t="shared" ca="1" si="19"/>
        <v>3.3333333333333335</v>
      </c>
      <c r="H29" s="15">
        <f t="shared" ca="1" si="19"/>
        <v>3.3333333333333335</v>
      </c>
      <c r="I29" s="15">
        <f t="shared" ca="1" si="19"/>
        <v>18.333333333333332</v>
      </c>
      <c r="J29" s="15">
        <f t="shared" ca="1" si="19"/>
        <v>8.3333333333333321</v>
      </c>
      <c r="K29" s="15">
        <f t="shared" ca="1" si="19"/>
        <v>10</v>
      </c>
      <c r="L29" s="15">
        <f t="shared" ca="1" si="19"/>
        <v>19.166666666666668</v>
      </c>
      <c r="M29" s="15">
        <f t="shared" ca="1" si="19"/>
        <v>24.166666666666668</v>
      </c>
      <c r="N29" s="15">
        <f t="shared" ca="1" si="19"/>
        <v>7.5</v>
      </c>
    </row>
    <row r="30" spans="1:16" ht="12.4" hidden="1" customHeight="1" outlineLevel="1" x14ac:dyDescent="0.15">
      <c r="A30" s="1" t="str">
        <f ca="1">$A$1&amp;C30</f>
        <v>X (11)八幡西区</v>
      </c>
      <c r="B30" s="152"/>
      <c r="C30" s="153" t="s">
        <v>20</v>
      </c>
      <c r="D30" s="19">
        <f ca="1">VLOOKUP($A30,住所!$A:$O,D$2,0)</f>
        <v>618</v>
      </c>
      <c r="E30" s="19">
        <f ca="1">VLOOKUP($A30,住所!$A:$O,E$2,0)</f>
        <v>277</v>
      </c>
      <c r="F30" s="19">
        <f ca="1">VLOOKUP($A30,住所!$A:$O,F$2,0)</f>
        <v>15</v>
      </c>
      <c r="G30" s="19">
        <f ca="1">VLOOKUP($A30,住所!$A:$O,G$2,0)</f>
        <v>30</v>
      </c>
      <c r="H30" s="19">
        <f ca="1">VLOOKUP($A30,住所!$A:$O,H$2,0)</f>
        <v>19</v>
      </c>
      <c r="I30" s="19">
        <f ca="1">VLOOKUP($A30,住所!$A:$O,I$2,0)</f>
        <v>106</v>
      </c>
      <c r="J30" s="19">
        <f ca="1">VLOOKUP($A30,住所!$A:$O,J$2,0)</f>
        <v>57</v>
      </c>
      <c r="K30" s="19">
        <f ca="1">VLOOKUP($A30,住所!$A:$O,K$2,0)</f>
        <v>66</v>
      </c>
      <c r="L30" s="19">
        <f ca="1">VLOOKUP($A30,住所!$A:$O,L$2,0)</f>
        <v>100</v>
      </c>
      <c r="M30" s="19">
        <f ca="1">VLOOKUP($A30,住所!$A:$O,M$2,0)</f>
        <v>117</v>
      </c>
      <c r="N30" s="19">
        <f ca="1">VLOOKUP($A30,住所!$A:$O,N$2,0)</f>
        <v>40</v>
      </c>
      <c r="P30" s="45">
        <f t="shared" ref="P30" ca="1" si="20">MAX(E30:N30)</f>
        <v>277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44.822006472491907</v>
      </c>
      <c r="F31" s="15">
        <f t="shared" ref="F31:N31" ca="1" si="21">F30/$D30*100</f>
        <v>2.4271844660194173</v>
      </c>
      <c r="G31" s="15">
        <f t="shared" ca="1" si="21"/>
        <v>4.8543689320388346</v>
      </c>
      <c r="H31" s="15">
        <f t="shared" ca="1" si="21"/>
        <v>3.0744336569579289</v>
      </c>
      <c r="I31" s="15">
        <f t="shared" ca="1" si="21"/>
        <v>17.15210355987055</v>
      </c>
      <c r="J31" s="15">
        <f t="shared" ca="1" si="21"/>
        <v>9.2233009708737868</v>
      </c>
      <c r="K31" s="15">
        <f t="shared" ca="1" si="21"/>
        <v>10.679611650485436</v>
      </c>
      <c r="L31" s="15">
        <f t="shared" ca="1" si="21"/>
        <v>16.181229773462782</v>
      </c>
      <c r="M31" s="15">
        <f t="shared" ca="1" si="21"/>
        <v>18.932038834951456</v>
      </c>
      <c r="N31" s="15">
        <f t="shared" ca="1" si="21"/>
        <v>6.4724919093851128</v>
      </c>
    </row>
    <row r="32" spans="1:16" ht="12.4" hidden="1" customHeight="1" outlineLevel="1" x14ac:dyDescent="0.15">
      <c r="A32" s="1" t="str">
        <f ca="1">$A$1&amp;C32</f>
        <v>X (11)戸畑区</v>
      </c>
      <c r="B32" s="152"/>
      <c r="C32" s="153" t="s">
        <v>21</v>
      </c>
      <c r="D32" s="19">
        <f ca="1">VLOOKUP($A32,住所!$A:$O,D$2,0)</f>
        <v>77</v>
      </c>
      <c r="E32" s="19">
        <f ca="1">VLOOKUP($A32,住所!$A:$O,E$2,0)</f>
        <v>37</v>
      </c>
      <c r="F32" s="19">
        <f ca="1">VLOOKUP($A32,住所!$A:$O,F$2,0)</f>
        <v>2</v>
      </c>
      <c r="G32" s="19">
        <f ca="1">VLOOKUP($A32,住所!$A:$O,G$2,0)</f>
        <v>4</v>
      </c>
      <c r="H32" s="19">
        <f ca="1">VLOOKUP($A32,住所!$A:$O,H$2,0)</f>
        <v>2</v>
      </c>
      <c r="I32" s="19">
        <f ca="1">VLOOKUP($A32,住所!$A:$O,I$2,0)</f>
        <v>9</v>
      </c>
      <c r="J32" s="19">
        <f ca="1">VLOOKUP($A32,住所!$A:$O,J$2,0)</f>
        <v>4</v>
      </c>
      <c r="K32" s="19">
        <f ca="1">VLOOKUP($A32,住所!$A:$O,K$2,0)</f>
        <v>9</v>
      </c>
      <c r="L32" s="19">
        <f ca="1">VLOOKUP($A32,住所!$A:$O,L$2,0)</f>
        <v>15</v>
      </c>
      <c r="M32" s="19">
        <f ca="1">VLOOKUP($A32,住所!$A:$O,M$2,0)</f>
        <v>19</v>
      </c>
      <c r="N32" s="19">
        <f ca="1">VLOOKUP($A32,住所!$A:$O,N$2,0)</f>
        <v>5</v>
      </c>
      <c r="P32" s="45">
        <f t="shared" ref="P32" ca="1" si="22">MAX(E32:N32)</f>
        <v>37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48.051948051948052</v>
      </c>
      <c r="F33" s="15">
        <f t="shared" ref="F33:N33" ca="1" si="23">F32/$D32*100</f>
        <v>2.5974025974025974</v>
      </c>
      <c r="G33" s="15">
        <f t="shared" ca="1" si="23"/>
        <v>5.1948051948051948</v>
      </c>
      <c r="H33" s="15">
        <f t="shared" ca="1" si="23"/>
        <v>2.5974025974025974</v>
      </c>
      <c r="I33" s="15">
        <f t="shared" ca="1" si="23"/>
        <v>11.688311688311687</v>
      </c>
      <c r="J33" s="15">
        <f t="shared" ca="1" si="23"/>
        <v>5.1948051948051948</v>
      </c>
      <c r="K33" s="15">
        <f t="shared" ca="1" si="23"/>
        <v>11.688311688311687</v>
      </c>
      <c r="L33" s="15">
        <f t="shared" ca="1" si="23"/>
        <v>19.480519480519483</v>
      </c>
      <c r="M33" s="15">
        <f t="shared" ca="1" si="23"/>
        <v>24.675324675324674</v>
      </c>
      <c r="N33" s="15">
        <f t="shared" ca="1" si="23"/>
        <v>6.4935064935064926</v>
      </c>
    </row>
    <row r="34" spans="1:16" ht="12.4" hidden="1" customHeight="1" outlineLevel="1" x14ac:dyDescent="0.15">
      <c r="A34" s="1" t="str">
        <f ca="1">$A$1&amp;C34</f>
        <v>X (11)その他</v>
      </c>
      <c r="B34" s="152"/>
      <c r="C34" s="153" t="s">
        <v>22</v>
      </c>
      <c r="D34" s="19">
        <f ca="1">VLOOKUP($A34,住所!$A:$O,D$2,0)</f>
        <v>735</v>
      </c>
      <c r="E34" s="19">
        <f ca="1">VLOOKUP($A34,住所!$A:$O,E$2,0)</f>
        <v>277</v>
      </c>
      <c r="F34" s="19">
        <f ca="1">VLOOKUP($A34,住所!$A:$O,F$2,0)</f>
        <v>24</v>
      </c>
      <c r="G34" s="19">
        <f ca="1">VLOOKUP($A34,住所!$A:$O,G$2,0)</f>
        <v>30</v>
      </c>
      <c r="H34" s="19">
        <f ca="1">VLOOKUP($A34,住所!$A:$O,H$2,0)</f>
        <v>34</v>
      </c>
      <c r="I34" s="19">
        <f ca="1">VLOOKUP($A34,住所!$A:$O,I$2,0)</f>
        <v>99</v>
      </c>
      <c r="J34" s="19">
        <f ca="1">VLOOKUP($A34,住所!$A:$O,J$2,0)</f>
        <v>89</v>
      </c>
      <c r="K34" s="19">
        <f ca="1">VLOOKUP($A34,住所!$A:$O,K$2,0)</f>
        <v>101</v>
      </c>
      <c r="L34" s="19">
        <f ca="1">VLOOKUP($A34,住所!$A:$O,L$2,0)</f>
        <v>121</v>
      </c>
      <c r="M34" s="19">
        <f ca="1">VLOOKUP($A34,住所!$A:$O,M$2,0)</f>
        <v>104</v>
      </c>
      <c r="N34" s="19">
        <f ca="1">VLOOKUP($A34,住所!$A:$O,N$2,0)</f>
        <v>77</v>
      </c>
      <c r="P34" s="45">
        <f t="shared" ref="P34" ca="1" si="24">MAX(E34:N34)</f>
        <v>277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37.687074829931973</v>
      </c>
      <c r="F35" s="15">
        <f t="shared" ref="F35:N35" ca="1" si="25">F34/$D34*100</f>
        <v>3.2653061224489797</v>
      </c>
      <c r="G35" s="15">
        <f t="shared" ca="1" si="25"/>
        <v>4.0816326530612246</v>
      </c>
      <c r="H35" s="15">
        <f t="shared" ca="1" si="25"/>
        <v>4.6258503401360542</v>
      </c>
      <c r="I35" s="15">
        <f t="shared" ca="1" si="25"/>
        <v>13.469387755102041</v>
      </c>
      <c r="J35" s="15">
        <f t="shared" ca="1" si="25"/>
        <v>12.108843537414966</v>
      </c>
      <c r="K35" s="15">
        <f t="shared" ca="1" si="25"/>
        <v>13.741496598639454</v>
      </c>
      <c r="L35" s="15">
        <f t="shared" ca="1" si="25"/>
        <v>16.462585034013603</v>
      </c>
      <c r="M35" s="15">
        <f t="shared" ca="1" si="25"/>
        <v>14.14965986394558</v>
      </c>
      <c r="N35" s="15">
        <f t="shared" ca="1" si="25"/>
        <v>10.476190476190476</v>
      </c>
    </row>
    <row r="36" spans="1:16" ht="12.4" hidden="1" customHeight="1" outlineLevel="1" x14ac:dyDescent="0.15">
      <c r="A36" s="1" t="str">
        <f ca="1">$A$1&amp;C36</f>
        <v>X (11)勉強・受験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(11)友達との時間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(11)部活動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(11)趣味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(11)オシャレ（ファッションやコスメなど）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(11)ゲーム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(11)SNS（YouTubeやTikTokなどの視聴・動画投稿）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(11)ボランティア・地域活動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(11)自分磨き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(11)その他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customHeight="1" collapsed="1" x14ac:dyDescent="0.15">
      <c r="A56" s="1" t="str">
        <f ca="1">$A$1&amp;C56</f>
        <v>X (11)進学（大学）</v>
      </c>
      <c r="B56" s="144" t="s">
        <v>253</v>
      </c>
      <c r="C56" s="134" t="s">
        <v>57</v>
      </c>
      <c r="D56" s="19">
        <f ca="1">VLOOKUP($A56,'Q9'!$A:$O,D$2,0)</f>
        <v>1379</v>
      </c>
      <c r="E56" s="19">
        <f ca="1">VLOOKUP($A56,'Q9'!$A:$O,E$2,0)</f>
        <v>681</v>
      </c>
      <c r="F56" s="19">
        <f ca="1">VLOOKUP($A56,'Q9'!$A:$O,F$2,0)</f>
        <v>28</v>
      </c>
      <c r="G56" s="19">
        <f ca="1">VLOOKUP($A56,'Q9'!$A:$O,G$2,0)</f>
        <v>77</v>
      </c>
      <c r="H56" s="19">
        <f ca="1">VLOOKUP($A56,'Q9'!$A:$O,H$2,0)</f>
        <v>42</v>
      </c>
      <c r="I56" s="19">
        <f ca="1">VLOOKUP($A56,'Q9'!$A:$O,I$2,0)</f>
        <v>219</v>
      </c>
      <c r="J56" s="19">
        <f ca="1">VLOOKUP($A56,'Q9'!$A:$O,J$2,0)</f>
        <v>124</v>
      </c>
      <c r="K56" s="19">
        <f ca="1">VLOOKUP($A56,'Q9'!$A:$O,K$2,0)</f>
        <v>141</v>
      </c>
      <c r="L56" s="19">
        <f ca="1">VLOOKUP($A56,'Q9'!$A:$O,L$2,0)</f>
        <v>251</v>
      </c>
      <c r="M56" s="19">
        <f ca="1">VLOOKUP($A56,'Q9'!$A:$O,M$2,0)</f>
        <v>256</v>
      </c>
      <c r="N56" s="19">
        <f ca="1">VLOOKUP($A56,'Q9'!$A:$O,N$2,0)</f>
        <v>78</v>
      </c>
      <c r="P56" s="45">
        <f t="shared" ref="P56" ca="1" si="46">MAX(E56:N56)</f>
        <v>681</v>
      </c>
    </row>
    <row r="57" spans="1:16" ht="12.4" customHeight="1" x14ac:dyDescent="0.15">
      <c r="B57" s="144"/>
      <c r="C57" s="136"/>
      <c r="D57" s="16">
        <f ca="1">D56/$D56*100</f>
        <v>100</v>
      </c>
      <c r="E57" s="15">
        <f ca="1">E56/$D56*100</f>
        <v>49.38361131254532</v>
      </c>
      <c r="F57" s="15">
        <f t="shared" ref="F57:N57" ca="1" si="47">F56/$D56*100</f>
        <v>2.030456852791878</v>
      </c>
      <c r="G57" s="15">
        <f t="shared" ca="1" si="47"/>
        <v>5.5837563451776653</v>
      </c>
      <c r="H57" s="15">
        <f t="shared" ca="1" si="47"/>
        <v>3.0456852791878175</v>
      </c>
      <c r="I57" s="15">
        <f t="shared" ca="1" si="47"/>
        <v>15.881073241479331</v>
      </c>
      <c r="J57" s="15">
        <f t="shared" ca="1" si="47"/>
        <v>8.9920232052211748</v>
      </c>
      <c r="K57" s="15">
        <f t="shared" ca="1" si="47"/>
        <v>10.224800580130529</v>
      </c>
      <c r="L57" s="15">
        <f t="shared" ca="1" si="47"/>
        <v>18.201595358955768</v>
      </c>
      <c r="M57" s="15">
        <f t="shared" ca="1" si="47"/>
        <v>18.564176939811457</v>
      </c>
      <c r="N57" s="15">
        <f t="shared" ca="1" si="47"/>
        <v>5.6562726613488028</v>
      </c>
    </row>
    <row r="58" spans="1:16" ht="12.4" customHeight="1" x14ac:dyDescent="0.15">
      <c r="A58" s="1" t="str">
        <f ca="1">$A$1&amp;C58</f>
        <v>X (11)進学（短大）</v>
      </c>
      <c r="B58" s="144"/>
      <c r="C58" s="134" t="s">
        <v>58</v>
      </c>
      <c r="D58" s="19">
        <f ca="1">VLOOKUP($A58,'Q9'!$A:$O,D$2,0)</f>
        <v>52</v>
      </c>
      <c r="E58" s="19">
        <f ca="1">VLOOKUP($A58,'Q9'!$A:$O,E$2,0)</f>
        <v>22</v>
      </c>
      <c r="F58" s="19">
        <f ca="1">VLOOKUP($A58,'Q9'!$A:$O,F$2,0)</f>
        <v>2</v>
      </c>
      <c r="G58" s="19">
        <f ca="1">VLOOKUP($A58,'Q9'!$A:$O,G$2,0)</f>
        <v>3</v>
      </c>
      <c r="H58" s="19">
        <f ca="1">VLOOKUP($A58,'Q9'!$A:$O,H$2,0)</f>
        <v>1</v>
      </c>
      <c r="I58" s="19">
        <f ca="1">VLOOKUP($A58,'Q9'!$A:$O,I$2,0)</f>
        <v>7</v>
      </c>
      <c r="J58" s="19">
        <f ca="1">VLOOKUP($A58,'Q9'!$A:$O,J$2,0)</f>
        <v>3</v>
      </c>
      <c r="K58" s="19">
        <f ca="1">VLOOKUP($A58,'Q9'!$A:$O,K$2,0)</f>
        <v>4</v>
      </c>
      <c r="L58" s="19">
        <f ca="1">VLOOKUP($A58,'Q9'!$A:$O,L$2,0)</f>
        <v>6</v>
      </c>
      <c r="M58" s="19">
        <f ca="1">VLOOKUP($A58,'Q9'!$A:$O,M$2,0)</f>
        <v>12</v>
      </c>
      <c r="N58" s="19">
        <f ca="1">VLOOKUP($A58,'Q9'!$A:$O,N$2,0)</f>
        <v>6</v>
      </c>
      <c r="P58" s="45">
        <f t="shared" ref="P58" ca="1" si="48">MAX(E58:N58)</f>
        <v>22</v>
      </c>
    </row>
    <row r="59" spans="1:16" ht="12.4" customHeight="1" x14ac:dyDescent="0.15">
      <c r="B59" s="144"/>
      <c r="C59" s="136"/>
      <c r="D59" s="16">
        <f ca="1">D58/$D58*100</f>
        <v>100</v>
      </c>
      <c r="E59" s="15">
        <f ca="1">E58/$D58*100</f>
        <v>42.307692307692307</v>
      </c>
      <c r="F59" s="15">
        <f t="shared" ref="F59:N59" ca="1" si="49">F58/$D58*100</f>
        <v>3.8461538461538463</v>
      </c>
      <c r="G59" s="15">
        <f t="shared" ca="1" si="49"/>
        <v>5.7692307692307692</v>
      </c>
      <c r="H59" s="15">
        <f t="shared" ca="1" si="49"/>
        <v>1.9230769230769231</v>
      </c>
      <c r="I59" s="15">
        <f t="shared" ca="1" si="49"/>
        <v>13.461538461538462</v>
      </c>
      <c r="J59" s="15">
        <f t="shared" ca="1" si="49"/>
        <v>5.7692307692307692</v>
      </c>
      <c r="K59" s="15">
        <f t="shared" ca="1" si="49"/>
        <v>7.6923076923076925</v>
      </c>
      <c r="L59" s="15">
        <f t="shared" ca="1" si="49"/>
        <v>11.538461538461538</v>
      </c>
      <c r="M59" s="15">
        <f t="shared" ca="1" si="49"/>
        <v>23.076923076923077</v>
      </c>
      <c r="N59" s="15">
        <f t="shared" ca="1" si="49"/>
        <v>11.538461538461538</v>
      </c>
    </row>
    <row r="60" spans="1:16" ht="12.4" customHeight="1" x14ac:dyDescent="0.15">
      <c r="A60" s="1" t="str">
        <f ca="1">$A$1&amp;C60</f>
        <v>X (11)進学（専門学校等）</v>
      </c>
      <c r="B60" s="144"/>
      <c r="C60" s="134" t="s">
        <v>59</v>
      </c>
      <c r="D60" s="19">
        <f ca="1">VLOOKUP($A60,'Q9'!$A:$O,D$2,0)</f>
        <v>349</v>
      </c>
      <c r="E60" s="19">
        <f ca="1">VLOOKUP($A60,'Q9'!$A:$O,E$2,0)</f>
        <v>162</v>
      </c>
      <c r="F60" s="19">
        <f ca="1">VLOOKUP($A60,'Q9'!$A:$O,F$2,0)</f>
        <v>10</v>
      </c>
      <c r="G60" s="19">
        <f ca="1">VLOOKUP($A60,'Q9'!$A:$O,G$2,0)</f>
        <v>19</v>
      </c>
      <c r="H60" s="19">
        <f ca="1">VLOOKUP($A60,'Q9'!$A:$O,H$2,0)</f>
        <v>5</v>
      </c>
      <c r="I60" s="19">
        <f ca="1">VLOOKUP($A60,'Q9'!$A:$O,I$2,0)</f>
        <v>55</v>
      </c>
      <c r="J60" s="19">
        <f ca="1">VLOOKUP($A60,'Q9'!$A:$O,J$2,0)</f>
        <v>44</v>
      </c>
      <c r="K60" s="19">
        <f ca="1">VLOOKUP($A60,'Q9'!$A:$O,K$2,0)</f>
        <v>42</v>
      </c>
      <c r="L60" s="19">
        <f ca="1">VLOOKUP($A60,'Q9'!$A:$O,L$2,0)</f>
        <v>46</v>
      </c>
      <c r="M60" s="19">
        <f ca="1">VLOOKUP($A60,'Q9'!$A:$O,M$2,0)</f>
        <v>52</v>
      </c>
      <c r="N60" s="19">
        <f ca="1">VLOOKUP($A60,'Q9'!$A:$O,N$2,0)</f>
        <v>26</v>
      </c>
      <c r="P60" s="45">
        <f t="shared" ref="P60" ca="1" si="50">MAX(E60:N60)</f>
        <v>162</v>
      </c>
    </row>
    <row r="61" spans="1:16" ht="12.4" customHeight="1" x14ac:dyDescent="0.15">
      <c r="B61" s="144"/>
      <c r="C61" s="136"/>
      <c r="D61" s="16">
        <f ca="1">D60/$D60*100</f>
        <v>100</v>
      </c>
      <c r="E61" s="15">
        <f ca="1">E60/$D60*100</f>
        <v>46.418338108882523</v>
      </c>
      <c r="F61" s="15">
        <f t="shared" ref="F61:N61" ca="1" si="51">F60/$D60*100</f>
        <v>2.8653295128939829</v>
      </c>
      <c r="G61" s="15">
        <f t="shared" ca="1" si="51"/>
        <v>5.444126074498568</v>
      </c>
      <c r="H61" s="15">
        <f t="shared" ca="1" si="51"/>
        <v>1.4326647564469914</v>
      </c>
      <c r="I61" s="15">
        <f t="shared" ca="1" si="51"/>
        <v>15.759312320916905</v>
      </c>
      <c r="J61" s="15">
        <f t="shared" ca="1" si="51"/>
        <v>12.607449856733524</v>
      </c>
      <c r="K61" s="15">
        <f t="shared" ca="1" si="51"/>
        <v>12.034383954154727</v>
      </c>
      <c r="L61" s="15">
        <f t="shared" ca="1" si="51"/>
        <v>13.180515759312319</v>
      </c>
      <c r="M61" s="15">
        <f t="shared" ca="1" si="51"/>
        <v>14.899713467048711</v>
      </c>
      <c r="N61" s="15">
        <f t="shared" ca="1" si="51"/>
        <v>7.4498567335243555</v>
      </c>
    </row>
    <row r="62" spans="1:16" ht="12.4" customHeight="1" x14ac:dyDescent="0.15">
      <c r="A62" s="1" t="str">
        <f ca="1">$A$1&amp;C62</f>
        <v>X (11)就職・就業</v>
      </c>
      <c r="B62" s="144"/>
      <c r="C62" s="134" t="s">
        <v>60</v>
      </c>
      <c r="D62" s="19">
        <f ca="1">VLOOKUP($A62,'Q9'!$A:$O,D$2,0)</f>
        <v>275</v>
      </c>
      <c r="E62" s="19">
        <f ca="1">VLOOKUP($A62,'Q9'!$A:$O,E$2,0)</f>
        <v>70</v>
      </c>
      <c r="F62" s="19">
        <f ca="1">VLOOKUP($A62,'Q9'!$A:$O,F$2,0)</f>
        <v>12</v>
      </c>
      <c r="G62" s="19">
        <f ca="1">VLOOKUP($A62,'Q9'!$A:$O,G$2,0)</f>
        <v>14</v>
      </c>
      <c r="H62" s="19">
        <f ca="1">VLOOKUP($A62,'Q9'!$A:$O,H$2,0)</f>
        <v>14</v>
      </c>
      <c r="I62" s="19">
        <f ca="1">VLOOKUP($A62,'Q9'!$A:$O,I$2,0)</f>
        <v>55</v>
      </c>
      <c r="J62" s="19">
        <f ca="1">VLOOKUP($A62,'Q9'!$A:$O,J$2,0)</f>
        <v>38</v>
      </c>
      <c r="K62" s="19">
        <f ca="1">VLOOKUP($A62,'Q9'!$A:$O,K$2,0)</f>
        <v>44</v>
      </c>
      <c r="L62" s="19">
        <f ca="1">VLOOKUP($A62,'Q9'!$A:$O,L$2,0)</f>
        <v>38</v>
      </c>
      <c r="M62" s="19">
        <f ca="1">VLOOKUP($A62,'Q9'!$A:$O,M$2,0)</f>
        <v>56</v>
      </c>
      <c r="N62" s="19">
        <f ca="1">VLOOKUP($A62,'Q9'!$A:$O,N$2,0)</f>
        <v>21</v>
      </c>
      <c r="P62" s="45">
        <f t="shared" ref="P62" ca="1" si="52">MAX(E62:N62)</f>
        <v>70</v>
      </c>
    </row>
    <row r="63" spans="1:16" ht="12.4" customHeight="1" x14ac:dyDescent="0.15">
      <c r="B63" s="144"/>
      <c r="C63" s="136"/>
      <c r="D63" s="16">
        <f ca="1">D62/$D62*100</f>
        <v>100</v>
      </c>
      <c r="E63" s="15">
        <f ca="1">E62/$D62*100</f>
        <v>25.454545454545453</v>
      </c>
      <c r="F63" s="15">
        <f t="shared" ref="F63:N63" ca="1" si="53">F62/$D62*100</f>
        <v>4.3636363636363642</v>
      </c>
      <c r="G63" s="15">
        <f t="shared" ca="1" si="53"/>
        <v>5.0909090909090908</v>
      </c>
      <c r="H63" s="15">
        <f t="shared" ca="1" si="53"/>
        <v>5.0909090909090908</v>
      </c>
      <c r="I63" s="15">
        <f t="shared" ca="1" si="53"/>
        <v>20</v>
      </c>
      <c r="J63" s="15">
        <f t="shared" ca="1" si="53"/>
        <v>13.818181818181818</v>
      </c>
      <c r="K63" s="15">
        <f t="shared" ca="1" si="53"/>
        <v>16</v>
      </c>
      <c r="L63" s="15">
        <f t="shared" ca="1" si="53"/>
        <v>13.818181818181818</v>
      </c>
      <c r="M63" s="15">
        <f t="shared" ca="1" si="53"/>
        <v>20.363636363636363</v>
      </c>
      <c r="N63" s="15">
        <f t="shared" ca="1" si="53"/>
        <v>7.6363636363636367</v>
      </c>
    </row>
    <row r="64" spans="1:16" ht="12.4" customHeight="1" x14ac:dyDescent="0.15">
      <c r="A64" s="1" t="str">
        <f ca="1">$A$1&amp;C64</f>
        <v>X (11)その他</v>
      </c>
      <c r="B64" s="144"/>
      <c r="C64" s="134" t="s">
        <v>22</v>
      </c>
      <c r="D64" s="19">
        <f ca="1">VLOOKUP($A64,'Q9'!$A:$O,D$2,0)</f>
        <v>23</v>
      </c>
      <c r="E64" s="19">
        <f ca="1">VLOOKUP($A64,'Q9'!$A:$O,E$2,0)</f>
        <v>7</v>
      </c>
      <c r="F64" s="19">
        <f ca="1">VLOOKUP($A64,'Q9'!$A:$O,F$2,0)</f>
        <v>1</v>
      </c>
      <c r="G64" s="19">
        <f ca="1">VLOOKUP($A64,'Q9'!$A:$O,G$2,0)</f>
        <v>0</v>
      </c>
      <c r="H64" s="19">
        <f ca="1">VLOOKUP($A64,'Q9'!$A:$O,H$2,0)</f>
        <v>0</v>
      </c>
      <c r="I64" s="19">
        <f ca="1">VLOOKUP($A64,'Q9'!$A:$O,I$2,0)</f>
        <v>2</v>
      </c>
      <c r="J64" s="19">
        <f ca="1">VLOOKUP($A64,'Q9'!$A:$O,J$2,0)</f>
        <v>2</v>
      </c>
      <c r="K64" s="19">
        <f ca="1">VLOOKUP($A64,'Q9'!$A:$O,K$2,0)</f>
        <v>3</v>
      </c>
      <c r="L64" s="19">
        <f ca="1">VLOOKUP($A64,'Q9'!$A:$O,L$2,0)</f>
        <v>8</v>
      </c>
      <c r="M64" s="19">
        <f ca="1">VLOOKUP($A64,'Q9'!$A:$O,M$2,0)</f>
        <v>2</v>
      </c>
      <c r="N64" s="19">
        <f ca="1">VLOOKUP($A64,'Q9'!$A:$O,N$2,0)</f>
        <v>4</v>
      </c>
      <c r="P64" s="45">
        <f t="shared" ref="P64" ca="1" si="54">MAX(E64:N64)</f>
        <v>8</v>
      </c>
    </row>
    <row r="65" spans="1:17" ht="12.4" customHeight="1" x14ac:dyDescent="0.15">
      <c r="B65" s="144"/>
      <c r="C65" s="136"/>
      <c r="D65" s="16">
        <f ca="1">D64/$D64*100</f>
        <v>100</v>
      </c>
      <c r="E65" s="15">
        <f ca="1">E64/$D64*100</f>
        <v>30.434782608695656</v>
      </c>
      <c r="F65" s="15">
        <f t="shared" ref="F65:N65" ca="1" si="55">F64/$D64*100</f>
        <v>4.3478260869565215</v>
      </c>
      <c r="G65" s="15">
        <f t="shared" ca="1" si="55"/>
        <v>0</v>
      </c>
      <c r="H65" s="15">
        <f t="shared" ca="1" si="55"/>
        <v>0</v>
      </c>
      <c r="I65" s="15">
        <f t="shared" ca="1" si="55"/>
        <v>8.695652173913043</v>
      </c>
      <c r="J65" s="15">
        <f t="shared" ca="1" si="55"/>
        <v>8.695652173913043</v>
      </c>
      <c r="K65" s="15">
        <f t="shared" ca="1" si="55"/>
        <v>13.043478260869565</v>
      </c>
      <c r="L65" s="15">
        <f t="shared" ca="1" si="55"/>
        <v>34.782608695652172</v>
      </c>
      <c r="M65" s="15">
        <f t="shared" ca="1" si="55"/>
        <v>8.695652173913043</v>
      </c>
      <c r="N65" s="15">
        <f t="shared" ca="1" si="55"/>
        <v>17.391304347826086</v>
      </c>
    </row>
    <row r="66" spans="1:17" ht="12.4" customHeight="1" x14ac:dyDescent="0.15">
      <c r="A66" s="1" t="str">
        <f ca="1">$A$1&amp;C66</f>
        <v>X (11)わからない</v>
      </c>
      <c r="B66" s="144"/>
      <c r="C66" s="134" t="s">
        <v>61</v>
      </c>
      <c r="D66" s="19">
        <f ca="1">VLOOKUP($A66,'Q9'!$A:$O,D$2,0)</f>
        <v>239</v>
      </c>
      <c r="E66" s="19">
        <f ca="1">VLOOKUP($A66,'Q9'!$A:$O,E$2,0)</f>
        <v>26</v>
      </c>
      <c r="F66" s="19">
        <f ca="1">VLOOKUP($A66,'Q9'!$A:$O,F$2,0)</f>
        <v>9</v>
      </c>
      <c r="G66" s="19">
        <f ca="1">VLOOKUP($A66,'Q9'!$A:$O,G$2,0)</f>
        <v>10</v>
      </c>
      <c r="H66" s="19">
        <f ca="1">VLOOKUP($A66,'Q9'!$A:$O,H$2,0)</f>
        <v>16</v>
      </c>
      <c r="I66" s="19">
        <f ca="1">VLOOKUP($A66,'Q9'!$A:$O,I$2,0)</f>
        <v>33</v>
      </c>
      <c r="J66" s="19">
        <f ca="1">VLOOKUP($A66,'Q9'!$A:$O,J$2,0)</f>
        <v>25</v>
      </c>
      <c r="K66" s="19">
        <f ca="1">VLOOKUP($A66,'Q9'!$A:$O,K$2,0)</f>
        <v>38</v>
      </c>
      <c r="L66" s="19">
        <f ca="1">VLOOKUP($A66,'Q9'!$A:$O,L$2,0)</f>
        <v>53</v>
      </c>
      <c r="M66" s="19">
        <f ca="1">VLOOKUP($A66,'Q9'!$A:$O,M$2,0)</f>
        <v>49</v>
      </c>
      <c r="N66" s="19">
        <f ca="1">VLOOKUP($A66,'Q9'!$A:$O,N$2,0)</f>
        <v>36</v>
      </c>
      <c r="P66" s="45">
        <f t="shared" ref="P66" ca="1" si="56">MAX(E66:N66)</f>
        <v>53</v>
      </c>
    </row>
    <row r="67" spans="1:17" ht="12.4" customHeight="1" x14ac:dyDescent="0.15">
      <c r="B67" s="144"/>
      <c r="C67" s="136"/>
      <c r="D67" s="16">
        <f ca="1">D66/$D66*100</f>
        <v>100</v>
      </c>
      <c r="E67" s="15">
        <f ca="1">E66/$D66*100</f>
        <v>10.87866108786611</v>
      </c>
      <c r="F67" s="15">
        <f t="shared" ref="F67:N67" ca="1" si="57">F66/$D66*100</f>
        <v>3.7656903765690379</v>
      </c>
      <c r="G67" s="15">
        <f t="shared" ca="1" si="57"/>
        <v>4.1841004184100417</v>
      </c>
      <c r="H67" s="15">
        <f t="shared" ca="1" si="57"/>
        <v>6.6945606694560666</v>
      </c>
      <c r="I67" s="15">
        <f t="shared" ca="1" si="57"/>
        <v>13.807531380753138</v>
      </c>
      <c r="J67" s="15">
        <f t="shared" ca="1" si="57"/>
        <v>10.460251046025103</v>
      </c>
      <c r="K67" s="15">
        <f t="shared" ca="1" si="57"/>
        <v>15.899581589958158</v>
      </c>
      <c r="L67" s="15">
        <f t="shared" ca="1" si="57"/>
        <v>22.17573221757322</v>
      </c>
      <c r="M67" s="15">
        <f t="shared" ca="1" si="57"/>
        <v>20.502092050209207</v>
      </c>
      <c r="N67" s="15">
        <f t="shared" ca="1" si="57"/>
        <v>15.062761506276152</v>
      </c>
    </row>
    <row r="68" spans="1:17" ht="12.4" customHeight="1" x14ac:dyDescent="0.15">
      <c r="A68" s="1" t="str">
        <f ca="1">$A$1&amp;C68</f>
        <v>X (11)北九州市</v>
      </c>
      <c r="B68" s="144" t="s">
        <v>337</v>
      </c>
      <c r="C68" s="134" t="s">
        <v>64</v>
      </c>
      <c r="D68" s="19" t="s">
        <v>266</v>
      </c>
      <c r="E68" s="19" t="s">
        <v>265</v>
      </c>
      <c r="F68" s="19" t="s">
        <v>265</v>
      </c>
      <c r="G68" s="19" t="s">
        <v>265</v>
      </c>
      <c r="H68" s="19" t="s">
        <v>265</v>
      </c>
      <c r="I68" s="19" t="s">
        <v>265</v>
      </c>
      <c r="J68" s="19" t="s">
        <v>265</v>
      </c>
      <c r="K68" s="19" t="s">
        <v>265</v>
      </c>
      <c r="L68" s="19" t="s">
        <v>265</v>
      </c>
      <c r="M68" s="19" t="s">
        <v>265</v>
      </c>
      <c r="N68" s="19" t="s">
        <v>265</v>
      </c>
      <c r="P68" s="45">
        <f t="shared" ref="P68" si="58">MAX(E68:N68)</f>
        <v>0</v>
      </c>
    </row>
    <row r="69" spans="1:17" ht="12.4" customHeight="1" x14ac:dyDescent="0.15">
      <c r="B69" s="144"/>
      <c r="C69" s="136"/>
      <c r="D69" s="16" t="s">
        <v>265</v>
      </c>
      <c r="E69" s="15" t="s">
        <v>265</v>
      </c>
      <c r="F69" s="15" t="s">
        <v>265</v>
      </c>
      <c r="G69" s="15" t="s">
        <v>265</v>
      </c>
      <c r="H69" s="15" t="s">
        <v>265</v>
      </c>
      <c r="I69" s="15" t="s">
        <v>265</v>
      </c>
      <c r="J69" s="15" t="s">
        <v>265</v>
      </c>
      <c r="K69" s="15" t="s">
        <v>265</v>
      </c>
      <c r="L69" s="15" t="s">
        <v>265</v>
      </c>
      <c r="M69" s="15" t="s">
        <v>265</v>
      </c>
      <c r="N69" s="15" t="s">
        <v>265</v>
      </c>
      <c r="Q69" s="1" t="s">
        <v>338</v>
      </c>
    </row>
    <row r="70" spans="1:17" ht="12.4" customHeight="1" x14ac:dyDescent="0.15">
      <c r="A70" s="1" t="str">
        <f ca="1">$A$1&amp;C70</f>
        <v>X (11)福岡市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282</v>
      </c>
      <c r="F70" s="19">
        <f ca="1">VLOOKUP($A70,'Q10'!$A:$O,F$2,0)</f>
        <v>18</v>
      </c>
      <c r="G70" s="19">
        <f ca="1">VLOOKUP($A70,'Q10'!$A:$O,G$2,0)</f>
        <v>22</v>
      </c>
      <c r="H70" s="19">
        <f ca="1">VLOOKUP($A70,'Q10'!$A:$O,H$2,0)</f>
        <v>7</v>
      </c>
      <c r="I70" s="19">
        <f ca="1">VLOOKUP($A70,'Q10'!$A:$O,I$2,0)</f>
        <v>164</v>
      </c>
      <c r="J70" s="19">
        <f ca="1">VLOOKUP($A70,'Q10'!$A:$O,J$2,0)</f>
        <v>92</v>
      </c>
      <c r="K70" s="19">
        <f ca="1">VLOOKUP($A70,'Q10'!$A:$O,K$2,0)</f>
        <v>129</v>
      </c>
      <c r="L70" s="19">
        <f ca="1">VLOOKUP($A70,'Q10'!$A:$O,L$2,0)</f>
        <v>55</v>
      </c>
      <c r="M70" s="19">
        <f ca="1">VLOOKUP($A70,'Q10'!$A:$O,M$2,0)</f>
        <v>87</v>
      </c>
      <c r="N70" s="19">
        <f ca="1">VLOOKUP($A70,'Q10'!$A:$O,N$2,0)</f>
        <v>19</v>
      </c>
      <c r="P70" s="45">
        <f t="shared" ref="P70" ca="1" si="59">MAX(E70:N70)</f>
        <v>282</v>
      </c>
    </row>
    <row r="71" spans="1:17" ht="12.4" customHeight="1" x14ac:dyDescent="0.15">
      <c r="B71" s="144"/>
      <c r="C71" s="136"/>
      <c r="D71" s="16">
        <f ca="1">D70/$D70*100</f>
        <v>100</v>
      </c>
      <c r="E71" s="15">
        <f ca="1">E70/$D70*100</f>
        <v>45.047923322683708</v>
      </c>
      <c r="F71" s="15">
        <f t="shared" ref="F71:N71" ca="1" si="60">F70/$D70*100</f>
        <v>2.8753993610223643</v>
      </c>
      <c r="G71" s="15">
        <f t="shared" ca="1" si="60"/>
        <v>3.5143769968051117</v>
      </c>
      <c r="H71" s="15">
        <f t="shared" ca="1" si="60"/>
        <v>1.1182108626198082</v>
      </c>
      <c r="I71" s="15">
        <f t="shared" ca="1" si="60"/>
        <v>26.198083067092654</v>
      </c>
      <c r="J71" s="15">
        <f t="shared" ca="1" si="60"/>
        <v>14.696485623003195</v>
      </c>
      <c r="K71" s="15">
        <f t="shared" ca="1" si="60"/>
        <v>20.60702875399361</v>
      </c>
      <c r="L71" s="15">
        <f t="shared" ca="1" si="60"/>
        <v>8.7859424920127793</v>
      </c>
      <c r="M71" s="15">
        <f t="shared" ca="1" si="60"/>
        <v>13.897763578274761</v>
      </c>
      <c r="N71" s="15">
        <f t="shared" ca="1" si="60"/>
        <v>3.0351437699680508</v>
      </c>
    </row>
    <row r="72" spans="1:17" ht="12.4" customHeight="1" x14ac:dyDescent="0.15">
      <c r="A72" s="1" t="str">
        <f ca="1">$A$1&amp;C72</f>
        <v>X (11)東京圏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111</v>
      </c>
      <c r="F72" s="19">
        <f ca="1">VLOOKUP($A72,'Q10'!$A:$O,F$2,0)</f>
        <v>6</v>
      </c>
      <c r="G72" s="19">
        <f ca="1">VLOOKUP($A72,'Q10'!$A:$O,G$2,0)</f>
        <v>26</v>
      </c>
      <c r="H72" s="19">
        <f ca="1">VLOOKUP($A72,'Q10'!$A:$O,H$2,0)</f>
        <v>4</v>
      </c>
      <c r="I72" s="19">
        <f ca="1">VLOOKUP($A72,'Q10'!$A:$O,I$2,0)</f>
        <v>94</v>
      </c>
      <c r="J72" s="19">
        <f ca="1">VLOOKUP($A72,'Q10'!$A:$O,J$2,0)</f>
        <v>17</v>
      </c>
      <c r="K72" s="19">
        <f ca="1">VLOOKUP($A72,'Q10'!$A:$O,K$2,0)</f>
        <v>23</v>
      </c>
      <c r="L72" s="19">
        <f ca="1">VLOOKUP($A72,'Q10'!$A:$O,L$2,0)</f>
        <v>63</v>
      </c>
      <c r="M72" s="19">
        <f ca="1">VLOOKUP($A72,'Q10'!$A:$O,M$2,0)</f>
        <v>51</v>
      </c>
      <c r="N72" s="19">
        <f ca="1">VLOOKUP($A72,'Q10'!$A:$O,N$2,0)</f>
        <v>10</v>
      </c>
      <c r="P72" s="45">
        <f t="shared" ref="P72" ca="1" si="61">MAX(E72:N72)</f>
        <v>111</v>
      </c>
    </row>
    <row r="73" spans="1:17" ht="12.4" customHeight="1" x14ac:dyDescent="0.15">
      <c r="B73" s="144"/>
      <c r="C73" s="136"/>
      <c r="D73" s="16">
        <f ca="1">D72/$D72*100</f>
        <v>100</v>
      </c>
      <c r="E73" s="15">
        <f ca="1">E72/$D72*100</f>
        <v>41.886792452830193</v>
      </c>
      <c r="F73" s="15">
        <f t="shared" ref="F73:N73" ca="1" si="62">F72/$D72*100</f>
        <v>2.2641509433962264</v>
      </c>
      <c r="G73" s="15">
        <f t="shared" ca="1" si="62"/>
        <v>9.8113207547169825</v>
      </c>
      <c r="H73" s="15">
        <f t="shared" ca="1" si="62"/>
        <v>1.5094339622641511</v>
      </c>
      <c r="I73" s="15">
        <f t="shared" ca="1" si="62"/>
        <v>35.471698113207545</v>
      </c>
      <c r="J73" s="15">
        <f t="shared" ca="1" si="62"/>
        <v>6.4150943396226419</v>
      </c>
      <c r="K73" s="15">
        <f t="shared" ca="1" si="62"/>
        <v>8.6792452830188669</v>
      </c>
      <c r="L73" s="15">
        <f t="shared" ca="1" si="62"/>
        <v>23.773584905660378</v>
      </c>
      <c r="M73" s="15">
        <f t="shared" ca="1" si="62"/>
        <v>19.245283018867926</v>
      </c>
      <c r="N73" s="15">
        <f t="shared" ca="1" si="62"/>
        <v>3.7735849056603774</v>
      </c>
    </row>
    <row r="74" spans="1:17" ht="12.4" customHeight="1" x14ac:dyDescent="0.15">
      <c r="A74" s="1" t="str">
        <f ca="1">$A$1&amp;C74</f>
        <v>X (11)大阪圏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88</v>
      </c>
      <c r="F74" s="19">
        <f ca="1">VLOOKUP($A74,'Q10'!$A:$O,F$2,0)</f>
        <v>3</v>
      </c>
      <c r="G74" s="19">
        <f ca="1">VLOOKUP($A74,'Q10'!$A:$O,G$2,0)</f>
        <v>15</v>
      </c>
      <c r="H74" s="19">
        <f ca="1">VLOOKUP($A74,'Q10'!$A:$O,H$2,0)</f>
        <v>2</v>
      </c>
      <c r="I74" s="19">
        <f ca="1">VLOOKUP($A74,'Q10'!$A:$O,I$2,0)</f>
        <v>29</v>
      </c>
      <c r="J74" s="19">
        <f ca="1">VLOOKUP($A74,'Q10'!$A:$O,J$2,0)</f>
        <v>33</v>
      </c>
      <c r="K74" s="19">
        <f ca="1">VLOOKUP($A74,'Q10'!$A:$O,K$2,0)</f>
        <v>10</v>
      </c>
      <c r="L74" s="19">
        <f ca="1">VLOOKUP($A74,'Q10'!$A:$O,L$2,0)</f>
        <v>36</v>
      </c>
      <c r="M74" s="19">
        <f ca="1">VLOOKUP($A74,'Q10'!$A:$O,M$2,0)</f>
        <v>41</v>
      </c>
      <c r="N74" s="19">
        <f ca="1">VLOOKUP($A74,'Q10'!$A:$O,N$2,0)</f>
        <v>1</v>
      </c>
      <c r="P74" s="45">
        <f t="shared" ref="P74" ca="1" si="63">MAX(E74:N74)</f>
        <v>88</v>
      </c>
    </row>
    <row r="75" spans="1:17" ht="12.4" customHeight="1" x14ac:dyDescent="0.15">
      <c r="B75" s="144"/>
      <c r="C75" s="136"/>
      <c r="D75" s="16">
        <f ca="1">D74/$D74*100</f>
        <v>100</v>
      </c>
      <c r="E75" s="15">
        <f ca="1">E74/$D74*100</f>
        <v>50.867052023121381</v>
      </c>
      <c r="F75" s="15">
        <f t="shared" ref="F75:N75" ca="1" si="64">F74/$D74*100</f>
        <v>1.7341040462427744</v>
      </c>
      <c r="G75" s="15">
        <f t="shared" ca="1" si="64"/>
        <v>8.6705202312138727</v>
      </c>
      <c r="H75" s="15">
        <f t="shared" ca="1" si="64"/>
        <v>1.1560693641618496</v>
      </c>
      <c r="I75" s="15">
        <f t="shared" ca="1" si="64"/>
        <v>16.76300578034682</v>
      </c>
      <c r="J75" s="15">
        <f t="shared" ca="1" si="64"/>
        <v>19.075144508670519</v>
      </c>
      <c r="K75" s="15">
        <f t="shared" ca="1" si="64"/>
        <v>5.7803468208092488</v>
      </c>
      <c r="L75" s="15">
        <f t="shared" ca="1" si="64"/>
        <v>20.809248554913296</v>
      </c>
      <c r="M75" s="15">
        <f t="shared" ca="1" si="64"/>
        <v>23.699421965317917</v>
      </c>
      <c r="N75" s="15">
        <f t="shared" ca="1" si="64"/>
        <v>0.57803468208092479</v>
      </c>
    </row>
    <row r="76" spans="1:17" ht="12.4" customHeight="1" x14ac:dyDescent="0.15">
      <c r="A76" s="1" t="str">
        <f ca="1">$A$1&amp;C76</f>
        <v>X (11)名古屋圏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9</v>
      </c>
      <c r="F76" s="19">
        <f ca="1">VLOOKUP($A76,'Q10'!$A:$O,F$2,0)</f>
        <v>0</v>
      </c>
      <c r="G76" s="19">
        <f ca="1">VLOOKUP($A76,'Q10'!$A:$O,G$2,0)</f>
        <v>5</v>
      </c>
      <c r="H76" s="19">
        <f ca="1">VLOOKUP($A76,'Q10'!$A:$O,H$2,0)</f>
        <v>2</v>
      </c>
      <c r="I76" s="19">
        <f ca="1">VLOOKUP($A76,'Q10'!$A:$O,I$2,0)</f>
        <v>2</v>
      </c>
      <c r="J76" s="19">
        <f ca="1">VLOOKUP($A76,'Q10'!$A:$O,J$2,0)</f>
        <v>2</v>
      </c>
      <c r="K76" s="19">
        <f ca="1">VLOOKUP($A76,'Q10'!$A:$O,K$2,0)</f>
        <v>3</v>
      </c>
      <c r="L76" s="19">
        <f ca="1">VLOOKUP($A76,'Q10'!$A:$O,L$2,0)</f>
        <v>1</v>
      </c>
      <c r="M76" s="19">
        <f ca="1">VLOOKUP($A76,'Q10'!$A:$O,M$2,0)</f>
        <v>4</v>
      </c>
      <c r="N76" s="19">
        <f ca="1">VLOOKUP($A76,'Q10'!$A:$O,N$2,0)</f>
        <v>2</v>
      </c>
      <c r="P76" s="45">
        <f t="shared" ref="P76" ca="1" si="65">MAX(E76:N76)</f>
        <v>9</v>
      </c>
    </row>
    <row r="77" spans="1:17" ht="12.4" customHeight="1" x14ac:dyDescent="0.15">
      <c r="B77" s="144"/>
      <c r="C77" s="136"/>
      <c r="D77" s="16">
        <f ca="1">D76/$D76*100</f>
        <v>100</v>
      </c>
      <c r="E77" s="15">
        <f ca="1">E76/$D76*100</f>
        <v>42.857142857142854</v>
      </c>
      <c r="F77" s="15">
        <f t="shared" ref="F77:N77" ca="1" si="66">F76/$D76*100</f>
        <v>0</v>
      </c>
      <c r="G77" s="15">
        <f t="shared" ca="1" si="66"/>
        <v>23.809523809523807</v>
      </c>
      <c r="H77" s="15">
        <f t="shared" ca="1" si="66"/>
        <v>9.5238095238095237</v>
      </c>
      <c r="I77" s="15">
        <f t="shared" ca="1" si="66"/>
        <v>9.5238095238095237</v>
      </c>
      <c r="J77" s="15">
        <f t="shared" ca="1" si="66"/>
        <v>9.5238095238095237</v>
      </c>
      <c r="K77" s="15">
        <f t="shared" ca="1" si="66"/>
        <v>14.285714285714285</v>
      </c>
      <c r="L77" s="15">
        <f t="shared" ca="1" si="66"/>
        <v>4.7619047619047619</v>
      </c>
      <c r="M77" s="15">
        <f t="shared" ca="1" si="66"/>
        <v>19.047619047619047</v>
      </c>
      <c r="N77" s="15">
        <f t="shared" ca="1" si="66"/>
        <v>9.5238095238095237</v>
      </c>
    </row>
    <row r="78" spans="1:17" ht="12.4" customHeight="1" x14ac:dyDescent="0.15">
      <c r="A78" s="1" t="str">
        <f ca="1">$A$1&amp;C78</f>
        <v>X (11)福岡県内（北九州市・福岡市を除く）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155</v>
      </c>
      <c r="F78" s="19">
        <f ca="1">VLOOKUP($A78,'Q10'!$A:$O,F$2,0)</f>
        <v>7</v>
      </c>
      <c r="G78" s="19">
        <f ca="1">VLOOKUP($A78,'Q10'!$A:$O,G$2,0)</f>
        <v>12</v>
      </c>
      <c r="H78" s="19">
        <f ca="1">VLOOKUP($A78,'Q10'!$A:$O,H$2,0)</f>
        <v>10</v>
      </c>
      <c r="I78" s="19">
        <f ca="1">VLOOKUP($A78,'Q10'!$A:$O,I$2,0)</f>
        <v>29</v>
      </c>
      <c r="J78" s="19">
        <f ca="1">VLOOKUP($A78,'Q10'!$A:$O,J$2,0)</f>
        <v>36</v>
      </c>
      <c r="K78" s="19">
        <f ca="1">VLOOKUP($A78,'Q10'!$A:$O,K$2,0)</f>
        <v>32</v>
      </c>
      <c r="L78" s="19">
        <f ca="1">VLOOKUP($A78,'Q10'!$A:$O,L$2,0)</f>
        <v>45</v>
      </c>
      <c r="M78" s="19">
        <f ca="1">VLOOKUP($A78,'Q10'!$A:$O,M$2,0)</f>
        <v>46</v>
      </c>
      <c r="N78" s="19">
        <f ca="1">VLOOKUP($A78,'Q10'!$A:$O,N$2,0)</f>
        <v>24</v>
      </c>
      <c r="P78" s="45">
        <f t="shared" ref="P78" ca="1" si="67">MAX(E78:N78)</f>
        <v>155</v>
      </c>
    </row>
    <row r="79" spans="1:17" ht="12.4" customHeight="1" x14ac:dyDescent="0.15">
      <c r="B79" s="144"/>
      <c r="C79" s="136"/>
      <c r="D79" s="16">
        <f ca="1">D78/$D78*100</f>
        <v>100</v>
      </c>
      <c r="E79" s="15">
        <f ca="1">E78/$D78*100</f>
        <v>50.324675324675326</v>
      </c>
      <c r="F79" s="15">
        <f t="shared" ref="F79:N79" ca="1" si="68">F78/$D78*100</f>
        <v>2.2727272727272729</v>
      </c>
      <c r="G79" s="15">
        <f t="shared" ca="1" si="68"/>
        <v>3.8961038961038961</v>
      </c>
      <c r="H79" s="15">
        <f t="shared" ca="1" si="68"/>
        <v>3.2467532467532463</v>
      </c>
      <c r="I79" s="15">
        <f t="shared" ca="1" si="68"/>
        <v>9.4155844155844157</v>
      </c>
      <c r="J79" s="15">
        <f t="shared" ca="1" si="68"/>
        <v>11.688311688311687</v>
      </c>
      <c r="K79" s="15">
        <f t="shared" ca="1" si="68"/>
        <v>10.38961038961039</v>
      </c>
      <c r="L79" s="15">
        <f t="shared" ca="1" si="68"/>
        <v>14.61038961038961</v>
      </c>
      <c r="M79" s="15">
        <f t="shared" ca="1" si="68"/>
        <v>14.935064935064934</v>
      </c>
      <c r="N79" s="15">
        <f t="shared" ca="1" si="68"/>
        <v>7.7922077922077921</v>
      </c>
    </row>
    <row r="80" spans="1:17" ht="12.4" customHeight="1" x14ac:dyDescent="0.15">
      <c r="A80" s="1" t="str">
        <f ca="1">$A$1&amp;C80</f>
        <v>X (11)その他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138</v>
      </c>
      <c r="F80" s="19">
        <f ca="1">VLOOKUP($A80,'Q10'!$A:$O,F$2,0)</f>
        <v>8</v>
      </c>
      <c r="G80" s="19">
        <f ca="1">VLOOKUP($A80,'Q10'!$A:$O,G$2,0)</f>
        <v>10</v>
      </c>
      <c r="H80" s="19">
        <f ca="1">VLOOKUP($A80,'Q10'!$A:$O,H$2,0)</f>
        <v>0</v>
      </c>
      <c r="I80" s="19">
        <f ca="1">VLOOKUP($A80,'Q10'!$A:$O,I$2,0)</f>
        <v>5</v>
      </c>
      <c r="J80" s="19">
        <f ca="1">VLOOKUP($A80,'Q10'!$A:$O,J$2,0)</f>
        <v>30</v>
      </c>
      <c r="K80" s="19">
        <f ca="1">VLOOKUP($A80,'Q10'!$A:$O,K$2,0)</f>
        <v>9</v>
      </c>
      <c r="L80" s="19">
        <f ca="1">VLOOKUP($A80,'Q10'!$A:$O,L$2,0)</f>
        <v>38</v>
      </c>
      <c r="M80" s="19">
        <f ca="1">VLOOKUP($A80,'Q10'!$A:$O,M$2,0)</f>
        <v>44</v>
      </c>
      <c r="N80" s="19">
        <f ca="1">VLOOKUP($A80,'Q10'!$A:$O,N$2,0)</f>
        <v>20</v>
      </c>
      <c r="P80" s="45">
        <f t="shared" ref="P80" ca="1" si="69">MAX(E80:N80)</f>
        <v>138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60.792951541850215</v>
      </c>
      <c r="F81" s="15">
        <f t="shared" ref="F81:N81" ca="1" si="70">F80/$D80*100</f>
        <v>3.5242290748898681</v>
      </c>
      <c r="G81" s="15">
        <f t="shared" ca="1" si="70"/>
        <v>4.4052863436123353</v>
      </c>
      <c r="H81" s="15">
        <f t="shared" ca="1" si="70"/>
        <v>0</v>
      </c>
      <c r="I81" s="15">
        <f t="shared" ca="1" si="70"/>
        <v>2.2026431718061676</v>
      </c>
      <c r="J81" s="15">
        <f t="shared" ca="1" si="70"/>
        <v>13.215859030837004</v>
      </c>
      <c r="K81" s="15">
        <f t="shared" ca="1" si="70"/>
        <v>3.9647577092511015</v>
      </c>
      <c r="L81" s="15">
        <f t="shared" ca="1" si="70"/>
        <v>16.740088105726873</v>
      </c>
      <c r="M81" s="15">
        <f t="shared" ca="1" si="70"/>
        <v>19.383259911894275</v>
      </c>
      <c r="N81" s="15">
        <f t="shared" ca="1" si="70"/>
        <v>8.8105726872246706</v>
      </c>
    </row>
    <row r="82" spans="1:16" ht="12.4" customHeight="1" x14ac:dyDescent="0.15">
      <c r="A82" s="1" t="str">
        <f ca="1">$A$1&amp;C82</f>
        <v>X (11)わからない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185</v>
      </c>
      <c r="F82" s="19">
        <f ca="1">VLOOKUP($A82,'Q10'!$A:$O,F$2,0)</f>
        <v>20</v>
      </c>
      <c r="G82" s="19">
        <f ca="1">VLOOKUP($A82,'Q10'!$A:$O,G$2,0)</f>
        <v>33</v>
      </c>
      <c r="H82" s="19">
        <f ca="1">VLOOKUP($A82,'Q10'!$A:$O,H$2,0)</f>
        <v>53</v>
      </c>
      <c r="I82" s="19">
        <f ca="1">VLOOKUP($A82,'Q10'!$A:$O,I$2,0)</f>
        <v>48</v>
      </c>
      <c r="J82" s="19">
        <f ca="1">VLOOKUP($A82,'Q10'!$A:$O,J$2,0)</f>
        <v>26</v>
      </c>
      <c r="K82" s="19">
        <f ca="1">VLOOKUP($A82,'Q10'!$A:$O,K$2,0)</f>
        <v>66</v>
      </c>
      <c r="L82" s="19">
        <f ca="1">VLOOKUP($A82,'Q10'!$A:$O,L$2,0)</f>
        <v>164</v>
      </c>
      <c r="M82" s="19">
        <f ca="1">VLOOKUP($A82,'Q10'!$A:$O,M$2,0)</f>
        <v>154</v>
      </c>
      <c r="N82" s="19">
        <f ca="1">VLOOKUP($A82,'Q10'!$A:$O,N$2,0)</f>
        <v>95</v>
      </c>
      <c r="P82" s="45">
        <f t="shared" ref="P82" ca="1" si="71">MAX(E82:N82)</f>
        <v>185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26.54232424677188</v>
      </c>
      <c r="F83" s="15">
        <f t="shared" ref="F83:N83" ca="1" si="72">F82/$D82*100</f>
        <v>2.8694404591104736</v>
      </c>
      <c r="G83" s="15">
        <f t="shared" ca="1" si="72"/>
        <v>4.734576757532281</v>
      </c>
      <c r="H83" s="15">
        <f t="shared" ca="1" si="72"/>
        <v>7.6040172166427542</v>
      </c>
      <c r="I83" s="15">
        <f t="shared" ca="1" si="72"/>
        <v>6.8866571018651364</v>
      </c>
      <c r="J83" s="15">
        <f t="shared" ca="1" si="72"/>
        <v>3.7302725968436152</v>
      </c>
      <c r="K83" s="15">
        <f t="shared" ca="1" si="72"/>
        <v>9.469153515064562</v>
      </c>
      <c r="L83" s="15">
        <f t="shared" ca="1" si="72"/>
        <v>23.52941176470588</v>
      </c>
      <c r="M83" s="15">
        <f t="shared" ca="1" si="72"/>
        <v>22.094691535150645</v>
      </c>
      <c r="N83" s="15">
        <f t="shared" ca="1" si="72"/>
        <v>13.629842180774748</v>
      </c>
    </row>
    <row r="84" spans="1:16" ht="12.4" hidden="1" customHeight="1" outlineLevel="1" x14ac:dyDescent="0.15">
      <c r="A84" s="1" t="str">
        <f ca="1">$A$1&amp;C84</f>
        <v>X (11)農業・漁業・林業</v>
      </c>
      <c r="B84" s="152" t="s">
        <v>255</v>
      </c>
      <c r="C84" s="153" t="s">
        <v>93</v>
      </c>
      <c r="D84" s="19">
        <f ca="1">VLOOKUP($A84,'Q13'!$A:$O,D$2,0)</f>
        <v>55</v>
      </c>
      <c r="E84" s="19">
        <f ca="1">VLOOKUP($A84,'Q13'!$A:$O,E$2,0)</f>
        <v>30</v>
      </c>
      <c r="F84" s="19">
        <f ca="1">VLOOKUP($A84,'Q13'!$A:$O,F$2,0)</f>
        <v>3</v>
      </c>
      <c r="G84" s="19">
        <f ca="1">VLOOKUP($A84,'Q13'!$A:$O,G$2,0)</f>
        <v>0</v>
      </c>
      <c r="H84" s="19">
        <f ca="1">VLOOKUP($A84,'Q13'!$A:$O,H$2,0)</f>
        <v>1</v>
      </c>
      <c r="I84" s="19">
        <f ca="1">VLOOKUP($A84,'Q13'!$A:$O,I$2,0)</f>
        <v>3</v>
      </c>
      <c r="J84" s="19">
        <f ca="1">VLOOKUP($A84,'Q13'!$A:$O,J$2,0)</f>
        <v>2</v>
      </c>
      <c r="K84" s="19">
        <f ca="1">VLOOKUP($A84,'Q13'!$A:$O,K$2,0)</f>
        <v>4</v>
      </c>
      <c r="L84" s="19">
        <f ca="1">VLOOKUP($A84,'Q13'!$A:$O,L$2,0)</f>
        <v>6</v>
      </c>
      <c r="M84" s="19">
        <f ca="1">VLOOKUP($A84,'Q13'!$A:$O,M$2,0)</f>
        <v>15</v>
      </c>
      <c r="N84" s="19">
        <f ca="1">VLOOKUP($A84,'Q13'!$A:$O,N$2,0)</f>
        <v>4</v>
      </c>
      <c r="P84" s="45">
        <f t="shared" ref="P84" ca="1" si="73">MAX(E84:N84)</f>
        <v>30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54.54545454545454</v>
      </c>
      <c r="F85" s="15">
        <f t="shared" ref="F85:N85" ca="1" si="74">F84/$D84*100</f>
        <v>5.4545454545454541</v>
      </c>
      <c r="G85" s="15">
        <f t="shared" ca="1" si="74"/>
        <v>0</v>
      </c>
      <c r="H85" s="15">
        <f t="shared" ca="1" si="74"/>
        <v>1.8181818181818181</v>
      </c>
      <c r="I85" s="15">
        <f t="shared" ca="1" si="74"/>
        <v>5.4545454545454541</v>
      </c>
      <c r="J85" s="15">
        <f t="shared" ca="1" si="74"/>
        <v>3.6363636363636362</v>
      </c>
      <c r="K85" s="15">
        <f t="shared" ca="1" si="74"/>
        <v>7.2727272727272725</v>
      </c>
      <c r="L85" s="15">
        <f t="shared" ca="1" si="74"/>
        <v>10.909090909090908</v>
      </c>
      <c r="M85" s="15">
        <f t="shared" ca="1" si="74"/>
        <v>27.27272727272727</v>
      </c>
      <c r="N85" s="15">
        <f t="shared" ca="1" si="74"/>
        <v>7.2727272727272725</v>
      </c>
    </row>
    <row r="86" spans="1:16" ht="12.4" hidden="1" customHeight="1" outlineLevel="1" x14ac:dyDescent="0.15">
      <c r="A86" s="1" t="str">
        <f ca="1">$A$1&amp;C86</f>
        <v>X (11)建設業</v>
      </c>
      <c r="B86" s="152"/>
      <c r="C86" s="153" t="s">
        <v>94</v>
      </c>
      <c r="D86" s="19">
        <f ca="1">VLOOKUP($A86,'Q13'!$A:$O,D$2,0)</f>
        <v>82</v>
      </c>
      <c r="E86" s="19">
        <f ca="1">VLOOKUP($A86,'Q13'!$A:$O,E$2,0)</f>
        <v>31</v>
      </c>
      <c r="F86" s="19">
        <f ca="1">VLOOKUP($A86,'Q13'!$A:$O,F$2,0)</f>
        <v>7</v>
      </c>
      <c r="G86" s="19">
        <f ca="1">VLOOKUP($A86,'Q13'!$A:$O,G$2,0)</f>
        <v>3</v>
      </c>
      <c r="H86" s="19">
        <f ca="1">VLOOKUP($A86,'Q13'!$A:$O,H$2,0)</f>
        <v>1</v>
      </c>
      <c r="I86" s="19">
        <f ca="1">VLOOKUP($A86,'Q13'!$A:$O,I$2,0)</f>
        <v>8</v>
      </c>
      <c r="J86" s="19">
        <f ca="1">VLOOKUP($A86,'Q13'!$A:$O,J$2,0)</f>
        <v>10</v>
      </c>
      <c r="K86" s="19">
        <f ca="1">VLOOKUP($A86,'Q13'!$A:$O,K$2,0)</f>
        <v>9</v>
      </c>
      <c r="L86" s="19">
        <f ca="1">VLOOKUP($A86,'Q13'!$A:$O,L$2,0)</f>
        <v>13</v>
      </c>
      <c r="M86" s="19">
        <f ca="1">VLOOKUP($A86,'Q13'!$A:$O,M$2,0)</f>
        <v>25</v>
      </c>
      <c r="N86" s="19">
        <f ca="1">VLOOKUP($A86,'Q13'!$A:$O,N$2,0)</f>
        <v>3</v>
      </c>
      <c r="P86" s="45">
        <f t="shared" ref="P86" ca="1" si="75">MAX(E86:N86)</f>
        <v>31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37.804878048780488</v>
      </c>
      <c r="F87" s="15">
        <f t="shared" ref="F87:N87" ca="1" si="76">F86/$D86*100</f>
        <v>8.536585365853659</v>
      </c>
      <c r="G87" s="15">
        <f t="shared" ca="1" si="76"/>
        <v>3.6585365853658534</v>
      </c>
      <c r="H87" s="15">
        <f t="shared" ca="1" si="76"/>
        <v>1.2195121951219512</v>
      </c>
      <c r="I87" s="15">
        <f t="shared" ca="1" si="76"/>
        <v>9.7560975609756095</v>
      </c>
      <c r="J87" s="15">
        <f t="shared" ca="1" si="76"/>
        <v>12.195121951219512</v>
      </c>
      <c r="K87" s="15">
        <f t="shared" ca="1" si="76"/>
        <v>10.975609756097562</v>
      </c>
      <c r="L87" s="15">
        <f t="shared" ca="1" si="76"/>
        <v>15.853658536585366</v>
      </c>
      <c r="M87" s="15">
        <f t="shared" ca="1" si="76"/>
        <v>30.487804878048781</v>
      </c>
      <c r="N87" s="15">
        <f t="shared" ca="1" si="76"/>
        <v>3.6585365853658534</v>
      </c>
    </row>
    <row r="88" spans="1:16" ht="12.4" hidden="1" customHeight="1" outlineLevel="1" x14ac:dyDescent="0.15">
      <c r="A88" s="1" t="str">
        <f ca="1">$A$1&amp;C88</f>
        <v>X (11)製造業（技術者等）</v>
      </c>
      <c r="B88" s="152"/>
      <c r="C88" s="153" t="s">
        <v>95</v>
      </c>
      <c r="D88" s="19">
        <f ca="1">VLOOKUP($A88,'Q13'!$A:$O,D$2,0)</f>
        <v>120</v>
      </c>
      <c r="E88" s="19">
        <f ca="1">VLOOKUP($A88,'Q13'!$A:$O,E$2,0)</f>
        <v>56</v>
      </c>
      <c r="F88" s="19">
        <f ca="1">VLOOKUP($A88,'Q13'!$A:$O,F$2,0)</f>
        <v>2</v>
      </c>
      <c r="G88" s="19">
        <f ca="1">VLOOKUP($A88,'Q13'!$A:$O,G$2,0)</f>
        <v>8</v>
      </c>
      <c r="H88" s="19">
        <f ca="1">VLOOKUP($A88,'Q13'!$A:$O,H$2,0)</f>
        <v>5</v>
      </c>
      <c r="I88" s="19">
        <f ca="1">VLOOKUP($A88,'Q13'!$A:$O,I$2,0)</f>
        <v>18</v>
      </c>
      <c r="J88" s="19">
        <f ca="1">VLOOKUP($A88,'Q13'!$A:$O,J$2,0)</f>
        <v>18</v>
      </c>
      <c r="K88" s="19">
        <f ca="1">VLOOKUP($A88,'Q13'!$A:$O,K$2,0)</f>
        <v>21</v>
      </c>
      <c r="L88" s="19">
        <f ca="1">VLOOKUP($A88,'Q13'!$A:$O,L$2,0)</f>
        <v>18</v>
      </c>
      <c r="M88" s="19">
        <f ca="1">VLOOKUP($A88,'Q13'!$A:$O,M$2,0)</f>
        <v>14</v>
      </c>
      <c r="N88" s="19">
        <f ca="1">VLOOKUP($A88,'Q13'!$A:$O,N$2,0)</f>
        <v>8</v>
      </c>
      <c r="P88" s="45">
        <f t="shared" ref="P88" ca="1" si="77">MAX(E88:N88)</f>
        <v>56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46.666666666666664</v>
      </c>
      <c r="F89" s="15">
        <f t="shared" ref="F89:N89" ca="1" si="78">F88/$D88*100</f>
        <v>1.6666666666666667</v>
      </c>
      <c r="G89" s="15">
        <f t="shared" ca="1" si="78"/>
        <v>6.666666666666667</v>
      </c>
      <c r="H89" s="15">
        <f t="shared" ca="1" si="78"/>
        <v>4.1666666666666661</v>
      </c>
      <c r="I89" s="15">
        <f t="shared" ca="1" si="78"/>
        <v>15</v>
      </c>
      <c r="J89" s="15">
        <f t="shared" ca="1" si="78"/>
        <v>15</v>
      </c>
      <c r="K89" s="15">
        <f t="shared" ca="1" si="78"/>
        <v>17.5</v>
      </c>
      <c r="L89" s="15">
        <f t="shared" ca="1" si="78"/>
        <v>15</v>
      </c>
      <c r="M89" s="15">
        <f t="shared" ca="1" si="78"/>
        <v>11.666666666666666</v>
      </c>
      <c r="N89" s="15">
        <f t="shared" ca="1" si="78"/>
        <v>6.666666666666667</v>
      </c>
    </row>
    <row r="90" spans="1:16" ht="12.4" hidden="1" customHeight="1" outlineLevel="1" x14ac:dyDescent="0.15">
      <c r="A90" s="1" t="str">
        <f ca="1">$A$1&amp;C90</f>
        <v>X (11)小売・飲食などのサービス業</v>
      </c>
      <c r="B90" s="152"/>
      <c r="C90" s="153" t="s">
        <v>96</v>
      </c>
      <c r="D90" s="19">
        <f ca="1">VLOOKUP($A90,'Q13'!$A:$O,D$2,0)</f>
        <v>190</v>
      </c>
      <c r="E90" s="19">
        <f ca="1">VLOOKUP($A90,'Q13'!$A:$O,E$2,0)</f>
        <v>52</v>
      </c>
      <c r="F90" s="19">
        <f ca="1">VLOOKUP($A90,'Q13'!$A:$O,F$2,0)</f>
        <v>3</v>
      </c>
      <c r="G90" s="19">
        <f ca="1">VLOOKUP($A90,'Q13'!$A:$O,G$2,0)</f>
        <v>15</v>
      </c>
      <c r="H90" s="19">
        <f ca="1">VLOOKUP($A90,'Q13'!$A:$O,H$2,0)</f>
        <v>9</v>
      </c>
      <c r="I90" s="19">
        <f ca="1">VLOOKUP($A90,'Q13'!$A:$O,I$2,0)</f>
        <v>39</v>
      </c>
      <c r="J90" s="19">
        <f ca="1">VLOOKUP($A90,'Q13'!$A:$O,J$2,0)</f>
        <v>26</v>
      </c>
      <c r="K90" s="19">
        <f ca="1">VLOOKUP($A90,'Q13'!$A:$O,K$2,0)</f>
        <v>25</v>
      </c>
      <c r="L90" s="19">
        <f ca="1">VLOOKUP($A90,'Q13'!$A:$O,L$2,0)</f>
        <v>34</v>
      </c>
      <c r="M90" s="19">
        <f ca="1">VLOOKUP($A90,'Q13'!$A:$O,M$2,0)</f>
        <v>40</v>
      </c>
      <c r="N90" s="19">
        <f ca="1">VLOOKUP($A90,'Q13'!$A:$O,N$2,0)</f>
        <v>16</v>
      </c>
      <c r="P90" s="45">
        <f t="shared" ref="P90" ca="1" si="79">MAX(E90:N90)</f>
        <v>52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27.368421052631582</v>
      </c>
      <c r="F91" s="15">
        <f t="shared" ref="F91:N91" ca="1" si="80">F90/$D90*100</f>
        <v>1.5789473684210527</v>
      </c>
      <c r="G91" s="15">
        <f t="shared" ca="1" si="80"/>
        <v>7.8947368421052628</v>
      </c>
      <c r="H91" s="15">
        <f t="shared" ca="1" si="80"/>
        <v>4.7368421052631584</v>
      </c>
      <c r="I91" s="15">
        <f t="shared" ca="1" si="80"/>
        <v>20.526315789473685</v>
      </c>
      <c r="J91" s="15">
        <f t="shared" ca="1" si="80"/>
        <v>13.684210526315791</v>
      </c>
      <c r="K91" s="15">
        <f t="shared" ca="1" si="80"/>
        <v>13.157894736842104</v>
      </c>
      <c r="L91" s="15">
        <f t="shared" ca="1" si="80"/>
        <v>17.894736842105264</v>
      </c>
      <c r="M91" s="15">
        <f t="shared" ca="1" si="80"/>
        <v>21.052631578947366</v>
      </c>
      <c r="N91" s="15">
        <f t="shared" ca="1" si="80"/>
        <v>8.4210526315789469</v>
      </c>
    </row>
    <row r="92" spans="1:16" ht="12.4" hidden="1" customHeight="1" outlineLevel="1" x14ac:dyDescent="0.15">
      <c r="A92" s="1" t="str">
        <f ca="1">$A$1&amp;C92</f>
        <v>X (11)金融・保険・不動産業</v>
      </c>
      <c r="B92" s="152"/>
      <c r="C92" s="153" t="s">
        <v>97</v>
      </c>
      <c r="D92" s="19">
        <f ca="1">VLOOKUP($A92,'Q13'!$A:$O,D$2,0)</f>
        <v>105</v>
      </c>
      <c r="E92" s="19">
        <f ca="1">VLOOKUP($A92,'Q13'!$A:$O,E$2,0)</f>
        <v>43</v>
      </c>
      <c r="F92" s="19">
        <f ca="1">VLOOKUP($A92,'Q13'!$A:$O,F$2,0)</f>
        <v>2</v>
      </c>
      <c r="G92" s="19">
        <f ca="1">VLOOKUP($A92,'Q13'!$A:$O,G$2,0)</f>
        <v>5</v>
      </c>
      <c r="H92" s="19">
        <f ca="1">VLOOKUP($A92,'Q13'!$A:$O,H$2,0)</f>
        <v>4</v>
      </c>
      <c r="I92" s="19">
        <f ca="1">VLOOKUP($A92,'Q13'!$A:$O,I$2,0)</f>
        <v>23</v>
      </c>
      <c r="J92" s="19">
        <f ca="1">VLOOKUP($A92,'Q13'!$A:$O,J$2,0)</f>
        <v>7</v>
      </c>
      <c r="K92" s="19">
        <f ca="1">VLOOKUP($A92,'Q13'!$A:$O,K$2,0)</f>
        <v>10</v>
      </c>
      <c r="L92" s="19">
        <f ca="1">VLOOKUP($A92,'Q13'!$A:$O,L$2,0)</f>
        <v>20</v>
      </c>
      <c r="M92" s="19">
        <f ca="1">VLOOKUP($A92,'Q13'!$A:$O,M$2,0)</f>
        <v>21</v>
      </c>
      <c r="N92" s="19">
        <f ca="1">VLOOKUP($A92,'Q13'!$A:$O,N$2,0)</f>
        <v>5</v>
      </c>
      <c r="P92" s="45">
        <f t="shared" ref="P92" ca="1" si="81">MAX(E92:N92)</f>
        <v>43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40.952380952380949</v>
      </c>
      <c r="F93" s="15">
        <f t="shared" ref="F93:N93" ca="1" si="82">F92/$D92*100</f>
        <v>1.9047619047619049</v>
      </c>
      <c r="G93" s="15">
        <f t="shared" ca="1" si="82"/>
        <v>4.7619047619047619</v>
      </c>
      <c r="H93" s="15">
        <f t="shared" ca="1" si="82"/>
        <v>3.8095238095238098</v>
      </c>
      <c r="I93" s="15">
        <f t="shared" ca="1" si="82"/>
        <v>21.904761904761905</v>
      </c>
      <c r="J93" s="15">
        <f t="shared" ca="1" si="82"/>
        <v>6.666666666666667</v>
      </c>
      <c r="K93" s="15">
        <f t="shared" ca="1" si="82"/>
        <v>9.5238095238095237</v>
      </c>
      <c r="L93" s="15">
        <f t="shared" ca="1" si="82"/>
        <v>19.047619047619047</v>
      </c>
      <c r="M93" s="15">
        <f t="shared" ca="1" si="82"/>
        <v>20</v>
      </c>
      <c r="N93" s="15">
        <f t="shared" ca="1" si="82"/>
        <v>4.7619047619047619</v>
      </c>
    </row>
    <row r="94" spans="1:16" ht="12.4" hidden="1" customHeight="1" outlineLevel="1" x14ac:dyDescent="0.15">
      <c r="A94" s="1" t="str">
        <f ca="1">$A$1&amp;C94</f>
        <v>X (11)医療・福祉・介護</v>
      </c>
      <c r="B94" s="152"/>
      <c r="C94" s="153" t="s">
        <v>98</v>
      </c>
      <c r="D94" s="19">
        <f ca="1">VLOOKUP($A94,'Q13'!$A:$O,D$2,0)</f>
        <v>518</v>
      </c>
      <c r="E94" s="19">
        <f ca="1">VLOOKUP($A94,'Q13'!$A:$O,E$2,0)</f>
        <v>234</v>
      </c>
      <c r="F94" s="19">
        <f ca="1">VLOOKUP($A94,'Q13'!$A:$O,F$2,0)</f>
        <v>9</v>
      </c>
      <c r="G94" s="19">
        <f ca="1">VLOOKUP($A94,'Q13'!$A:$O,G$2,0)</f>
        <v>30</v>
      </c>
      <c r="H94" s="19">
        <f ca="1">VLOOKUP($A94,'Q13'!$A:$O,H$2,0)</f>
        <v>18</v>
      </c>
      <c r="I94" s="19">
        <f ca="1">VLOOKUP($A94,'Q13'!$A:$O,I$2,0)</f>
        <v>81</v>
      </c>
      <c r="J94" s="19">
        <f ca="1">VLOOKUP($A94,'Q13'!$A:$O,J$2,0)</f>
        <v>67</v>
      </c>
      <c r="K94" s="19">
        <f ca="1">VLOOKUP($A94,'Q13'!$A:$O,K$2,0)</f>
        <v>69</v>
      </c>
      <c r="L94" s="19">
        <f ca="1">VLOOKUP($A94,'Q13'!$A:$O,L$2,0)</f>
        <v>76</v>
      </c>
      <c r="M94" s="19">
        <f ca="1">VLOOKUP($A94,'Q13'!$A:$O,M$2,0)</f>
        <v>85</v>
      </c>
      <c r="N94" s="19">
        <f ca="1">VLOOKUP($A94,'Q13'!$A:$O,N$2,0)</f>
        <v>35</v>
      </c>
      <c r="P94" s="45">
        <f t="shared" ref="P94" ca="1" si="83">MAX(E94:N94)</f>
        <v>234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45.173745173745175</v>
      </c>
      <c r="F95" s="15">
        <f t="shared" ref="F95:N95" ca="1" si="84">F94/$D94*100</f>
        <v>1.7374517374517375</v>
      </c>
      <c r="G95" s="15">
        <f t="shared" ca="1" si="84"/>
        <v>5.7915057915057915</v>
      </c>
      <c r="H95" s="15">
        <f t="shared" ca="1" si="84"/>
        <v>3.4749034749034751</v>
      </c>
      <c r="I95" s="15">
        <f t="shared" ca="1" si="84"/>
        <v>15.637065637065636</v>
      </c>
      <c r="J95" s="15">
        <f t="shared" ca="1" si="84"/>
        <v>12.934362934362934</v>
      </c>
      <c r="K95" s="15">
        <f t="shared" ca="1" si="84"/>
        <v>13.320463320463322</v>
      </c>
      <c r="L95" s="15">
        <f t="shared" ca="1" si="84"/>
        <v>14.671814671814673</v>
      </c>
      <c r="M95" s="15">
        <f t="shared" ca="1" si="84"/>
        <v>16.409266409266408</v>
      </c>
      <c r="N95" s="15">
        <f t="shared" ca="1" si="84"/>
        <v>6.756756756756757</v>
      </c>
    </row>
    <row r="96" spans="1:16" ht="12.4" hidden="1" customHeight="1" outlineLevel="1" x14ac:dyDescent="0.15">
      <c r="A96" s="1" t="str">
        <f ca="1">$A$1&amp;C96</f>
        <v>X (11)ITエンジニア・プログラマー（ゲームクリエイターを含む）</v>
      </c>
      <c r="B96" s="152"/>
      <c r="C96" s="153" t="s">
        <v>99</v>
      </c>
      <c r="D96" s="19">
        <f ca="1">VLOOKUP($A96,'Q13'!$A:$O,D$2,0)</f>
        <v>200</v>
      </c>
      <c r="E96" s="19">
        <f ca="1">VLOOKUP($A96,'Q13'!$A:$O,E$2,0)</f>
        <v>67</v>
      </c>
      <c r="F96" s="19">
        <f ca="1">VLOOKUP($A96,'Q13'!$A:$O,F$2,0)</f>
        <v>3</v>
      </c>
      <c r="G96" s="19">
        <f ca="1">VLOOKUP($A96,'Q13'!$A:$O,G$2,0)</f>
        <v>6</v>
      </c>
      <c r="H96" s="19">
        <f ca="1">VLOOKUP($A96,'Q13'!$A:$O,H$2,0)</f>
        <v>9</v>
      </c>
      <c r="I96" s="19">
        <f ca="1">VLOOKUP($A96,'Q13'!$A:$O,I$2,0)</f>
        <v>38</v>
      </c>
      <c r="J96" s="19">
        <f ca="1">VLOOKUP($A96,'Q13'!$A:$O,J$2,0)</f>
        <v>20</v>
      </c>
      <c r="K96" s="19">
        <f ca="1">VLOOKUP($A96,'Q13'!$A:$O,K$2,0)</f>
        <v>21</v>
      </c>
      <c r="L96" s="19">
        <f ca="1">VLOOKUP($A96,'Q13'!$A:$O,L$2,0)</f>
        <v>48</v>
      </c>
      <c r="M96" s="19">
        <f ca="1">VLOOKUP($A96,'Q13'!$A:$O,M$2,0)</f>
        <v>37</v>
      </c>
      <c r="N96" s="19">
        <f ca="1">VLOOKUP($A96,'Q13'!$A:$O,N$2,0)</f>
        <v>14</v>
      </c>
      <c r="P96" s="45">
        <f t="shared" ref="P96" ca="1" si="85">MAX(E96:N96)</f>
        <v>67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33.5</v>
      </c>
      <c r="F97" s="15">
        <f t="shared" ref="F97:N97" ca="1" si="86">F96/$D96*100</f>
        <v>1.5</v>
      </c>
      <c r="G97" s="15">
        <f t="shared" ca="1" si="86"/>
        <v>3</v>
      </c>
      <c r="H97" s="15">
        <f t="shared" ca="1" si="86"/>
        <v>4.5</v>
      </c>
      <c r="I97" s="15">
        <f t="shared" ca="1" si="86"/>
        <v>19</v>
      </c>
      <c r="J97" s="15">
        <f t="shared" ca="1" si="86"/>
        <v>10</v>
      </c>
      <c r="K97" s="15">
        <f t="shared" ca="1" si="86"/>
        <v>10.5</v>
      </c>
      <c r="L97" s="15">
        <f t="shared" ca="1" si="86"/>
        <v>24</v>
      </c>
      <c r="M97" s="15">
        <f t="shared" ca="1" si="86"/>
        <v>18.5</v>
      </c>
      <c r="N97" s="15">
        <f t="shared" ca="1" si="86"/>
        <v>7.0000000000000009</v>
      </c>
    </row>
    <row r="98" spans="1:16" ht="12.4" hidden="1" customHeight="1" outlineLevel="1" x14ac:dyDescent="0.15">
      <c r="A98" s="1" t="str">
        <f ca="1">$A$1&amp;C98</f>
        <v>X (11)情報通信系（メディア・マスコミ）</v>
      </c>
      <c r="B98" s="152"/>
      <c r="C98" s="153" t="s">
        <v>100</v>
      </c>
      <c r="D98" s="19">
        <f ca="1">VLOOKUP($A98,'Q13'!$A:$O,D$2,0)</f>
        <v>66</v>
      </c>
      <c r="E98" s="19">
        <f ca="1">VLOOKUP($A98,'Q13'!$A:$O,E$2,0)</f>
        <v>33</v>
      </c>
      <c r="F98" s="19">
        <f ca="1">VLOOKUP($A98,'Q13'!$A:$O,F$2,0)</f>
        <v>1</v>
      </c>
      <c r="G98" s="19">
        <f ca="1">VLOOKUP($A98,'Q13'!$A:$O,G$2,0)</f>
        <v>4</v>
      </c>
      <c r="H98" s="19">
        <f ca="1">VLOOKUP($A98,'Q13'!$A:$O,H$2,0)</f>
        <v>0</v>
      </c>
      <c r="I98" s="19">
        <f ca="1">VLOOKUP($A98,'Q13'!$A:$O,I$2,0)</f>
        <v>7</v>
      </c>
      <c r="J98" s="19">
        <f ca="1">VLOOKUP($A98,'Q13'!$A:$O,J$2,0)</f>
        <v>6</v>
      </c>
      <c r="K98" s="19">
        <f ca="1">VLOOKUP($A98,'Q13'!$A:$O,K$2,0)</f>
        <v>10</v>
      </c>
      <c r="L98" s="19">
        <f ca="1">VLOOKUP($A98,'Q13'!$A:$O,L$2,0)</f>
        <v>21</v>
      </c>
      <c r="M98" s="19">
        <f ca="1">VLOOKUP($A98,'Q13'!$A:$O,M$2,0)</f>
        <v>12</v>
      </c>
      <c r="N98" s="19">
        <f ca="1">VLOOKUP($A98,'Q13'!$A:$O,N$2,0)</f>
        <v>3</v>
      </c>
      <c r="P98" s="45">
        <f t="shared" ref="P98" ca="1" si="87">MAX(E98:N98)</f>
        <v>33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50</v>
      </c>
      <c r="F99" s="15">
        <f t="shared" ref="F99:N99" ca="1" si="88">F98/$D98*100</f>
        <v>1.5151515151515151</v>
      </c>
      <c r="G99" s="15">
        <f t="shared" ca="1" si="88"/>
        <v>6.0606060606060606</v>
      </c>
      <c r="H99" s="15">
        <f t="shared" ca="1" si="88"/>
        <v>0</v>
      </c>
      <c r="I99" s="15">
        <f t="shared" ca="1" si="88"/>
        <v>10.606060606060606</v>
      </c>
      <c r="J99" s="15">
        <f t="shared" ca="1" si="88"/>
        <v>9.0909090909090917</v>
      </c>
      <c r="K99" s="15">
        <f t="shared" ca="1" si="88"/>
        <v>15.151515151515152</v>
      </c>
      <c r="L99" s="15">
        <f t="shared" ca="1" si="88"/>
        <v>31.818181818181817</v>
      </c>
      <c r="M99" s="15">
        <f t="shared" ca="1" si="88"/>
        <v>18.181818181818183</v>
      </c>
      <c r="N99" s="15">
        <f t="shared" ca="1" si="88"/>
        <v>4.5454545454545459</v>
      </c>
    </row>
    <row r="100" spans="1:16" ht="12.4" hidden="1" customHeight="1" outlineLevel="1" x14ac:dyDescent="0.15">
      <c r="A100" s="1" t="str">
        <f ca="1">$A$1&amp;C100</f>
        <v>X (11)公務員</v>
      </c>
      <c r="B100" s="152"/>
      <c r="C100" s="153" t="s">
        <v>101</v>
      </c>
      <c r="D100" s="19">
        <f ca="1">VLOOKUP($A100,'Q13'!$A:$O,D$2,0)</f>
        <v>440</v>
      </c>
      <c r="E100" s="19">
        <f ca="1">VLOOKUP($A100,'Q13'!$A:$O,E$2,0)</f>
        <v>179</v>
      </c>
      <c r="F100" s="19">
        <f ca="1">VLOOKUP($A100,'Q13'!$A:$O,F$2,0)</f>
        <v>17</v>
      </c>
      <c r="G100" s="19">
        <f ca="1">VLOOKUP($A100,'Q13'!$A:$O,G$2,0)</f>
        <v>20</v>
      </c>
      <c r="H100" s="19">
        <f ca="1">VLOOKUP($A100,'Q13'!$A:$O,H$2,0)</f>
        <v>22</v>
      </c>
      <c r="I100" s="19">
        <f ca="1">VLOOKUP($A100,'Q13'!$A:$O,I$2,0)</f>
        <v>74</v>
      </c>
      <c r="J100" s="19">
        <f ca="1">VLOOKUP($A100,'Q13'!$A:$O,J$2,0)</f>
        <v>37</v>
      </c>
      <c r="K100" s="19">
        <f ca="1">VLOOKUP($A100,'Q13'!$A:$O,K$2,0)</f>
        <v>56</v>
      </c>
      <c r="L100" s="19">
        <f ca="1">VLOOKUP($A100,'Q13'!$A:$O,L$2,0)</f>
        <v>73</v>
      </c>
      <c r="M100" s="19">
        <f ca="1">VLOOKUP($A100,'Q13'!$A:$O,M$2,0)</f>
        <v>88</v>
      </c>
      <c r="N100" s="19">
        <f ca="1">VLOOKUP($A100,'Q13'!$A:$O,N$2,0)</f>
        <v>19</v>
      </c>
      <c r="P100" s="45">
        <f t="shared" ref="P100" ca="1" si="89">MAX(E100:N100)</f>
        <v>179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40.68181818181818</v>
      </c>
      <c r="F101" s="15">
        <f t="shared" ref="F101:N101" ca="1" si="90">F100/$D100*100</f>
        <v>3.8636363636363633</v>
      </c>
      <c r="G101" s="15">
        <f t="shared" ca="1" si="90"/>
        <v>4.5454545454545459</v>
      </c>
      <c r="H101" s="15">
        <f t="shared" ca="1" si="90"/>
        <v>5</v>
      </c>
      <c r="I101" s="15">
        <f t="shared" ca="1" si="90"/>
        <v>16.818181818181817</v>
      </c>
      <c r="J101" s="15">
        <f t="shared" ca="1" si="90"/>
        <v>8.4090909090909083</v>
      </c>
      <c r="K101" s="15">
        <f t="shared" ca="1" si="90"/>
        <v>12.727272727272727</v>
      </c>
      <c r="L101" s="15">
        <f t="shared" ca="1" si="90"/>
        <v>16.590909090909093</v>
      </c>
      <c r="M101" s="15">
        <f t="shared" ca="1" si="90"/>
        <v>20</v>
      </c>
      <c r="N101" s="15">
        <f t="shared" ca="1" si="90"/>
        <v>4.3181818181818183</v>
      </c>
    </row>
    <row r="102" spans="1:16" ht="12.4" hidden="1" customHeight="1" outlineLevel="1" x14ac:dyDescent="0.15">
      <c r="A102" s="1" t="str">
        <f ca="1">$A$1&amp;C102</f>
        <v>X (11)その他</v>
      </c>
      <c r="B102" s="152"/>
      <c r="C102" s="153" t="s">
        <v>22</v>
      </c>
      <c r="D102" s="19">
        <f ca="1">VLOOKUP($A102,'Q13'!$A:$O,D$2,0)</f>
        <v>541</v>
      </c>
      <c r="E102" s="19">
        <f ca="1">VLOOKUP($A102,'Q13'!$A:$O,E$2,0)</f>
        <v>243</v>
      </c>
      <c r="F102" s="19">
        <f ca="1">VLOOKUP($A102,'Q13'!$A:$O,F$2,0)</f>
        <v>15</v>
      </c>
      <c r="G102" s="19">
        <f ca="1">VLOOKUP($A102,'Q13'!$A:$O,G$2,0)</f>
        <v>32</v>
      </c>
      <c r="H102" s="19">
        <f ca="1">VLOOKUP($A102,'Q13'!$A:$O,H$2,0)</f>
        <v>9</v>
      </c>
      <c r="I102" s="19">
        <f ca="1">VLOOKUP($A102,'Q13'!$A:$O,I$2,0)</f>
        <v>80</v>
      </c>
      <c r="J102" s="19">
        <f ca="1">VLOOKUP($A102,'Q13'!$A:$O,J$2,0)</f>
        <v>43</v>
      </c>
      <c r="K102" s="19">
        <f ca="1">VLOOKUP($A102,'Q13'!$A:$O,K$2,0)</f>
        <v>47</v>
      </c>
      <c r="L102" s="19">
        <f ca="1">VLOOKUP($A102,'Q13'!$A:$O,L$2,0)</f>
        <v>93</v>
      </c>
      <c r="M102" s="19">
        <f ca="1">VLOOKUP($A102,'Q13'!$A:$O,M$2,0)</f>
        <v>90</v>
      </c>
      <c r="N102" s="19">
        <f ca="1">VLOOKUP($A102,'Q13'!$A:$O,N$2,0)</f>
        <v>64</v>
      </c>
      <c r="P102" s="45">
        <f t="shared" ref="P102" ca="1" si="91">MAX(E102:N102)</f>
        <v>243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44.916820702402958</v>
      </c>
      <c r="F103" s="15">
        <f t="shared" ref="F103:N103" ca="1" si="92">F102/$D102*100</f>
        <v>2.7726432532347505</v>
      </c>
      <c r="G103" s="15">
        <f t="shared" ca="1" si="92"/>
        <v>5.9149722735674679</v>
      </c>
      <c r="H103" s="15">
        <f t="shared" ca="1" si="92"/>
        <v>1.6635859519408502</v>
      </c>
      <c r="I103" s="15">
        <f t="shared" ca="1" si="92"/>
        <v>14.78743068391867</v>
      </c>
      <c r="J103" s="15">
        <f t="shared" ca="1" si="92"/>
        <v>7.9482439926062849</v>
      </c>
      <c r="K103" s="15">
        <f t="shared" ca="1" si="92"/>
        <v>8.6876155268022188</v>
      </c>
      <c r="L103" s="15">
        <f t="shared" ca="1" si="92"/>
        <v>17.190388170055453</v>
      </c>
      <c r="M103" s="15">
        <f t="shared" ca="1" si="92"/>
        <v>16.635859519408502</v>
      </c>
      <c r="N103" s="15">
        <f t="shared" ca="1" si="92"/>
        <v>11.829944547134936</v>
      </c>
    </row>
    <row r="104" spans="1:16" ht="12.4" hidden="1" customHeight="1" outlineLevel="1" x14ac:dyDescent="0.15">
      <c r="A104" s="1" t="str">
        <f ca="1">$A$1&amp;C104</f>
        <v>X (11)ずっと北九州市内がいい（北九州市の近郊を含む）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257</v>
      </c>
      <c r="E104" s="19">
        <f ca="1">VLOOKUP($A104,'Q15'!$A:$O,E$2,0)</f>
        <v>128</v>
      </c>
      <c r="F104" s="19">
        <f ca="1">VLOOKUP($A104,'Q15'!$A:$O,F$2,0)</f>
        <v>11</v>
      </c>
      <c r="G104" s="19">
        <f ca="1">VLOOKUP($A104,'Q15'!$A:$O,G$2,0)</f>
        <v>8</v>
      </c>
      <c r="H104" s="19">
        <f ca="1">VLOOKUP($A104,'Q15'!$A:$O,H$2,0)</f>
        <v>4</v>
      </c>
      <c r="I104" s="19">
        <f ca="1">VLOOKUP($A104,'Q15'!$A:$O,I$2,0)</f>
        <v>30</v>
      </c>
      <c r="J104" s="19">
        <f ca="1">VLOOKUP($A104,'Q15'!$A:$O,J$2,0)</f>
        <v>25</v>
      </c>
      <c r="K104" s="19">
        <f ca="1">VLOOKUP($A104,'Q15'!$A:$O,K$2,0)</f>
        <v>34</v>
      </c>
      <c r="L104" s="19">
        <f ca="1">VLOOKUP($A104,'Q15'!$A:$O,L$2,0)</f>
        <v>30</v>
      </c>
      <c r="M104" s="19">
        <f ca="1">VLOOKUP($A104,'Q15'!$A:$O,M$2,0)</f>
        <v>33</v>
      </c>
      <c r="N104" s="19">
        <f ca="1">VLOOKUP($A104,'Q15'!$A:$O,N$2,0)</f>
        <v>12</v>
      </c>
      <c r="P104" s="45">
        <f t="shared" ref="P104" ca="1" si="93">MAX(E104:N104)</f>
        <v>128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49.805447470817121</v>
      </c>
      <c r="F105" s="15">
        <f t="shared" ref="F105:N105" ca="1" si="94">F104/$D104*100</f>
        <v>4.2801556420233462</v>
      </c>
      <c r="G105" s="15">
        <f t="shared" ca="1" si="94"/>
        <v>3.1128404669260701</v>
      </c>
      <c r="H105" s="15">
        <f t="shared" ca="1" si="94"/>
        <v>1.556420233463035</v>
      </c>
      <c r="I105" s="15">
        <f t="shared" ca="1" si="94"/>
        <v>11.673151750972762</v>
      </c>
      <c r="J105" s="15">
        <f t="shared" ca="1" si="94"/>
        <v>9.7276264591439698</v>
      </c>
      <c r="K105" s="15">
        <f t="shared" ca="1" si="94"/>
        <v>13.229571984435799</v>
      </c>
      <c r="L105" s="15">
        <f t="shared" ca="1" si="94"/>
        <v>11.673151750972762</v>
      </c>
      <c r="M105" s="15">
        <f t="shared" ca="1" si="94"/>
        <v>12.840466926070038</v>
      </c>
      <c r="N105" s="15">
        <f t="shared" ca="1" si="94"/>
        <v>4.6692607003891053</v>
      </c>
    </row>
    <row r="106" spans="1:16" ht="12.4" hidden="1" customHeight="1" outlineLevel="1" x14ac:dyDescent="0.15">
      <c r="A106" s="1" t="str">
        <f ca="1">$A$1&amp;C106</f>
        <v>X (11)一度は市外に出て経験を積んだ後、市内に戻りたい</v>
      </c>
      <c r="B106" s="152"/>
      <c r="C106" s="153" t="s">
        <v>114</v>
      </c>
      <c r="D106" s="19">
        <f ca="1">VLOOKUP($A106,'Q15'!$A:$O,D$2,0)</f>
        <v>280</v>
      </c>
      <c r="E106" s="19">
        <f ca="1">VLOOKUP($A106,'Q15'!$A:$O,E$2,0)</f>
        <v>121</v>
      </c>
      <c r="F106" s="19">
        <f ca="1">VLOOKUP($A106,'Q15'!$A:$O,F$2,0)</f>
        <v>9</v>
      </c>
      <c r="G106" s="19">
        <f ca="1">VLOOKUP($A106,'Q15'!$A:$O,G$2,0)</f>
        <v>15</v>
      </c>
      <c r="H106" s="19">
        <f ca="1">VLOOKUP($A106,'Q15'!$A:$O,H$2,0)</f>
        <v>4</v>
      </c>
      <c r="I106" s="19">
        <f ca="1">VLOOKUP($A106,'Q15'!$A:$O,I$2,0)</f>
        <v>51</v>
      </c>
      <c r="J106" s="19">
        <f ca="1">VLOOKUP($A106,'Q15'!$A:$O,J$2,0)</f>
        <v>26</v>
      </c>
      <c r="K106" s="19">
        <f ca="1">VLOOKUP($A106,'Q15'!$A:$O,K$2,0)</f>
        <v>27</v>
      </c>
      <c r="L106" s="19">
        <f ca="1">VLOOKUP($A106,'Q15'!$A:$O,L$2,0)</f>
        <v>53</v>
      </c>
      <c r="M106" s="19">
        <f ca="1">VLOOKUP($A106,'Q15'!$A:$O,M$2,0)</f>
        <v>66</v>
      </c>
      <c r="N106" s="19">
        <f ca="1">VLOOKUP($A106,'Q15'!$A:$O,N$2,0)</f>
        <v>14</v>
      </c>
      <c r="P106" s="45">
        <f t="shared" ref="P106" ca="1" si="95">MAX(E106:N106)</f>
        <v>121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43.214285714285715</v>
      </c>
      <c r="F107" s="15">
        <f t="shared" ref="F107:N107" ca="1" si="96">F106/$D106*100</f>
        <v>3.214285714285714</v>
      </c>
      <c r="G107" s="15">
        <f t="shared" ca="1" si="96"/>
        <v>5.3571428571428568</v>
      </c>
      <c r="H107" s="15">
        <f t="shared" ca="1" si="96"/>
        <v>1.4285714285714286</v>
      </c>
      <c r="I107" s="15">
        <f t="shared" ca="1" si="96"/>
        <v>18.214285714285712</v>
      </c>
      <c r="J107" s="15">
        <f t="shared" ca="1" si="96"/>
        <v>9.2857142857142865</v>
      </c>
      <c r="K107" s="15">
        <f t="shared" ca="1" si="96"/>
        <v>9.6428571428571441</v>
      </c>
      <c r="L107" s="15">
        <f t="shared" ca="1" si="96"/>
        <v>18.928571428571427</v>
      </c>
      <c r="M107" s="15">
        <f t="shared" ca="1" si="96"/>
        <v>23.571428571428569</v>
      </c>
      <c r="N107" s="15">
        <f t="shared" ca="1" si="96"/>
        <v>5</v>
      </c>
    </row>
    <row r="108" spans="1:16" ht="12.4" hidden="1" customHeight="1" outlineLevel="1" x14ac:dyDescent="0.15">
      <c r="A108" s="1" t="str">
        <f ca="1">$A$1&amp;C108</f>
        <v>X (11)市外に住むが、時々北九州市で過ごしたい</v>
      </c>
      <c r="B108" s="152"/>
      <c r="C108" s="153" t="s">
        <v>115</v>
      </c>
      <c r="D108" s="19">
        <f ca="1">VLOOKUP($A108,'Q15'!$A:$O,D$2,0)</f>
        <v>531</v>
      </c>
      <c r="E108" s="19">
        <f ca="1">VLOOKUP($A108,'Q15'!$A:$O,E$2,0)</f>
        <v>222</v>
      </c>
      <c r="F108" s="19">
        <f ca="1">VLOOKUP($A108,'Q15'!$A:$O,F$2,0)</f>
        <v>5</v>
      </c>
      <c r="G108" s="19">
        <f ca="1">VLOOKUP($A108,'Q15'!$A:$O,G$2,0)</f>
        <v>33</v>
      </c>
      <c r="H108" s="19">
        <f ca="1">VLOOKUP($A108,'Q15'!$A:$O,H$2,0)</f>
        <v>14</v>
      </c>
      <c r="I108" s="19">
        <f ca="1">VLOOKUP($A108,'Q15'!$A:$O,I$2,0)</f>
        <v>121</v>
      </c>
      <c r="J108" s="19">
        <f ca="1">VLOOKUP($A108,'Q15'!$A:$O,J$2,0)</f>
        <v>71</v>
      </c>
      <c r="K108" s="19">
        <f ca="1">VLOOKUP($A108,'Q15'!$A:$O,K$2,0)</f>
        <v>77</v>
      </c>
      <c r="L108" s="19">
        <f ca="1">VLOOKUP($A108,'Q15'!$A:$O,L$2,0)</f>
        <v>102</v>
      </c>
      <c r="M108" s="19">
        <f ca="1">VLOOKUP($A108,'Q15'!$A:$O,M$2,0)</f>
        <v>111</v>
      </c>
      <c r="N108" s="19">
        <f ca="1">VLOOKUP($A108,'Q15'!$A:$O,N$2,0)</f>
        <v>16</v>
      </c>
      <c r="P108" s="45">
        <f t="shared" ref="P108" ca="1" si="97">MAX(E108:N108)</f>
        <v>222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41.807909604519772</v>
      </c>
      <c r="F109" s="15">
        <f t="shared" ref="F109:N109" ca="1" si="98">F108/$D108*100</f>
        <v>0.94161958568738224</v>
      </c>
      <c r="G109" s="15">
        <f t="shared" ca="1" si="98"/>
        <v>6.2146892655367232</v>
      </c>
      <c r="H109" s="15">
        <f t="shared" ca="1" si="98"/>
        <v>2.6365348399246704</v>
      </c>
      <c r="I109" s="15">
        <f t="shared" ca="1" si="98"/>
        <v>22.78719397363465</v>
      </c>
      <c r="J109" s="15">
        <f t="shared" ca="1" si="98"/>
        <v>13.370998116760829</v>
      </c>
      <c r="K109" s="15">
        <f t="shared" ca="1" si="98"/>
        <v>14.500941619585687</v>
      </c>
      <c r="L109" s="15">
        <f t="shared" ca="1" si="98"/>
        <v>19.209039548022599</v>
      </c>
      <c r="M109" s="15">
        <f t="shared" ca="1" si="98"/>
        <v>20.903954802259886</v>
      </c>
      <c r="N109" s="15">
        <f t="shared" ca="1" si="98"/>
        <v>3.0131826741996233</v>
      </c>
    </row>
    <row r="110" spans="1:16" ht="12.4" hidden="1" customHeight="1" outlineLevel="1" x14ac:dyDescent="0.15">
      <c r="A110" s="1" t="str">
        <f ca="1">$A$1&amp;C110</f>
        <v>X (11)北九州市から出て行って戻らない</v>
      </c>
      <c r="B110" s="152"/>
      <c r="C110" s="153" t="s">
        <v>116</v>
      </c>
      <c r="D110" s="19">
        <f ca="1">VLOOKUP($A110,'Q15'!$A:$O,D$2,0)</f>
        <v>267</v>
      </c>
      <c r="E110" s="19">
        <f ca="1">VLOOKUP($A110,'Q15'!$A:$O,E$2,0)</f>
        <v>122</v>
      </c>
      <c r="F110" s="19">
        <f ca="1">VLOOKUP($A110,'Q15'!$A:$O,F$2,0)</f>
        <v>5</v>
      </c>
      <c r="G110" s="19">
        <f ca="1">VLOOKUP($A110,'Q15'!$A:$O,G$2,0)</f>
        <v>31</v>
      </c>
      <c r="H110" s="19">
        <f ca="1">VLOOKUP($A110,'Q15'!$A:$O,H$2,0)</f>
        <v>3</v>
      </c>
      <c r="I110" s="19">
        <f ca="1">VLOOKUP($A110,'Q15'!$A:$O,I$2,0)</f>
        <v>79</v>
      </c>
      <c r="J110" s="19">
        <f ca="1">VLOOKUP($A110,'Q15'!$A:$O,J$2,0)</f>
        <v>28</v>
      </c>
      <c r="K110" s="19">
        <f ca="1">VLOOKUP($A110,'Q15'!$A:$O,K$2,0)</f>
        <v>29</v>
      </c>
      <c r="L110" s="19">
        <f ca="1">VLOOKUP($A110,'Q15'!$A:$O,L$2,0)</f>
        <v>40</v>
      </c>
      <c r="M110" s="19">
        <f ca="1">VLOOKUP($A110,'Q15'!$A:$O,M$2,0)</f>
        <v>52</v>
      </c>
      <c r="N110" s="19">
        <f ca="1">VLOOKUP($A110,'Q15'!$A:$O,N$2,0)</f>
        <v>12</v>
      </c>
      <c r="P110" s="45">
        <f t="shared" ref="P110" ca="1" si="99">MAX(E110:N110)</f>
        <v>122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45.692883895131089</v>
      </c>
      <c r="F111" s="15">
        <f t="shared" ref="F111:N111" ca="1" si="100">F110/$D110*100</f>
        <v>1.8726591760299627</v>
      </c>
      <c r="G111" s="15">
        <f t="shared" ca="1" si="100"/>
        <v>11.610486891385769</v>
      </c>
      <c r="H111" s="15">
        <f t="shared" ca="1" si="100"/>
        <v>1.1235955056179776</v>
      </c>
      <c r="I111" s="15">
        <f t="shared" ca="1" si="100"/>
        <v>29.588014981273407</v>
      </c>
      <c r="J111" s="15">
        <f t="shared" ca="1" si="100"/>
        <v>10.486891385767791</v>
      </c>
      <c r="K111" s="15">
        <f t="shared" ca="1" si="100"/>
        <v>10.861423220973784</v>
      </c>
      <c r="L111" s="15">
        <f t="shared" ca="1" si="100"/>
        <v>14.981273408239701</v>
      </c>
      <c r="M111" s="15">
        <f t="shared" ca="1" si="100"/>
        <v>19.475655430711612</v>
      </c>
      <c r="N111" s="15">
        <f t="shared" ca="1" si="100"/>
        <v>4.4943820224719104</v>
      </c>
    </row>
    <row r="112" spans="1:16" ht="12.4" hidden="1" customHeight="1" outlineLevel="1" x14ac:dyDescent="0.15">
      <c r="A112" s="1" t="str">
        <f ca="1">$A$1&amp;C112</f>
        <v>X (11)その他</v>
      </c>
      <c r="B112" s="152"/>
      <c r="C112" s="153" t="s">
        <v>22</v>
      </c>
      <c r="D112" s="19">
        <f ca="1">VLOOKUP($A112,'Q15'!$A:$O,D$2,0)</f>
        <v>92</v>
      </c>
      <c r="E112" s="19">
        <f ca="1">VLOOKUP($A112,'Q15'!$A:$O,E$2,0)</f>
        <v>38</v>
      </c>
      <c r="F112" s="19">
        <f ca="1">VLOOKUP($A112,'Q15'!$A:$O,F$2,0)</f>
        <v>1</v>
      </c>
      <c r="G112" s="19">
        <f ca="1">VLOOKUP($A112,'Q15'!$A:$O,G$2,0)</f>
        <v>2</v>
      </c>
      <c r="H112" s="19">
        <f ca="1">VLOOKUP($A112,'Q15'!$A:$O,H$2,0)</f>
        <v>3</v>
      </c>
      <c r="I112" s="19">
        <f ca="1">VLOOKUP($A112,'Q15'!$A:$O,I$2,0)</f>
        <v>9</v>
      </c>
      <c r="J112" s="19">
        <f ca="1">VLOOKUP($A112,'Q15'!$A:$O,J$2,0)</f>
        <v>18</v>
      </c>
      <c r="K112" s="19">
        <f ca="1">VLOOKUP($A112,'Q15'!$A:$O,K$2,0)</f>
        <v>7</v>
      </c>
      <c r="L112" s="19">
        <f ca="1">VLOOKUP($A112,'Q15'!$A:$O,L$2,0)</f>
        <v>15</v>
      </c>
      <c r="M112" s="19">
        <f ca="1">VLOOKUP($A112,'Q15'!$A:$O,M$2,0)</f>
        <v>11</v>
      </c>
      <c r="N112" s="19">
        <f ca="1">VLOOKUP($A112,'Q15'!$A:$O,N$2,0)</f>
        <v>21</v>
      </c>
      <c r="P112" s="45">
        <f t="shared" ref="P112" ca="1" si="101">MAX(E112:N112)</f>
        <v>38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41.304347826086953</v>
      </c>
      <c r="F113" s="15">
        <f t="shared" ref="F113:N113" ca="1" si="102">F112/$D112*100</f>
        <v>1.0869565217391304</v>
      </c>
      <c r="G113" s="15">
        <f t="shared" ca="1" si="102"/>
        <v>2.1739130434782608</v>
      </c>
      <c r="H113" s="15">
        <f t="shared" ca="1" si="102"/>
        <v>3.2608695652173911</v>
      </c>
      <c r="I113" s="15">
        <f t="shared" ca="1" si="102"/>
        <v>9.7826086956521738</v>
      </c>
      <c r="J113" s="15">
        <f t="shared" ca="1" si="102"/>
        <v>19.565217391304348</v>
      </c>
      <c r="K113" s="15">
        <f t="shared" ca="1" si="102"/>
        <v>7.608695652173914</v>
      </c>
      <c r="L113" s="15">
        <f t="shared" ca="1" si="102"/>
        <v>16.304347826086957</v>
      </c>
      <c r="M113" s="15">
        <f t="shared" ca="1" si="102"/>
        <v>11.956521739130435</v>
      </c>
      <c r="N113" s="15">
        <f t="shared" ca="1" si="102"/>
        <v>22.826086956521738</v>
      </c>
    </row>
    <row r="114" spans="1:16" ht="12.4" hidden="1" customHeight="1" outlineLevel="1" x14ac:dyDescent="0.15">
      <c r="A114" s="1" t="str">
        <f ca="1">$A$1&amp;C114</f>
        <v>X (11)わからない</v>
      </c>
      <c r="B114" s="152"/>
      <c r="C114" s="153" t="s">
        <v>61</v>
      </c>
      <c r="D114" s="19">
        <f ca="1">VLOOKUP($A114,'Q15'!$A:$O,D$2,0)</f>
        <v>890</v>
      </c>
      <c r="E114" s="19">
        <f ca="1">VLOOKUP($A114,'Q15'!$A:$O,E$2,0)</f>
        <v>337</v>
      </c>
      <c r="F114" s="19">
        <f ca="1">VLOOKUP($A114,'Q15'!$A:$O,F$2,0)</f>
        <v>31</v>
      </c>
      <c r="G114" s="19">
        <f ca="1">VLOOKUP($A114,'Q15'!$A:$O,G$2,0)</f>
        <v>34</v>
      </c>
      <c r="H114" s="19">
        <f ca="1">VLOOKUP($A114,'Q15'!$A:$O,H$2,0)</f>
        <v>50</v>
      </c>
      <c r="I114" s="19">
        <f ca="1">VLOOKUP($A114,'Q15'!$A:$O,I$2,0)</f>
        <v>81</v>
      </c>
      <c r="J114" s="19">
        <f ca="1">VLOOKUP($A114,'Q15'!$A:$O,J$2,0)</f>
        <v>68</v>
      </c>
      <c r="K114" s="19">
        <f ca="1">VLOOKUP($A114,'Q15'!$A:$O,K$2,0)</f>
        <v>98</v>
      </c>
      <c r="L114" s="19">
        <f ca="1">VLOOKUP($A114,'Q15'!$A:$O,L$2,0)</f>
        <v>162</v>
      </c>
      <c r="M114" s="19">
        <f ca="1">VLOOKUP($A114,'Q15'!$A:$O,M$2,0)</f>
        <v>154</v>
      </c>
      <c r="N114" s="19">
        <f ca="1">VLOOKUP($A114,'Q15'!$A:$O,N$2,0)</f>
        <v>96</v>
      </c>
      <c r="P114" s="45">
        <f t="shared" ref="P114" ca="1" si="103">MAX(E114:N114)</f>
        <v>337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37.865168539325843</v>
      </c>
      <c r="F115" s="15">
        <f t="shared" ref="F115:N115" ca="1" si="104">F114/$D114*100</f>
        <v>3.48314606741573</v>
      </c>
      <c r="G115" s="15">
        <f t="shared" ca="1" si="104"/>
        <v>3.8202247191011236</v>
      </c>
      <c r="H115" s="15">
        <f t="shared" ca="1" si="104"/>
        <v>5.6179775280898872</v>
      </c>
      <c r="I115" s="15">
        <f t="shared" ca="1" si="104"/>
        <v>9.1011235955056176</v>
      </c>
      <c r="J115" s="15">
        <f t="shared" ca="1" si="104"/>
        <v>7.6404494382022472</v>
      </c>
      <c r="K115" s="15">
        <f t="shared" ca="1" si="104"/>
        <v>11.011235955056179</v>
      </c>
      <c r="L115" s="15">
        <f t="shared" ca="1" si="104"/>
        <v>18.202247191011235</v>
      </c>
      <c r="M115" s="15">
        <f t="shared" ca="1" si="104"/>
        <v>17.303370786516854</v>
      </c>
      <c r="N115" s="15">
        <f t="shared" ca="1" si="104"/>
        <v>10.786516853932584</v>
      </c>
    </row>
    <row r="116" spans="1:16" ht="12.4" hidden="1" customHeight="1" outlineLevel="1" x14ac:dyDescent="0.15">
      <c r="A116" s="1" t="str">
        <f ca="1">$A$1&amp;C116</f>
        <v>X (11)とても感じている</v>
      </c>
      <c r="B116" s="152" t="s">
        <v>258</v>
      </c>
      <c r="C116" s="153" t="s">
        <v>119</v>
      </c>
      <c r="D116" s="19">
        <f ca="1">VLOOKUP($A116,'Q17'!$A:$O,D$2,0)</f>
        <v>737</v>
      </c>
      <c r="E116" s="19">
        <f ca="1">VLOOKUP($A116,'Q17'!$A:$O,E$2,0)</f>
        <v>335</v>
      </c>
      <c r="F116" s="19">
        <f ca="1">VLOOKUP($A116,'Q17'!$A:$O,F$2,0)</f>
        <v>25</v>
      </c>
      <c r="G116" s="19">
        <f ca="1">VLOOKUP($A116,'Q17'!$A:$O,G$2,0)</f>
        <v>33</v>
      </c>
      <c r="H116" s="19">
        <f ca="1">VLOOKUP($A116,'Q17'!$A:$O,H$2,0)</f>
        <v>14</v>
      </c>
      <c r="I116" s="19">
        <f ca="1">VLOOKUP($A116,'Q17'!$A:$O,I$2,0)</f>
        <v>117</v>
      </c>
      <c r="J116" s="19">
        <f ca="1">VLOOKUP($A116,'Q17'!$A:$O,J$2,0)</f>
        <v>78</v>
      </c>
      <c r="K116" s="19">
        <f ca="1">VLOOKUP($A116,'Q17'!$A:$O,K$2,0)</f>
        <v>75</v>
      </c>
      <c r="L116" s="19">
        <f ca="1">VLOOKUP($A116,'Q17'!$A:$O,L$2,0)</f>
        <v>132</v>
      </c>
      <c r="M116" s="19">
        <f ca="1">VLOOKUP($A116,'Q17'!$A:$O,M$2,0)</f>
        <v>135</v>
      </c>
      <c r="N116" s="19">
        <f ca="1">VLOOKUP($A116,'Q17'!$A:$O,N$2,0)</f>
        <v>42</v>
      </c>
      <c r="P116" s="45">
        <f t="shared" ref="P116" ca="1" si="105">MAX(E116:N116)</f>
        <v>335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45.454545454545453</v>
      </c>
      <c r="F117" s="15">
        <f t="shared" ref="F117:N117" ca="1" si="106">F116/$D116*100</f>
        <v>3.3921302578018993</v>
      </c>
      <c r="G117" s="15">
        <f t="shared" ca="1" si="106"/>
        <v>4.4776119402985071</v>
      </c>
      <c r="H117" s="15">
        <f t="shared" ca="1" si="106"/>
        <v>1.8995929443690638</v>
      </c>
      <c r="I117" s="15">
        <f t="shared" ca="1" si="106"/>
        <v>15.875169606512889</v>
      </c>
      <c r="J117" s="15">
        <f t="shared" ca="1" si="106"/>
        <v>10.583446404341927</v>
      </c>
      <c r="K117" s="15">
        <f t="shared" ca="1" si="106"/>
        <v>10.176390773405698</v>
      </c>
      <c r="L117" s="15">
        <f t="shared" ca="1" si="106"/>
        <v>17.910447761194028</v>
      </c>
      <c r="M117" s="15">
        <f t="shared" ca="1" si="106"/>
        <v>18.317503392130259</v>
      </c>
      <c r="N117" s="15">
        <f t="shared" ca="1" si="106"/>
        <v>5.6987788331071911</v>
      </c>
    </row>
    <row r="118" spans="1:16" ht="12.4" hidden="1" customHeight="1" outlineLevel="1" x14ac:dyDescent="0.15">
      <c r="A118" s="1" t="str">
        <f ca="1">$A$1&amp;C118</f>
        <v>X (11)ある程度感じている</v>
      </c>
      <c r="B118" s="152"/>
      <c r="C118" s="153" t="s">
        <v>120</v>
      </c>
      <c r="D118" s="19">
        <f ca="1">VLOOKUP($A118,'Q17'!$A:$O,D$2,0)</f>
        <v>1071</v>
      </c>
      <c r="E118" s="19">
        <f ca="1">VLOOKUP($A118,'Q17'!$A:$O,E$2,0)</f>
        <v>454</v>
      </c>
      <c r="F118" s="19">
        <f ca="1">VLOOKUP($A118,'Q17'!$A:$O,F$2,0)</f>
        <v>22</v>
      </c>
      <c r="G118" s="19">
        <f ca="1">VLOOKUP($A118,'Q17'!$A:$O,G$2,0)</f>
        <v>52</v>
      </c>
      <c r="H118" s="19">
        <f ca="1">VLOOKUP($A118,'Q17'!$A:$O,H$2,0)</f>
        <v>41</v>
      </c>
      <c r="I118" s="19">
        <f ca="1">VLOOKUP($A118,'Q17'!$A:$O,I$2,0)</f>
        <v>166</v>
      </c>
      <c r="J118" s="19">
        <f ca="1">VLOOKUP($A118,'Q17'!$A:$O,J$2,0)</f>
        <v>105</v>
      </c>
      <c r="K118" s="19">
        <f ca="1">VLOOKUP($A118,'Q17'!$A:$O,K$2,0)</f>
        <v>136</v>
      </c>
      <c r="L118" s="19">
        <f ca="1">VLOOKUP($A118,'Q17'!$A:$O,L$2,0)</f>
        <v>189</v>
      </c>
      <c r="M118" s="19">
        <f ca="1">VLOOKUP($A118,'Q17'!$A:$O,M$2,0)</f>
        <v>199</v>
      </c>
      <c r="N118" s="19">
        <f ca="1">VLOOKUP($A118,'Q17'!$A:$O,N$2,0)</f>
        <v>76</v>
      </c>
      <c r="P118" s="45">
        <f t="shared" ref="P118" ca="1" si="107">MAX(E118:N118)</f>
        <v>454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42.390289449112977</v>
      </c>
      <c r="F119" s="15">
        <f t="shared" ref="F119:N119" ca="1" si="108">F118/$D118*100</f>
        <v>2.0541549953314657</v>
      </c>
      <c r="G119" s="15">
        <f t="shared" ca="1" si="108"/>
        <v>4.8552754435107381</v>
      </c>
      <c r="H119" s="15">
        <f t="shared" ca="1" si="108"/>
        <v>3.8281979458450048</v>
      </c>
      <c r="I119" s="15">
        <f t="shared" ca="1" si="108"/>
        <v>15.49953314659197</v>
      </c>
      <c r="J119" s="15">
        <f t="shared" ca="1" si="108"/>
        <v>9.8039215686274517</v>
      </c>
      <c r="K119" s="15">
        <f t="shared" ca="1" si="108"/>
        <v>12.698412698412698</v>
      </c>
      <c r="L119" s="15">
        <f t="shared" ca="1" si="108"/>
        <v>17.647058823529413</v>
      </c>
      <c r="M119" s="15">
        <f t="shared" ca="1" si="108"/>
        <v>18.58076563958917</v>
      </c>
      <c r="N119" s="15">
        <f t="shared" ca="1" si="108"/>
        <v>7.0961718020541547</v>
      </c>
    </row>
    <row r="120" spans="1:16" ht="12.4" hidden="1" customHeight="1" outlineLevel="1" x14ac:dyDescent="0.15">
      <c r="A120" s="1" t="str">
        <f ca="1">$A$1&amp;C120</f>
        <v>X (11)あまり感じていない</v>
      </c>
      <c r="B120" s="152"/>
      <c r="C120" s="153" t="s">
        <v>121</v>
      </c>
      <c r="D120" s="19">
        <f ca="1">VLOOKUP($A120,'Q17'!$A:$O,D$2,0)</f>
        <v>364</v>
      </c>
      <c r="E120" s="19">
        <f ca="1">VLOOKUP($A120,'Q17'!$A:$O,E$2,0)</f>
        <v>129</v>
      </c>
      <c r="F120" s="19">
        <f ca="1">VLOOKUP($A120,'Q17'!$A:$O,F$2,0)</f>
        <v>10</v>
      </c>
      <c r="G120" s="19">
        <f ca="1">VLOOKUP($A120,'Q17'!$A:$O,G$2,0)</f>
        <v>20</v>
      </c>
      <c r="H120" s="19">
        <f ca="1">VLOOKUP($A120,'Q17'!$A:$O,H$2,0)</f>
        <v>18</v>
      </c>
      <c r="I120" s="19">
        <f ca="1">VLOOKUP($A120,'Q17'!$A:$O,I$2,0)</f>
        <v>63</v>
      </c>
      <c r="J120" s="19">
        <f ca="1">VLOOKUP($A120,'Q17'!$A:$O,J$2,0)</f>
        <v>38</v>
      </c>
      <c r="K120" s="19">
        <f ca="1">VLOOKUP($A120,'Q17'!$A:$O,K$2,0)</f>
        <v>41</v>
      </c>
      <c r="L120" s="19">
        <f ca="1">VLOOKUP($A120,'Q17'!$A:$O,L$2,0)</f>
        <v>62</v>
      </c>
      <c r="M120" s="19">
        <f ca="1">VLOOKUP($A120,'Q17'!$A:$O,M$2,0)</f>
        <v>70</v>
      </c>
      <c r="N120" s="19">
        <f ca="1">VLOOKUP($A120,'Q17'!$A:$O,N$2,0)</f>
        <v>36</v>
      </c>
      <c r="P120" s="45">
        <f t="shared" ref="P120" ca="1" si="109">MAX(E120:N120)</f>
        <v>129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35.439560439560438</v>
      </c>
      <c r="F121" s="15">
        <f t="shared" ref="F121:N121" ca="1" si="110">F120/$D120*100</f>
        <v>2.7472527472527473</v>
      </c>
      <c r="G121" s="15">
        <f t="shared" ca="1" si="110"/>
        <v>5.4945054945054945</v>
      </c>
      <c r="H121" s="15">
        <f t="shared" ca="1" si="110"/>
        <v>4.9450549450549453</v>
      </c>
      <c r="I121" s="15">
        <f t="shared" ca="1" si="110"/>
        <v>17.307692307692307</v>
      </c>
      <c r="J121" s="15">
        <f t="shared" ca="1" si="110"/>
        <v>10.43956043956044</v>
      </c>
      <c r="K121" s="15">
        <f t="shared" ca="1" si="110"/>
        <v>11.263736263736265</v>
      </c>
      <c r="L121" s="15">
        <f t="shared" ca="1" si="110"/>
        <v>17.032967032967033</v>
      </c>
      <c r="M121" s="15">
        <f t="shared" ca="1" si="110"/>
        <v>19.230769230769234</v>
      </c>
      <c r="N121" s="15">
        <f t="shared" ca="1" si="110"/>
        <v>9.8901098901098905</v>
      </c>
    </row>
    <row r="122" spans="1:16" ht="12.4" hidden="1" customHeight="1" outlineLevel="1" x14ac:dyDescent="0.15">
      <c r="A122" s="1" t="str">
        <f ca="1">$A$1&amp;C122</f>
        <v>X (11)全く感じていない</v>
      </c>
      <c r="B122" s="152"/>
      <c r="C122" s="153" t="s">
        <v>122</v>
      </c>
      <c r="D122" s="19">
        <f ca="1">VLOOKUP($A122,'Q17'!$A:$O,D$2,0)</f>
        <v>145</v>
      </c>
      <c r="E122" s="19">
        <f ca="1">VLOOKUP($A122,'Q17'!$A:$O,E$2,0)</f>
        <v>50</v>
      </c>
      <c r="F122" s="19">
        <f ca="1">VLOOKUP($A122,'Q17'!$A:$O,F$2,0)</f>
        <v>5</v>
      </c>
      <c r="G122" s="19">
        <f ca="1">VLOOKUP($A122,'Q17'!$A:$O,G$2,0)</f>
        <v>18</v>
      </c>
      <c r="H122" s="19">
        <f ca="1">VLOOKUP($A122,'Q17'!$A:$O,H$2,0)</f>
        <v>5</v>
      </c>
      <c r="I122" s="19">
        <f ca="1">VLOOKUP($A122,'Q17'!$A:$O,I$2,0)</f>
        <v>25</v>
      </c>
      <c r="J122" s="19">
        <f ca="1">VLOOKUP($A122,'Q17'!$A:$O,J$2,0)</f>
        <v>15</v>
      </c>
      <c r="K122" s="19">
        <f ca="1">VLOOKUP($A122,'Q17'!$A:$O,K$2,0)</f>
        <v>20</v>
      </c>
      <c r="L122" s="19">
        <f ca="1">VLOOKUP($A122,'Q17'!$A:$O,L$2,0)</f>
        <v>19</v>
      </c>
      <c r="M122" s="19">
        <f ca="1">VLOOKUP($A122,'Q17'!$A:$O,M$2,0)</f>
        <v>23</v>
      </c>
      <c r="N122" s="19">
        <f ca="1">VLOOKUP($A122,'Q17'!$A:$O,N$2,0)</f>
        <v>17</v>
      </c>
      <c r="P122" s="45">
        <f t="shared" ref="P122" ca="1" si="111">MAX(E122:N122)</f>
        <v>50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34.482758620689658</v>
      </c>
      <c r="F123" s="15">
        <f t="shared" ref="F123:N123" ca="1" si="112">F122/$D122*100</f>
        <v>3.4482758620689653</v>
      </c>
      <c r="G123" s="15">
        <f t="shared" ca="1" si="112"/>
        <v>12.413793103448276</v>
      </c>
      <c r="H123" s="15">
        <f t="shared" ca="1" si="112"/>
        <v>3.4482758620689653</v>
      </c>
      <c r="I123" s="15">
        <f t="shared" ca="1" si="112"/>
        <v>17.241379310344829</v>
      </c>
      <c r="J123" s="15">
        <f t="shared" ca="1" si="112"/>
        <v>10.344827586206897</v>
      </c>
      <c r="K123" s="15">
        <f t="shared" ca="1" si="112"/>
        <v>13.793103448275861</v>
      </c>
      <c r="L123" s="15">
        <f t="shared" ca="1" si="112"/>
        <v>13.103448275862069</v>
      </c>
      <c r="M123" s="15">
        <f t="shared" ca="1" si="112"/>
        <v>15.862068965517242</v>
      </c>
      <c r="N123" s="15">
        <f t="shared" ca="1" si="112"/>
        <v>11.724137931034482</v>
      </c>
    </row>
    <row r="124" spans="1:16" ht="12.4" hidden="1" customHeight="1" outlineLevel="1" x14ac:dyDescent="0.15">
      <c r="A124" s="1" t="str">
        <f ca="1">$A$1&amp;C124</f>
        <v>X (11)１年生／男性</v>
      </c>
      <c r="B124" s="159" t="s">
        <v>259</v>
      </c>
      <c r="C124" s="153" t="s">
        <v>228</v>
      </c>
      <c r="D124" s="19">
        <f ca="1">VLOOKUP($A124,学年×性別!$A:$O,D$2,0)</f>
        <v>363</v>
      </c>
      <c r="E124" s="19">
        <f ca="1">VLOOKUP($A124,学年×性別!$A:$O,E$2,0)</f>
        <v>95</v>
      </c>
      <c r="F124" s="19">
        <f ca="1">VLOOKUP($A124,学年×性別!$A:$O,F$2,0)</f>
        <v>13</v>
      </c>
      <c r="G124" s="19">
        <f ca="1">VLOOKUP($A124,学年×性別!$A:$O,G$2,0)</f>
        <v>16</v>
      </c>
      <c r="H124" s="19">
        <f ca="1">VLOOKUP($A124,学年×性別!$A:$O,H$2,0)</f>
        <v>15</v>
      </c>
      <c r="I124" s="19">
        <f ca="1">VLOOKUP($A124,学年×性別!$A:$O,I$2,0)</f>
        <v>62</v>
      </c>
      <c r="J124" s="19">
        <f ca="1">VLOOKUP($A124,学年×性別!$A:$O,J$2,0)</f>
        <v>40</v>
      </c>
      <c r="K124" s="19">
        <f ca="1">VLOOKUP($A124,学年×性別!$A:$O,K$2,0)</f>
        <v>56</v>
      </c>
      <c r="L124" s="19">
        <f ca="1">VLOOKUP($A124,学年×性別!$A:$O,L$2,0)</f>
        <v>73</v>
      </c>
      <c r="M124" s="19">
        <f ca="1">VLOOKUP($A124,学年×性別!$A:$O,M$2,0)</f>
        <v>73</v>
      </c>
      <c r="N124" s="19">
        <f ca="1">VLOOKUP($A124,学年×性別!$A:$O,N$2,0)</f>
        <v>35</v>
      </c>
      <c r="P124" s="45">
        <f t="shared" ref="P124" ca="1" si="113">MAX(E124:N124)</f>
        <v>95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26.170798898071624</v>
      </c>
      <c r="F125" s="15">
        <f t="shared" ref="F125:N125" ca="1" si="114">F124/$D124*100</f>
        <v>3.5812672176308542</v>
      </c>
      <c r="G125" s="15">
        <f t="shared" ca="1" si="114"/>
        <v>4.4077134986225897</v>
      </c>
      <c r="H125" s="15">
        <f t="shared" ca="1" si="114"/>
        <v>4.1322314049586781</v>
      </c>
      <c r="I125" s="15">
        <f t="shared" ca="1" si="114"/>
        <v>17.079889807162534</v>
      </c>
      <c r="J125" s="15">
        <f t="shared" ca="1" si="114"/>
        <v>11.019283746556475</v>
      </c>
      <c r="K125" s="15">
        <f t="shared" ca="1" si="114"/>
        <v>15.426997245179063</v>
      </c>
      <c r="L125" s="15">
        <f t="shared" ca="1" si="114"/>
        <v>20.110192837465565</v>
      </c>
      <c r="M125" s="15">
        <f t="shared" ca="1" si="114"/>
        <v>20.110192837465565</v>
      </c>
      <c r="N125" s="15">
        <f t="shared" ca="1" si="114"/>
        <v>9.6418732782369148</v>
      </c>
    </row>
    <row r="126" spans="1:16" ht="12.4" hidden="1" customHeight="1" outlineLevel="1" x14ac:dyDescent="0.15">
      <c r="A126" s="1" t="str">
        <f ca="1">$A$1&amp;C126</f>
        <v>X (11)１年生／女性</v>
      </c>
      <c r="B126" s="160"/>
      <c r="C126" s="153" t="s">
        <v>229</v>
      </c>
      <c r="D126" s="19">
        <f ca="1">VLOOKUP($A126,学年×性別!$A:$O,D$2,0)</f>
        <v>495</v>
      </c>
      <c r="E126" s="19">
        <f ca="1">VLOOKUP($A126,学年×性別!$A:$O,E$2,0)</f>
        <v>148</v>
      </c>
      <c r="F126" s="19">
        <f ca="1">VLOOKUP($A126,学年×性別!$A:$O,F$2,0)</f>
        <v>7</v>
      </c>
      <c r="G126" s="19">
        <f ca="1">VLOOKUP($A126,学年×性別!$A:$O,G$2,0)</f>
        <v>28</v>
      </c>
      <c r="H126" s="19">
        <f ca="1">VLOOKUP($A126,学年×性別!$A:$O,H$2,0)</f>
        <v>30</v>
      </c>
      <c r="I126" s="19">
        <f ca="1">VLOOKUP($A126,学年×性別!$A:$O,I$2,0)</f>
        <v>85</v>
      </c>
      <c r="J126" s="19">
        <f ca="1">VLOOKUP($A126,学年×性別!$A:$O,J$2,0)</f>
        <v>55</v>
      </c>
      <c r="K126" s="19">
        <f ca="1">VLOOKUP($A126,学年×性別!$A:$O,K$2,0)</f>
        <v>69</v>
      </c>
      <c r="L126" s="19">
        <f ca="1">VLOOKUP($A126,学年×性別!$A:$O,L$2,0)</f>
        <v>99</v>
      </c>
      <c r="M126" s="19">
        <f ca="1">VLOOKUP($A126,学年×性別!$A:$O,M$2,0)</f>
        <v>99</v>
      </c>
      <c r="N126" s="19">
        <f ca="1">VLOOKUP($A126,学年×性別!$A:$O,N$2,0)</f>
        <v>45</v>
      </c>
      <c r="P126" s="45">
        <f t="shared" ref="P126" ca="1" si="115">MAX(E126:N126)</f>
        <v>148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29.898989898989896</v>
      </c>
      <c r="F127" s="15">
        <f t="shared" ref="F127:N127" ca="1" si="116">F126/$D126*100</f>
        <v>1.4141414141414141</v>
      </c>
      <c r="G127" s="15">
        <f t="shared" ca="1" si="116"/>
        <v>5.6565656565656566</v>
      </c>
      <c r="H127" s="15">
        <f t="shared" ca="1" si="116"/>
        <v>6.0606060606060606</v>
      </c>
      <c r="I127" s="15">
        <f t="shared" ca="1" si="116"/>
        <v>17.171717171717169</v>
      </c>
      <c r="J127" s="15">
        <f t="shared" ca="1" si="116"/>
        <v>11.111111111111111</v>
      </c>
      <c r="K127" s="15">
        <f t="shared" ca="1" si="116"/>
        <v>13.939393939393941</v>
      </c>
      <c r="L127" s="15">
        <f t="shared" ca="1" si="116"/>
        <v>20</v>
      </c>
      <c r="M127" s="15">
        <f t="shared" ca="1" si="116"/>
        <v>20</v>
      </c>
      <c r="N127" s="15">
        <f t="shared" ca="1" si="116"/>
        <v>9.0909090909090917</v>
      </c>
    </row>
    <row r="128" spans="1:16" ht="12.4" hidden="1" customHeight="1" outlineLevel="1" x14ac:dyDescent="0.15">
      <c r="A128" s="1" t="str">
        <f ca="1">$A$1&amp;C128</f>
        <v>X (11)１年生／回答しない</v>
      </c>
      <c r="B128" s="160"/>
      <c r="C128" s="153" t="s">
        <v>230</v>
      </c>
      <c r="D128" s="19">
        <f ca="1">VLOOKUP($A128,学年×性別!$A:$O,D$2,0)</f>
        <v>21</v>
      </c>
      <c r="E128" s="19">
        <f ca="1">VLOOKUP($A128,学年×性別!$A:$O,E$2,0)</f>
        <v>9</v>
      </c>
      <c r="F128" s="19">
        <f ca="1">VLOOKUP($A128,学年×性別!$A:$O,F$2,0)</f>
        <v>0</v>
      </c>
      <c r="G128" s="19">
        <f ca="1">VLOOKUP($A128,学年×性別!$A:$O,G$2,0)</f>
        <v>3</v>
      </c>
      <c r="H128" s="19">
        <f ca="1">VLOOKUP($A128,学年×性別!$A:$O,H$2,0)</f>
        <v>0</v>
      </c>
      <c r="I128" s="19">
        <f ca="1">VLOOKUP($A128,学年×性別!$A:$O,I$2,0)</f>
        <v>3</v>
      </c>
      <c r="J128" s="19">
        <f ca="1">VLOOKUP($A128,学年×性別!$A:$O,J$2,0)</f>
        <v>1</v>
      </c>
      <c r="K128" s="19">
        <f ca="1">VLOOKUP($A128,学年×性別!$A:$O,K$2,0)</f>
        <v>2</v>
      </c>
      <c r="L128" s="19">
        <f ca="1">VLOOKUP($A128,学年×性別!$A:$O,L$2,0)</f>
        <v>1</v>
      </c>
      <c r="M128" s="19">
        <f ca="1">VLOOKUP($A128,学年×性別!$A:$O,M$2,0)</f>
        <v>4</v>
      </c>
      <c r="N128" s="19">
        <f ca="1">VLOOKUP($A128,学年×性別!$A:$O,N$2,0)</f>
        <v>3</v>
      </c>
      <c r="P128" s="45">
        <f t="shared" ref="P128" ca="1" si="117">MAX(E128:N128)</f>
        <v>9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42.857142857142854</v>
      </c>
      <c r="F129" s="15">
        <f t="shared" ref="F129:N129" ca="1" si="118">F128/$D128*100</f>
        <v>0</v>
      </c>
      <c r="G129" s="15">
        <f t="shared" ca="1" si="118"/>
        <v>14.285714285714285</v>
      </c>
      <c r="H129" s="15">
        <f t="shared" ca="1" si="118"/>
        <v>0</v>
      </c>
      <c r="I129" s="15">
        <f t="shared" ca="1" si="118"/>
        <v>14.285714285714285</v>
      </c>
      <c r="J129" s="15">
        <f t="shared" ca="1" si="118"/>
        <v>4.7619047619047619</v>
      </c>
      <c r="K129" s="15">
        <f t="shared" ca="1" si="118"/>
        <v>9.5238095238095237</v>
      </c>
      <c r="L129" s="15">
        <f t="shared" ca="1" si="118"/>
        <v>4.7619047619047619</v>
      </c>
      <c r="M129" s="15">
        <f t="shared" ca="1" si="118"/>
        <v>19.047619047619047</v>
      </c>
      <c r="N129" s="15">
        <f t="shared" ca="1" si="118"/>
        <v>14.285714285714285</v>
      </c>
    </row>
    <row r="130" spans="1:16" ht="12.4" hidden="1" customHeight="1" outlineLevel="1" x14ac:dyDescent="0.15">
      <c r="A130" s="1" t="str">
        <f ca="1">$A$1&amp;C130</f>
        <v>X (11)２年生／男性</v>
      </c>
      <c r="B130" s="160"/>
      <c r="C130" s="153" t="s">
        <v>231</v>
      </c>
      <c r="D130" s="19">
        <f ca="1">VLOOKUP($A130,学年×性別!$A:$O,D$2,0)</f>
        <v>348</v>
      </c>
      <c r="E130" s="19">
        <f ca="1">VLOOKUP($A130,学年×性別!$A:$O,E$2,0)</f>
        <v>122</v>
      </c>
      <c r="F130" s="19">
        <f ca="1">VLOOKUP($A130,学年×性別!$A:$O,F$2,0)</f>
        <v>16</v>
      </c>
      <c r="G130" s="19">
        <f ca="1">VLOOKUP($A130,学年×性別!$A:$O,G$2,0)</f>
        <v>9</v>
      </c>
      <c r="H130" s="19">
        <f ca="1">VLOOKUP($A130,学年×性別!$A:$O,H$2,0)</f>
        <v>9</v>
      </c>
      <c r="I130" s="19">
        <f ca="1">VLOOKUP($A130,学年×性別!$A:$O,I$2,0)</f>
        <v>56</v>
      </c>
      <c r="J130" s="19">
        <f ca="1">VLOOKUP($A130,学年×性別!$A:$O,J$2,0)</f>
        <v>30</v>
      </c>
      <c r="K130" s="19">
        <f ca="1">VLOOKUP($A130,学年×性別!$A:$O,K$2,0)</f>
        <v>46</v>
      </c>
      <c r="L130" s="19">
        <f ca="1">VLOOKUP($A130,学年×性別!$A:$O,L$2,0)</f>
        <v>56</v>
      </c>
      <c r="M130" s="19">
        <f ca="1">VLOOKUP($A130,学年×性別!$A:$O,M$2,0)</f>
        <v>61</v>
      </c>
      <c r="N130" s="19">
        <f ca="1">VLOOKUP($A130,学年×性別!$A:$O,N$2,0)</f>
        <v>37</v>
      </c>
      <c r="P130" s="45">
        <f t="shared" ref="P130" ca="1" si="119">MAX(E130:N130)</f>
        <v>122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35.05747126436782</v>
      </c>
      <c r="F131" s="15">
        <f t="shared" ref="F131:N131" ca="1" si="120">F130/$D130*100</f>
        <v>4.5977011494252871</v>
      </c>
      <c r="G131" s="15">
        <f t="shared" ca="1" si="120"/>
        <v>2.5862068965517242</v>
      </c>
      <c r="H131" s="15">
        <f t="shared" ca="1" si="120"/>
        <v>2.5862068965517242</v>
      </c>
      <c r="I131" s="15">
        <f t="shared" ca="1" si="120"/>
        <v>16.091954022988507</v>
      </c>
      <c r="J131" s="15">
        <f t="shared" ca="1" si="120"/>
        <v>8.6206896551724146</v>
      </c>
      <c r="K131" s="15">
        <f t="shared" ca="1" si="120"/>
        <v>13.218390804597702</v>
      </c>
      <c r="L131" s="15">
        <f t="shared" ca="1" si="120"/>
        <v>16.091954022988507</v>
      </c>
      <c r="M131" s="15">
        <f t="shared" ca="1" si="120"/>
        <v>17.52873563218391</v>
      </c>
      <c r="N131" s="15">
        <f t="shared" ca="1" si="120"/>
        <v>10.632183908045976</v>
      </c>
    </row>
    <row r="132" spans="1:16" ht="12.4" hidden="1" customHeight="1" outlineLevel="1" x14ac:dyDescent="0.15">
      <c r="A132" s="1" t="str">
        <f ca="1">$A$1&amp;C132</f>
        <v>X (11)２年生／女性</v>
      </c>
      <c r="B132" s="160"/>
      <c r="C132" s="153" t="s">
        <v>232</v>
      </c>
      <c r="D132" s="19">
        <f ca="1">VLOOKUP($A132,学年×性別!$A:$O,D$2,0)</f>
        <v>378</v>
      </c>
      <c r="E132" s="19">
        <f ca="1">VLOOKUP($A132,学年×性別!$A:$O,E$2,0)</f>
        <v>147</v>
      </c>
      <c r="F132" s="19">
        <f ca="1">VLOOKUP($A132,学年×性別!$A:$O,F$2,0)</f>
        <v>9</v>
      </c>
      <c r="G132" s="19">
        <f ca="1">VLOOKUP($A132,学年×性別!$A:$O,G$2,0)</f>
        <v>28</v>
      </c>
      <c r="H132" s="19">
        <f ca="1">VLOOKUP($A132,学年×性別!$A:$O,H$2,0)</f>
        <v>11</v>
      </c>
      <c r="I132" s="19">
        <f ca="1">VLOOKUP($A132,学年×性別!$A:$O,I$2,0)</f>
        <v>68</v>
      </c>
      <c r="J132" s="19">
        <f ca="1">VLOOKUP($A132,学年×性別!$A:$O,J$2,0)</f>
        <v>46</v>
      </c>
      <c r="K132" s="19">
        <f ca="1">VLOOKUP($A132,学年×性別!$A:$O,K$2,0)</f>
        <v>46</v>
      </c>
      <c r="L132" s="19">
        <f ca="1">VLOOKUP($A132,学年×性別!$A:$O,L$2,0)</f>
        <v>70</v>
      </c>
      <c r="M132" s="19">
        <f ca="1">VLOOKUP($A132,学年×性別!$A:$O,M$2,0)</f>
        <v>76</v>
      </c>
      <c r="N132" s="19">
        <f ca="1">VLOOKUP($A132,学年×性別!$A:$O,N$2,0)</f>
        <v>20</v>
      </c>
      <c r="P132" s="45">
        <f t="shared" ref="P132" ca="1" si="121">MAX(E132:N132)</f>
        <v>147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38.888888888888893</v>
      </c>
      <c r="F133" s="15">
        <f t="shared" ref="F133:N133" ca="1" si="122">F132/$D132*100</f>
        <v>2.3809523809523809</v>
      </c>
      <c r="G133" s="15">
        <f t="shared" ca="1" si="122"/>
        <v>7.4074074074074066</v>
      </c>
      <c r="H133" s="15">
        <f t="shared" ca="1" si="122"/>
        <v>2.9100529100529098</v>
      </c>
      <c r="I133" s="15">
        <f t="shared" ca="1" si="122"/>
        <v>17.989417989417987</v>
      </c>
      <c r="J133" s="15">
        <f t="shared" ca="1" si="122"/>
        <v>12.169312169312169</v>
      </c>
      <c r="K133" s="15">
        <f t="shared" ca="1" si="122"/>
        <v>12.169312169312169</v>
      </c>
      <c r="L133" s="15">
        <f t="shared" ca="1" si="122"/>
        <v>18.518518518518519</v>
      </c>
      <c r="M133" s="15">
        <f t="shared" ca="1" si="122"/>
        <v>20.105820105820104</v>
      </c>
      <c r="N133" s="15">
        <f t="shared" ca="1" si="122"/>
        <v>5.2910052910052912</v>
      </c>
    </row>
    <row r="134" spans="1:16" ht="12.4" hidden="1" customHeight="1" outlineLevel="1" x14ac:dyDescent="0.15">
      <c r="A134" s="1" t="str">
        <f ca="1">$A$1&amp;C134</f>
        <v>X (11)２年生／回答しない</v>
      </c>
      <c r="B134" s="160"/>
      <c r="C134" s="153" t="s">
        <v>233</v>
      </c>
      <c r="D134" s="19">
        <f ca="1">VLOOKUP($A134,学年×性別!$A:$O,D$2,0)</f>
        <v>27</v>
      </c>
      <c r="E134" s="19">
        <f ca="1">VLOOKUP($A134,学年×性別!$A:$O,E$2,0)</f>
        <v>8</v>
      </c>
      <c r="F134" s="19">
        <f ca="1">VLOOKUP($A134,学年×性別!$A:$O,F$2,0)</f>
        <v>0</v>
      </c>
      <c r="G134" s="19">
        <f ca="1">VLOOKUP($A134,学年×性別!$A:$O,G$2,0)</f>
        <v>2</v>
      </c>
      <c r="H134" s="19">
        <f ca="1">VLOOKUP($A134,学年×性別!$A:$O,H$2,0)</f>
        <v>3</v>
      </c>
      <c r="I134" s="19">
        <f ca="1">VLOOKUP($A134,学年×性別!$A:$O,I$2,0)</f>
        <v>4</v>
      </c>
      <c r="J134" s="19">
        <f ca="1">VLOOKUP($A134,学年×性別!$A:$O,J$2,0)</f>
        <v>2</v>
      </c>
      <c r="K134" s="19">
        <f ca="1">VLOOKUP($A134,学年×性別!$A:$O,K$2,0)</f>
        <v>2</v>
      </c>
      <c r="L134" s="19">
        <f ca="1">VLOOKUP($A134,学年×性別!$A:$O,L$2,0)</f>
        <v>3</v>
      </c>
      <c r="M134" s="19">
        <f ca="1">VLOOKUP($A134,学年×性別!$A:$O,M$2,0)</f>
        <v>6</v>
      </c>
      <c r="N134" s="19">
        <f ca="1">VLOOKUP($A134,学年×性別!$A:$O,N$2,0)</f>
        <v>3</v>
      </c>
      <c r="P134" s="45">
        <f t="shared" ref="P134" ca="1" si="123">MAX(E134:N134)</f>
        <v>8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29.629629629629626</v>
      </c>
      <c r="F135" s="15">
        <f t="shared" ref="F135:N135" ca="1" si="124">F134/$D134*100</f>
        <v>0</v>
      </c>
      <c r="G135" s="15">
        <f t="shared" ca="1" si="124"/>
        <v>7.4074074074074066</v>
      </c>
      <c r="H135" s="15">
        <f t="shared" ca="1" si="124"/>
        <v>11.111111111111111</v>
      </c>
      <c r="I135" s="15">
        <f t="shared" ca="1" si="124"/>
        <v>14.814814814814813</v>
      </c>
      <c r="J135" s="15">
        <f t="shared" ca="1" si="124"/>
        <v>7.4074074074074066</v>
      </c>
      <c r="K135" s="15">
        <f t="shared" ca="1" si="124"/>
        <v>7.4074074074074066</v>
      </c>
      <c r="L135" s="15">
        <f t="shared" ca="1" si="124"/>
        <v>11.111111111111111</v>
      </c>
      <c r="M135" s="15">
        <f t="shared" ca="1" si="124"/>
        <v>22.222222222222221</v>
      </c>
      <c r="N135" s="15">
        <f t="shared" ca="1" si="124"/>
        <v>11.111111111111111</v>
      </c>
    </row>
    <row r="136" spans="1:16" ht="12.4" hidden="1" customHeight="1" outlineLevel="1" x14ac:dyDescent="0.15">
      <c r="A136" s="1" t="str">
        <f ca="1">$A$1&amp;C136</f>
        <v>X (11)３年生／男性</v>
      </c>
      <c r="B136" s="160"/>
      <c r="C136" s="153" t="s">
        <v>234</v>
      </c>
      <c r="D136" s="19">
        <f ca="1">VLOOKUP($A136,学年×性別!$A:$O,D$2,0)</f>
        <v>320</v>
      </c>
      <c r="E136" s="19">
        <f ca="1">VLOOKUP($A136,学年×性別!$A:$O,E$2,0)</f>
        <v>193</v>
      </c>
      <c r="F136" s="19">
        <f ca="1">VLOOKUP($A136,学年×性別!$A:$O,F$2,0)</f>
        <v>12</v>
      </c>
      <c r="G136" s="19">
        <f ca="1">VLOOKUP($A136,学年×性別!$A:$O,G$2,0)</f>
        <v>14</v>
      </c>
      <c r="H136" s="19">
        <f ca="1">VLOOKUP($A136,学年×性別!$A:$O,H$2,0)</f>
        <v>4</v>
      </c>
      <c r="I136" s="19">
        <f ca="1">VLOOKUP($A136,学年×性別!$A:$O,I$2,0)</f>
        <v>42</v>
      </c>
      <c r="J136" s="19">
        <f ca="1">VLOOKUP($A136,学年×性別!$A:$O,J$2,0)</f>
        <v>25</v>
      </c>
      <c r="K136" s="19">
        <f ca="1">VLOOKUP($A136,学年×性別!$A:$O,K$2,0)</f>
        <v>22</v>
      </c>
      <c r="L136" s="19">
        <f ca="1">VLOOKUP($A136,学年×性別!$A:$O,L$2,0)</f>
        <v>53</v>
      </c>
      <c r="M136" s="19">
        <f ca="1">VLOOKUP($A136,学年×性別!$A:$O,M$2,0)</f>
        <v>58</v>
      </c>
      <c r="N136" s="19">
        <f ca="1">VLOOKUP($A136,学年×性別!$A:$O,N$2,0)</f>
        <v>15</v>
      </c>
      <c r="P136" s="45">
        <f t="shared" ref="P136" ca="1" si="125">MAX(E136:N136)</f>
        <v>193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60.3125</v>
      </c>
      <c r="F137" s="15">
        <f t="shared" ref="F137:N137" ca="1" si="126">F136/$D136*100</f>
        <v>3.75</v>
      </c>
      <c r="G137" s="15">
        <f t="shared" ca="1" si="126"/>
        <v>4.375</v>
      </c>
      <c r="H137" s="15">
        <f t="shared" ca="1" si="126"/>
        <v>1.25</v>
      </c>
      <c r="I137" s="15">
        <f t="shared" ca="1" si="126"/>
        <v>13.125</v>
      </c>
      <c r="J137" s="15">
        <f t="shared" ca="1" si="126"/>
        <v>7.8125</v>
      </c>
      <c r="K137" s="15">
        <f t="shared" ca="1" si="126"/>
        <v>6.8750000000000009</v>
      </c>
      <c r="L137" s="15">
        <f t="shared" ca="1" si="126"/>
        <v>16.5625</v>
      </c>
      <c r="M137" s="15">
        <f t="shared" ca="1" si="126"/>
        <v>18.125</v>
      </c>
      <c r="N137" s="15">
        <f t="shared" ca="1" si="126"/>
        <v>4.6875</v>
      </c>
    </row>
    <row r="138" spans="1:16" ht="12.4" hidden="1" customHeight="1" outlineLevel="1" x14ac:dyDescent="0.15">
      <c r="A138" s="1" t="str">
        <f ca="1">$A$1&amp;C138</f>
        <v>X (11)３年生／女性</v>
      </c>
      <c r="B138" s="161"/>
      <c r="C138" s="153" t="s">
        <v>235</v>
      </c>
      <c r="D138" s="19">
        <f ca="1">VLOOKUP($A138,学年×性別!$A:$O,D$2,0)</f>
        <v>331</v>
      </c>
      <c r="E138" s="19">
        <f ca="1">VLOOKUP($A138,学年×性別!$A:$O,E$2,0)</f>
        <v>222</v>
      </c>
      <c r="F138" s="19">
        <f ca="1">VLOOKUP($A138,学年×性別!$A:$O,F$2,0)</f>
        <v>5</v>
      </c>
      <c r="G138" s="19">
        <f ca="1">VLOOKUP($A138,学年×性別!$A:$O,G$2,0)</f>
        <v>20</v>
      </c>
      <c r="H138" s="19">
        <f ca="1">VLOOKUP($A138,学年×性別!$A:$O,H$2,0)</f>
        <v>4</v>
      </c>
      <c r="I138" s="19">
        <f ca="1">VLOOKUP($A138,学年×性別!$A:$O,I$2,0)</f>
        <v>47</v>
      </c>
      <c r="J138" s="19">
        <f ca="1">VLOOKUP($A138,学年×性別!$A:$O,J$2,0)</f>
        <v>32</v>
      </c>
      <c r="K138" s="19">
        <f ca="1">VLOOKUP($A138,学年×性別!$A:$O,K$2,0)</f>
        <v>25</v>
      </c>
      <c r="L138" s="19">
        <f ca="1">VLOOKUP($A138,学年×性別!$A:$O,L$2,0)</f>
        <v>44</v>
      </c>
      <c r="M138" s="19">
        <f ca="1">VLOOKUP($A138,学年×性別!$A:$O,M$2,0)</f>
        <v>45</v>
      </c>
      <c r="N138" s="19">
        <f ca="1">VLOOKUP($A138,学年×性別!$A:$O,N$2,0)</f>
        <v>11</v>
      </c>
      <c r="P138" s="45">
        <f t="shared" ref="P138" ca="1" si="127">MAX(E138:N138)</f>
        <v>222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67.069486404833839</v>
      </c>
      <c r="F139" s="15">
        <f t="shared" ref="F139:N139" ca="1" si="128">F138/$D138*100</f>
        <v>1.5105740181268883</v>
      </c>
      <c r="G139" s="15">
        <f t="shared" ca="1" si="128"/>
        <v>6.0422960725075532</v>
      </c>
      <c r="H139" s="15">
        <f t="shared" ca="1" si="128"/>
        <v>1.2084592145015105</v>
      </c>
      <c r="I139" s="15">
        <f t="shared" ca="1" si="128"/>
        <v>14.19939577039275</v>
      </c>
      <c r="J139" s="15">
        <f t="shared" ca="1" si="128"/>
        <v>9.667673716012084</v>
      </c>
      <c r="K139" s="15">
        <f t="shared" ca="1" si="128"/>
        <v>7.5528700906344408</v>
      </c>
      <c r="L139" s="15">
        <f t="shared" ca="1" si="128"/>
        <v>13.293051359516618</v>
      </c>
      <c r="M139" s="15">
        <f t="shared" ca="1" si="128"/>
        <v>13.595166163141995</v>
      </c>
      <c r="N139" s="15">
        <f t="shared" ca="1" si="128"/>
        <v>3.3232628398791544</v>
      </c>
    </row>
    <row r="140" spans="1:16" ht="12.4" hidden="1" customHeight="1" outlineLevel="1" x14ac:dyDescent="0.15">
      <c r="A140" s="1" t="str">
        <f ca="1">$A$1&amp;C140</f>
        <v>X (11)３年生／回答しない</v>
      </c>
      <c r="B140" s="161"/>
      <c r="C140" s="153" t="s">
        <v>236</v>
      </c>
      <c r="D140" s="19">
        <f ca="1">VLOOKUP($A140,学年×性別!$A:$O,D$2,0)</f>
        <v>34</v>
      </c>
      <c r="E140" s="19">
        <f ca="1">VLOOKUP($A140,学年×性別!$A:$O,E$2,0)</f>
        <v>24</v>
      </c>
      <c r="F140" s="19">
        <f ca="1">VLOOKUP($A140,学年×性別!$A:$O,F$2,0)</f>
        <v>0</v>
      </c>
      <c r="G140" s="19">
        <f ca="1">VLOOKUP($A140,学年×性別!$A:$O,G$2,0)</f>
        <v>3</v>
      </c>
      <c r="H140" s="19">
        <f ca="1">VLOOKUP($A140,学年×性別!$A:$O,H$2,0)</f>
        <v>2</v>
      </c>
      <c r="I140" s="19">
        <f ca="1">VLOOKUP($A140,学年×性別!$A:$O,I$2,0)</f>
        <v>4</v>
      </c>
      <c r="J140" s="19">
        <f ca="1">VLOOKUP($A140,学年×性別!$A:$O,J$2,0)</f>
        <v>5</v>
      </c>
      <c r="K140" s="19">
        <f ca="1">VLOOKUP($A140,学年×性別!$A:$O,K$2,0)</f>
        <v>4</v>
      </c>
      <c r="L140" s="19">
        <f ca="1">VLOOKUP($A140,学年×性別!$A:$O,L$2,0)</f>
        <v>3</v>
      </c>
      <c r="M140" s="19">
        <f ca="1">VLOOKUP($A140,学年×性別!$A:$O,M$2,0)</f>
        <v>5</v>
      </c>
      <c r="N140" s="19">
        <f ca="1">VLOOKUP($A140,学年×性別!$A:$O,N$2,0)</f>
        <v>2</v>
      </c>
      <c r="P140" s="45">
        <f t="shared" ref="P140" ca="1" si="129">MAX(E140:N140)</f>
        <v>24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70.588235294117652</v>
      </c>
      <c r="F141" s="15">
        <f t="shared" ref="F141:N141" ca="1" si="130">F140/$D140*100</f>
        <v>0</v>
      </c>
      <c r="G141" s="15">
        <f t="shared" ca="1" si="130"/>
        <v>8.8235294117647065</v>
      </c>
      <c r="H141" s="15">
        <f t="shared" ca="1" si="130"/>
        <v>5.8823529411764701</v>
      </c>
      <c r="I141" s="15">
        <f t="shared" ca="1" si="130"/>
        <v>11.76470588235294</v>
      </c>
      <c r="J141" s="15">
        <f t="shared" ca="1" si="130"/>
        <v>14.705882352941178</v>
      </c>
      <c r="K141" s="15">
        <f t="shared" ca="1" si="130"/>
        <v>11.76470588235294</v>
      </c>
      <c r="L141" s="15">
        <f t="shared" ca="1" si="130"/>
        <v>8.8235294117647065</v>
      </c>
      <c r="M141" s="15">
        <f t="shared" ca="1" si="130"/>
        <v>14.705882352941178</v>
      </c>
      <c r="N141" s="15">
        <f t="shared" ca="1" si="130"/>
        <v>5.8823529411764701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3095" priority="169" stopIfTrue="1" operator="greaterThanOrEqual">
      <formula>E$7+10</formula>
    </cfRule>
    <cfRule type="cellIs" dxfId="3094" priority="170" stopIfTrue="1" operator="greaterThanOrEqual">
      <formula>E$7+5</formula>
    </cfRule>
    <cfRule type="cellIs" dxfId="3093" priority="171" stopIfTrue="1" operator="lessThanOrEqual">
      <formula>E$7-10</formula>
    </cfRule>
    <cfRule type="cellIs" dxfId="3092" priority="172" operator="lessThanOrEqual">
      <formula>E$7-5</formula>
    </cfRule>
  </conditionalFormatting>
  <conditionalFormatting sqref="E15:N15">
    <cfRule type="cellIs" dxfId="3091" priority="165" stopIfTrue="1" operator="greaterThanOrEqual">
      <formula>E$7+10</formula>
    </cfRule>
    <cfRule type="cellIs" dxfId="3090" priority="166" stopIfTrue="1" operator="greaterThanOrEqual">
      <formula>E$7+5</formula>
    </cfRule>
    <cfRule type="cellIs" dxfId="3089" priority="167" stopIfTrue="1" operator="lessThanOrEqual">
      <formula>E$7-10</formula>
    </cfRule>
    <cfRule type="cellIs" dxfId="3088" priority="168" operator="lessThanOrEqual">
      <formula>E$7-5</formula>
    </cfRule>
  </conditionalFormatting>
  <conditionalFormatting sqref="E17:N17">
    <cfRule type="cellIs" dxfId="3087" priority="161" stopIfTrue="1" operator="greaterThanOrEqual">
      <formula>E$7+10</formula>
    </cfRule>
    <cfRule type="cellIs" dxfId="3086" priority="162" stopIfTrue="1" operator="greaterThanOrEqual">
      <formula>E$7+5</formula>
    </cfRule>
    <cfRule type="cellIs" dxfId="3085" priority="163" stopIfTrue="1" operator="lessThanOrEqual">
      <formula>E$7-10</formula>
    </cfRule>
    <cfRule type="cellIs" dxfId="3084" priority="164" operator="lessThanOrEqual">
      <formula>E$7-5</formula>
    </cfRule>
  </conditionalFormatting>
  <conditionalFormatting sqref="E19:N19">
    <cfRule type="cellIs" dxfId="3083" priority="157" stopIfTrue="1" operator="greaterThanOrEqual">
      <formula>E$7+10</formula>
    </cfRule>
    <cfRule type="cellIs" dxfId="3082" priority="158" stopIfTrue="1" operator="greaterThanOrEqual">
      <formula>E$7+5</formula>
    </cfRule>
    <cfRule type="cellIs" dxfId="3081" priority="159" stopIfTrue="1" operator="lessThanOrEqual">
      <formula>E$7-10</formula>
    </cfRule>
    <cfRule type="cellIs" dxfId="3080" priority="160" operator="lessThanOrEqual">
      <formula>E$7-5</formula>
    </cfRule>
  </conditionalFormatting>
  <conditionalFormatting sqref="E21:N21 E23:N23 E25:N25">
    <cfRule type="cellIs" dxfId="3079" priority="153" stopIfTrue="1" operator="greaterThanOrEqual">
      <formula>E$7+10</formula>
    </cfRule>
    <cfRule type="cellIs" dxfId="3078" priority="154" stopIfTrue="1" operator="greaterThanOrEqual">
      <formula>E$7+5</formula>
    </cfRule>
    <cfRule type="cellIs" dxfId="3077" priority="155" stopIfTrue="1" operator="lessThanOrEqual">
      <formula>E$7-10</formula>
    </cfRule>
    <cfRule type="cellIs" dxfId="3076" priority="156" operator="lessThanOrEqual">
      <formula>E$7-5</formula>
    </cfRule>
  </conditionalFormatting>
  <conditionalFormatting sqref="E27:N27">
    <cfRule type="cellIs" dxfId="3075" priority="149" stopIfTrue="1" operator="greaterThanOrEqual">
      <formula>E$7+10</formula>
    </cfRule>
    <cfRule type="cellIs" dxfId="3074" priority="150" stopIfTrue="1" operator="greaterThanOrEqual">
      <formula>E$7+5</formula>
    </cfRule>
    <cfRule type="cellIs" dxfId="3073" priority="151" stopIfTrue="1" operator="lessThanOrEqual">
      <formula>E$7-10</formula>
    </cfRule>
    <cfRule type="cellIs" dxfId="3072" priority="152" operator="lessThanOrEqual">
      <formula>E$7-5</formula>
    </cfRule>
  </conditionalFormatting>
  <conditionalFormatting sqref="E29:N29">
    <cfRule type="cellIs" dxfId="3071" priority="145" stopIfTrue="1" operator="greaterThanOrEqual">
      <formula>E$7+10</formula>
    </cfRule>
    <cfRule type="cellIs" dxfId="3070" priority="146" stopIfTrue="1" operator="greaterThanOrEqual">
      <formula>E$7+5</formula>
    </cfRule>
    <cfRule type="cellIs" dxfId="3069" priority="147" stopIfTrue="1" operator="lessThanOrEqual">
      <formula>E$7-10</formula>
    </cfRule>
    <cfRule type="cellIs" dxfId="3068" priority="148" operator="lessThanOrEqual">
      <formula>E$7-5</formula>
    </cfRule>
  </conditionalFormatting>
  <conditionalFormatting sqref="E31:N31">
    <cfRule type="cellIs" dxfId="3067" priority="141" stopIfTrue="1" operator="greaterThanOrEqual">
      <formula>E$7+10</formula>
    </cfRule>
    <cfRule type="cellIs" dxfId="3066" priority="142" stopIfTrue="1" operator="greaterThanOrEqual">
      <formula>E$7+5</formula>
    </cfRule>
    <cfRule type="cellIs" dxfId="3065" priority="143" stopIfTrue="1" operator="lessThanOrEqual">
      <formula>E$7-10</formula>
    </cfRule>
    <cfRule type="cellIs" dxfId="3064" priority="144" operator="lessThanOrEqual">
      <formula>E$7-5</formula>
    </cfRule>
  </conditionalFormatting>
  <conditionalFormatting sqref="E33:N33 E35:N35">
    <cfRule type="cellIs" dxfId="3063" priority="137" stopIfTrue="1" operator="greaterThanOrEqual">
      <formula>E$7+10</formula>
    </cfRule>
    <cfRule type="cellIs" dxfId="3062" priority="138" stopIfTrue="1" operator="greaterThanOrEqual">
      <formula>E$7+5</formula>
    </cfRule>
    <cfRule type="cellIs" dxfId="3061" priority="139" stopIfTrue="1" operator="lessThanOrEqual">
      <formula>E$7-10</formula>
    </cfRule>
    <cfRule type="cellIs" dxfId="3060" priority="140" operator="lessThanOrEqual">
      <formula>E$7-5</formula>
    </cfRule>
  </conditionalFormatting>
  <conditionalFormatting sqref="E37:N37 E39:N39 E41:N41">
    <cfRule type="cellIs" dxfId="3059" priority="133" stopIfTrue="1" operator="greaterThanOrEqual">
      <formula>E$7+10</formula>
    </cfRule>
    <cfRule type="cellIs" dxfId="3058" priority="134" stopIfTrue="1" operator="greaterThanOrEqual">
      <formula>E$7+5</formula>
    </cfRule>
    <cfRule type="cellIs" dxfId="3057" priority="135" stopIfTrue="1" operator="lessThanOrEqual">
      <formula>E$7-10</formula>
    </cfRule>
    <cfRule type="cellIs" dxfId="3056" priority="136" operator="lessThanOrEqual">
      <formula>E$7-5</formula>
    </cfRule>
  </conditionalFormatting>
  <conditionalFormatting sqref="E43:N43">
    <cfRule type="cellIs" dxfId="3055" priority="129" stopIfTrue="1" operator="greaterThanOrEqual">
      <formula>E$7+10</formula>
    </cfRule>
    <cfRule type="cellIs" dxfId="3054" priority="130" stopIfTrue="1" operator="greaterThanOrEqual">
      <formula>E$7+5</formula>
    </cfRule>
    <cfRule type="cellIs" dxfId="3053" priority="131" stopIfTrue="1" operator="lessThanOrEqual">
      <formula>E$7-10</formula>
    </cfRule>
    <cfRule type="cellIs" dxfId="3052" priority="132" operator="lessThanOrEqual">
      <formula>E$7-5</formula>
    </cfRule>
  </conditionalFormatting>
  <conditionalFormatting sqref="E45:N45">
    <cfRule type="cellIs" dxfId="3051" priority="125" stopIfTrue="1" operator="greaterThanOrEqual">
      <formula>E$7+10</formula>
    </cfRule>
    <cfRule type="cellIs" dxfId="3050" priority="126" stopIfTrue="1" operator="greaterThanOrEqual">
      <formula>E$7+5</formula>
    </cfRule>
    <cfRule type="cellIs" dxfId="3049" priority="127" stopIfTrue="1" operator="lessThanOrEqual">
      <formula>E$7-10</formula>
    </cfRule>
    <cfRule type="cellIs" dxfId="3048" priority="128" operator="lessThanOrEqual">
      <formula>E$7-5</formula>
    </cfRule>
  </conditionalFormatting>
  <conditionalFormatting sqref="E47:N47">
    <cfRule type="cellIs" dxfId="3047" priority="121" stopIfTrue="1" operator="greaterThanOrEqual">
      <formula>E$7+10</formula>
    </cfRule>
    <cfRule type="cellIs" dxfId="3046" priority="122" stopIfTrue="1" operator="greaterThanOrEqual">
      <formula>E$7+5</formula>
    </cfRule>
    <cfRule type="cellIs" dxfId="3045" priority="123" stopIfTrue="1" operator="lessThanOrEqual">
      <formula>E$7-10</formula>
    </cfRule>
    <cfRule type="cellIs" dxfId="3044" priority="124" operator="lessThanOrEqual">
      <formula>E$7-5</formula>
    </cfRule>
  </conditionalFormatting>
  <conditionalFormatting sqref="E49:N49 E51:N51 E53:N53">
    <cfRule type="cellIs" dxfId="3043" priority="117" stopIfTrue="1" operator="greaterThanOrEqual">
      <formula>E$7+10</formula>
    </cfRule>
    <cfRule type="cellIs" dxfId="3042" priority="118" stopIfTrue="1" operator="greaterThanOrEqual">
      <formula>E$7+5</formula>
    </cfRule>
    <cfRule type="cellIs" dxfId="3041" priority="119" stopIfTrue="1" operator="lessThanOrEqual">
      <formula>E$7-10</formula>
    </cfRule>
    <cfRule type="cellIs" dxfId="3040" priority="120" operator="lessThanOrEqual">
      <formula>E$7-5</formula>
    </cfRule>
  </conditionalFormatting>
  <conditionalFormatting sqref="E55:N55">
    <cfRule type="cellIs" dxfId="3039" priority="113" stopIfTrue="1" operator="greaterThanOrEqual">
      <formula>E$7+10</formula>
    </cfRule>
    <cfRule type="cellIs" dxfId="3038" priority="114" stopIfTrue="1" operator="greaterThanOrEqual">
      <formula>E$7+5</formula>
    </cfRule>
    <cfRule type="cellIs" dxfId="3037" priority="115" stopIfTrue="1" operator="lessThanOrEqual">
      <formula>E$7-10</formula>
    </cfRule>
    <cfRule type="cellIs" dxfId="3036" priority="116" operator="lessThanOrEqual">
      <formula>E$7-5</formula>
    </cfRule>
  </conditionalFormatting>
  <conditionalFormatting sqref="E57:N57">
    <cfRule type="cellIs" dxfId="3035" priority="109" stopIfTrue="1" operator="greaterThanOrEqual">
      <formula>E$7+10</formula>
    </cfRule>
    <cfRule type="cellIs" dxfId="3034" priority="110" stopIfTrue="1" operator="greaterThanOrEqual">
      <formula>E$7+5</formula>
    </cfRule>
    <cfRule type="cellIs" dxfId="3033" priority="111" stopIfTrue="1" operator="lessThanOrEqual">
      <formula>E$7-10</formula>
    </cfRule>
    <cfRule type="cellIs" dxfId="3032" priority="112" operator="lessThanOrEqual">
      <formula>E$7-5</formula>
    </cfRule>
  </conditionalFormatting>
  <conditionalFormatting sqref="E59:N59">
    <cfRule type="cellIs" dxfId="3031" priority="105" stopIfTrue="1" operator="greaterThanOrEqual">
      <formula>E$7+10</formula>
    </cfRule>
    <cfRule type="cellIs" dxfId="3030" priority="106" stopIfTrue="1" operator="greaterThanOrEqual">
      <formula>E$7+5</formula>
    </cfRule>
    <cfRule type="cellIs" dxfId="3029" priority="107" stopIfTrue="1" operator="lessThanOrEqual">
      <formula>E$7-10</formula>
    </cfRule>
    <cfRule type="cellIs" dxfId="3028" priority="108" operator="lessThanOrEqual">
      <formula>E$7-5</formula>
    </cfRule>
  </conditionalFormatting>
  <conditionalFormatting sqref="E61:N61 E63:N63">
    <cfRule type="cellIs" dxfId="3027" priority="101" stopIfTrue="1" operator="greaterThanOrEqual">
      <formula>E$7+10</formula>
    </cfRule>
    <cfRule type="cellIs" dxfId="3026" priority="102" stopIfTrue="1" operator="greaterThanOrEqual">
      <formula>E$7+5</formula>
    </cfRule>
    <cfRule type="cellIs" dxfId="3025" priority="103" stopIfTrue="1" operator="lessThanOrEqual">
      <formula>E$7-10</formula>
    </cfRule>
    <cfRule type="cellIs" dxfId="3024" priority="104" operator="lessThanOrEqual">
      <formula>E$7-5</formula>
    </cfRule>
  </conditionalFormatting>
  <conditionalFormatting sqref="E65:N65 E67:N67">
    <cfRule type="cellIs" dxfId="3023" priority="97" stopIfTrue="1" operator="greaterThanOrEqual">
      <formula>E$7+10</formula>
    </cfRule>
    <cfRule type="cellIs" dxfId="3022" priority="98" stopIfTrue="1" operator="greaterThanOrEqual">
      <formula>E$7+5</formula>
    </cfRule>
    <cfRule type="cellIs" dxfId="3021" priority="99" stopIfTrue="1" operator="lessThanOrEqual">
      <formula>E$7-10</formula>
    </cfRule>
    <cfRule type="cellIs" dxfId="3020" priority="100" operator="lessThanOrEqual">
      <formula>E$7-5</formula>
    </cfRule>
  </conditionalFormatting>
  <conditionalFormatting sqref="E71:N71">
    <cfRule type="cellIs" dxfId="3019" priority="93" stopIfTrue="1" operator="greaterThanOrEqual">
      <formula>E$7+10</formula>
    </cfRule>
    <cfRule type="cellIs" dxfId="3018" priority="94" stopIfTrue="1" operator="greaterThanOrEqual">
      <formula>E$7+5</formula>
    </cfRule>
    <cfRule type="cellIs" dxfId="3017" priority="95" stopIfTrue="1" operator="lessThanOrEqual">
      <formula>E$7-10</formula>
    </cfRule>
    <cfRule type="cellIs" dxfId="3016" priority="96" operator="lessThanOrEqual">
      <formula>E$7-5</formula>
    </cfRule>
  </conditionalFormatting>
  <conditionalFormatting sqref="E73:N73">
    <cfRule type="cellIs" dxfId="3015" priority="89" stopIfTrue="1" operator="greaterThanOrEqual">
      <formula>E$7+10</formula>
    </cfRule>
    <cfRule type="cellIs" dxfId="3014" priority="90" stopIfTrue="1" operator="greaterThanOrEqual">
      <formula>E$7+5</formula>
    </cfRule>
    <cfRule type="cellIs" dxfId="3013" priority="91" stopIfTrue="1" operator="lessThanOrEqual">
      <formula>E$7-10</formula>
    </cfRule>
    <cfRule type="cellIs" dxfId="3012" priority="92" operator="lessThanOrEqual">
      <formula>E$7-5</formula>
    </cfRule>
  </conditionalFormatting>
  <conditionalFormatting sqref="E75:N75">
    <cfRule type="cellIs" dxfId="3011" priority="85" stopIfTrue="1" operator="greaterThanOrEqual">
      <formula>E$7+10</formula>
    </cfRule>
    <cfRule type="cellIs" dxfId="3010" priority="86" stopIfTrue="1" operator="greaterThanOrEqual">
      <formula>E$7+5</formula>
    </cfRule>
    <cfRule type="cellIs" dxfId="3009" priority="87" stopIfTrue="1" operator="lessThanOrEqual">
      <formula>E$7-10</formula>
    </cfRule>
    <cfRule type="cellIs" dxfId="3008" priority="88" operator="lessThanOrEqual">
      <formula>E$7-5</formula>
    </cfRule>
  </conditionalFormatting>
  <conditionalFormatting sqref="E77:N77 E79:N79 E81:N81">
    <cfRule type="cellIs" dxfId="3007" priority="81" stopIfTrue="1" operator="greaterThanOrEqual">
      <formula>E$7+10</formula>
    </cfRule>
    <cfRule type="cellIs" dxfId="3006" priority="82" stopIfTrue="1" operator="greaterThanOrEqual">
      <formula>E$7+5</formula>
    </cfRule>
    <cfRule type="cellIs" dxfId="3005" priority="83" stopIfTrue="1" operator="lessThanOrEqual">
      <formula>E$7-10</formula>
    </cfRule>
    <cfRule type="cellIs" dxfId="3004" priority="84" operator="lessThanOrEqual">
      <formula>E$7-5</formula>
    </cfRule>
  </conditionalFormatting>
  <conditionalFormatting sqref="E83:N83">
    <cfRule type="cellIs" dxfId="3003" priority="77" stopIfTrue="1" operator="greaterThanOrEqual">
      <formula>E$7+10</formula>
    </cfRule>
    <cfRule type="cellIs" dxfId="3002" priority="78" stopIfTrue="1" operator="greaterThanOrEqual">
      <formula>E$7+5</formula>
    </cfRule>
    <cfRule type="cellIs" dxfId="3001" priority="79" stopIfTrue="1" operator="lessThanOrEqual">
      <formula>E$7-10</formula>
    </cfRule>
    <cfRule type="cellIs" dxfId="3000" priority="80" operator="lessThanOrEqual">
      <formula>E$7-5</formula>
    </cfRule>
  </conditionalFormatting>
  <conditionalFormatting sqref="E85:N85">
    <cfRule type="cellIs" dxfId="2999" priority="73" stopIfTrue="1" operator="greaterThanOrEqual">
      <formula>E$7+10</formula>
    </cfRule>
    <cfRule type="cellIs" dxfId="2998" priority="74" stopIfTrue="1" operator="greaterThanOrEqual">
      <formula>E$7+5</formula>
    </cfRule>
    <cfRule type="cellIs" dxfId="2997" priority="75" stopIfTrue="1" operator="lessThanOrEqual">
      <formula>E$7-10</formula>
    </cfRule>
    <cfRule type="cellIs" dxfId="2996" priority="76" operator="lessThanOrEqual">
      <formula>E$7-5</formula>
    </cfRule>
  </conditionalFormatting>
  <conditionalFormatting sqref="E87:N87">
    <cfRule type="cellIs" dxfId="2995" priority="69" stopIfTrue="1" operator="greaterThanOrEqual">
      <formula>E$7+10</formula>
    </cfRule>
    <cfRule type="cellIs" dxfId="2994" priority="70" stopIfTrue="1" operator="greaterThanOrEqual">
      <formula>E$7+5</formula>
    </cfRule>
    <cfRule type="cellIs" dxfId="2993" priority="71" stopIfTrue="1" operator="lessThanOrEqual">
      <formula>E$7-10</formula>
    </cfRule>
    <cfRule type="cellIs" dxfId="2992" priority="72" operator="lessThanOrEqual">
      <formula>E$7-5</formula>
    </cfRule>
  </conditionalFormatting>
  <conditionalFormatting sqref="E89:N89 E91:N91">
    <cfRule type="cellIs" dxfId="2991" priority="65" stopIfTrue="1" operator="greaterThanOrEqual">
      <formula>E$7+10</formula>
    </cfRule>
    <cfRule type="cellIs" dxfId="2990" priority="66" stopIfTrue="1" operator="greaterThanOrEqual">
      <formula>E$7+5</formula>
    </cfRule>
    <cfRule type="cellIs" dxfId="2989" priority="67" stopIfTrue="1" operator="lessThanOrEqual">
      <formula>E$7-10</formula>
    </cfRule>
    <cfRule type="cellIs" dxfId="2988" priority="68" operator="lessThanOrEqual">
      <formula>E$7-5</formula>
    </cfRule>
  </conditionalFormatting>
  <conditionalFormatting sqref="E93:N93 E95:N95 E97:N97">
    <cfRule type="cellIs" dxfId="2987" priority="61" stopIfTrue="1" operator="greaterThanOrEqual">
      <formula>E$7+10</formula>
    </cfRule>
    <cfRule type="cellIs" dxfId="2986" priority="62" stopIfTrue="1" operator="greaterThanOrEqual">
      <formula>E$7+5</formula>
    </cfRule>
    <cfRule type="cellIs" dxfId="2985" priority="63" stopIfTrue="1" operator="lessThanOrEqual">
      <formula>E$7-10</formula>
    </cfRule>
    <cfRule type="cellIs" dxfId="2984" priority="64" operator="lessThanOrEqual">
      <formula>E$7-5</formula>
    </cfRule>
  </conditionalFormatting>
  <conditionalFormatting sqref="E99:N99">
    <cfRule type="cellIs" dxfId="2983" priority="57" stopIfTrue="1" operator="greaterThanOrEqual">
      <formula>E$7+10</formula>
    </cfRule>
    <cfRule type="cellIs" dxfId="2982" priority="58" stopIfTrue="1" operator="greaterThanOrEqual">
      <formula>E$7+5</formula>
    </cfRule>
    <cfRule type="cellIs" dxfId="2981" priority="59" stopIfTrue="1" operator="lessThanOrEqual">
      <formula>E$7-10</formula>
    </cfRule>
    <cfRule type="cellIs" dxfId="2980" priority="60" operator="lessThanOrEqual">
      <formula>E$7-5</formula>
    </cfRule>
  </conditionalFormatting>
  <conditionalFormatting sqref="E101:N101">
    <cfRule type="cellIs" dxfId="2979" priority="53" stopIfTrue="1" operator="greaterThanOrEqual">
      <formula>E$7+10</formula>
    </cfRule>
    <cfRule type="cellIs" dxfId="2978" priority="54" stopIfTrue="1" operator="greaterThanOrEqual">
      <formula>E$7+5</formula>
    </cfRule>
    <cfRule type="cellIs" dxfId="2977" priority="55" stopIfTrue="1" operator="lessThanOrEqual">
      <formula>E$7-10</formula>
    </cfRule>
    <cfRule type="cellIs" dxfId="2976" priority="56" operator="lessThanOrEqual">
      <formula>E$7-5</formula>
    </cfRule>
  </conditionalFormatting>
  <conditionalFormatting sqref="E103:N103">
    <cfRule type="cellIs" dxfId="2975" priority="49" stopIfTrue="1" operator="greaterThanOrEqual">
      <formula>E$7+10</formula>
    </cfRule>
    <cfRule type="cellIs" dxfId="2974" priority="50" stopIfTrue="1" operator="greaterThanOrEqual">
      <formula>E$7+5</formula>
    </cfRule>
    <cfRule type="cellIs" dxfId="2973" priority="51" stopIfTrue="1" operator="lessThanOrEqual">
      <formula>E$7-10</formula>
    </cfRule>
    <cfRule type="cellIs" dxfId="2972" priority="52" operator="lessThanOrEqual">
      <formula>E$7-5</formula>
    </cfRule>
  </conditionalFormatting>
  <conditionalFormatting sqref="E105:N105 E107:N107 E109:N109">
    <cfRule type="cellIs" dxfId="2971" priority="45" stopIfTrue="1" operator="greaterThanOrEqual">
      <formula>E$7+10</formula>
    </cfRule>
    <cfRule type="cellIs" dxfId="2970" priority="46" stopIfTrue="1" operator="greaterThanOrEqual">
      <formula>E$7+5</formula>
    </cfRule>
    <cfRule type="cellIs" dxfId="2969" priority="47" stopIfTrue="1" operator="lessThanOrEqual">
      <formula>E$7-10</formula>
    </cfRule>
    <cfRule type="cellIs" dxfId="2968" priority="48" operator="lessThanOrEqual">
      <formula>E$7-5</formula>
    </cfRule>
  </conditionalFormatting>
  <conditionalFormatting sqref="E111:N111">
    <cfRule type="cellIs" dxfId="2967" priority="41" stopIfTrue="1" operator="greaterThanOrEqual">
      <formula>E$7+10</formula>
    </cfRule>
    <cfRule type="cellIs" dxfId="2966" priority="42" stopIfTrue="1" operator="greaterThanOrEqual">
      <formula>E$7+5</formula>
    </cfRule>
    <cfRule type="cellIs" dxfId="2965" priority="43" stopIfTrue="1" operator="lessThanOrEqual">
      <formula>E$7-10</formula>
    </cfRule>
    <cfRule type="cellIs" dxfId="2964" priority="44" operator="lessThanOrEqual">
      <formula>E$7-5</formula>
    </cfRule>
  </conditionalFormatting>
  <conditionalFormatting sqref="E113:N113">
    <cfRule type="cellIs" dxfId="2963" priority="37" stopIfTrue="1" operator="greaterThanOrEqual">
      <formula>E$7+10</formula>
    </cfRule>
    <cfRule type="cellIs" dxfId="2962" priority="38" stopIfTrue="1" operator="greaterThanOrEqual">
      <formula>E$7+5</formula>
    </cfRule>
    <cfRule type="cellIs" dxfId="2961" priority="39" stopIfTrue="1" operator="lessThanOrEqual">
      <formula>E$7-10</formula>
    </cfRule>
    <cfRule type="cellIs" dxfId="2960" priority="40" operator="lessThanOrEqual">
      <formula>E$7-5</formula>
    </cfRule>
  </conditionalFormatting>
  <conditionalFormatting sqref="E115:N115">
    <cfRule type="cellIs" dxfId="2959" priority="33" stopIfTrue="1" operator="greaterThanOrEqual">
      <formula>E$7+10</formula>
    </cfRule>
    <cfRule type="cellIs" dxfId="2958" priority="34" stopIfTrue="1" operator="greaterThanOrEqual">
      <formula>E$7+5</formula>
    </cfRule>
    <cfRule type="cellIs" dxfId="2957" priority="35" stopIfTrue="1" operator="lessThanOrEqual">
      <formula>E$7-10</formula>
    </cfRule>
    <cfRule type="cellIs" dxfId="2956" priority="36" operator="lessThanOrEqual">
      <formula>E$7-5</formula>
    </cfRule>
  </conditionalFormatting>
  <conditionalFormatting sqref="E117:N117 E119:N119">
    <cfRule type="cellIs" dxfId="2955" priority="29" stopIfTrue="1" operator="greaterThanOrEqual">
      <formula>E$7+10</formula>
    </cfRule>
    <cfRule type="cellIs" dxfId="2954" priority="30" stopIfTrue="1" operator="greaterThanOrEqual">
      <formula>E$7+5</formula>
    </cfRule>
    <cfRule type="cellIs" dxfId="2953" priority="31" stopIfTrue="1" operator="lessThanOrEqual">
      <formula>E$7-10</formula>
    </cfRule>
    <cfRule type="cellIs" dxfId="2952" priority="32" operator="lessThanOrEqual">
      <formula>E$7-5</formula>
    </cfRule>
  </conditionalFormatting>
  <conditionalFormatting sqref="E121:N121 E123:N123 E125:N125">
    <cfRule type="cellIs" dxfId="2951" priority="25" stopIfTrue="1" operator="greaterThanOrEqual">
      <formula>E$7+10</formula>
    </cfRule>
    <cfRule type="cellIs" dxfId="2950" priority="26" stopIfTrue="1" operator="greaterThanOrEqual">
      <formula>E$7+5</formula>
    </cfRule>
    <cfRule type="cellIs" dxfId="2949" priority="27" stopIfTrue="1" operator="lessThanOrEqual">
      <formula>E$7-10</formula>
    </cfRule>
    <cfRule type="cellIs" dxfId="2948" priority="28" operator="lessThanOrEqual">
      <formula>E$7-5</formula>
    </cfRule>
  </conditionalFormatting>
  <conditionalFormatting sqref="E127:N127">
    <cfRule type="cellIs" dxfId="2947" priority="21" stopIfTrue="1" operator="greaterThanOrEqual">
      <formula>E$7+10</formula>
    </cfRule>
    <cfRule type="cellIs" dxfId="2946" priority="22" stopIfTrue="1" operator="greaterThanOrEqual">
      <formula>E$7+5</formula>
    </cfRule>
    <cfRule type="cellIs" dxfId="2945" priority="23" stopIfTrue="1" operator="lessThanOrEqual">
      <formula>E$7-10</formula>
    </cfRule>
    <cfRule type="cellIs" dxfId="2944" priority="24" operator="lessThanOrEqual">
      <formula>E$7-5</formula>
    </cfRule>
  </conditionalFormatting>
  <conditionalFormatting sqref="E129:N129">
    <cfRule type="cellIs" dxfId="2943" priority="17" stopIfTrue="1" operator="greaterThanOrEqual">
      <formula>E$7+10</formula>
    </cfRule>
    <cfRule type="cellIs" dxfId="2942" priority="18" stopIfTrue="1" operator="greaterThanOrEqual">
      <formula>E$7+5</formula>
    </cfRule>
    <cfRule type="cellIs" dxfId="2941" priority="19" stopIfTrue="1" operator="lessThanOrEqual">
      <formula>E$7-10</formula>
    </cfRule>
    <cfRule type="cellIs" dxfId="2940" priority="20" operator="lessThanOrEqual">
      <formula>E$7-5</formula>
    </cfRule>
  </conditionalFormatting>
  <conditionalFormatting sqref="E131:N131">
    <cfRule type="cellIs" dxfId="2939" priority="13" stopIfTrue="1" operator="greaterThanOrEqual">
      <formula>E$7+10</formula>
    </cfRule>
    <cfRule type="cellIs" dxfId="2938" priority="14" stopIfTrue="1" operator="greaterThanOrEqual">
      <formula>E$7+5</formula>
    </cfRule>
    <cfRule type="cellIs" dxfId="2937" priority="15" stopIfTrue="1" operator="lessThanOrEqual">
      <formula>E$7-10</formula>
    </cfRule>
    <cfRule type="cellIs" dxfId="2936" priority="16" operator="lessThanOrEqual">
      <formula>E$7-5</formula>
    </cfRule>
  </conditionalFormatting>
  <conditionalFormatting sqref="E133:N133 E135:N135 E137:N137">
    <cfRule type="cellIs" dxfId="2935" priority="9" stopIfTrue="1" operator="greaterThanOrEqual">
      <formula>E$7+10</formula>
    </cfRule>
    <cfRule type="cellIs" dxfId="2934" priority="10" stopIfTrue="1" operator="greaterThanOrEqual">
      <formula>E$7+5</formula>
    </cfRule>
    <cfRule type="cellIs" dxfId="2933" priority="11" stopIfTrue="1" operator="lessThanOrEqual">
      <formula>E$7-10</formula>
    </cfRule>
    <cfRule type="cellIs" dxfId="2932" priority="12" operator="lessThanOrEqual">
      <formula>E$7-5</formula>
    </cfRule>
  </conditionalFormatting>
  <conditionalFormatting sqref="E139:N139">
    <cfRule type="cellIs" dxfId="2931" priority="5" stopIfTrue="1" operator="greaterThanOrEqual">
      <formula>E$7+10</formula>
    </cfRule>
    <cfRule type="cellIs" dxfId="2930" priority="6" stopIfTrue="1" operator="greaterThanOrEqual">
      <formula>E$7+5</formula>
    </cfRule>
    <cfRule type="cellIs" dxfId="2929" priority="7" stopIfTrue="1" operator="lessThanOrEqual">
      <formula>E$7-10</formula>
    </cfRule>
    <cfRule type="cellIs" dxfId="2928" priority="8" operator="lessThanOrEqual">
      <formula>E$7-5</formula>
    </cfRule>
  </conditionalFormatting>
  <conditionalFormatting sqref="E141:N141">
    <cfRule type="cellIs" dxfId="2927" priority="1" stopIfTrue="1" operator="greaterThanOrEqual">
      <formula>E$7+10</formula>
    </cfRule>
    <cfRule type="cellIs" dxfId="2926" priority="2" stopIfTrue="1" operator="greaterThanOrEqual">
      <formula>E$7+5</formula>
    </cfRule>
    <cfRule type="cellIs" dxfId="2925" priority="3" stopIfTrue="1" operator="lessThanOrEqual">
      <formula>E$7-10</formula>
    </cfRule>
    <cfRule type="cellIs" dxfId="2924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9007D-A11C-4A9E-BD78-9EF1B7BF07F5}">
  <sheetPr>
    <tabColor rgb="FF92D050"/>
  </sheetPr>
  <dimension ref="A1:P176"/>
  <sheetViews>
    <sheetView showGridLines="0" topLeftCell="A74" workbookViewId="0">
      <selection activeCell="A2" sqref="A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(12)</v>
      </c>
      <c r="B1" s="1" t="str">
        <f ca="1">VLOOKUP(A1,学年!A:E,5,0)</f>
        <v>Q12就職(進学する場合は、大学等を卒業後に就職)する際に重要視するもの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36.15" customHeight="1" x14ac:dyDescent="0.15">
      <c r="A5" s="1" t="str">
        <f ca="1">$A$1&amp;"表頭"</f>
        <v>X (12)表頭</v>
      </c>
      <c r="B5" s="9"/>
      <c r="C5" s="10"/>
      <c r="D5" s="11" t="s">
        <v>248</v>
      </c>
      <c r="E5" s="12" t="str">
        <f ca="1">VLOOKUP($A$5,学年!$A:$O,E2,0)</f>
        <v>業種・職種</v>
      </c>
      <c r="F5" s="12" t="str">
        <f ca="1">VLOOKUP($A$5,学年!$A:$O,F2,0)</f>
        <v>会社の規模・知名度</v>
      </c>
      <c r="G5" s="12" t="str">
        <f ca="1">VLOOKUP($A$5,学年!$A:$O,G2,0)</f>
        <v>会社の雰囲気が自分に合う</v>
      </c>
      <c r="H5" s="12" t="str">
        <f ca="1">VLOOKUP($A$5,学年!$A:$O,H2,0)</f>
        <v>勤務地・転勤の有無</v>
      </c>
      <c r="I5" s="12" t="str">
        <f ca="1">VLOOKUP($A$5,学年!$A:$O,I2,0)</f>
        <v>給料の高さ</v>
      </c>
      <c r="J5" s="12" t="str">
        <f ca="1">VLOOKUP($A$5,学年!$A:$O,J2,0)</f>
        <v>残業が少なく、休日を確保できる</v>
      </c>
      <c r="K5" s="12" t="str">
        <f ca="1">VLOOKUP($A$5,学年!$A:$O,K2,0)</f>
        <v>能力を発揮でき、やりがいを感じられる</v>
      </c>
      <c r="L5" s="12" t="str">
        <f ca="1">VLOOKUP($A$5,学年!$A:$O,L2,0)</f>
        <v>性別などの格差がなく、活躍できる</v>
      </c>
      <c r="M5" s="12" t="str">
        <f ca="1">VLOOKUP($A$5,学年!$A:$O,M2,0)</f>
        <v>資格取得やスキルアップの支援が充実している</v>
      </c>
      <c r="N5" s="12" t="str">
        <f ca="1">VLOOKUP($A$5,学年!$A:$O,N2,0)</f>
        <v>その他</v>
      </c>
    </row>
    <row r="6" spans="1:16" ht="12.4" customHeight="1" x14ac:dyDescent="0.15">
      <c r="A6" s="1" t="str">
        <f ca="1">$A$1&amp;B6</f>
        <v>X (12)全体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1387</v>
      </c>
      <c r="F6" s="19">
        <f ca="1">VLOOKUP($A6,学年!$A:$O,F$2,0)</f>
        <v>170</v>
      </c>
      <c r="G6" s="19">
        <f ca="1">VLOOKUP($A6,学年!$A:$O,G$2,0)</f>
        <v>1224</v>
      </c>
      <c r="H6" s="19">
        <f ca="1">VLOOKUP($A6,学年!$A:$O,H$2,0)</f>
        <v>80</v>
      </c>
      <c r="I6" s="19">
        <f ca="1">VLOOKUP($A6,学年!$A:$O,I$2,0)</f>
        <v>1381</v>
      </c>
      <c r="J6" s="19">
        <f ca="1">VLOOKUP($A6,学年!$A:$O,J$2,0)</f>
        <v>933</v>
      </c>
      <c r="K6" s="19">
        <f ca="1">VLOOKUP($A6,学年!$A:$O,K$2,0)</f>
        <v>1133</v>
      </c>
      <c r="L6" s="19">
        <f ca="1">VLOOKUP($A6,学年!$A:$O,L$2,0)</f>
        <v>200</v>
      </c>
      <c r="M6" s="19">
        <f ca="1">VLOOKUP($A6,学年!$A:$O,M$2,0)</f>
        <v>230</v>
      </c>
      <c r="N6" s="19">
        <f ca="1">VLOOKUP($A6,学年!$A:$O,N$2,0)</f>
        <v>42</v>
      </c>
      <c r="O6" s="44"/>
      <c r="P6" s="45">
        <f ca="1">MAX(E6:N6)</f>
        <v>1387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35.830534745543787</v>
      </c>
      <c r="F7" s="15">
        <f t="shared" ref="F7:N7" ca="1" si="0">F6/$D6*100</f>
        <v>4.3916300697494188</v>
      </c>
      <c r="G7" s="15">
        <f t="shared" ca="1" si="0"/>
        <v>31.619736502195817</v>
      </c>
      <c r="H7" s="15">
        <f t="shared" ca="1" si="0"/>
        <v>2.066649444587962</v>
      </c>
      <c r="I7" s="15">
        <f t="shared" ca="1" si="0"/>
        <v>35.675536037199691</v>
      </c>
      <c r="J7" s="15">
        <f t="shared" ca="1" si="0"/>
        <v>24.102299147507104</v>
      </c>
      <c r="K7" s="15">
        <f t="shared" ca="1" si="0"/>
        <v>29.268922758977006</v>
      </c>
      <c r="L7" s="15">
        <f t="shared" ca="1" si="0"/>
        <v>5.1666236114699045</v>
      </c>
      <c r="M7" s="15">
        <f t="shared" ca="1" si="0"/>
        <v>5.9416171531903901</v>
      </c>
      <c r="N7" s="15">
        <f t="shared" ca="1" si="0"/>
        <v>1.0849909584086799</v>
      </c>
    </row>
    <row r="8" spans="1:16" ht="12.4" customHeight="1" x14ac:dyDescent="0.15">
      <c r="A8" s="1" t="str">
        <f ca="1">$A$1&amp;C8</f>
        <v>X (12)１年生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441</v>
      </c>
      <c r="F8" s="19">
        <f ca="1">VLOOKUP($A8,学年!$A:$O,F$2,0)</f>
        <v>42</v>
      </c>
      <c r="G8" s="19">
        <f ca="1">VLOOKUP($A8,学年!$A:$O,G$2,0)</f>
        <v>475</v>
      </c>
      <c r="H8" s="19">
        <f ca="1">VLOOKUP($A8,学年!$A:$O,H$2,0)</f>
        <v>22</v>
      </c>
      <c r="I8" s="19">
        <f ca="1">VLOOKUP($A8,学年!$A:$O,I$2,0)</f>
        <v>495</v>
      </c>
      <c r="J8" s="19">
        <f ca="1">VLOOKUP($A8,学年!$A:$O,J$2,0)</f>
        <v>344</v>
      </c>
      <c r="K8" s="19">
        <f ca="1">VLOOKUP($A8,学年!$A:$O,K$2,0)</f>
        <v>460</v>
      </c>
      <c r="L8" s="19">
        <f ca="1">VLOOKUP($A8,学年!$A:$O,L$2,0)</f>
        <v>76</v>
      </c>
      <c r="M8" s="19">
        <f ca="1">VLOOKUP($A8,学年!$A:$O,M$2,0)</f>
        <v>60</v>
      </c>
      <c r="N8" s="19">
        <f ca="1">VLOOKUP($A8,学年!$A:$O,N$2,0)</f>
        <v>13</v>
      </c>
      <c r="P8" s="45">
        <f ca="1">MAX(E8:N8)</f>
        <v>495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32.546125461254611</v>
      </c>
      <c r="F9" s="15">
        <f t="shared" ref="F9:N9" ca="1" si="1">F8/$D8*100</f>
        <v>3.0996309963099633</v>
      </c>
      <c r="G9" s="15">
        <f t="shared" ca="1" si="1"/>
        <v>35.055350553505541</v>
      </c>
      <c r="H9" s="15">
        <f t="shared" ca="1" si="1"/>
        <v>1.6236162361623614</v>
      </c>
      <c r="I9" s="15">
        <f t="shared" ca="1" si="1"/>
        <v>36.531365313653133</v>
      </c>
      <c r="J9" s="15">
        <f t="shared" ca="1" si="1"/>
        <v>25.387453874538746</v>
      </c>
      <c r="K9" s="15">
        <f t="shared" ca="1" si="1"/>
        <v>33.948339483394832</v>
      </c>
      <c r="L9" s="15">
        <f t="shared" ca="1" si="1"/>
        <v>5.6088560885608851</v>
      </c>
      <c r="M9" s="15">
        <f t="shared" ca="1" si="1"/>
        <v>4.428044280442804</v>
      </c>
      <c r="N9" s="15">
        <f t="shared" ca="1" si="1"/>
        <v>0.95940959409594095</v>
      </c>
    </row>
    <row r="10" spans="1:16" ht="12.4" customHeight="1" x14ac:dyDescent="0.15">
      <c r="A10" s="1" t="str">
        <f ca="1">$A$1&amp;C10</f>
        <v>X (12)２年生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400</v>
      </c>
      <c r="F10" s="19">
        <f ca="1">VLOOKUP($A10,学年!$A:$O,F$2,0)</f>
        <v>46</v>
      </c>
      <c r="G10" s="19">
        <f ca="1">VLOOKUP($A10,学年!$A:$O,G$2,0)</f>
        <v>368</v>
      </c>
      <c r="H10" s="19">
        <f ca="1">VLOOKUP($A10,学年!$A:$O,H$2,0)</f>
        <v>16</v>
      </c>
      <c r="I10" s="19">
        <f ca="1">VLOOKUP($A10,学年!$A:$O,I$2,0)</f>
        <v>465</v>
      </c>
      <c r="J10" s="19">
        <f ca="1">VLOOKUP($A10,学年!$A:$O,J$2,0)</f>
        <v>292</v>
      </c>
      <c r="K10" s="19">
        <f ca="1">VLOOKUP($A10,学年!$A:$O,K$2,0)</f>
        <v>322</v>
      </c>
      <c r="L10" s="19">
        <f ca="1">VLOOKUP($A10,学年!$A:$O,L$2,0)</f>
        <v>66</v>
      </c>
      <c r="M10" s="19">
        <f ca="1">VLOOKUP($A10,学年!$A:$O,M$2,0)</f>
        <v>68</v>
      </c>
      <c r="N10" s="19">
        <f ca="1">VLOOKUP($A10,学年!$A:$O,N$2,0)</f>
        <v>14</v>
      </c>
      <c r="P10" s="45">
        <f ca="1">MAX(E10:N10)</f>
        <v>465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33.057851239669425</v>
      </c>
      <c r="F11" s="15">
        <f t="shared" ref="F11:N11" ca="1" si="2">F10/$D10*100</f>
        <v>3.8016528925619832</v>
      </c>
      <c r="G11" s="15">
        <f t="shared" ca="1" si="2"/>
        <v>30.413223140495866</v>
      </c>
      <c r="H11" s="15">
        <f t="shared" ca="1" si="2"/>
        <v>1.3223140495867769</v>
      </c>
      <c r="I11" s="15">
        <f t="shared" ca="1" si="2"/>
        <v>38.429752066115704</v>
      </c>
      <c r="J11" s="15">
        <f t="shared" ca="1" si="2"/>
        <v>24.132231404958677</v>
      </c>
      <c r="K11" s="15">
        <f t="shared" ca="1" si="2"/>
        <v>26.611570247933887</v>
      </c>
      <c r="L11" s="15">
        <f t="shared" ca="1" si="2"/>
        <v>5.4545454545454541</v>
      </c>
      <c r="M11" s="15">
        <f t="shared" ca="1" si="2"/>
        <v>5.6198347107438016</v>
      </c>
      <c r="N11" s="15">
        <f t="shared" ca="1" si="2"/>
        <v>1.1570247933884297</v>
      </c>
    </row>
    <row r="12" spans="1:16" ht="12.4" customHeight="1" x14ac:dyDescent="0.15">
      <c r="A12" s="1" t="str">
        <f ca="1">$A$1&amp;C12</f>
        <v>X (12)３年生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546</v>
      </c>
      <c r="F12" s="19">
        <f ca="1">VLOOKUP($A12,学年!$A:$O,F$2,0)</f>
        <v>82</v>
      </c>
      <c r="G12" s="19">
        <f ca="1">VLOOKUP($A12,学年!$A:$O,G$2,0)</f>
        <v>381</v>
      </c>
      <c r="H12" s="19">
        <f ca="1">VLOOKUP($A12,学年!$A:$O,H$2,0)</f>
        <v>42</v>
      </c>
      <c r="I12" s="19">
        <f ca="1">VLOOKUP($A12,学年!$A:$O,I$2,0)</f>
        <v>421</v>
      </c>
      <c r="J12" s="19">
        <f ca="1">VLOOKUP($A12,学年!$A:$O,J$2,0)</f>
        <v>297</v>
      </c>
      <c r="K12" s="19">
        <f ca="1">VLOOKUP($A12,学年!$A:$O,K$2,0)</f>
        <v>351</v>
      </c>
      <c r="L12" s="19">
        <f ca="1">VLOOKUP($A12,学年!$A:$O,L$2,0)</f>
        <v>58</v>
      </c>
      <c r="M12" s="19">
        <f ca="1">VLOOKUP($A12,学年!$A:$O,M$2,0)</f>
        <v>102</v>
      </c>
      <c r="N12" s="19">
        <f ca="1">VLOOKUP($A12,学年!$A:$O,N$2,0)</f>
        <v>15</v>
      </c>
      <c r="P12" s="45">
        <f ca="1">MAX(E12:N12)</f>
        <v>546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41.807044410413475</v>
      </c>
      <c r="F13" s="15">
        <f t="shared" ref="F13:N13" ca="1" si="3">F12/$D12*100</f>
        <v>6.2787136294027563</v>
      </c>
      <c r="G13" s="15">
        <f t="shared" ca="1" si="3"/>
        <v>29.173047473200615</v>
      </c>
      <c r="H13" s="15">
        <f t="shared" ca="1" si="3"/>
        <v>3.215926493108729</v>
      </c>
      <c r="I13" s="15">
        <f t="shared" ca="1" si="3"/>
        <v>32.235834609494638</v>
      </c>
      <c r="J13" s="15">
        <f t="shared" ca="1" si="3"/>
        <v>22.741194486983154</v>
      </c>
      <c r="K13" s="15">
        <f t="shared" ca="1" si="3"/>
        <v>26.875957120980093</v>
      </c>
      <c r="L13" s="15">
        <f t="shared" ca="1" si="3"/>
        <v>4.4410413476263404</v>
      </c>
      <c r="M13" s="15">
        <f t="shared" ca="1" si="3"/>
        <v>7.8101071975497707</v>
      </c>
      <c r="N13" s="15">
        <f t="shared" ca="1" si="3"/>
        <v>1.1485451761102603</v>
      </c>
    </row>
    <row r="14" spans="1:16" ht="12.4" customHeight="1" x14ac:dyDescent="0.15">
      <c r="A14" s="1" t="str">
        <f ca="1">$A$1&amp;C14</f>
        <v>X (12)男性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649</v>
      </c>
      <c r="F14" s="19">
        <f ca="1">VLOOKUP($A14,性別!$A:$O,F$2,0)</f>
        <v>88</v>
      </c>
      <c r="G14" s="19">
        <f ca="1">VLOOKUP($A14,性別!$A:$O,G$2,0)</f>
        <v>478</v>
      </c>
      <c r="H14" s="19">
        <f ca="1">VLOOKUP($A14,性別!$A:$O,H$2,0)</f>
        <v>42</v>
      </c>
      <c r="I14" s="19">
        <f ca="1">VLOOKUP($A14,性別!$A:$O,I$2,0)</f>
        <v>651</v>
      </c>
      <c r="J14" s="19">
        <f ca="1">VLOOKUP($A14,性別!$A:$O,J$2,0)</f>
        <v>414</v>
      </c>
      <c r="K14" s="19">
        <f ca="1">VLOOKUP($A14,性別!$A:$O,K$2,0)</f>
        <v>488</v>
      </c>
      <c r="L14" s="19">
        <f ca="1">VLOOKUP($A14,性別!$A:$O,L$2,0)</f>
        <v>67</v>
      </c>
      <c r="M14" s="19">
        <f ca="1">VLOOKUP($A14,性別!$A:$O,M$2,0)</f>
        <v>88</v>
      </c>
      <c r="N14" s="19">
        <f ca="1">VLOOKUP($A14,性別!$A:$O,N$2,0)</f>
        <v>27</v>
      </c>
      <c r="P14" s="45">
        <f t="shared" ref="P14" ca="1" si="4">MAX(E14:N14)</f>
        <v>651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37.128146453089244</v>
      </c>
      <c r="F15" s="15">
        <f t="shared" ref="F15:N15" ca="1" si="5">F14/$D14*100</f>
        <v>5.0343249427917618</v>
      </c>
      <c r="G15" s="15">
        <f t="shared" ca="1" si="5"/>
        <v>27.345537757437071</v>
      </c>
      <c r="H15" s="15">
        <f t="shared" ca="1" si="5"/>
        <v>2.402745995423341</v>
      </c>
      <c r="I15" s="15">
        <f t="shared" ca="1" si="5"/>
        <v>37.242562929061783</v>
      </c>
      <c r="J15" s="15">
        <f t="shared" ca="1" si="5"/>
        <v>23.684210526315788</v>
      </c>
      <c r="K15" s="15">
        <f t="shared" ca="1" si="5"/>
        <v>27.917620137299771</v>
      </c>
      <c r="L15" s="15">
        <f t="shared" ca="1" si="5"/>
        <v>3.8329519450800915</v>
      </c>
      <c r="M15" s="15">
        <f t="shared" ca="1" si="5"/>
        <v>5.0343249427917618</v>
      </c>
      <c r="N15" s="15">
        <f t="shared" ca="1" si="5"/>
        <v>1.5446224256292906</v>
      </c>
    </row>
    <row r="16" spans="1:16" ht="12.4" customHeight="1" x14ac:dyDescent="0.15">
      <c r="A16" s="1" t="str">
        <f ca="1">$A$1&amp;C16</f>
        <v>X (12)女性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701</v>
      </c>
      <c r="F16" s="19">
        <f ca="1">VLOOKUP($A16,性別!$A:$O,F$2,0)</f>
        <v>74</v>
      </c>
      <c r="G16" s="19">
        <f ca="1">VLOOKUP($A16,性別!$A:$O,G$2,0)</f>
        <v>716</v>
      </c>
      <c r="H16" s="19">
        <f ca="1">VLOOKUP($A16,性別!$A:$O,H$2,0)</f>
        <v>38</v>
      </c>
      <c r="I16" s="19">
        <f ca="1">VLOOKUP($A16,性別!$A:$O,I$2,0)</f>
        <v>694</v>
      </c>
      <c r="J16" s="19">
        <f ca="1">VLOOKUP($A16,性別!$A:$O,J$2,0)</f>
        <v>493</v>
      </c>
      <c r="K16" s="19">
        <f ca="1">VLOOKUP($A16,性別!$A:$O,K$2,0)</f>
        <v>618</v>
      </c>
      <c r="L16" s="19">
        <f ca="1">VLOOKUP($A16,性別!$A:$O,L$2,0)</f>
        <v>115</v>
      </c>
      <c r="M16" s="19">
        <f ca="1">VLOOKUP($A16,性別!$A:$O,M$2,0)</f>
        <v>137</v>
      </c>
      <c r="N16" s="19">
        <f ca="1">VLOOKUP($A16,性別!$A:$O,N$2,0)</f>
        <v>13</v>
      </c>
      <c r="P16" s="45">
        <f t="shared" ref="P16" ca="1" si="6">MAX(E16:N16)</f>
        <v>716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34.858279462953753</v>
      </c>
      <c r="F17" s="15">
        <f t="shared" ref="F17:N17" ca="1" si="7">F16/$D16*100</f>
        <v>3.6797613127797115</v>
      </c>
      <c r="G17" s="15">
        <f t="shared" ca="1" si="7"/>
        <v>35.604177026355046</v>
      </c>
      <c r="H17" s="15">
        <f t="shared" ca="1" si="7"/>
        <v>1.8896071606166087</v>
      </c>
      <c r="I17" s="15">
        <f t="shared" ca="1" si="7"/>
        <v>34.510193933366487</v>
      </c>
      <c r="J17" s="15">
        <f t="shared" ca="1" si="7"/>
        <v>24.51516658378916</v>
      </c>
      <c r="K17" s="15">
        <f t="shared" ca="1" si="7"/>
        <v>30.730979612133268</v>
      </c>
      <c r="L17" s="15">
        <f t="shared" ca="1" si="7"/>
        <v>5.7185479860765787</v>
      </c>
      <c r="M17" s="15">
        <f t="shared" ca="1" si="7"/>
        <v>6.812531079065141</v>
      </c>
      <c r="N17" s="15">
        <f t="shared" ca="1" si="7"/>
        <v>0.64644455494778708</v>
      </c>
    </row>
    <row r="18" spans="1:16" ht="12.4" customHeight="1" x14ac:dyDescent="0.15">
      <c r="A18" s="1" t="str">
        <f ca="1">$A$1&amp;C18</f>
        <v>X (12)回答しない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37</v>
      </c>
      <c r="F18" s="19">
        <f ca="1">VLOOKUP($A18,性別!$A:$O,F$2,0)</f>
        <v>8</v>
      </c>
      <c r="G18" s="19">
        <f ca="1">VLOOKUP($A18,性別!$A:$O,G$2,0)</f>
        <v>30</v>
      </c>
      <c r="H18" s="19">
        <f ca="1">VLOOKUP($A18,性別!$A:$O,H$2,0)</f>
        <v>0</v>
      </c>
      <c r="I18" s="19">
        <f ca="1">VLOOKUP($A18,性別!$A:$O,I$2,0)</f>
        <v>36</v>
      </c>
      <c r="J18" s="19">
        <f ca="1">VLOOKUP($A18,性別!$A:$O,J$2,0)</f>
        <v>26</v>
      </c>
      <c r="K18" s="19">
        <f ca="1">VLOOKUP($A18,性別!$A:$O,K$2,0)</f>
        <v>27</v>
      </c>
      <c r="L18" s="19">
        <f ca="1">VLOOKUP($A18,性別!$A:$O,L$2,0)</f>
        <v>18</v>
      </c>
      <c r="M18" s="19">
        <f ca="1">VLOOKUP($A18,性別!$A:$O,M$2,0)</f>
        <v>5</v>
      </c>
      <c r="N18" s="19">
        <f ca="1">VLOOKUP($A18,性別!$A:$O,N$2,0)</f>
        <v>2</v>
      </c>
      <c r="P18" s="45">
        <f t="shared" ref="P18" ca="1" si="8">MAX(E18:N18)</f>
        <v>37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33.035714285714285</v>
      </c>
      <c r="F19" s="15">
        <f t="shared" ref="F19:N19" ca="1" si="9">F18/$D18*100</f>
        <v>7.1428571428571423</v>
      </c>
      <c r="G19" s="15">
        <f t="shared" ca="1" si="9"/>
        <v>26.785714285714285</v>
      </c>
      <c r="H19" s="15">
        <f t="shared" ca="1" si="9"/>
        <v>0</v>
      </c>
      <c r="I19" s="15">
        <f t="shared" ca="1" si="9"/>
        <v>32.142857142857146</v>
      </c>
      <c r="J19" s="15">
        <f t="shared" ca="1" si="9"/>
        <v>23.214285714285715</v>
      </c>
      <c r="K19" s="15">
        <f t="shared" ca="1" si="9"/>
        <v>24.107142857142858</v>
      </c>
      <c r="L19" s="15">
        <f t="shared" ca="1" si="9"/>
        <v>16.071428571428573</v>
      </c>
      <c r="M19" s="15">
        <f t="shared" ca="1" si="9"/>
        <v>4.4642857142857144</v>
      </c>
      <c r="N19" s="15">
        <f t="shared" ca="1" si="9"/>
        <v>1.7857142857142856</v>
      </c>
    </row>
    <row r="20" spans="1:16" ht="12.4" hidden="1" customHeight="1" outlineLevel="1" x14ac:dyDescent="0.15">
      <c r="A20" s="1" t="str">
        <f ca="1">$A$1&amp;C20</f>
        <v>X (12)門司区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85</v>
      </c>
      <c r="F20" s="19">
        <f ca="1">VLOOKUP($A20,住所!$A:$O,F$2,0)</f>
        <v>10</v>
      </c>
      <c r="G20" s="19">
        <f ca="1">VLOOKUP($A20,住所!$A:$O,G$2,0)</f>
        <v>53</v>
      </c>
      <c r="H20" s="19">
        <f ca="1">VLOOKUP($A20,住所!$A:$O,H$2,0)</f>
        <v>6</v>
      </c>
      <c r="I20" s="19">
        <f ca="1">VLOOKUP($A20,住所!$A:$O,I$2,0)</f>
        <v>50</v>
      </c>
      <c r="J20" s="19">
        <f ca="1">VLOOKUP($A20,住所!$A:$O,J$2,0)</f>
        <v>38</v>
      </c>
      <c r="K20" s="19">
        <f ca="1">VLOOKUP($A20,住所!$A:$O,K$2,0)</f>
        <v>51</v>
      </c>
      <c r="L20" s="19">
        <f ca="1">VLOOKUP($A20,住所!$A:$O,L$2,0)</f>
        <v>7</v>
      </c>
      <c r="M20" s="19">
        <f ca="1">VLOOKUP($A20,住所!$A:$O,M$2,0)</f>
        <v>7</v>
      </c>
      <c r="N20" s="19">
        <f ca="1">VLOOKUP($A20,住所!$A:$O,N$2,0)</f>
        <v>0</v>
      </c>
      <c r="P20" s="45">
        <f t="shared" ref="P20" ca="1" si="10">MAX(E20:N20)</f>
        <v>85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49.707602339181285</v>
      </c>
      <c r="F21" s="15">
        <f t="shared" ref="F21:N21" ca="1" si="11">F20/$D20*100</f>
        <v>5.8479532163742682</v>
      </c>
      <c r="G21" s="15">
        <f t="shared" ca="1" si="11"/>
        <v>30.994152046783626</v>
      </c>
      <c r="H21" s="15">
        <f t="shared" ca="1" si="11"/>
        <v>3.5087719298245612</v>
      </c>
      <c r="I21" s="15">
        <f t="shared" ca="1" si="11"/>
        <v>29.239766081871345</v>
      </c>
      <c r="J21" s="15">
        <f t="shared" ca="1" si="11"/>
        <v>22.222222222222221</v>
      </c>
      <c r="K21" s="15">
        <f t="shared" ca="1" si="11"/>
        <v>29.82456140350877</v>
      </c>
      <c r="L21" s="15">
        <f t="shared" ca="1" si="11"/>
        <v>4.0935672514619883</v>
      </c>
      <c r="M21" s="15">
        <f t="shared" ca="1" si="11"/>
        <v>4.0935672514619883</v>
      </c>
      <c r="N21" s="15">
        <f t="shared" ca="1" si="11"/>
        <v>0</v>
      </c>
    </row>
    <row r="22" spans="1:16" ht="12.4" hidden="1" customHeight="1" outlineLevel="1" x14ac:dyDescent="0.15">
      <c r="A22" s="1" t="str">
        <f ca="1">$A$1&amp;C22</f>
        <v>X (12)小倉北区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128</v>
      </c>
      <c r="F22" s="19">
        <f ca="1">VLOOKUP($A22,住所!$A:$O,F$2,0)</f>
        <v>16</v>
      </c>
      <c r="G22" s="19">
        <f ca="1">VLOOKUP($A22,住所!$A:$O,G$2,0)</f>
        <v>101</v>
      </c>
      <c r="H22" s="19">
        <f ca="1">VLOOKUP($A22,住所!$A:$O,H$2,0)</f>
        <v>10</v>
      </c>
      <c r="I22" s="19">
        <f ca="1">VLOOKUP($A22,住所!$A:$O,I$2,0)</f>
        <v>111</v>
      </c>
      <c r="J22" s="19">
        <f ca="1">VLOOKUP($A22,住所!$A:$O,J$2,0)</f>
        <v>70</v>
      </c>
      <c r="K22" s="19">
        <f ca="1">VLOOKUP($A22,住所!$A:$O,K$2,0)</f>
        <v>103</v>
      </c>
      <c r="L22" s="19">
        <f ca="1">VLOOKUP($A22,住所!$A:$O,L$2,0)</f>
        <v>14</v>
      </c>
      <c r="M22" s="19">
        <f ca="1">VLOOKUP($A22,住所!$A:$O,M$2,0)</f>
        <v>17</v>
      </c>
      <c r="N22" s="19">
        <f ca="1">VLOOKUP($A22,住所!$A:$O,N$2,0)</f>
        <v>6</v>
      </c>
      <c r="P22" s="45">
        <f t="shared" ref="P22" ca="1" si="12">MAX(E22:N22)</f>
        <v>128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38.554216867469883</v>
      </c>
      <c r="F23" s="15">
        <f t="shared" ref="F23:N23" ca="1" si="13">F22/$D22*100</f>
        <v>4.8192771084337354</v>
      </c>
      <c r="G23" s="15">
        <f t="shared" ca="1" si="13"/>
        <v>30.421686746987952</v>
      </c>
      <c r="H23" s="15">
        <f t="shared" ca="1" si="13"/>
        <v>3.0120481927710845</v>
      </c>
      <c r="I23" s="15">
        <f t="shared" ca="1" si="13"/>
        <v>33.433734939759034</v>
      </c>
      <c r="J23" s="15">
        <f t="shared" ca="1" si="13"/>
        <v>21.084337349397593</v>
      </c>
      <c r="K23" s="15">
        <f t="shared" ca="1" si="13"/>
        <v>31.024096385542173</v>
      </c>
      <c r="L23" s="15">
        <f t="shared" ca="1" si="13"/>
        <v>4.2168674698795181</v>
      </c>
      <c r="M23" s="15">
        <f t="shared" ca="1" si="13"/>
        <v>5.1204819277108431</v>
      </c>
      <c r="N23" s="15">
        <f t="shared" ca="1" si="13"/>
        <v>1.8072289156626504</v>
      </c>
    </row>
    <row r="24" spans="1:16" ht="12.4" hidden="1" customHeight="1" outlineLevel="1" x14ac:dyDescent="0.15">
      <c r="A24" s="1" t="str">
        <f ca="1">$A$1&amp;C24</f>
        <v>X (12)小倉南区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211</v>
      </c>
      <c r="F24" s="19">
        <f ca="1">VLOOKUP($A24,住所!$A:$O,F$2,0)</f>
        <v>20</v>
      </c>
      <c r="G24" s="19">
        <f ca="1">VLOOKUP($A24,住所!$A:$O,G$2,0)</f>
        <v>180</v>
      </c>
      <c r="H24" s="19">
        <f ca="1">VLOOKUP($A24,住所!$A:$O,H$2,0)</f>
        <v>17</v>
      </c>
      <c r="I24" s="19">
        <f ca="1">VLOOKUP($A24,住所!$A:$O,I$2,0)</f>
        <v>183</v>
      </c>
      <c r="J24" s="19">
        <f ca="1">VLOOKUP($A24,住所!$A:$O,J$2,0)</f>
        <v>138</v>
      </c>
      <c r="K24" s="19">
        <f ca="1">VLOOKUP($A24,住所!$A:$O,K$2,0)</f>
        <v>182</v>
      </c>
      <c r="L24" s="19">
        <f ca="1">VLOOKUP($A24,住所!$A:$O,L$2,0)</f>
        <v>33</v>
      </c>
      <c r="M24" s="19">
        <f ca="1">VLOOKUP($A24,住所!$A:$O,M$2,0)</f>
        <v>38</v>
      </c>
      <c r="N24" s="19">
        <f ca="1">VLOOKUP($A24,住所!$A:$O,N$2,0)</f>
        <v>6</v>
      </c>
      <c r="P24" s="45">
        <f t="shared" ref="P24" ca="1" si="14">MAX(E24:N24)</f>
        <v>211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37.881508078994614</v>
      </c>
      <c r="F25" s="15">
        <f t="shared" ref="F25:N25" ca="1" si="15">F24/$D24*100</f>
        <v>3.5906642728904847</v>
      </c>
      <c r="G25" s="15">
        <f t="shared" ca="1" si="15"/>
        <v>32.315978456014363</v>
      </c>
      <c r="H25" s="15">
        <f t="shared" ca="1" si="15"/>
        <v>3.0520646319569118</v>
      </c>
      <c r="I25" s="15">
        <f t="shared" ca="1" si="15"/>
        <v>32.854578096947932</v>
      </c>
      <c r="J25" s="15">
        <f t="shared" ca="1" si="15"/>
        <v>24.775583482944345</v>
      </c>
      <c r="K25" s="15">
        <f t="shared" ca="1" si="15"/>
        <v>32.675044883303414</v>
      </c>
      <c r="L25" s="15">
        <f t="shared" ca="1" si="15"/>
        <v>5.9245960502693</v>
      </c>
      <c r="M25" s="15">
        <f t="shared" ca="1" si="15"/>
        <v>6.8222621184919214</v>
      </c>
      <c r="N25" s="15">
        <f t="shared" ca="1" si="15"/>
        <v>1.0771992818671454</v>
      </c>
    </row>
    <row r="26" spans="1:16" ht="12.4" hidden="1" customHeight="1" outlineLevel="1" x14ac:dyDescent="0.15">
      <c r="A26" s="1" t="str">
        <f ca="1">$A$1&amp;C26</f>
        <v>X (12)若松区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143</v>
      </c>
      <c r="F26" s="19">
        <f ca="1">VLOOKUP($A26,住所!$A:$O,F$2,0)</f>
        <v>30</v>
      </c>
      <c r="G26" s="19">
        <f ca="1">VLOOKUP($A26,住所!$A:$O,G$2,0)</f>
        <v>130</v>
      </c>
      <c r="H26" s="19">
        <f ca="1">VLOOKUP($A26,住所!$A:$O,H$2,0)</f>
        <v>9</v>
      </c>
      <c r="I26" s="19">
        <f ca="1">VLOOKUP($A26,住所!$A:$O,I$2,0)</f>
        <v>182</v>
      </c>
      <c r="J26" s="19">
        <f ca="1">VLOOKUP($A26,住所!$A:$O,J$2,0)</f>
        <v>117</v>
      </c>
      <c r="K26" s="19">
        <f ca="1">VLOOKUP($A26,住所!$A:$O,K$2,0)</f>
        <v>115</v>
      </c>
      <c r="L26" s="19">
        <f ca="1">VLOOKUP($A26,住所!$A:$O,L$2,0)</f>
        <v>25</v>
      </c>
      <c r="M26" s="19">
        <f ca="1">VLOOKUP($A26,住所!$A:$O,M$2,0)</f>
        <v>27</v>
      </c>
      <c r="N26" s="19">
        <f ca="1">VLOOKUP($A26,住所!$A:$O,N$2,0)</f>
        <v>2</v>
      </c>
      <c r="P26" s="45">
        <f t="shared" ref="P26" ca="1" si="16">MAX(E26:N26)</f>
        <v>182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32.648401826484019</v>
      </c>
      <c r="F27" s="15">
        <f t="shared" ref="F27:N27" ca="1" si="17">F26/$D26*100</f>
        <v>6.8493150684931505</v>
      </c>
      <c r="G27" s="15">
        <f t="shared" ca="1" si="17"/>
        <v>29.68036529680365</v>
      </c>
      <c r="H27" s="15">
        <f t="shared" ca="1" si="17"/>
        <v>2.054794520547945</v>
      </c>
      <c r="I27" s="15">
        <f t="shared" ca="1" si="17"/>
        <v>41.55251141552511</v>
      </c>
      <c r="J27" s="15">
        <f t="shared" ca="1" si="17"/>
        <v>26.712328767123289</v>
      </c>
      <c r="K27" s="15">
        <f t="shared" ca="1" si="17"/>
        <v>26.25570776255708</v>
      </c>
      <c r="L27" s="15">
        <f t="shared" ca="1" si="17"/>
        <v>5.7077625570776256</v>
      </c>
      <c r="M27" s="15">
        <f t="shared" ca="1" si="17"/>
        <v>6.1643835616438354</v>
      </c>
      <c r="N27" s="15">
        <f t="shared" ca="1" si="17"/>
        <v>0.45662100456621002</v>
      </c>
    </row>
    <row r="28" spans="1:16" ht="12.4" hidden="1" customHeight="1" outlineLevel="1" x14ac:dyDescent="0.15">
      <c r="A28" s="1" t="str">
        <f ca="1">$A$1&amp;C28</f>
        <v>X (12)八幡東区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73</v>
      </c>
      <c r="F28" s="19">
        <f ca="1">VLOOKUP($A28,住所!$A:$O,F$2,0)</f>
        <v>9</v>
      </c>
      <c r="G28" s="19">
        <f ca="1">VLOOKUP($A28,住所!$A:$O,G$2,0)</f>
        <v>55</v>
      </c>
      <c r="H28" s="19">
        <f ca="1">VLOOKUP($A28,住所!$A:$O,H$2,0)</f>
        <v>2</v>
      </c>
      <c r="I28" s="19">
        <f ca="1">VLOOKUP($A28,住所!$A:$O,I$2,0)</f>
        <v>66</v>
      </c>
      <c r="J28" s="19">
        <f ca="1">VLOOKUP($A28,住所!$A:$O,J$2,0)</f>
        <v>48</v>
      </c>
      <c r="K28" s="19">
        <f ca="1">VLOOKUP($A28,住所!$A:$O,K$2,0)</f>
        <v>55</v>
      </c>
      <c r="L28" s="19">
        <f ca="1">VLOOKUP($A28,住所!$A:$O,L$2,0)</f>
        <v>6</v>
      </c>
      <c r="M28" s="19">
        <f ca="1">VLOOKUP($A28,住所!$A:$O,M$2,0)</f>
        <v>8</v>
      </c>
      <c r="N28" s="19">
        <f ca="1">VLOOKUP($A28,住所!$A:$O,N$2,0)</f>
        <v>1</v>
      </c>
      <c r="P28" s="45">
        <f t="shared" ref="P28" ca="1" si="18">MAX(E28:N28)</f>
        <v>73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38.219895287958117</v>
      </c>
      <c r="F29" s="15">
        <f t="shared" ref="F29:N29" ca="1" si="19">F28/$D28*100</f>
        <v>4.7120418848167542</v>
      </c>
      <c r="G29" s="15">
        <f t="shared" ca="1" si="19"/>
        <v>28.795811518324609</v>
      </c>
      <c r="H29" s="15">
        <f t="shared" ca="1" si="19"/>
        <v>1.0471204188481675</v>
      </c>
      <c r="I29" s="15">
        <f t="shared" ca="1" si="19"/>
        <v>34.554973821989527</v>
      </c>
      <c r="J29" s="15">
        <f t="shared" ca="1" si="19"/>
        <v>25.130890052356019</v>
      </c>
      <c r="K29" s="15">
        <f t="shared" ca="1" si="19"/>
        <v>28.795811518324609</v>
      </c>
      <c r="L29" s="15">
        <f t="shared" ca="1" si="19"/>
        <v>3.1413612565445024</v>
      </c>
      <c r="M29" s="15">
        <f t="shared" ca="1" si="19"/>
        <v>4.1884816753926701</v>
      </c>
      <c r="N29" s="15">
        <f t="shared" ca="1" si="19"/>
        <v>0.52356020942408377</v>
      </c>
    </row>
    <row r="30" spans="1:16" ht="12.4" hidden="1" customHeight="1" outlineLevel="1" x14ac:dyDescent="0.15">
      <c r="A30" s="1" t="str">
        <f ca="1">$A$1&amp;C30</f>
        <v>X (12)八幡西区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383</v>
      </c>
      <c r="F30" s="19">
        <f ca="1">VLOOKUP($A30,住所!$A:$O,F$2,0)</f>
        <v>50</v>
      </c>
      <c r="G30" s="19">
        <f ca="1">VLOOKUP($A30,住所!$A:$O,G$2,0)</f>
        <v>333</v>
      </c>
      <c r="H30" s="19">
        <f ca="1">VLOOKUP($A30,住所!$A:$O,H$2,0)</f>
        <v>17</v>
      </c>
      <c r="I30" s="19">
        <f ca="1">VLOOKUP($A30,住所!$A:$O,I$2,0)</f>
        <v>414</v>
      </c>
      <c r="J30" s="19">
        <f ca="1">VLOOKUP($A30,住所!$A:$O,J$2,0)</f>
        <v>276</v>
      </c>
      <c r="K30" s="19">
        <f ca="1">VLOOKUP($A30,住所!$A:$O,K$2,0)</f>
        <v>327</v>
      </c>
      <c r="L30" s="19">
        <f ca="1">VLOOKUP($A30,住所!$A:$O,L$2,0)</f>
        <v>60</v>
      </c>
      <c r="M30" s="19">
        <f ca="1">VLOOKUP($A30,住所!$A:$O,M$2,0)</f>
        <v>53</v>
      </c>
      <c r="N30" s="19">
        <f ca="1">VLOOKUP($A30,住所!$A:$O,N$2,0)</f>
        <v>10</v>
      </c>
      <c r="P30" s="45">
        <f t="shared" ref="P30" ca="1" si="20">MAX(E30:N30)</f>
        <v>414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34.723481414324567</v>
      </c>
      <c r="F31" s="15">
        <f t="shared" ref="F31:N31" ca="1" si="21">F30/$D30*100</f>
        <v>4.5330915684496826</v>
      </c>
      <c r="G31" s="15">
        <f t="shared" ca="1" si="21"/>
        <v>30.190389845874886</v>
      </c>
      <c r="H31" s="15">
        <f t="shared" ca="1" si="21"/>
        <v>1.5412511332728922</v>
      </c>
      <c r="I31" s="15">
        <f t="shared" ca="1" si="21"/>
        <v>37.53399818676337</v>
      </c>
      <c r="J31" s="15">
        <f t="shared" ca="1" si="21"/>
        <v>25.022665457842248</v>
      </c>
      <c r="K31" s="15">
        <f t="shared" ca="1" si="21"/>
        <v>29.646418857660922</v>
      </c>
      <c r="L31" s="15">
        <f t="shared" ca="1" si="21"/>
        <v>5.4397098821396188</v>
      </c>
      <c r="M31" s="15">
        <f t="shared" ca="1" si="21"/>
        <v>4.8050770625566637</v>
      </c>
      <c r="N31" s="15">
        <f t="shared" ca="1" si="21"/>
        <v>0.90661831368993651</v>
      </c>
    </row>
    <row r="32" spans="1:16" ht="12.4" hidden="1" customHeight="1" outlineLevel="1" x14ac:dyDescent="0.15">
      <c r="A32" s="1" t="str">
        <f ca="1">$A$1&amp;C32</f>
        <v>X (12)戸畑区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58</v>
      </c>
      <c r="F32" s="19">
        <f ca="1">VLOOKUP($A32,住所!$A:$O,F$2,0)</f>
        <v>7</v>
      </c>
      <c r="G32" s="19">
        <f ca="1">VLOOKUP($A32,住所!$A:$O,G$2,0)</f>
        <v>63</v>
      </c>
      <c r="H32" s="19">
        <f ca="1">VLOOKUP($A32,住所!$A:$O,H$2,0)</f>
        <v>5</v>
      </c>
      <c r="I32" s="19">
        <f ca="1">VLOOKUP($A32,住所!$A:$O,I$2,0)</f>
        <v>52</v>
      </c>
      <c r="J32" s="19">
        <f ca="1">VLOOKUP($A32,住所!$A:$O,J$2,0)</f>
        <v>50</v>
      </c>
      <c r="K32" s="19">
        <f ca="1">VLOOKUP($A32,住所!$A:$O,K$2,0)</f>
        <v>47</v>
      </c>
      <c r="L32" s="19">
        <f ca="1">VLOOKUP($A32,住所!$A:$O,L$2,0)</f>
        <v>8</v>
      </c>
      <c r="M32" s="19">
        <f ca="1">VLOOKUP($A32,住所!$A:$O,M$2,0)</f>
        <v>13</v>
      </c>
      <c r="N32" s="19">
        <f ca="1">VLOOKUP($A32,住所!$A:$O,N$2,0)</f>
        <v>1</v>
      </c>
      <c r="P32" s="45">
        <f t="shared" ref="P32" ca="1" si="22">MAX(E32:N32)</f>
        <v>63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33.333333333333329</v>
      </c>
      <c r="F33" s="15">
        <f t="shared" ref="F33:N33" ca="1" si="23">F32/$D32*100</f>
        <v>4.0229885057471266</v>
      </c>
      <c r="G33" s="15">
        <f t="shared" ca="1" si="23"/>
        <v>36.206896551724135</v>
      </c>
      <c r="H33" s="15">
        <f t="shared" ca="1" si="23"/>
        <v>2.8735632183908044</v>
      </c>
      <c r="I33" s="15">
        <f t="shared" ca="1" si="23"/>
        <v>29.885057471264371</v>
      </c>
      <c r="J33" s="15">
        <f t="shared" ca="1" si="23"/>
        <v>28.735632183908045</v>
      </c>
      <c r="K33" s="15">
        <f t="shared" ca="1" si="23"/>
        <v>27.011494252873565</v>
      </c>
      <c r="L33" s="15">
        <f t="shared" ca="1" si="23"/>
        <v>4.5977011494252871</v>
      </c>
      <c r="M33" s="15">
        <f t="shared" ca="1" si="23"/>
        <v>7.4712643678160928</v>
      </c>
      <c r="N33" s="15">
        <f t="shared" ca="1" si="23"/>
        <v>0.57471264367816088</v>
      </c>
    </row>
    <row r="34" spans="1:16" ht="12.4" hidden="1" customHeight="1" outlineLevel="1" x14ac:dyDescent="0.15">
      <c r="A34" s="1" t="str">
        <f ca="1">$A$1&amp;C34</f>
        <v>X (12)その他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306</v>
      </c>
      <c r="F34" s="19">
        <f ca="1">VLOOKUP($A34,住所!$A:$O,F$2,0)</f>
        <v>28</v>
      </c>
      <c r="G34" s="19">
        <f ca="1">VLOOKUP($A34,住所!$A:$O,G$2,0)</f>
        <v>309</v>
      </c>
      <c r="H34" s="19">
        <f ca="1">VLOOKUP($A34,住所!$A:$O,H$2,0)</f>
        <v>14</v>
      </c>
      <c r="I34" s="19">
        <f ca="1">VLOOKUP($A34,住所!$A:$O,I$2,0)</f>
        <v>323</v>
      </c>
      <c r="J34" s="19">
        <f ca="1">VLOOKUP($A34,住所!$A:$O,J$2,0)</f>
        <v>196</v>
      </c>
      <c r="K34" s="19">
        <f ca="1">VLOOKUP($A34,住所!$A:$O,K$2,0)</f>
        <v>253</v>
      </c>
      <c r="L34" s="19">
        <f ca="1">VLOOKUP($A34,住所!$A:$O,L$2,0)</f>
        <v>47</v>
      </c>
      <c r="M34" s="19">
        <f ca="1">VLOOKUP($A34,住所!$A:$O,M$2,0)</f>
        <v>67</v>
      </c>
      <c r="N34" s="19">
        <f ca="1">VLOOKUP($A34,住所!$A:$O,N$2,0)</f>
        <v>16</v>
      </c>
      <c r="P34" s="45">
        <f t="shared" ref="P34" ca="1" si="24">MAX(E34:N34)</f>
        <v>323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33.812154696132595</v>
      </c>
      <c r="F35" s="15">
        <f t="shared" ref="F35:N35" ca="1" si="25">F34/$D34*100</f>
        <v>3.0939226519337018</v>
      </c>
      <c r="G35" s="15">
        <f t="shared" ca="1" si="25"/>
        <v>34.143646408839778</v>
      </c>
      <c r="H35" s="15">
        <f t="shared" ca="1" si="25"/>
        <v>1.5469613259668509</v>
      </c>
      <c r="I35" s="15">
        <f t="shared" ca="1" si="25"/>
        <v>35.690607734806626</v>
      </c>
      <c r="J35" s="15">
        <f t="shared" ca="1" si="25"/>
        <v>21.657458563535911</v>
      </c>
      <c r="K35" s="15">
        <f t="shared" ca="1" si="25"/>
        <v>27.955801104972377</v>
      </c>
      <c r="L35" s="15">
        <f t="shared" ca="1" si="25"/>
        <v>5.1933701657458569</v>
      </c>
      <c r="M35" s="15">
        <f t="shared" ca="1" si="25"/>
        <v>7.4033149171270711</v>
      </c>
      <c r="N35" s="15">
        <f t="shared" ca="1" si="25"/>
        <v>1.7679558011049725</v>
      </c>
    </row>
    <row r="36" spans="1:16" ht="12.4" hidden="1" customHeight="1" outlineLevel="1" x14ac:dyDescent="0.15">
      <c r="A36" s="1" t="str">
        <f ca="1">$A$1&amp;C36</f>
        <v>X (12)勉強・受験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(12)友達との時間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(12)部活動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(12)趣味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(12)オシャレ（ファッションやコスメなど）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(12)ゲーム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(12)SNS（YouTubeやTikTokなどの視聴・動画投稿）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(12)ボランティア・地域活動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(12)自分磨き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(12)その他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(12)進学（大学）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850</v>
      </c>
      <c r="F56" s="19">
        <f ca="1">VLOOKUP($A56,'Q9'!$A:$O,F$2,0)</f>
        <v>101</v>
      </c>
      <c r="G56" s="19">
        <f ca="1">VLOOKUP($A56,'Q9'!$A:$O,G$2,0)</f>
        <v>565</v>
      </c>
      <c r="H56" s="19">
        <f ca="1">VLOOKUP($A56,'Q9'!$A:$O,H$2,0)</f>
        <v>38</v>
      </c>
      <c r="I56" s="19">
        <f ca="1">VLOOKUP($A56,'Q9'!$A:$O,I$2,0)</f>
        <v>762</v>
      </c>
      <c r="J56" s="19">
        <f ca="1">VLOOKUP($A56,'Q9'!$A:$O,J$2,0)</f>
        <v>528</v>
      </c>
      <c r="K56" s="19">
        <f ca="1">VLOOKUP($A56,'Q9'!$A:$O,K$2,0)</f>
        <v>619</v>
      </c>
      <c r="L56" s="19">
        <f ca="1">VLOOKUP($A56,'Q9'!$A:$O,L$2,0)</f>
        <v>105</v>
      </c>
      <c r="M56" s="19">
        <f ca="1">VLOOKUP($A56,'Q9'!$A:$O,M$2,0)</f>
        <v>106</v>
      </c>
      <c r="N56" s="19">
        <f ca="1">VLOOKUP($A56,'Q9'!$A:$O,N$2,0)</f>
        <v>22</v>
      </c>
      <c r="P56" s="45">
        <f t="shared" ref="P56" ca="1" si="46">MAX(E56:N56)</f>
        <v>850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40.553435114503813</v>
      </c>
      <c r="F57" s="15">
        <f t="shared" ref="F57:N57" ca="1" si="47">F56/$D56*100</f>
        <v>4.8187022900763354</v>
      </c>
      <c r="G57" s="15">
        <f t="shared" ca="1" si="47"/>
        <v>26.956106870229007</v>
      </c>
      <c r="H57" s="15">
        <f t="shared" ca="1" si="47"/>
        <v>1.8129770992366412</v>
      </c>
      <c r="I57" s="15">
        <f t="shared" ca="1" si="47"/>
        <v>36.354961832061065</v>
      </c>
      <c r="J57" s="15">
        <f t="shared" ca="1" si="47"/>
        <v>25.190839694656486</v>
      </c>
      <c r="K57" s="15">
        <f t="shared" ca="1" si="47"/>
        <v>29.532442748091604</v>
      </c>
      <c r="L57" s="15">
        <f t="shared" ca="1" si="47"/>
        <v>5.0095419847328246</v>
      </c>
      <c r="M57" s="15">
        <f t="shared" ca="1" si="47"/>
        <v>5.0572519083969469</v>
      </c>
      <c r="N57" s="15">
        <f t="shared" ca="1" si="47"/>
        <v>1.0496183206106871</v>
      </c>
    </row>
    <row r="58" spans="1:16" ht="12.4" hidden="1" customHeight="1" outlineLevel="1" x14ac:dyDescent="0.15">
      <c r="A58" s="1" t="str">
        <f ca="1">$A$1&amp;C58</f>
        <v>X (12)進学（短大）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54</v>
      </c>
      <c r="F58" s="19">
        <f ca="1">VLOOKUP($A58,'Q9'!$A:$O,F$2,0)</f>
        <v>6</v>
      </c>
      <c r="G58" s="19">
        <f ca="1">VLOOKUP($A58,'Q9'!$A:$O,G$2,0)</f>
        <v>49</v>
      </c>
      <c r="H58" s="19">
        <f ca="1">VLOOKUP($A58,'Q9'!$A:$O,H$2,0)</f>
        <v>3</v>
      </c>
      <c r="I58" s="19">
        <f ca="1">VLOOKUP($A58,'Q9'!$A:$O,I$2,0)</f>
        <v>33</v>
      </c>
      <c r="J58" s="19">
        <f ca="1">VLOOKUP($A58,'Q9'!$A:$O,J$2,0)</f>
        <v>31</v>
      </c>
      <c r="K58" s="19">
        <f ca="1">VLOOKUP($A58,'Q9'!$A:$O,K$2,0)</f>
        <v>42</v>
      </c>
      <c r="L58" s="19">
        <f ca="1">VLOOKUP($A58,'Q9'!$A:$O,L$2,0)</f>
        <v>12</v>
      </c>
      <c r="M58" s="19">
        <f ca="1">VLOOKUP($A58,'Q9'!$A:$O,M$2,0)</f>
        <v>7</v>
      </c>
      <c r="N58" s="19">
        <f ca="1">VLOOKUP($A58,'Q9'!$A:$O,N$2,0)</f>
        <v>1</v>
      </c>
      <c r="P58" s="45">
        <f t="shared" ref="P58" ca="1" si="48">MAX(E58:N58)</f>
        <v>54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38.297872340425535</v>
      </c>
      <c r="F59" s="15">
        <f t="shared" ref="F59:N59" ca="1" si="49">F58/$D58*100</f>
        <v>4.2553191489361701</v>
      </c>
      <c r="G59" s="15">
        <f t="shared" ca="1" si="49"/>
        <v>34.751773049645394</v>
      </c>
      <c r="H59" s="15">
        <f t="shared" ca="1" si="49"/>
        <v>2.1276595744680851</v>
      </c>
      <c r="I59" s="15">
        <f t="shared" ca="1" si="49"/>
        <v>23.404255319148938</v>
      </c>
      <c r="J59" s="15">
        <f t="shared" ca="1" si="49"/>
        <v>21.98581560283688</v>
      </c>
      <c r="K59" s="15">
        <f t="shared" ca="1" si="49"/>
        <v>29.787234042553191</v>
      </c>
      <c r="L59" s="15">
        <f t="shared" ca="1" si="49"/>
        <v>8.5106382978723403</v>
      </c>
      <c r="M59" s="15">
        <f t="shared" ca="1" si="49"/>
        <v>4.9645390070921991</v>
      </c>
      <c r="N59" s="15">
        <f t="shared" ca="1" si="49"/>
        <v>0.70921985815602839</v>
      </c>
    </row>
    <row r="60" spans="1:16" ht="12.4" hidden="1" customHeight="1" outlineLevel="1" x14ac:dyDescent="0.15">
      <c r="A60" s="1" t="str">
        <f ca="1">$A$1&amp;C60</f>
        <v>X (12)進学（専門学校等）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232</v>
      </c>
      <c r="F60" s="19">
        <f ca="1">VLOOKUP($A60,'Q9'!$A:$O,F$2,0)</f>
        <v>18</v>
      </c>
      <c r="G60" s="19">
        <f ca="1">VLOOKUP($A60,'Q9'!$A:$O,G$2,0)</f>
        <v>241</v>
      </c>
      <c r="H60" s="19">
        <f ca="1">VLOOKUP($A60,'Q9'!$A:$O,H$2,0)</f>
        <v>7</v>
      </c>
      <c r="I60" s="19">
        <f ca="1">VLOOKUP($A60,'Q9'!$A:$O,I$2,0)</f>
        <v>239</v>
      </c>
      <c r="J60" s="19">
        <f ca="1">VLOOKUP($A60,'Q9'!$A:$O,J$2,0)</f>
        <v>130</v>
      </c>
      <c r="K60" s="19">
        <f ca="1">VLOOKUP($A60,'Q9'!$A:$O,K$2,0)</f>
        <v>218</v>
      </c>
      <c r="L60" s="19">
        <f ca="1">VLOOKUP($A60,'Q9'!$A:$O,L$2,0)</f>
        <v>36</v>
      </c>
      <c r="M60" s="19">
        <f ca="1">VLOOKUP($A60,'Q9'!$A:$O,M$2,0)</f>
        <v>68</v>
      </c>
      <c r="N60" s="19">
        <f ca="1">VLOOKUP($A60,'Q9'!$A:$O,N$2,0)</f>
        <v>6</v>
      </c>
      <c r="P60" s="45">
        <f t="shared" ref="P60" ca="1" si="50">MAX(E60:N60)</f>
        <v>241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33.770014556040756</v>
      </c>
      <c r="F61" s="15">
        <f t="shared" ref="F61:N61" ca="1" si="51">F60/$D60*100</f>
        <v>2.6200873362445414</v>
      </c>
      <c r="G61" s="15">
        <f t="shared" ca="1" si="51"/>
        <v>35.080058224163032</v>
      </c>
      <c r="H61" s="15">
        <f t="shared" ca="1" si="51"/>
        <v>1.0189228529839884</v>
      </c>
      <c r="I61" s="15">
        <f t="shared" ca="1" si="51"/>
        <v>34.788937409024747</v>
      </c>
      <c r="J61" s="15">
        <f t="shared" ca="1" si="51"/>
        <v>18.922852983988356</v>
      </c>
      <c r="K61" s="15">
        <f t="shared" ca="1" si="51"/>
        <v>31.732168850072778</v>
      </c>
      <c r="L61" s="15">
        <f t="shared" ca="1" si="51"/>
        <v>5.2401746724890828</v>
      </c>
      <c r="M61" s="15">
        <f t="shared" ca="1" si="51"/>
        <v>9.8981077147016006</v>
      </c>
      <c r="N61" s="15">
        <f t="shared" ca="1" si="51"/>
        <v>0.87336244541484709</v>
      </c>
    </row>
    <row r="62" spans="1:16" ht="12.4" hidden="1" customHeight="1" outlineLevel="1" x14ac:dyDescent="0.15">
      <c r="A62" s="1" t="str">
        <f ca="1">$A$1&amp;C62</f>
        <v>X (12)就職・就業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160</v>
      </c>
      <c r="F62" s="19">
        <f ca="1">VLOOKUP($A62,'Q9'!$A:$O,F$2,0)</f>
        <v>36</v>
      </c>
      <c r="G62" s="19">
        <f ca="1">VLOOKUP($A62,'Q9'!$A:$O,G$2,0)</f>
        <v>212</v>
      </c>
      <c r="H62" s="19">
        <f ca="1">VLOOKUP($A62,'Q9'!$A:$O,H$2,0)</f>
        <v>27</v>
      </c>
      <c r="I62" s="19">
        <f ca="1">VLOOKUP($A62,'Q9'!$A:$O,I$2,0)</f>
        <v>202</v>
      </c>
      <c r="J62" s="19">
        <f ca="1">VLOOKUP($A62,'Q9'!$A:$O,J$2,0)</f>
        <v>140</v>
      </c>
      <c r="K62" s="19">
        <f ca="1">VLOOKUP($A62,'Q9'!$A:$O,K$2,0)</f>
        <v>130</v>
      </c>
      <c r="L62" s="19">
        <f ca="1">VLOOKUP($A62,'Q9'!$A:$O,L$2,0)</f>
        <v>32</v>
      </c>
      <c r="M62" s="19">
        <f ca="1">VLOOKUP($A62,'Q9'!$A:$O,M$2,0)</f>
        <v>34</v>
      </c>
      <c r="N62" s="19">
        <f ca="1">VLOOKUP($A62,'Q9'!$A:$O,N$2,0)</f>
        <v>8</v>
      </c>
      <c r="P62" s="45">
        <f t="shared" ref="P62" ca="1" si="52">MAX(E62:N62)</f>
        <v>212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28.673835125448026</v>
      </c>
      <c r="F63" s="15">
        <f t="shared" ref="F63:N63" ca="1" si="53">F62/$D62*100</f>
        <v>6.4516129032258061</v>
      </c>
      <c r="G63" s="15">
        <f t="shared" ca="1" si="53"/>
        <v>37.992831541218635</v>
      </c>
      <c r="H63" s="15">
        <f t="shared" ca="1" si="53"/>
        <v>4.838709677419355</v>
      </c>
      <c r="I63" s="15">
        <f t="shared" ca="1" si="53"/>
        <v>36.200716845878134</v>
      </c>
      <c r="J63" s="15">
        <f t="shared" ca="1" si="53"/>
        <v>25.089605734767023</v>
      </c>
      <c r="K63" s="15">
        <f t="shared" ca="1" si="53"/>
        <v>23.297491039426525</v>
      </c>
      <c r="L63" s="15">
        <f t="shared" ca="1" si="53"/>
        <v>5.7347670250896057</v>
      </c>
      <c r="M63" s="15">
        <f t="shared" ca="1" si="53"/>
        <v>6.0931899641577063</v>
      </c>
      <c r="N63" s="15">
        <f t="shared" ca="1" si="53"/>
        <v>1.4336917562724014</v>
      </c>
    </row>
    <row r="64" spans="1:16" ht="12.4" hidden="1" customHeight="1" outlineLevel="1" x14ac:dyDescent="0.15">
      <c r="A64" s="1" t="str">
        <f ca="1">$A$1&amp;C64</f>
        <v>X (12)その他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13</v>
      </c>
      <c r="F64" s="19">
        <f ca="1">VLOOKUP($A64,'Q9'!$A:$O,F$2,0)</f>
        <v>1</v>
      </c>
      <c r="G64" s="19">
        <f ca="1">VLOOKUP($A64,'Q9'!$A:$O,G$2,0)</f>
        <v>9</v>
      </c>
      <c r="H64" s="19">
        <f ca="1">VLOOKUP($A64,'Q9'!$A:$O,H$2,0)</f>
        <v>0</v>
      </c>
      <c r="I64" s="19">
        <f ca="1">VLOOKUP($A64,'Q9'!$A:$O,I$2,0)</f>
        <v>10</v>
      </c>
      <c r="J64" s="19">
        <f ca="1">VLOOKUP($A64,'Q9'!$A:$O,J$2,0)</f>
        <v>8</v>
      </c>
      <c r="K64" s="19">
        <f ca="1">VLOOKUP($A64,'Q9'!$A:$O,K$2,0)</f>
        <v>13</v>
      </c>
      <c r="L64" s="19">
        <f ca="1">VLOOKUP($A64,'Q9'!$A:$O,L$2,0)</f>
        <v>4</v>
      </c>
      <c r="M64" s="19">
        <f ca="1">VLOOKUP($A64,'Q9'!$A:$O,M$2,0)</f>
        <v>3</v>
      </c>
      <c r="N64" s="19">
        <f ca="1">VLOOKUP($A64,'Q9'!$A:$O,N$2,0)</f>
        <v>0</v>
      </c>
      <c r="P64" s="45">
        <f t="shared" ref="P64" ca="1" si="54">MAX(E64:N64)</f>
        <v>13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38.235294117647058</v>
      </c>
      <c r="F65" s="15">
        <f t="shared" ref="F65:N65" ca="1" si="55">F64/$D64*100</f>
        <v>2.9411764705882351</v>
      </c>
      <c r="G65" s="15">
        <f t="shared" ca="1" si="55"/>
        <v>26.47058823529412</v>
      </c>
      <c r="H65" s="15">
        <f t="shared" ca="1" si="55"/>
        <v>0</v>
      </c>
      <c r="I65" s="15">
        <f t="shared" ca="1" si="55"/>
        <v>29.411764705882355</v>
      </c>
      <c r="J65" s="15">
        <f t="shared" ca="1" si="55"/>
        <v>23.52941176470588</v>
      </c>
      <c r="K65" s="15">
        <f t="shared" ca="1" si="55"/>
        <v>38.235294117647058</v>
      </c>
      <c r="L65" s="15">
        <f t="shared" ca="1" si="55"/>
        <v>11.76470588235294</v>
      </c>
      <c r="M65" s="15">
        <f t="shared" ca="1" si="55"/>
        <v>8.8235294117647065</v>
      </c>
      <c r="N65" s="15">
        <f t="shared" ca="1" si="55"/>
        <v>0</v>
      </c>
    </row>
    <row r="66" spans="1:16" ht="12.4" hidden="1" customHeight="1" outlineLevel="1" x14ac:dyDescent="0.15">
      <c r="A66" s="1" t="str">
        <f ca="1">$A$1&amp;C66</f>
        <v>X (12)わからない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78</v>
      </c>
      <c r="F66" s="19">
        <f ca="1">VLOOKUP($A66,'Q9'!$A:$O,F$2,0)</f>
        <v>8</v>
      </c>
      <c r="G66" s="19">
        <f ca="1">VLOOKUP($A66,'Q9'!$A:$O,G$2,0)</f>
        <v>148</v>
      </c>
      <c r="H66" s="19">
        <f ca="1">VLOOKUP($A66,'Q9'!$A:$O,H$2,0)</f>
        <v>5</v>
      </c>
      <c r="I66" s="19">
        <f ca="1">VLOOKUP($A66,'Q9'!$A:$O,I$2,0)</f>
        <v>135</v>
      </c>
      <c r="J66" s="19">
        <f ca="1">VLOOKUP($A66,'Q9'!$A:$O,J$2,0)</f>
        <v>96</v>
      </c>
      <c r="K66" s="19">
        <f ca="1">VLOOKUP($A66,'Q9'!$A:$O,K$2,0)</f>
        <v>111</v>
      </c>
      <c r="L66" s="19">
        <f ca="1">VLOOKUP($A66,'Q9'!$A:$O,L$2,0)</f>
        <v>11</v>
      </c>
      <c r="M66" s="19">
        <f ca="1">VLOOKUP($A66,'Q9'!$A:$O,M$2,0)</f>
        <v>12</v>
      </c>
      <c r="N66" s="19">
        <f ca="1">VLOOKUP($A66,'Q9'!$A:$O,N$2,0)</f>
        <v>5</v>
      </c>
      <c r="P66" s="45">
        <f t="shared" ref="P66" ca="1" si="56">MAX(E66:N66)</f>
        <v>148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21.971830985915496</v>
      </c>
      <c r="F67" s="15">
        <f t="shared" ref="F67:N67" ca="1" si="57">F66/$D66*100</f>
        <v>2.2535211267605635</v>
      </c>
      <c r="G67" s="15">
        <f t="shared" ca="1" si="57"/>
        <v>41.690140845070424</v>
      </c>
      <c r="H67" s="15">
        <f t="shared" ca="1" si="57"/>
        <v>1.4084507042253522</v>
      </c>
      <c r="I67" s="15">
        <f t="shared" ca="1" si="57"/>
        <v>38.028169014084504</v>
      </c>
      <c r="J67" s="15">
        <f t="shared" ca="1" si="57"/>
        <v>27.042253521126757</v>
      </c>
      <c r="K67" s="15">
        <f t="shared" ca="1" si="57"/>
        <v>31.26760563380282</v>
      </c>
      <c r="L67" s="15">
        <f t="shared" ca="1" si="57"/>
        <v>3.0985915492957745</v>
      </c>
      <c r="M67" s="15">
        <f t="shared" ca="1" si="57"/>
        <v>3.3802816901408446</v>
      </c>
      <c r="N67" s="15">
        <f t="shared" ca="1" si="57"/>
        <v>1.4084507042253522</v>
      </c>
    </row>
    <row r="68" spans="1:16" ht="12.4" customHeight="1" collapsed="1" x14ac:dyDescent="0.15">
      <c r="A68" s="1" t="str">
        <f ca="1">$A$1&amp;C68</f>
        <v>X (12)北九州市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571</v>
      </c>
      <c r="F68" s="19">
        <f ca="1">VLOOKUP($A68,'Q10'!$A:$O,F$2,0)</f>
        <v>74</v>
      </c>
      <c r="G68" s="19">
        <f ca="1">VLOOKUP($A68,'Q10'!$A:$O,G$2,0)</f>
        <v>508</v>
      </c>
      <c r="H68" s="19">
        <f ca="1">VLOOKUP($A68,'Q10'!$A:$O,H$2,0)</f>
        <v>50</v>
      </c>
      <c r="I68" s="19">
        <f ca="1">VLOOKUP($A68,'Q10'!$A:$O,I$2,0)</f>
        <v>525</v>
      </c>
      <c r="J68" s="19">
        <f ca="1">VLOOKUP($A68,'Q10'!$A:$O,J$2,0)</f>
        <v>401</v>
      </c>
      <c r="K68" s="19">
        <f ca="1">VLOOKUP($A68,'Q10'!$A:$O,K$2,0)</f>
        <v>419</v>
      </c>
      <c r="L68" s="19">
        <f ca="1">VLOOKUP($A68,'Q10'!$A:$O,L$2,0)</f>
        <v>69</v>
      </c>
      <c r="M68" s="19">
        <f ca="1">VLOOKUP($A68,'Q10'!$A:$O,M$2,0)</f>
        <v>97</v>
      </c>
      <c r="N68" s="19">
        <f ca="1">VLOOKUP($A68,'Q10'!$A:$O,N$2,0)</f>
        <v>12</v>
      </c>
      <c r="P68" s="45">
        <f t="shared" ref="P68" ca="1" si="58">MAX(E68:N68)</f>
        <v>571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36.743886743886748</v>
      </c>
      <c r="F69" s="15">
        <f t="shared" ref="F69:N69" ca="1" si="59">F68/$D68*100</f>
        <v>4.7619047619047619</v>
      </c>
      <c r="G69" s="15">
        <f t="shared" ca="1" si="59"/>
        <v>32.689832689832684</v>
      </c>
      <c r="H69" s="15">
        <f t="shared" ca="1" si="59"/>
        <v>3.2175032175032174</v>
      </c>
      <c r="I69" s="15">
        <f t="shared" ca="1" si="59"/>
        <v>33.783783783783782</v>
      </c>
      <c r="J69" s="15">
        <f t="shared" ca="1" si="59"/>
        <v>25.804375804375805</v>
      </c>
      <c r="K69" s="15">
        <f t="shared" ca="1" si="59"/>
        <v>26.962676962676962</v>
      </c>
      <c r="L69" s="15">
        <f t="shared" ca="1" si="59"/>
        <v>4.4401544401544406</v>
      </c>
      <c r="M69" s="15">
        <f t="shared" ca="1" si="59"/>
        <v>6.2419562419562418</v>
      </c>
      <c r="N69" s="15">
        <f t="shared" ca="1" si="59"/>
        <v>0.77220077220077221</v>
      </c>
    </row>
    <row r="70" spans="1:16" ht="12.4" customHeight="1" x14ac:dyDescent="0.15">
      <c r="A70" s="1" t="str">
        <f ca="1">$A$1&amp;C70</f>
        <v>X (12)福岡市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209</v>
      </c>
      <c r="F70" s="19">
        <f ca="1">VLOOKUP($A70,'Q10'!$A:$O,F$2,0)</f>
        <v>31</v>
      </c>
      <c r="G70" s="19">
        <f ca="1">VLOOKUP($A70,'Q10'!$A:$O,G$2,0)</f>
        <v>207</v>
      </c>
      <c r="H70" s="19">
        <f ca="1">VLOOKUP($A70,'Q10'!$A:$O,H$2,0)</f>
        <v>11</v>
      </c>
      <c r="I70" s="19">
        <f ca="1">VLOOKUP($A70,'Q10'!$A:$O,I$2,0)</f>
        <v>241</v>
      </c>
      <c r="J70" s="19">
        <f ca="1">VLOOKUP($A70,'Q10'!$A:$O,J$2,0)</f>
        <v>135</v>
      </c>
      <c r="K70" s="19">
        <f ca="1">VLOOKUP($A70,'Q10'!$A:$O,K$2,0)</f>
        <v>182</v>
      </c>
      <c r="L70" s="19">
        <f ca="1">VLOOKUP($A70,'Q10'!$A:$O,L$2,0)</f>
        <v>29</v>
      </c>
      <c r="M70" s="19">
        <f ca="1">VLOOKUP($A70,'Q10'!$A:$O,M$2,0)</f>
        <v>46</v>
      </c>
      <c r="N70" s="19">
        <f ca="1">VLOOKUP($A70,'Q10'!$A:$O,N$2,0)</f>
        <v>9</v>
      </c>
      <c r="P70" s="45">
        <f t="shared" ref="P70" ca="1" si="60">MAX(E70:N70)</f>
        <v>241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33.386581469648561</v>
      </c>
      <c r="F71" s="15">
        <f t="shared" ref="F71:N71" ca="1" si="61">F70/$D70*100</f>
        <v>4.9520766773162936</v>
      </c>
      <c r="G71" s="15">
        <f t="shared" ca="1" si="61"/>
        <v>33.067092651757193</v>
      </c>
      <c r="H71" s="15">
        <f t="shared" ca="1" si="61"/>
        <v>1.7571884984025559</v>
      </c>
      <c r="I71" s="15">
        <f t="shared" ca="1" si="61"/>
        <v>38.498402555910545</v>
      </c>
      <c r="J71" s="15">
        <f t="shared" ca="1" si="61"/>
        <v>21.56549520766773</v>
      </c>
      <c r="K71" s="15">
        <f t="shared" ca="1" si="61"/>
        <v>29.073482428115017</v>
      </c>
      <c r="L71" s="15">
        <f t="shared" ca="1" si="61"/>
        <v>4.6325878594249197</v>
      </c>
      <c r="M71" s="15">
        <f t="shared" ca="1" si="61"/>
        <v>7.3482428115015974</v>
      </c>
      <c r="N71" s="15">
        <f t="shared" ca="1" si="61"/>
        <v>1.4376996805111821</v>
      </c>
    </row>
    <row r="72" spans="1:16" ht="12.4" customHeight="1" x14ac:dyDescent="0.15">
      <c r="A72" s="1" t="str">
        <f ca="1">$A$1&amp;C72</f>
        <v>X (12)東京圏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94</v>
      </c>
      <c r="F72" s="19">
        <f ca="1">VLOOKUP($A72,'Q10'!$A:$O,F$2,0)</f>
        <v>17</v>
      </c>
      <c r="G72" s="19">
        <f ca="1">VLOOKUP($A72,'Q10'!$A:$O,G$2,0)</f>
        <v>74</v>
      </c>
      <c r="H72" s="19">
        <f ca="1">VLOOKUP($A72,'Q10'!$A:$O,H$2,0)</f>
        <v>2</v>
      </c>
      <c r="I72" s="19">
        <f ca="1">VLOOKUP($A72,'Q10'!$A:$O,I$2,0)</f>
        <v>104</v>
      </c>
      <c r="J72" s="19">
        <f ca="1">VLOOKUP($A72,'Q10'!$A:$O,J$2,0)</f>
        <v>50</v>
      </c>
      <c r="K72" s="19">
        <f ca="1">VLOOKUP($A72,'Q10'!$A:$O,K$2,0)</f>
        <v>94</v>
      </c>
      <c r="L72" s="19">
        <f ca="1">VLOOKUP($A72,'Q10'!$A:$O,L$2,0)</f>
        <v>15</v>
      </c>
      <c r="M72" s="19">
        <f ca="1">VLOOKUP($A72,'Q10'!$A:$O,M$2,0)</f>
        <v>16</v>
      </c>
      <c r="N72" s="19">
        <f ca="1">VLOOKUP($A72,'Q10'!$A:$O,N$2,0)</f>
        <v>4</v>
      </c>
      <c r="P72" s="45">
        <f t="shared" ref="P72" ca="1" si="62">MAX(E72:N72)</f>
        <v>104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35.471698113207545</v>
      </c>
      <c r="F73" s="15">
        <f t="shared" ref="F73:N73" ca="1" si="63">F72/$D72*100</f>
        <v>6.4150943396226419</v>
      </c>
      <c r="G73" s="15">
        <f t="shared" ca="1" si="63"/>
        <v>27.924528301886792</v>
      </c>
      <c r="H73" s="15">
        <f t="shared" ca="1" si="63"/>
        <v>0.75471698113207553</v>
      </c>
      <c r="I73" s="15">
        <f t="shared" ca="1" si="63"/>
        <v>39.24528301886793</v>
      </c>
      <c r="J73" s="15">
        <f t="shared" ca="1" si="63"/>
        <v>18.867924528301888</v>
      </c>
      <c r="K73" s="15">
        <f t="shared" ca="1" si="63"/>
        <v>35.471698113207545</v>
      </c>
      <c r="L73" s="15">
        <f t="shared" ca="1" si="63"/>
        <v>5.6603773584905666</v>
      </c>
      <c r="M73" s="15">
        <f t="shared" ca="1" si="63"/>
        <v>6.0377358490566042</v>
      </c>
      <c r="N73" s="15">
        <f t="shared" ca="1" si="63"/>
        <v>1.5094339622641511</v>
      </c>
    </row>
    <row r="74" spans="1:16" ht="12.4" customHeight="1" x14ac:dyDescent="0.15">
      <c r="A74" s="1" t="str">
        <f ca="1">$A$1&amp;C74</f>
        <v>X (12)大阪圏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67</v>
      </c>
      <c r="F74" s="19">
        <f ca="1">VLOOKUP($A74,'Q10'!$A:$O,F$2,0)</f>
        <v>10</v>
      </c>
      <c r="G74" s="19">
        <f ca="1">VLOOKUP($A74,'Q10'!$A:$O,G$2,0)</f>
        <v>56</v>
      </c>
      <c r="H74" s="19">
        <f ca="1">VLOOKUP($A74,'Q10'!$A:$O,H$2,0)</f>
        <v>3</v>
      </c>
      <c r="I74" s="19">
        <f ca="1">VLOOKUP($A74,'Q10'!$A:$O,I$2,0)</f>
        <v>56</v>
      </c>
      <c r="J74" s="19">
        <f ca="1">VLOOKUP($A74,'Q10'!$A:$O,J$2,0)</f>
        <v>38</v>
      </c>
      <c r="K74" s="19">
        <f ca="1">VLOOKUP($A74,'Q10'!$A:$O,K$2,0)</f>
        <v>52</v>
      </c>
      <c r="L74" s="19">
        <f ca="1">VLOOKUP($A74,'Q10'!$A:$O,L$2,0)</f>
        <v>14</v>
      </c>
      <c r="M74" s="19">
        <f ca="1">VLOOKUP($A74,'Q10'!$A:$O,M$2,0)</f>
        <v>11</v>
      </c>
      <c r="N74" s="19">
        <f ca="1">VLOOKUP($A74,'Q10'!$A:$O,N$2,0)</f>
        <v>2</v>
      </c>
      <c r="P74" s="45">
        <f t="shared" ref="P74" ca="1" si="64">MAX(E74:N74)</f>
        <v>67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38.728323699421964</v>
      </c>
      <c r="F75" s="15">
        <f t="shared" ref="F75:N75" ca="1" si="65">F74/$D74*100</f>
        <v>5.7803468208092488</v>
      </c>
      <c r="G75" s="15">
        <f t="shared" ca="1" si="65"/>
        <v>32.369942196531795</v>
      </c>
      <c r="H75" s="15">
        <f t="shared" ca="1" si="65"/>
        <v>1.7341040462427744</v>
      </c>
      <c r="I75" s="15">
        <f t="shared" ca="1" si="65"/>
        <v>32.369942196531795</v>
      </c>
      <c r="J75" s="15">
        <f t="shared" ca="1" si="65"/>
        <v>21.965317919075144</v>
      </c>
      <c r="K75" s="15">
        <f t="shared" ca="1" si="65"/>
        <v>30.057803468208093</v>
      </c>
      <c r="L75" s="15">
        <f t="shared" ca="1" si="65"/>
        <v>8.0924855491329488</v>
      </c>
      <c r="M75" s="15">
        <f t="shared" ca="1" si="65"/>
        <v>6.3583815028901727</v>
      </c>
      <c r="N75" s="15">
        <f t="shared" ca="1" si="65"/>
        <v>1.1560693641618496</v>
      </c>
    </row>
    <row r="76" spans="1:16" ht="12.4" customHeight="1" x14ac:dyDescent="0.15">
      <c r="A76" s="1" t="str">
        <f ca="1">$A$1&amp;C76</f>
        <v>X (12)名古屋圏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7</v>
      </c>
      <c r="F76" s="19">
        <f ca="1">VLOOKUP($A76,'Q10'!$A:$O,F$2,0)</f>
        <v>1</v>
      </c>
      <c r="G76" s="19">
        <f ca="1">VLOOKUP($A76,'Q10'!$A:$O,G$2,0)</f>
        <v>4</v>
      </c>
      <c r="H76" s="19">
        <f ca="1">VLOOKUP($A76,'Q10'!$A:$O,H$2,0)</f>
        <v>0</v>
      </c>
      <c r="I76" s="19">
        <f ca="1">VLOOKUP($A76,'Q10'!$A:$O,I$2,0)</f>
        <v>6</v>
      </c>
      <c r="J76" s="19">
        <f ca="1">VLOOKUP($A76,'Q10'!$A:$O,J$2,0)</f>
        <v>8</v>
      </c>
      <c r="K76" s="19">
        <f ca="1">VLOOKUP($A76,'Q10'!$A:$O,K$2,0)</f>
        <v>8</v>
      </c>
      <c r="L76" s="19">
        <f ca="1">VLOOKUP($A76,'Q10'!$A:$O,L$2,0)</f>
        <v>1</v>
      </c>
      <c r="M76" s="19">
        <f ca="1">VLOOKUP($A76,'Q10'!$A:$O,M$2,0)</f>
        <v>3</v>
      </c>
      <c r="N76" s="19">
        <f ca="1">VLOOKUP($A76,'Q10'!$A:$O,N$2,0)</f>
        <v>0</v>
      </c>
      <c r="P76" s="45">
        <f t="shared" ref="P76" ca="1" si="66">MAX(E76:N76)</f>
        <v>8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33.333333333333329</v>
      </c>
      <c r="F77" s="15">
        <f t="shared" ref="F77:N77" ca="1" si="67">F76/$D76*100</f>
        <v>4.7619047619047619</v>
      </c>
      <c r="G77" s="15">
        <f t="shared" ca="1" si="67"/>
        <v>19.047619047619047</v>
      </c>
      <c r="H77" s="15">
        <f t="shared" ca="1" si="67"/>
        <v>0</v>
      </c>
      <c r="I77" s="15">
        <f t="shared" ca="1" si="67"/>
        <v>28.571428571428569</v>
      </c>
      <c r="J77" s="15">
        <f t="shared" ca="1" si="67"/>
        <v>38.095238095238095</v>
      </c>
      <c r="K77" s="15">
        <f t="shared" ca="1" si="67"/>
        <v>38.095238095238095</v>
      </c>
      <c r="L77" s="15">
        <f t="shared" ca="1" si="67"/>
        <v>4.7619047619047619</v>
      </c>
      <c r="M77" s="15">
        <f t="shared" ca="1" si="67"/>
        <v>14.285714285714285</v>
      </c>
      <c r="N77" s="15">
        <f t="shared" ca="1" si="67"/>
        <v>0</v>
      </c>
    </row>
    <row r="78" spans="1:16" ht="12.4" customHeight="1" x14ac:dyDescent="0.15">
      <c r="A78" s="1" t="str">
        <f ca="1">$A$1&amp;C78</f>
        <v>X (12)福岡県内（北九州市・福岡市を除く）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124</v>
      </c>
      <c r="F78" s="19">
        <f ca="1">VLOOKUP($A78,'Q10'!$A:$O,F$2,0)</f>
        <v>8</v>
      </c>
      <c r="G78" s="19">
        <f ca="1">VLOOKUP($A78,'Q10'!$A:$O,G$2,0)</f>
        <v>95</v>
      </c>
      <c r="H78" s="19">
        <f ca="1">VLOOKUP($A78,'Q10'!$A:$O,H$2,0)</f>
        <v>5</v>
      </c>
      <c r="I78" s="19">
        <f ca="1">VLOOKUP($A78,'Q10'!$A:$O,I$2,0)</f>
        <v>115</v>
      </c>
      <c r="J78" s="19">
        <f ca="1">VLOOKUP($A78,'Q10'!$A:$O,J$2,0)</f>
        <v>80</v>
      </c>
      <c r="K78" s="19">
        <f ca="1">VLOOKUP($A78,'Q10'!$A:$O,K$2,0)</f>
        <v>96</v>
      </c>
      <c r="L78" s="19">
        <f ca="1">VLOOKUP($A78,'Q10'!$A:$O,L$2,0)</f>
        <v>14</v>
      </c>
      <c r="M78" s="19">
        <f ca="1">VLOOKUP($A78,'Q10'!$A:$O,M$2,0)</f>
        <v>15</v>
      </c>
      <c r="N78" s="19">
        <f ca="1">VLOOKUP($A78,'Q10'!$A:$O,N$2,0)</f>
        <v>0</v>
      </c>
      <c r="P78" s="45">
        <f t="shared" ref="P78" ca="1" si="68">MAX(E78:N78)</f>
        <v>124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40.259740259740262</v>
      </c>
      <c r="F79" s="15">
        <f t="shared" ref="F79:N79" ca="1" si="69">F78/$D78*100</f>
        <v>2.5974025974025974</v>
      </c>
      <c r="G79" s="15">
        <f t="shared" ca="1" si="69"/>
        <v>30.844155844155846</v>
      </c>
      <c r="H79" s="15">
        <f t="shared" ca="1" si="69"/>
        <v>1.6233766233766231</v>
      </c>
      <c r="I79" s="15">
        <f t="shared" ca="1" si="69"/>
        <v>37.337662337662337</v>
      </c>
      <c r="J79" s="15">
        <f t="shared" ca="1" si="69"/>
        <v>25.97402597402597</v>
      </c>
      <c r="K79" s="15">
        <f t="shared" ca="1" si="69"/>
        <v>31.168831168831169</v>
      </c>
      <c r="L79" s="15">
        <f t="shared" ca="1" si="69"/>
        <v>4.5454545454545459</v>
      </c>
      <c r="M79" s="15">
        <f t="shared" ca="1" si="69"/>
        <v>4.8701298701298708</v>
      </c>
      <c r="N79" s="15">
        <f t="shared" ca="1" si="69"/>
        <v>0</v>
      </c>
    </row>
    <row r="80" spans="1:16" ht="12.4" customHeight="1" x14ac:dyDescent="0.15">
      <c r="A80" s="1" t="str">
        <f ca="1">$A$1&amp;C80</f>
        <v>X (12)その他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98</v>
      </c>
      <c r="F80" s="19">
        <f ca="1">VLOOKUP($A80,'Q10'!$A:$O,F$2,0)</f>
        <v>7</v>
      </c>
      <c r="G80" s="19">
        <f ca="1">VLOOKUP($A80,'Q10'!$A:$O,G$2,0)</f>
        <v>55</v>
      </c>
      <c r="H80" s="19">
        <f ca="1">VLOOKUP($A80,'Q10'!$A:$O,H$2,0)</f>
        <v>5</v>
      </c>
      <c r="I80" s="19">
        <f ca="1">VLOOKUP($A80,'Q10'!$A:$O,I$2,0)</f>
        <v>78</v>
      </c>
      <c r="J80" s="19">
        <f ca="1">VLOOKUP($A80,'Q10'!$A:$O,J$2,0)</f>
        <v>50</v>
      </c>
      <c r="K80" s="19">
        <f ca="1">VLOOKUP($A80,'Q10'!$A:$O,K$2,0)</f>
        <v>74</v>
      </c>
      <c r="L80" s="19">
        <f ca="1">VLOOKUP($A80,'Q10'!$A:$O,L$2,0)</f>
        <v>15</v>
      </c>
      <c r="M80" s="19">
        <f ca="1">VLOOKUP($A80,'Q10'!$A:$O,M$2,0)</f>
        <v>20</v>
      </c>
      <c r="N80" s="19">
        <f ca="1">VLOOKUP($A80,'Q10'!$A:$O,N$2,0)</f>
        <v>2</v>
      </c>
      <c r="P80" s="45">
        <f t="shared" ref="P80" ca="1" si="70">MAX(E80:N80)</f>
        <v>98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43.171806167400881</v>
      </c>
      <c r="F81" s="15">
        <f t="shared" ref="F81:N81" ca="1" si="71">F80/$D80*100</f>
        <v>3.0837004405286343</v>
      </c>
      <c r="G81" s="15">
        <f t="shared" ca="1" si="71"/>
        <v>24.229074889867842</v>
      </c>
      <c r="H81" s="15">
        <f t="shared" ca="1" si="71"/>
        <v>2.2026431718061676</v>
      </c>
      <c r="I81" s="15">
        <f t="shared" ca="1" si="71"/>
        <v>34.36123348017621</v>
      </c>
      <c r="J81" s="15">
        <f t="shared" ca="1" si="71"/>
        <v>22.026431718061673</v>
      </c>
      <c r="K81" s="15">
        <f t="shared" ca="1" si="71"/>
        <v>32.599118942731273</v>
      </c>
      <c r="L81" s="15">
        <f t="shared" ca="1" si="71"/>
        <v>6.607929515418502</v>
      </c>
      <c r="M81" s="15">
        <f t="shared" ca="1" si="71"/>
        <v>8.8105726872246706</v>
      </c>
      <c r="N81" s="15">
        <f t="shared" ca="1" si="71"/>
        <v>0.88105726872246704</v>
      </c>
    </row>
    <row r="82" spans="1:16" ht="12.4" customHeight="1" x14ac:dyDescent="0.15">
      <c r="A82" s="1" t="str">
        <f ca="1">$A$1&amp;C82</f>
        <v>X (12)わからない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217</v>
      </c>
      <c r="F82" s="19">
        <f ca="1">VLOOKUP($A82,'Q10'!$A:$O,F$2,0)</f>
        <v>22</v>
      </c>
      <c r="G82" s="19">
        <f ca="1">VLOOKUP($A82,'Q10'!$A:$O,G$2,0)</f>
        <v>225</v>
      </c>
      <c r="H82" s="19">
        <f ca="1">VLOOKUP($A82,'Q10'!$A:$O,H$2,0)</f>
        <v>4</v>
      </c>
      <c r="I82" s="19">
        <f ca="1">VLOOKUP($A82,'Q10'!$A:$O,I$2,0)</f>
        <v>256</v>
      </c>
      <c r="J82" s="19">
        <f ca="1">VLOOKUP($A82,'Q10'!$A:$O,J$2,0)</f>
        <v>171</v>
      </c>
      <c r="K82" s="19">
        <f ca="1">VLOOKUP($A82,'Q10'!$A:$O,K$2,0)</f>
        <v>208</v>
      </c>
      <c r="L82" s="19">
        <f ca="1">VLOOKUP($A82,'Q10'!$A:$O,L$2,0)</f>
        <v>43</v>
      </c>
      <c r="M82" s="19">
        <f ca="1">VLOOKUP($A82,'Q10'!$A:$O,M$2,0)</f>
        <v>22</v>
      </c>
      <c r="N82" s="19">
        <f ca="1">VLOOKUP($A82,'Q10'!$A:$O,N$2,0)</f>
        <v>13</v>
      </c>
      <c r="P82" s="45">
        <f t="shared" ref="P82" ca="1" si="72">MAX(E82:N82)</f>
        <v>256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31.133428981348636</v>
      </c>
      <c r="F83" s="15">
        <f t="shared" ref="F83:N83" ca="1" si="73">F82/$D82*100</f>
        <v>3.1563845050215207</v>
      </c>
      <c r="G83" s="15">
        <f t="shared" ca="1" si="73"/>
        <v>32.281205164992826</v>
      </c>
      <c r="H83" s="15">
        <f t="shared" ca="1" si="73"/>
        <v>0.57388809182209477</v>
      </c>
      <c r="I83" s="15">
        <f t="shared" ca="1" si="73"/>
        <v>36.728837876614065</v>
      </c>
      <c r="J83" s="15">
        <f t="shared" ca="1" si="73"/>
        <v>24.533715925394546</v>
      </c>
      <c r="K83" s="15">
        <f t="shared" ca="1" si="73"/>
        <v>29.842180774748922</v>
      </c>
      <c r="L83" s="15">
        <f t="shared" ca="1" si="73"/>
        <v>6.1692969870875176</v>
      </c>
      <c r="M83" s="15">
        <f t="shared" ca="1" si="73"/>
        <v>3.1563845050215207</v>
      </c>
      <c r="N83" s="15">
        <f t="shared" ca="1" si="73"/>
        <v>1.8651362984218076</v>
      </c>
    </row>
    <row r="84" spans="1:16" ht="12.4" hidden="1" customHeight="1" outlineLevel="1" x14ac:dyDescent="0.15">
      <c r="A84" s="1" t="str">
        <f ca="1">$A$1&amp;C84</f>
        <v>X (12)農業・漁業・林業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41</v>
      </c>
      <c r="F84" s="19">
        <f ca="1">VLOOKUP($A84,'Q13'!$A:$O,F$2,0)</f>
        <v>6</v>
      </c>
      <c r="G84" s="19">
        <f ca="1">VLOOKUP($A84,'Q13'!$A:$O,G$2,0)</f>
        <v>15</v>
      </c>
      <c r="H84" s="19">
        <f ca="1">VLOOKUP($A84,'Q13'!$A:$O,H$2,0)</f>
        <v>4</v>
      </c>
      <c r="I84" s="19">
        <f ca="1">VLOOKUP($A84,'Q13'!$A:$O,I$2,0)</f>
        <v>23</v>
      </c>
      <c r="J84" s="19">
        <f ca="1">VLOOKUP($A84,'Q13'!$A:$O,J$2,0)</f>
        <v>13</v>
      </c>
      <c r="K84" s="19">
        <f ca="1">VLOOKUP($A84,'Q13'!$A:$O,K$2,0)</f>
        <v>21</v>
      </c>
      <c r="L84" s="19">
        <f ca="1">VLOOKUP($A84,'Q13'!$A:$O,L$2,0)</f>
        <v>5</v>
      </c>
      <c r="M84" s="19">
        <f ca="1">VLOOKUP($A84,'Q13'!$A:$O,M$2,0)</f>
        <v>5</v>
      </c>
      <c r="N84" s="19">
        <f ca="1">VLOOKUP($A84,'Q13'!$A:$O,N$2,0)</f>
        <v>0</v>
      </c>
      <c r="P84" s="45">
        <f t="shared" ref="P84" ca="1" si="74">MAX(E84:N84)</f>
        <v>41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50</v>
      </c>
      <c r="F85" s="15">
        <f t="shared" ref="F85:N85" ca="1" si="75">F84/$D84*100</f>
        <v>7.3170731707317067</v>
      </c>
      <c r="G85" s="15">
        <f t="shared" ca="1" si="75"/>
        <v>18.292682926829269</v>
      </c>
      <c r="H85" s="15">
        <f t="shared" ca="1" si="75"/>
        <v>4.8780487804878048</v>
      </c>
      <c r="I85" s="15">
        <f t="shared" ca="1" si="75"/>
        <v>28.04878048780488</v>
      </c>
      <c r="J85" s="15">
        <f t="shared" ca="1" si="75"/>
        <v>15.853658536585366</v>
      </c>
      <c r="K85" s="15">
        <f t="shared" ca="1" si="75"/>
        <v>25.609756097560975</v>
      </c>
      <c r="L85" s="15">
        <f t="shared" ca="1" si="75"/>
        <v>6.0975609756097562</v>
      </c>
      <c r="M85" s="15">
        <f t="shared" ca="1" si="75"/>
        <v>6.0975609756097562</v>
      </c>
      <c r="N85" s="15">
        <f t="shared" ca="1" si="75"/>
        <v>0</v>
      </c>
    </row>
    <row r="86" spans="1:16" ht="12.4" hidden="1" customHeight="1" outlineLevel="1" x14ac:dyDescent="0.15">
      <c r="A86" s="1" t="str">
        <f ca="1">$A$1&amp;C86</f>
        <v>X (12)建設業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59</v>
      </c>
      <c r="F86" s="19">
        <f ca="1">VLOOKUP($A86,'Q13'!$A:$O,F$2,0)</f>
        <v>8</v>
      </c>
      <c r="G86" s="19">
        <f ca="1">VLOOKUP($A86,'Q13'!$A:$O,G$2,0)</f>
        <v>49</v>
      </c>
      <c r="H86" s="19">
        <f ca="1">VLOOKUP($A86,'Q13'!$A:$O,H$2,0)</f>
        <v>5</v>
      </c>
      <c r="I86" s="19">
        <f ca="1">VLOOKUP($A86,'Q13'!$A:$O,I$2,0)</f>
        <v>48</v>
      </c>
      <c r="J86" s="19">
        <f ca="1">VLOOKUP($A86,'Q13'!$A:$O,J$2,0)</f>
        <v>29</v>
      </c>
      <c r="K86" s="19">
        <f ca="1">VLOOKUP($A86,'Q13'!$A:$O,K$2,0)</f>
        <v>36</v>
      </c>
      <c r="L86" s="19">
        <f ca="1">VLOOKUP($A86,'Q13'!$A:$O,L$2,0)</f>
        <v>7</v>
      </c>
      <c r="M86" s="19">
        <f ca="1">VLOOKUP($A86,'Q13'!$A:$O,M$2,0)</f>
        <v>12</v>
      </c>
      <c r="N86" s="19">
        <f ca="1">VLOOKUP($A86,'Q13'!$A:$O,N$2,0)</f>
        <v>1</v>
      </c>
      <c r="P86" s="45">
        <f t="shared" ref="P86" ca="1" si="76">MAX(E86:N86)</f>
        <v>59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38.064516129032256</v>
      </c>
      <c r="F87" s="15">
        <f t="shared" ref="F87:N87" ca="1" si="77">F86/$D86*100</f>
        <v>5.161290322580645</v>
      </c>
      <c r="G87" s="15">
        <f t="shared" ca="1" si="77"/>
        <v>31.612903225806448</v>
      </c>
      <c r="H87" s="15">
        <f t="shared" ca="1" si="77"/>
        <v>3.225806451612903</v>
      </c>
      <c r="I87" s="15">
        <f t="shared" ca="1" si="77"/>
        <v>30.967741935483872</v>
      </c>
      <c r="J87" s="15">
        <f t="shared" ca="1" si="77"/>
        <v>18.70967741935484</v>
      </c>
      <c r="K87" s="15">
        <f t="shared" ca="1" si="77"/>
        <v>23.225806451612904</v>
      </c>
      <c r="L87" s="15">
        <f t="shared" ca="1" si="77"/>
        <v>4.5161290322580641</v>
      </c>
      <c r="M87" s="15">
        <f t="shared" ca="1" si="77"/>
        <v>7.741935483870968</v>
      </c>
      <c r="N87" s="15">
        <f t="shared" ca="1" si="77"/>
        <v>0.64516129032258063</v>
      </c>
    </row>
    <row r="88" spans="1:16" ht="12.4" hidden="1" customHeight="1" outlineLevel="1" x14ac:dyDescent="0.15">
      <c r="A88" s="1" t="str">
        <f ca="1">$A$1&amp;C88</f>
        <v>X (12)製造業（技術者等）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89</v>
      </c>
      <c r="F88" s="19">
        <f ca="1">VLOOKUP($A88,'Q13'!$A:$O,F$2,0)</f>
        <v>28</v>
      </c>
      <c r="G88" s="19">
        <f ca="1">VLOOKUP($A88,'Q13'!$A:$O,G$2,0)</f>
        <v>87</v>
      </c>
      <c r="H88" s="19">
        <f ca="1">VLOOKUP($A88,'Q13'!$A:$O,H$2,0)</f>
        <v>14</v>
      </c>
      <c r="I88" s="19">
        <f ca="1">VLOOKUP($A88,'Q13'!$A:$O,I$2,0)</f>
        <v>90</v>
      </c>
      <c r="J88" s="19">
        <f ca="1">VLOOKUP($A88,'Q13'!$A:$O,J$2,0)</f>
        <v>64</v>
      </c>
      <c r="K88" s="19">
        <f ca="1">VLOOKUP($A88,'Q13'!$A:$O,K$2,0)</f>
        <v>73</v>
      </c>
      <c r="L88" s="19">
        <f ca="1">VLOOKUP($A88,'Q13'!$A:$O,L$2,0)</f>
        <v>8</v>
      </c>
      <c r="M88" s="19">
        <f ca="1">VLOOKUP($A88,'Q13'!$A:$O,M$2,0)</f>
        <v>9</v>
      </c>
      <c r="N88" s="19">
        <f ca="1">VLOOKUP($A88,'Q13'!$A:$O,N$2,0)</f>
        <v>2</v>
      </c>
      <c r="P88" s="45">
        <f t="shared" ref="P88" ca="1" si="78">MAX(E88:N88)</f>
        <v>90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33.712121212121211</v>
      </c>
      <c r="F89" s="15">
        <f t="shared" ref="F89:N89" ca="1" si="79">F88/$D88*100</f>
        <v>10.606060606060606</v>
      </c>
      <c r="G89" s="15">
        <f t="shared" ca="1" si="79"/>
        <v>32.954545454545453</v>
      </c>
      <c r="H89" s="15">
        <f t="shared" ca="1" si="79"/>
        <v>5.3030303030303028</v>
      </c>
      <c r="I89" s="15">
        <f t="shared" ca="1" si="79"/>
        <v>34.090909090909086</v>
      </c>
      <c r="J89" s="15">
        <f t="shared" ca="1" si="79"/>
        <v>24.242424242424242</v>
      </c>
      <c r="K89" s="15">
        <f t="shared" ca="1" si="79"/>
        <v>27.651515151515149</v>
      </c>
      <c r="L89" s="15">
        <f t="shared" ca="1" si="79"/>
        <v>3.0303030303030303</v>
      </c>
      <c r="M89" s="15">
        <f t="shared" ca="1" si="79"/>
        <v>3.4090909090909087</v>
      </c>
      <c r="N89" s="15">
        <f t="shared" ca="1" si="79"/>
        <v>0.75757575757575757</v>
      </c>
    </row>
    <row r="90" spans="1:16" ht="12.4" hidden="1" customHeight="1" outlineLevel="1" x14ac:dyDescent="0.15">
      <c r="A90" s="1" t="str">
        <f ca="1">$A$1&amp;C90</f>
        <v>X (12)小売・飲食などのサービス業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92</v>
      </c>
      <c r="F90" s="19">
        <f ca="1">VLOOKUP($A90,'Q13'!$A:$O,F$2,0)</f>
        <v>9</v>
      </c>
      <c r="G90" s="19">
        <f ca="1">VLOOKUP($A90,'Q13'!$A:$O,G$2,0)</f>
        <v>121</v>
      </c>
      <c r="H90" s="19">
        <f ca="1">VLOOKUP($A90,'Q13'!$A:$O,H$2,0)</f>
        <v>6</v>
      </c>
      <c r="I90" s="19">
        <f ca="1">VLOOKUP($A90,'Q13'!$A:$O,I$2,0)</f>
        <v>91</v>
      </c>
      <c r="J90" s="19">
        <f ca="1">VLOOKUP($A90,'Q13'!$A:$O,J$2,0)</f>
        <v>85</v>
      </c>
      <c r="K90" s="19">
        <f ca="1">VLOOKUP($A90,'Q13'!$A:$O,K$2,0)</f>
        <v>76</v>
      </c>
      <c r="L90" s="19">
        <f ca="1">VLOOKUP($A90,'Q13'!$A:$O,L$2,0)</f>
        <v>18</v>
      </c>
      <c r="M90" s="19">
        <f ca="1">VLOOKUP($A90,'Q13'!$A:$O,M$2,0)</f>
        <v>12</v>
      </c>
      <c r="N90" s="19">
        <f ca="1">VLOOKUP($A90,'Q13'!$A:$O,N$2,0)</f>
        <v>3</v>
      </c>
      <c r="P90" s="45">
        <f t="shared" ref="P90" ca="1" si="80">MAX(E90:N90)</f>
        <v>121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31.399317406143346</v>
      </c>
      <c r="F91" s="15">
        <f t="shared" ref="F91:N91" ca="1" si="81">F90/$D90*100</f>
        <v>3.0716723549488054</v>
      </c>
      <c r="G91" s="15">
        <f t="shared" ca="1" si="81"/>
        <v>41.296928327645048</v>
      </c>
      <c r="H91" s="15">
        <f t="shared" ca="1" si="81"/>
        <v>2.0477815699658701</v>
      </c>
      <c r="I91" s="15">
        <f t="shared" ca="1" si="81"/>
        <v>31.058020477815703</v>
      </c>
      <c r="J91" s="15">
        <f t="shared" ca="1" si="81"/>
        <v>29.010238907849828</v>
      </c>
      <c r="K91" s="15">
        <f t="shared" ca="1" si="81"/>
        <v>25.938566552901023</v>
      </c>
      <c r="L91" s="15">
        <f t="shared" ca="1" si="81"/>
        <v>6.1433447098976108</v>
      </c>
      <c r="M91" s="15">
        <f t="shared" ca="1" si="81"/>
        <v>4.0955631399317403</v>
      </c>
      <c r="N91" s="15">
        <f t="shared" ca="1" si="81"/>
        <v>1.0238907849829351</v>
      </c>
    </row>
    <row r="92" spans="1:16" ht="12.4" hidden="1" customHeight="1" outlineLevel="1" x14ac:dyDescent="0.15">
      <c r="A92" s="1" t="str">
        <f ca="1">$A$1&amp;C92</f>
        <v>X (12)金融・保険・不動産業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39</v>
      </c>
      <c r="F92" s="19">
        <f ca="1">VLOOKUP($A92,'Q13'!$A:$O,F$2,0)</f>
        <v>16</v>
      </c>
      <c r="G92" s="19">
        <f ca="1">VLOOKUP($A92,'Q13'!$A:$O,G$2,0)</f>
        <v>38</v>
      </c>
      <c r="H92" s="19">
        <f ca="1">VLOOKUP($A92,'Q13'!$A:$O,H$2,0)</f>
        <v>2</v>
      </c>
      <c r="I92" s="19">
        <f ca="1">VLOOKUP($A92,'Q13'!$A:$O,I$2,0)</f>
        <v>84</v>
      </c>
      <c r="J92" s="19">
        <f ca="1">VLOOKUP($A92,'Q13'!$A:$O,J$2,0)</f>
        <v>51</v>
      </c>
      <c r="K92" s="19">
        <f ca="1">VLOOKUP($A92,'Q13'!$A:$O,K$2,0)</f>
        <v>28</v>
      </c>
      <c r="L92" s="19">
        <f ca="1">VLOOKUP($A92,'Q13'!$A:$O,L$2,0)</f>
        <v>3</v>
      </c>
      <c r="M92" s="19">
        <f ca="1">VLOOKUP($A92,'Q13'!$A:$O,M$2,0)</f>
        <v>15</v>
      </c>
      <c r="N92" s="19">
        <f ca="1">VLOOKUP($A92,'Q13'!$A:$O,N$2,0)</f>
        <v>1</v>
      </c>
      <c r="P92" s="45">
        <f t="shared" ref="P92" ca="1" si="82">MAX(E92:N92)</f>
        <v>84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25</v>
      </c>
      <c r="F93" s="15">
        <f t="shared" ref="F93:N93" ca="1" si="83">F92/$D92*100</f>
        <v>10.256410256410255</v>
      </c>
      <c r="G93" s="15">
        <f t="shared" ca="1" si="83"/>
        <v>24.358974358974358</v>
      </c>
      <c r="H93" s="15">
        <f t="shared" ca="1" si="83"/>
        <v>1.2820512820512819</v>
      </c>
      <c r="I93" s="15">
        <f t="shared" ca="1" si="83"/>
        <v>53.846153846153847</v>
      </c>
      <c r="J93" s="15">
        <f t="shared" ca="1" si="83"/>
        <v>32.692307692307693</v>
      </c>
      <c r="K93" s="15">
        <f t="shared" ca="1" si="83"/>
        <v>17.948717948717949</v>
      </c>
      <c r="L93" s="15">
        <f t="shared" ca="1" si="83"/>
        <v>1.9230769230769231</v>
      </c>
      <c r="M93" s="15">
        <f t="shared" ca="1" si="83"/>
        <v>9.6153846153846168</v>
      </c>
      <c r="N93" s="15">
        <f t="shared" ca="1" si="83"/>
        <v>0.64102564102564097</v>
      </c>
    </row>
    <row r="94" spans="1:16" ht="12.4" hidden="1" customHeight="1" outlineLevel="1" x14ac:dyDescent="0.15">
      <c r="A94" s="1" t="str">
        <f ca="1">$A$1&amp;C94</f>
        <v>X (12)医療・福祉・介護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335</v>
      </c>
      <c r="F94" s="19">
        <f ca="1">VLOOKUP($A94,'Q13'!$A:$O,F$2,0)</f>
        <v>30</v>
      </c>
      <c r="G94" s="19">
        <f ca="1">VLOOKUP($A94,'Q13'!$A:$O,G$2,0)</f>
        <v>278</v>
      </c>
      <c r="H94" s="19">
        <f ca="1">VLOOKUP($A94,'Q13'!$A:$O,H$2,0)</f>
        <v>18</v>
      </c>
      <c r="I94" s="19">
        <f ca="1">VLOOKUP($A94,'Q13'!$A:$O,I$2,0)</f>
        <v>350</v>
      </c>
      <c r="J94" s="19">
        <f ca="1">VLOOKUP($A94,'Q13'!$A:$O,J$2,0)</f>
        <v>182</v>
      </c>
      <c r="K94" s="19">
        <f ca="1">VLOOKUP($A94,'Q13'!$A:$O,K$2,0)</f>
        <v>264</v>
      </c>
      <c r="L94" s="19">
        <f ca="1">VLOOKUP($A94,'Q13'!$A:$O,L$2,0)</f>
        <v>44</v>
      </c>
      <c r="M94" s="19">
        <f ca="1">VLOOKUP($A94,'Q13'!$A:$O,M$2,0)</f>
        <v>67</v>
      </c>
      <c r="N94" s="19">
        <f ca="1">VLOOKUP($A94,'Q13'!$A:$O,N$2,0)</f>
        <v>6</v>
      </c>
      <c r="P94" s="45">
        <f t="shared" ref="P94" ca="1" si="84">MAX(E94:N94)</f>
        <v>350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37.640449438202246</v>
      </c>
      <c r="F95" s="15">
        <f t="shared" ref="F95:N95" ca="1" si="85">F94/$D94*100</f>
        <v>3.3707865168539324</v>
      </c>
      <c r="G95" s="15">
        <f t="shared" ca="1" si="85"/>
        <v>31.235955056179776</v>
      </c>
      <c r="H95" s="15">
        <f t="shared" ca="1" si="85"/>
        <v>2.0224719101123596</v>
      </c>
      <c r="I95" s="15">
        <f t="shared" ca="1" si="85"/>
        <v>39.325842696629216</v>
      </c>
      <c r="J95" s="15">
        <f t="shared" ca="1" si="85"/>
        <v>20.44943820224719</v>
      </c>
      <c r="K95" s="15">
        <f t="shared" ca="1" si="85"/>
        <v>29.662921348314608</v>
      </c>
      <c r="L95" s="15">
        <f t="shared" ca="1" si="85"/>
        <v>4.9438202247191008</v>
      </c>
      <c r="M95" s="15">
        <f t="shared" ca="1" si="85"/>
        <v>7.5280898876404487</v>
      </c>
      <c r="N95" s="15">
        <f t="shared" ca="1" si="85"/>
        <v>0.6741573033707865</v>
      </c>
    </row>
    <row r="96" spans="1:16" ht="12.4" hidden="1" customHeight="1" outlineLevel="1" x14ac:dyDescent="0.15">
      <c r="A96" s="1" t="str">
        <f ca="1">$A$1&amp;C96</f>
        <v>X (12)ITエンジニア・プログラマー（ゲームクリエイターを含む）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120</v>
      </c>
      <c r="F96" s="19">
        <f ca="1">VLOOKUP($A96,'Q13'!$A:$O,F$2,0)</f>
        <v>15</v>
      </c>
      <c r="G96" s="19">
        <f ca="1">VLOOKUP($A96,'Q13'!$A:$O,G$2,0)</f>
        <v>117</v>
      </c>
      <c r="H96" s="19">
        <f ca="1">VLOOKUP($A96,'Q13'!$A:$O,H$2,0)</f>
        <v>7</v>
      </c>
      <c r="I96" s="19">
        <f ca="1">VLOOKUP($A96,'Q13'!$A:$O,I$2,0)</f>
        <v>141</v>
      </c>
      <c r="J96" s="19">
        <f ca="1">VLOOKUP($A96,'Q13'!$A:$O,J$2,0)</f>
        <v>114</v>
      </c>
      <c r="K96" s="19">
        <f ca="1">VLOOKUP($A96,'Q13'!$A:$O,K$2,0)</f>
        <v>76</v>
      </c>
      <c r="L96" s="19">
        <f ca="1">VLOOKUP($A96,'Q13'!$A:$O,L$2,0)</f>
        <v>16</v>
      </c>
      <c r="M96" s="19">
        <f ca="1">VLOOKUP($A96,'Q13'!$A:$O,M$2,0)</f>
        <v>19</v>
      </c>
      <c r="N96" s="19">
        <f ca="1">VLOOKUP($A96,'Q13'!$A:$O,N$2,0)</f>
        <v>4</v>
      </c>
      <c r="P96" s="45">
        <f t="shared" ref="P96" ca="1" si="86">MAX(E96:N96)</f>
        <v>141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34.383954154727789</v>
      </c>
      <c r="F97" s="15">
        <f t="shared" ref="F97:N97" ca="1" si="87">F96/$D96*100</f>
        <v>4.2979942693409736</v>
      </c>
      <c r="G97" s="15">
        <f t="shared" ca="1" si="87"/>
        <v>33.524355300859597</v>
      </c>
      <c r="H97" s="15">
        <f t="shared" ca="1" si="87"/>
        <v>2.005730659025788</v>
      </c>
      <c r="I97" s="15">
        <f t="shared" ca="1" si="87"/>
        <v>40.401146131805163</v>
      </c>
      <c r="J97" s="15">
        <f t="shared" ca="1" si="87"/>
        <v>32.664756446991404</v>
      </c>
      <c r="K97" s="15">
        <f t="shared" ca="1" si="87"/>
        <v>21.776504297994272</v>
      </c>
      <c r="L97" s="15">
        <f t="shared" ca="1" si="87"/>
        <v>4.5845272206303722</v>
      </c>
      <c r="M97" s="15">
        <f t="shared" ca="1" si="87"/>
        <v>5.444126074498568</v>
      </c>
      <c r="N97" s="15">
        <f t="shared" ca="1" si="87"/>
        <v>1.1461318051575931</v>
      </c>
    </row>
    <row r="98" spans="1:16" ht="12.4" hidden="1" customHeight="1" outlineLevel="1" x14ac:dyDescent="0.15">
      <c r="A98" s="1" t="str">
        <f ca="1">$A$1&amp;C98</f>
        <v>X (12)情報通信系（メディア・マスコミ）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43</v>
      </c>
      <c r="F98" s="19">
        <f ca="1">VLOOKUP($A98,'Q13'!$A:$O,F$2,0)</f>
        <v>7</v>
      </c>
      <c r="G98" s="19">
        <f ca="1">VLOOKUP($A98,'Q13'!$A:$O,G$2,0)</f>
        <v>30</v>
      </c>
      <c r="H98" s="19">
        <f ca="1">VLOOKUP($A98,'Q13'!$A:$O,H$2,0)</f>
        <v>0</v>
      </c>
      <c r="I98" s="19">
        <f ca="1">VLOOKUP($A98,'Q13'!$A:$O,I$2,0)</f>
        <v>30</v>
      </c>
      <c r="J98" s="19">
        <f ca="1">VLOOKUP($A98,'Q13'!$A:$O,J$2,0)</f>
        <v>28</v>
      </c>
      <c r="K98" s="19">
        <f ca="1">VLOOKUP($A98,'Q13'!$A:$O,K$2,0)</f>
        <v>34</v>
      </c>
      <c r="L98" s="19">
        <f ca="1">VLOOKUP($A98,'Q13'!$A:$O,L$2,0)</f>
        <v>7</v>
      </c>
      <c r="M98" s="19">
        <f ca="1">VLOOKUP($A98,'Q13'!$A:$O,M$2,0)</f>
        <v>7</v>
      </c>
      <c r="N98" s="19">
        <f ca="1">VLOOKUP($A98,'Q13'!$A:$O,N$2,0)</f>
        <v>0</v>
      </c>
      <c r="P98" s="45">
        <f t="shared" ref="P98" ca="1" si="88">MAX(E98:N98)</f>
        <v>43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42.574257425742573</v>
      </c>
      <c r="F99" s="15">
        <f t="shared" ref="F99:N99" ca="1" si="89">F98/$D98*100</f>
        <v>6.9306930693069315</v>
      </c>
      <c r="G99" s="15">
        <f t="shared" ca="1" si="89"/>
        <v>29.702970297029701</v>
      </c>
      <c r="H99" s="15">
        <f t="shared" ca="1" si="89"/>
        <v>0</v>
      </c>
      <c r="I99" s="15">
        <f t="shared" ca="1" si="89"/>
        <v>29.702970297029701</v>
      </c>
      <c r="J99" s="15">
        <f t="shared" ca="1" si="89"/>
        <v>27.722772277227726</v>
      </c>
      <c r="K99" s="15">
        <f t="shared" ca="1" si="89"/>
        <v>33.663366336633665</v>
      </c>
      <c r="L99" s="15">
        <f t="shared" ca="1" si="89"/>
        <v>6.9306930693069315</v>
      </c>
      <c r="M99" s="15">
        <f t="shared" ca="1" si="89"/>
        <v>6.9306930693069315</v>
      </c>
      <c r="N99" s="15">
        <f t="shared" ca="1" si="89"/>
        <v>0</v>
      </c>
    </row>
    <row r="100" spans="1:16" ht="12.4" hidden="1" customHeight="1" outlineLevel="1" x14ac:dyDescent="0.15">
      <c r="A100" s="1" t="str">
        <f ca="1">$A$1&amp;C100</f>
        <v>X (12)公務員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285</v>
      </c>
      <c r="F100" s="19">
        <f ca="1">VLOOKUP($A100,'Q13'!$A:$O,F$2,0)</f>
        <v>30</v>
      </c>
      <c r="G100" s="19">
        <f ca="1">VLOOKUP($A100,'Q13'!$A:$O,G$2,0)</f>
        <v>210</v>
      </c>
      <c r="H100" s="19">
        <f ca="1">VLOOKUP($A100,'Q13'!$A:$O,H$2,0)</f>
        <v>16</v>
      </c>
      <c r="I100" s="19">
        <f ca="1">VLOOKUP($A100,'Q13'!$A:$O,I$2,0)</f>
        <v>276</v>
      </c>
      <c r="J100" s="19">
        <f ca="1">VLOOKUP($A100,'Q13'!$A:$O,J$2,0)</f>
        <v>210</v>
      </c>
      <c r="K100" s="19">
        <f ca="1">VLOOKUP($A100,'Q13'!$A:$O,K$2,0)</f>
        <v>218</v>
      </c>
      <c r="L100" s="19">
        <f ca="1">VLOOKUP($A100,'Q13'!$A:$O,L$2,0)</f>
        <v>44</v>
      </c>
      <c r="M100" s="19">
        <f ca="1">VLOOKUP($A100,'Q13'!$A:$O,M$2,0)</f>
        <v>30</v>
      </c>
      <c r="N100" s="19">
        <f ca="1">VLOOKUP($A100,'Q13'!$A:$O,N$2,0)</f>
        <v>6</v>
      </c>
      <c r="P100" s="45">
        <f t="shared" ref="P100" ca="1" si="90">MAX(E100:N100)</f>
        <v>285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37.012987012987011</v>
      </c>
      <c r="F101" s="15">
        <f t="shared" ref="F101:N101" ca="1" si="91">F100/$D100*100</f>
        <v>3.8961038961038961</v>
      </c>
      <c r="G101" s="15">
        <f t="shared" ca="1" si="91"/>
        <v>27.27272727272727</v>
      </c>
      <c r="H101" s="15">
        <f t="shared" ca="1" si="91"/>
        <v>2.0779220779220777</v>
      </c>
      <c r="I101" s="15">
        <f t="shared" ca="1" si="91"/>
        <v>35.844155844155843</v>
      </c>
      <c r="J101" s="15">
        <f t="shared" ca="1" si="91"/>
        <v>27.27272727272727</v>
      </c>
      <c r="K101" s="15">
        <f t="shared" ca="1" si="91"/>
        <v>28.311688311688311</v>
      </c>
      <c r="L101" s="15">
        <f t="shared" ca="1" si="91"/>
        <v>5.7142857142857144</v>
      </c>
      <c r="M101" s="15">
        <f t="shared" ca="1" si="91"/>
        <v>3.8961038961038961</v>
      </c>
      <c r="N101" s="15">
        <f t="shared" ca="1" si="91"/>
        <v>0.77922077922077926</v>
      </c>
    </row>
    <row r="102" spans="1:16" ht="12.4" hidden="1" customHeight="1" outlineLevel="1" x14ac:dyDescent="0.15">
      <c r="A102" s="1" t="str">
        <f ca="1">$A$1&amp;C102</f>
        <v>X (12)その他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284</v>
      </c>
      <c r="F102" s="19">
        <f ca="1">VLOOKUP($A102,'Q13'!$A:$O,F$2,0)</f>
        <v>21</v>
      </c>
      <c r="G102" s="19">
        <f ca="1">VLOOKUP($A102,'Q13'!$A:$O,G$2,0)</f>
        <v>279</v>
      </c>
      <c r="H102" s="19">
        <f ca="1">VLOOKUP($A102,'Q13'!$A:$O,H$2,0)</f>
        <v>8</v>
      </c>
      <c r="I102" s="19">
        <f ca="1">VLOOKUP($A102,'Q13'!$A:$O,I$2,0)</f>
        <v>248</v>
      </c>
      <c r="J102" s="19">
        <f ca="1">VLOOKUP($A102,'Q13'!$A:$O,J$2,0)</f>
        <v>157</v>
      </c>
      <c r="K102" s="19">
        <f ca="1">VLOOKUP($A102,'Q13'!$A:$O,K$2,0)</f>
        <v>307</v>
      </c>
      <c r="L102" s="19">
        <f ca="1">VLOOKUP($A102,'Q13'!$A:$O,L$2,0)</f>
        <v>48</v>
      </c>
      <c r="M102" s="19">
        <f ca="1">VLOOKUP($A102,'Q13'!$A:$O,M$2,0)</f>
        <v>54</v>
      </c>
      <c r="N102" s="19">
        <f ca="1">VLOOKUP($A102,'Q13'!$A:$O,N$2,0)</f>
        <v>19</v>
      </c>
      <c r="P102" s="45">
        <f t="shared" ref="P102" ca="1" si="92">MAX(E102:N102)</f>
        <v>307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35.018495684340323</v>
      </c>
      <c r="F103" s="15">
        <f t="shared" ref="F103:N103" ca="1" si="93">F102/$D102*100</f>
        <v>2.5893958076448826</v>
      </c>
      <c r="G103" s="15">
        <f t="shared" ca="1" si="93"/>
        <v>34.401972872996303</v>
      </c>
      <c r="H103" s="15">
        <f t="shared" ca="1" si="93"/>
        <v>0.98643649815043155</v>
      </c>
      <c r="I103" s="15">
        <f t="shared" ca="1" si="93"/>
        <v>30.579531442663377</v>
      </c>
      <c r="J103" s="15">
        <f t="shared" ca="1" si="93"/>
        <v>19.358816276202219</v>
      </c>
      <c r="K103" s="15">
        <f t="shared" ca="1" si="93"/>
        <v>37.854500616522813</v>
      </c>
      <c r="L103" s="15">
        <f t="shared" ca="1" si="93"/>
        <v>5.9186189889025895</v>
      </c>
      <c r="M103" s="15">
        <f t="shared" ca="1" si="93"/>
        <v>6.6584463625154129</v>
      </c>
      <c r="N103" s="15">
        <f t="shared" ca="1" si="93"/>
        <v>2.342786683107275</v>
      </c>
    </row>
    <row r="104" spans="1:16" ht="12.4" hidden="1" customHeight="1" outlineLevel="1" x14ac:dyDescent="0.15">
      <c r="A104" s="1" t="str">
        <f ca="1">$A$1&amp;C104</f>
        <v>X (12)ずっと北九州市内がいい（北九州市の近郊を含む）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387</v>
      </c>
      <c r="F104" s="19">
        <f ca="1">VLOOKUP($A104,'Q15'!$A:$O,F$2,0)</f>
        <v>56</v>
      </c>
      <c r="G104" s="19">
        <f ca="1">VLOOKUP($A104,'Q15'!$A:$O,G$2,0)</f>
        <v>332</v>
      </c>
      <c r="H104" s="19">
        <f ca="1">VLOOKUP($A104,'Q15'!$A:$O,H$2,0)</f>
        <v>38</v>
      </c>
      <c r="I104" s="19">
        <f ca="1">VLOOKUP($A104,'Q15'!$A:$O,I$2,0)</f>
        <v>344</v>
      </c>
      <c r="J104" s="19">
        <f ca="1">VLOOKUP($A104,'Q15'!$A:$O,J$2,0)</f>
        <v>268</v>
      </c>
      <c r="K104" s="19">
        <f ca="1">VLOOKUP($A104,'Q15'!$A:$O,K$2,0)</f>
        <v>273</v>
      </c>
      <c r="L104" s="19">
        <f ca="1">VLOOKUP($A104,'Q15'!$A:$O,L$2,0)</f>
        <v>51</v>
      </c>
      <c r="M104" s="19">
        <f ca="1">VLOOKUP($A104,'Q15'!$A:$O,M$2,0)</f>
        <v>62</v>
      </c>
      <c r="N104" s="19">
        <f ca="1">VLOOKUP($A104,'Q15'!$A:$O,N$2,0)</f>
        <v>9</v>
      </c>
      <c r="P104" s="45">
        <f t="shared" ref="P104" ca="1" si="94">MAX(E104:N104)</f>
        <v>387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36.372180451127818</v>
      </c>
      <c r="F105" s="15">
        <f t="shared" ref="F105:N105" ca="1" si="95">F104/$D104*100</f>
        <v>5.2631578947368416</v>
      </c>
      <c r="G105" s="15">
        <f t="shared" ca="1" si="95"/>
        <v>31.203007518796994</v>
      </c>
      <c r="H105" s="15">
        <f t="shared" ca="1" si="95"/>
        <v>3.5714285714285712</v>
      </c>
      <c r="I105" s="15">
        <f t="shared" ca="1" si="95"/>
        <v>32.330827067669169</v>
      </c>
      <c r="J105" s="15">
        <f t="shared" ca="1" si="95"/>
        <v>25.18796992481203</v>
      </c>
      <c r="K105" s="15">
        <f t="shared" ca="1" si="95"/>
        <v>25.657894736842106</v>
      </c>
      <c r="L105" s="15">
        <f t="shared" ca="1" si="95"/>
        <v>4.7932330827067666</v>
      </c>
      <c r="M105" s="15">
        <f t="shared" ca="1" si="95"/>
        <v>5.8270676691729317</v>
      </c>
      <c r="N105" s="15">
        <f t="shared" ca="1" si="95"/>
        <v>0.84586466165413532</v>
      </c>
    </row>
    <row r="106" spans="1:16" ht="12.4" hidden="1" customHeight="1" outlineLevel="1" x14ac:dyDescent="0.15">
      <c r="A106" s="1" t="str">
        <f ca="1">$A$1&amp;C106</f>
        <v>X (12)一度は市外に出て経験を積んだ後、市内に戻りたい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186</v>
      </c>
      <c r="F106" s="19">
        <f ca="1">VLOOKUP($A106,'Q15'!$A:$O,F$2,0)</f>
        <v>18</v>
      </c>
      <c r="G106" s="19">
        <f ca="1">VLOOKUP($A106,'Q15'!$A:$O,G$2,0)</f>
        <v>171</v>
      </c>
      <c r="H106" s="19">
        <f ca="1">VLOOKUP($A106,'Q15'!$A:$O,H$2,0)</f>
        <v>8</v>
      </c>
      <c r="I106" s="19">
        <f ca="1">VLOOKUP($A106,'Q15'!$A:$O,I$2,0)</f>
        <v>170</v>
      </c>
      <c r="J106" s="19">
        <f ca="1">VLOOKUP($A106,'Q15'!$A:$O,J$2,0)</f>
        <v>130</v>
      </c>
      <c r="K106" s="19">
        <f ca="1">VLOOKUP($A106,'Q15'!$A:$O,K$2,0)</f>
        <v>157</v>
      </c>
      <c r="L106" s="19">
        <f ca="1">VLOOKUP($A106,'Q15'!$A:$O,L$2,0)</f>
        <v>34</v>
      </c>
      <c r="M106" s="19">
        <f ca="1">VLOOKUP($A106,'Q15'!$A:$O,M$2,0)</f>
        <v>35</v>
      </c>
      <c r="N106" s="19">
        <f ca="1">VLOOKUP($A106,'Q15'!$A:$O,N$2,0)</f>
        <v>4</v>
      </c>
      <c r="P106" s="45">
        <f t="shared" ref="P106" ca="1" si="96">MAX(E106:N106)</f>
        <v>186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36.614173228346459</v>
      </c>
      <c r="F107" s="15">
        <f t="shared" ref="F107:N107" ca="1" si="97">F106/$D106*100</f>
        <v>3.5433070866141732</v>
      </c>
      <c r="G107" s="15">
        <f t="shared" ca="1" si="97"/>
        <v>33.661417322834644</v>
      </c>
      <c r="H107" s="15">
        <f t="shared" ca="1" si="97"/>
        <v>1.5748031496062991</v>
      </c>
      <c r="I107" s="15">
        <f t="shared" ca="1" si="97"/>
        <v>33.464566929133859</v>
      </c>
      <c r="J107" s="15">
        <f t="shared" ca="1" si="97"/>
        <v>25.590551181102363</v>
      </c>
      <c r="K107" s="15">
        <f t="shared" ca="1" si="97"/>
        <v>30.905511811023622</v>
      </c>
      <c r="L107" s="15">
        <f t="shared" ca="1" si="97"/>
        <v>6.6929133858267722</v>
      </c>
      <c r="M107" s="15">
        <f t="shared" ca="1" si="97"/>
        <v>6.8897637795275593</v>
      </c>
      <c r="N107" s="15">
        <f t="shared" ca="1" si="97"/>
        <v>0.78740157480314954</v>
      </c>
    </row>
    <row r="108" spans="1:16" ht="12.4" hidden="1" customHeight="1" outlineLevel="1" x14ac:dyDescent="0.15">
      <c r="A108" s="1" t="str">
        <f ca="1">$A$1&amp;C108</f>
        <v>X (12)市外に住むが、時々北九州市で過ごしたい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222</v>
      </c>
      <c r="F108" s="19">
        <f ca="1">VLOOKUP($A108,'Q15'!$A:$O,F$2,0)</f>
        <v>34</v>
      </c>
      <c r="G108" s="19">
        <f ca="1">VLOOKUP($A108,'Q15'!$A:$O,G$2,0)</f>
        <v>230</v>
      </c>
      <c r="H108" s="19">
        <f ca="1">VLOOKUP($A108,'Q15'!$A:$O,H$2,0)</f>
        <v>9</v>
      </c>
      <c r="I108" s="19">
        <f ca="1">VLOOKUP($A108,'Q15'!$A:$O,I$2,0)</f>
        <v>261</v>
      </c>
      <c r="J108" s="19">
        <f ca="1">VLOOKUP($A108,'Q15'!$A:$O,J$2,0)</f>
        <v>158</v>
      </c>
      <c r="K108" s="19">
        <f ca="1">VLOOKUP($A108,'Q15'!$A:$O,K$2,0)</f>
        <v>237</v>
      </c>
      <c r="L108" s="19">
        <f ca="1">VLOOKUP($A108,'Q15'!$A:$O,L$2,0)</f>
        <v>30</v>
      </c>
      <c r="M108" s="19">
        <f ca="1">VLOOKUP($A108,'Q15'!$A:$O,M$2,0)</f>
        <v>34</v>
      </c>
      <c r="N108" s="19">
        <f ca="1">VLOOKUP($A108,'Q15'!$A:$O,N$2,0)</f>
        <v>4</v>
      </c>
      <c r="P108" s="45">
        <f t="shared" ref="P108" ca="1" si="98">MAX(E108:N108)</f>
        <v>261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33.283358320839582</v>
      </c>
      <c r="F109" s="15">
        <f t="shared" ref="F109:N109" ca="1" si="99">F108/$D108*100</f>
        <v>5.0974512743628182</v>
      </c>
      <c r="G109" s="15">
        <f t="shared" ca="1" si="99"/>
        <v>34.482758620689658</v>
      </c>
      <c r="H109" s="15">
        <f t="shared" ca="1" si="99"/>
        <v>1.3493253373313343</v>
      </c>
      <c r="I109" s="15">
        <f t="shared" ca="1" si="99"/>
        <v>39.130434782608695</v>
      </c>
      <c r="J109" s="15">
        <f t="shared" ca="1" si="99"/>
        <v>23.68815592203898</v>
      </c>
      <c r="K109" s="15">
        <f t="shared" ca="1" si="99"/>
        <v>35.532233883058474</v>
      </c>
      <c r="L109" s="15">
        <f t="shared" ca="1" si="99"/>
        <v>4.497751124437781</v>
      </c>
      <c r="M109" s="15">
        <f t="shared" ca="1" si="99"/>
        <v>5.0974512743628182</v>
      </c>
      <c r="N109" s="15">
        <f t="shared" ca="1" si="99"/>
        <v>0.59970014992503751</v>
      </c>
    </row>
    <row r="110" spans="1:16" ht="12.4" hidden="1" customHeight="1" outlineLevel="1" x14ac:dyDescent="0.15">
      <c r="A110" s="1" t="str">
        <f ca="1">$A$1&amp;C110</f>
        <v>X (12)北九州市から出て行って戻らない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119</v>
      </c>
      <c r="F110" s="19">
        <f ca="1">VLOOKUP($A110,'Q15'!$A:$O,F$2,0)</f>
        <v>20</v>
      </c>
      <c r="G110" s="19">
        <f ca="1">VLOOKUP($A110,'Q15'!$A:$O,G$2,0)</f>
        <v>80</v>
      </c>
      <c r="H110" s="19">
        <f ca="1">VLOOKUP($A110,'Q15'!$A:$O,H$2,0)</f>
        <v>6</v>
      </c>
      <c r="I110" s="19">
        <f ca="1">VLOOKUP($A110,'Q15'!$A:$O,I$2,0)</f>
        <v>119</v>
      </c>
      <c r="J110" s="19">
        <f ca="1">VLOOKUP($A110,'Q15'!$A:$O,J$2,0)</f>
        <v>63</v>
      </c>
      <c r="K110" s="19">
        <f ca="1">VLOOKUP($A110,'Q15'!$A:$O,K$2,0)</f>
        <v>89</v>
      </c>
      <c r="L110" s="19">
        <f ca="1">VLOOKUP($A110,'Q15'!$A:$O,L$2,0)</f>
        <v>9</v>
      </c>
      <c r="M110" s="19">
        <f ca="1">VLOOKUP($A110,'Q15'!$A:$O,M$2,0)</f>
        <v>20</v>
      </c>
      <c r="N110" s="19">
        <f ca="1">VLOOKUP($A110,'Q15'!$A:$O,N$2,0)</f>
        <v>5</v>
      </c>
      <c r="P110" s="45">
        <f t="shared" ref="P110" ca="1" si="100">MAX(E110:N110)</f>
        <v>119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40.202702702702702</v>
      </c>
      <c r="F111" s="15">
        <f t="shared" ref="F111:N111" ca="1" si="101">F110/$D110*100</f>
        <v>6.756756756756757</v>
      </c>
      <c r="G111" s="15">
        <f t="shared" ca="1" si="101"/>
        <v>27.027027027027028</v>
      </c>
      <c r="H111" s="15">
        <f t="shared" ca="1" si="101"/>
        <v>2.0270270270270272</v>
      </c>
      <c r="I111" s="15">
        <f t="shared" ca="1" si="101"/>
        <v>40.202702702702702</v>
      </c>
      <c r="J111" s="15">
        <f t="shared" ca="1" si="101"/>
        <v>21.283783783783782</v>
      </c>
      <c r="K111" s="15">
        <f t="shared" ca="1" si="101"/>
        <v>30.067567567567565</v>
      </c>
      <c r="L111" s="15">
        <f t="shared" ca="1" si="101"/>
        <v>3.0405405405405408</v>
      </c>
      <c r="M111" s="15">
        <f t="shared" ca="1" si="101"/>
        <v>6.756756756756757</v>
      </c>
      <c r="N111" s="15">
        <f t="shared" ca="1" si="101"/>
        <v>1.6891891891891893</v>
      </c>
    </row>
    <row r="112" spans="1:16" ht="12.4" hidden="1" customHeight="1" outlineLevel="1" x14ac:dyDescent="0.15">
      <c r="A112" s="1" t="str">
        <f ca="1">$A$1&amp;C112</f>
        <v>X (12)その他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39</v>
      </c>
      <c r="F112" s="19">
        <f ca="1">VLOOKUP($A112,'Q15'!$A:$O,F$2,0)</f>
        <v>2</v>
      </c>
      <c r="G112" s="19">
        <f ca="1">VLOOKUP($A112,'Q15'!$A:$O,G$2,0)</f>
        <v>31</v>
      </c>
      <c r="H112" s="19">
        <f ca="1">VLOOKUP($A112,'Q15'!$A:$O,H$2,0)</f>
        <v>1</v>
      </c>
      <c r="I112" s="19">
        <f ca="1">VLOOKUP($A112,'Q15'!$A:$O,I$2,0)</f>
        <v>35</v>
      </c>
      <c r="J112" s="19">
        <f ca="1">VLOOKUP($A112,'Q15'!$A:$O,J$2,0)</f>
        <v>22</v>
      </c>
      <c r="K112" s="19">
        <f ca="1">VLOOKUP($A112,'Q15'!$A:$O,K$2,0)</f>
        <v>33</v>
      </c>
      <c r="L112" s="19">
        <f ca="1">VLOOKUP($A112,'Q15'!$A:$O,L$2,0)</f>
        <v>11</v>
      </c>
      <c r="M112" s="19">
        <f ca="1">VLOOKUP($A112,'Q15'!$A:$O,M$2,0)</f>
        <v>9</v>
      </c>
      <c r="N112" s="19">
        <f ca="1">VLOOKUP($A112,'Q15'!$A:$O,N$2,0)</f>
        <v>6</v>
      </c>
      <c r="P112" s="45">
        <f t="shared" ref="P112" ca="1" si="102">MAX(E112:N112)</f>
        <v>39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36.79245283018868</v>
      </c>
      <c r="F113" s="15">
        <f t="shared" ref="F113:N113" ca="1" si="103">F112/$D112*100</f>
        <v>1.8867924528301887</v>
      </c>
      <c r="G113" s="15">
        <f t="shared" ca="1" si="103"/>
        <v>29.245283018867923</v>
      </c>
      <c r="H113" s="15">
        <f t="shared" ca="1" si="103"/>
        <v>0.94339622641509435</v>
      </c>
      <c r="I113" s="15">
        <f t="shared" ca="1" si="103"/>
        <v>33.018867924528301</v>
      </c>
      <c r="J113" s="15">
        <f t="shared" ca="1" si="103"/>
        <v>20.754716981132077</v>
      </c>
      <c r="K113" s="15">
        <f t="shared" ca="1" si="103"/>
        <v>31.132075471698112</v>
      </c>
      <c r="L113" s="15">
        <f t="shared" ca="1" si="103"/>
        <v>10.377358490566039</v>
      </c>
      <c r="M113" s="15">
        <f t="shared" ca="1" si="103"/>
        <v>8.4905660377358494</v>
      </c>
      <c r="N113" s="15">
        <f t="shared" ca="1" si="103"/>
        <v>5.6603773584905666</v>
      </c>
    </row>
    <row r="114" spans="1:16" ht="12.4" hidden="1" customHeight="1" outlineLevel="1" x14ac:dyDescent="0.15">
      <c r="A114" s="1" t="str">
        <f ca="1">$A$1&amp;C114</f>
        <v>X (12)わからない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434</v>
      </c>
      <c r="F114" s="19">
        <f ca="1">VLOOKUP($A114,'Q15'!$A:$O,F$2,0)</f>
        <v>40</v>
      </c>
      <c r="G114" s="19">
        <f ca="1">VLOOKUP($A114,'Q15'!$A:$O,G$2,0)</f>
        <v>380</v>
      </c>
      <c r="H114" s="19">
        <f ca="1">VLOOKUP($A114,'Q15'!$A:$O,H$2,0)</f>
        <v>18</v>
      </c>
      <c r="I114" s="19">
        <f ca="1">VLOOKUP($A114,'Q15'!$A:$O,I$2,0)</f>
        <v>452</v>
      </c>
      <c r="J114" s="19">
        <f ca="1">VLOOKUP($A114,'Q15'!$A:$O,J$2,0)</f>
        <v>292</v>
      </c>
      <c r="K114" s="19">
        <f ca="1">VLOOKUP($A114,'Q15'!$A:$O,K$2,0)</f>
        <v>344</v>
      </c>
      <c r="L114" s="19">
        <f ca="1">VLOOKUP($A114,'Q15'!$A:$O,L$2,0)</f>
        <v>65</v>
      </c>
      <c r="M114" s="19">
        <f ca="1">VLOOKUP($A114,'Q15'!$A:$O,M$2,0)</f>
        <v>70</v>
      </c>
      <c r="N114" s="19">
        <f ca="1">VLOOKUP($A114,'Q15'!$A:$O,N$2,0)</f>
        <v>14</v>
      </c>
      <c r="P114" s="45">
        <f t="shared" ref="P114" ca="1" si="104">MAX(E114:N114)</f>
        <v>452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35.284552845528452</v>
      </c>
      <c r="F115" s="15">
        <f t="shared" ref="F115:N115" ca="1" si="105">F114/$D114*100</f>
        <v>3.2520325203252036</v>
      </c>
      <c r="G115" s="15">
        <f t="shared" ca="1" si="105"/>
        <v>30.894308943089431</v>
      </c>
      <c r="H115" s="15">
        <f t="shared" ca="1" si="105"/>
        <v>1.4634146341463417</v>
      </c>
      <c r="I115" s="15">
        <f t="shared" ca="1" si="105"/>
        <v>36.747967479674799</v>
      </c>
      <c r="J115" s="15">
        <f t="shared" ca="1" si="105"/>
        <v>23.739837398373982</v>
      </c>
      <c r="K115" s="15">
        <f t="shared" ca="1" si="105"/>
        <v>27.967479674796746</v>
      </c>
      <c r="L115" s="15">
        <f t="shared" ca="1" si="105"/>
        <v>5.2845528455284558</v>
      </c>
      <c r="M115" s="15">
        <f t="shared" ca="1" si="105"/>
        <v>5.6910569105691051</v>
      </c>
      <c r="N115" s="15">
        <f t="shared" ca="1" si="105"/>
        <v>1.1382113821138211</v>
      </c>
    </row>
    <row r="116" spans="1:16" ht="12.4" hidden="1" customHeight="1" outlineLevel="1" x14ac:dyDescent="0.15">
      <c r="A116" s="1" t="str">
        <f ca="1">$A$1&amp;C116</f>
        <v>X (12)とても感じている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549</v>
      </c>
      <c r="F116" s="19">
        <f ca="1">VLOOKUP($A116,'Q17'!$A:$O,F$2,0)</f>
        <v>86</v>
      </c>
      <c r="G116" s="19">
        <f ca="1">VLOOKUP($A116,'Q17'!$A:$O,G$2,0)</f>
        <v>452</v>
      </c>
      <c r="H116" s="19">
        <f ca="1">VLOOKUP($A116,'Q17'!$A:$O,H$2,0)</f>
        <v>36</v>
      </c>
      <c r="I116" s="19">
        <f ca="1">VLOOKUP($A116,'Q17'!$A:$O,I$2,0)</f>
        <v>518</v>
      </c>
      <c r="J116" s="19">
        <f ca="1">VLOOKUP($A116,'Q17'!$A:$O,J$2,0)</f>
        <v>335</v>
      </c>
      <c r="K116" s="19">
        <f ca="1">VLOOKUP($A116,'Q17'!$A:$O,K$2,0)</f>
        <v>450</v>
      </c>
      <c r="L116" s="19">
        <f ca="1">VLOOKUP($A116,'Q17'!$A:$O,L$2,0)</f>
        <v>77</v>
      </c>
      <c r="M116" s="19">
        <f ca="1">VLOOKUP($A116,'Q17'!$A:$O,M$2,0)</f>
        <v>90</v>
      </c>
      <c r="N116" s="19">
        <f ca="1">VLOOKUP($A116,'Q17'!$A:$O,N$2,0)</f>
        <v>16</v>
      </c>
      <c r="P116" s="45">
        <f t="shared" ref="P116" ca="1" si="106">MAX(E116:N116)</f>
        <v>549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36.722408026755851</v>
      </c>
      <c r="F117" s="15">
        <f t="shared" ref="F117:N117" ca="1" si="107">F116/$D116*100</f>
        <v>5.7525083612040131</v>
      </c>
      <c r="G117" s="15">
        <f t="shared" ca="1" si="107"/>
        <v>30.234113712374583</v>
      </c>
      <c r="H117" s="15">
        <f t="shared" ca="1" si="107"/>
        <v>2.4080267558528425</v>
      </c>
      <c r="I117" s="15">
        <f t="shared" ca="1" si="107"/>
        <v>34.648829431438131</v>
      </c>
      <c r="J117" s="15">
        <f t="shared" ca="1" si="107"/>
        <v>22.408026755852841</v>
      </c>
      <c r="K117" s="15">
        <f t="shared" ca="1" si="107"/>
        <v>30.100334448160538</v>
      </c>
      <c r="L117" s="15">
        <f t="shared" ca="1" si="107"/>
        <v>5.1505016722408028</v>
      </c>
      <c r="M117" s="15">
        <f t="shared" ca="1" si="107"/>
        <v>6.0200668896321075</v>
      </c>
      <c r="N117" s="15">
        <f t="shared" ca="1" si="107"/>
        <v>1.0702341137123745</v>
      </c>
    </row>
    <row r="118" spans="1:16" ht="12.4" hidden="1" customHeight="1" outlineLevel="1" x14ac:dyDescent="0.15">
      <c r="A118" s="1" t="str">
        <f ca="1">$A$1&amp;C118</f>
        <v>X (12)ある程度感じている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637</v>
      </c>
      <c r="F118" s="19">
        <f ca="1">VLOOKUP($A118,'Q17'!$A:$O,F$2,0)</f>
        <v>60</v>
      </c>
      <c r="G118" s="19">
        <f ca="1">VLOOKUP($A118,'Q17'!$A:$O,G$2,0)</f>
        <v>591</v>
      </c>
      <c r="H118" s="19">
        <f ca="1">VLOOKUP($A118,'Q17'!$A:$O,H$2,0)</f>
        <v>34</v>
      </c>
      <c r="I118" s="19">
        <f ca="1">VLOOKUP($A118,'Q17'!$A:$O,I$2,0)</f>
        <v>640</v>
      </c>
      <c r="J118" s="19">
        <f ca="1">VLOOKUP($A118,'Q17'!$A:$O,J$2,0)</f>
        <v>452</v>
      </c>
      <c r="K118" s="19">
        <f ca="1">VLOOKUP($A118,'Q17'!$A:$O,K$2,0)</f>
        <v>527</v>
      </c>
      <c r="L118" s="19">
        <f ca="1">VLOOKUP($A118,'Q17'!$A:$O,L$2,0)</f>
        <v>90</v>
      </c>
      <c r="M118" s="19">
        <f ca="1">VLOOKUP($A118,'Q17'!$A:$O,M$2,0)</f>
        <v>105</v>
      </c>
      <c r="N118" s="19">
        <f ca="1">VLOOKUP($A118,'Q17'!$A:$O,N$2,0)</f>
        <v>14</v>
      </c>
      <c r="P118" s="45">
        <f t="shared" ref="P118" ca="1" si="108">MAX(E118:N118)</f>
        <v>640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35.846933033202028</v>
      </c>
      <c r="F119" s="15">
        <f t="shared" ref="F119:N119" ca="1" si="109">F118/$D118*100</f>
        <v>3.3764772087788408</v>
      </c>
      <c r="G119" s="15">
        <f t="shared" ca="1" si="109"/>
        <v>33.258300506471585</v>
      </c>
      <c r="H119" s="15">
        <f t="shared" ca="1" si="109"/>
        <v>1.9133370849746762</v>
      </c>
      <c r="I119" s="15">
        <f t="shared" ca="1" si="109"/>
        <v>36.015756893640969</v>
      </c>
      <c r="J119" s="15">
        <f t="shared" ca="1" si="109"/>
        <v>25.436128306133931</v>
      </c>
      <c r="K119" s="15">
        <f t="shared" ca="1" si="109"/>
        <v>29.656724817107481</v>
      </c>
      <c r="L119" s="15">
        <f t="shared" ca="1" si="109"/>
        <v>5.0647158131682612</v>
      </c>
      <c r="M119" s="15">
        <f t="shared" ca="1" si="109"/>
        <v>5.9088351153629715</v>
      </c>
      <c r="N119" s="15">
        <f t="shared" ca="1" si="109"/>
        <v>0.78784468204839608</v>
      </c>
    </row>
    <row r="120" spans="1:16" ht="12.4" hidden="1" customHeight="1" outlineLevel="1" x14ac:dyDescent="0.15">
      <c r="A120" s="1" t="str">
        <f ca="1">$A$1&amp;C120</f>
        <v>X (12)あまり感じていない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140</v>
      </c>
      <c r="F120" s="19">
        <f ca="1">VLOOKUP($A120,'Q17'!$A:$O,F$2,0)</f>
        <v>16</v>
      </c>
      <c r="G120" s="19">
        <f ca="1">VLOOKUP($A120,'Q17'!$A:$O,G$2,0)</f>
        <v>133</v>
      </c>
      <c r="H120" s="19">
        <f ca="1">VLOOKUP($A120,'Q17'!$A:$O,H$2,0)</f>
        <v>6</v>
      </c>
      <c r="I120" s="19">
        <f ca="1">VLOOKUP($A120,'Q17'!$A:$O,I$2,0)</f>
        <v>162</v>
      </c>
      <c r="J120" s="19">
        <f ca="1">VLOOKUP($A120,'Q17'!$A:$O,J$2,0)</f>
        <v>118</v>
      </c>
      <c r="K120" s="19">
        <f ca="1">VLOOKUP($A120,'Q17'!$A:$O,K$2,0)</f>
        <v>123</v>
      </c>
      <c r="L120" s="19">
        <f ca="1">VLOOKUP($A120,'Q17'!$A:$O,L$2,0)</f>
        <v>19</v>
      </c>
      <c r="M120" s="19">
        <f ca="1">VLOOKUP($A120,'Q17'!$A:$O,M$2,0)</f>
        <v>25</v>
      </c>
      <c r="N120" s="19">
        <f ca="1">VLOOKUP($A120,'Q17'!$A:$O,N$2,0)</f>
        <v>4</v>
      </c>
      <c r="P120" s="45">
        <f t="shared" ref="P120" ca="1" si="110">MAX(E120:N120)</f>
        <v>162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32.558139534883722</v>
      </c>
      <c r="F121" s="15">
        <f t="shared" ref="F121:N121" ca="1" si="111">F120/$D120*100</f>
        <v>3.7209302325581395</v>
      </c>
      <c r="G121" s="15">
        <f t="shared" ca="1" si="111"/>
        <v>30.930232558139537</v>
      </c>
      <c r="H121" s="15">
        <f t="shared" ca="1" si="111"/>
        <v>1.3953488372093024</v>
      </c>
      <c r="I121" s="15">
        <f t="shared" ca="1" si="111"/>
        <v>37.674418604651159</v>
      </c>
      <c r="J121" s="15">
        <f t="shared" ca="1" si="111"/>
        <v>27.441860465116282</v>
      </c>
      <c r="K121" s="15">
        <f t="shared" ca="1" si="111"/>
        <v>28.604651162790695</v>
      </c>
      <c r="L121" s="15">
        <f t="shared" ca="1" si="111"/>
        <v>4.4186046511627906</v>
      </c>
      <c r="M121" s="15">
        <f t="shared" ca="1" si="111"/>
        <v>5.8139534883720927</v>
      </c>
      <c r="N121" s="15">
        <f t="shared" ca="1" si="111"/>
        <v>0.93023255813953487</v>
      </c>
    </row>
    <row r="122" spans="1:16" ht="12.4" hidden="1" customHeight="1" outlineLevel="1" x14ac:dyDescent="0.15">
      <c r="A122" s="1" t="str">
        <f ca="1">$A$1&amp;C122</f>
        <v>X (12)全く感じていない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61</v>
      </c>
      <c r="F122" s="19">
        <f ca="1">VLOOKUP($A122,'Q17'!$A:$O,F$2,0)</f>
        <v>8</v>
      </c>
      <c r="G122" s="19">
        <f ca="1">VLOOKUP($A122,'Q17'!$A:$O,G$2,0)</f>
        <v>48</v>
      </c>
      <c r="H122" s="19">
        <f ca="1">VLOOKUP($A122,'Q17'!$A:$O,H$2,0)</f>
        <v>4</v>
      </c>
      <c r="I122" s="19">
        <f ca="1">VLOOKUP($A122,'Q17'!$A:$O,I$2,0)</f>
        <v>61</v>
      </c>
      <c r="J122" s="19">
        <f ca="1">VLOOKUP($A122,'Q17'!$A:$O,J$2,0)</f>
        <v>28</v>
      </c>
      <c r="K122" s="19">
        <f ca="1">VLOOKUP($A122,'Q17'!$A:$O,K$2,0)</f>
        <v>33</v>
      </c>
      <c r="L122" s="19">
        <f ca="1">VLOOKUP($A122,'Q17'!$A:$O,L$2,0)</f>
        <v>14</v>
      </c>
      <c r="M122" s="19">
        <f ca="1">VLOOKUP($A122,'Q17'!$A:$O,M$2,0)</f>
        <v>10</v>
      </c>
      <c r="N122" s="19">
        <f ca="1">VLOOKUP($A122,'Q17'!$A:$O,N$2,0)</f>
        <v>8</v>
      </c>
      <c r="P122" s="45">
        <f t="shared" ref="P122" ca="1" si="112">MAX(E122:N122)</f>
        <v>61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36.094674556213022</v>
      </c>
      <c r="F123" s="15">
        <f t="shared" ref="F123:N123" ca="1" si="113">F122/$D122*100</f>
        <v>4.7337278106508878</v>
      </c>
      <c r="G123" s="15">
        <f t="shared" ca="1" si="113"/>
        <v>28.402366863905325</v>
      </c>
      <c r="H123" s="15">
        <f t="shared" ca="1" si="113"/>
        <v>2.3668639053254439</v>
      </c>
      <c r="I123" s="15">
        <f t="shared" ca="1" si="113"/>
        <v>36.094674556213022</v>
      </c>
      <c r="J123" s="15">
        <f t="shared" ca="1" si="113"/>
        <v>16.568047337278109</v>
      </c>
      <c r="K123" s="15">
        <f t="shared" ca="1" si="113"/>
        <v>19.526627218934912</v>
      </c>
      <c r="L123" s="15">
        <f t="shared" ca="1" si="113"/>
        <v>8.2840236686390547</v>
      </c>
      <c r="M123" s="15">
        <f t="shared" ca="1" si="113"/>
        <v>5.9171597633136095</v>
      </c>
      <c r="N123" s="15">
        <f t="shared" ca="1" si="113"/>
        <v>4.7337278106508878</v>
      </c>
    </row>
    <row r="124" spans="1:16" ht="12.4" hidden="1" customHeight="1" outlineLevel="1" x14ac:dyDescent="0.15">
      <c r="A124" s="1" t="str">
        <f ca="1">$A$1&amp;C124</f>
        <v>X (12)１年生／男性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191</v>
      </c>
      <c r="F124" s="19">
        <f ca="1">VLOOKUP($A124,学年×性別!$A:$O,F$2,0)</f>
        <v>18</v>
      </c>
      <c r="G124" s="19">
        <f ca="1">VLOOKUP($A124,学年×性別!$A:$O,G$2,0)</f>
        <v>173</v>
      </c>
      <c r="H124" s="19">
        <f ca="1">VLOOKUP($A124,学年×性別!$A:$O,H$2,0)</f>
        <v>10</v>
      </c>
      <c r="I124" s="19">
        <f ca="1">VLOOKUP($A124,学年×性別!$A:$O,I$2,0)</f>
        <v>228</v>
      </c>
      <c r="J124" s="19">
        <f ca="1">VLOOKUP($A124,学年×性別!$A:$O,J$2,0)</f>
        <v>149</v>
      </c>
      <c r="K124" s="19">
        <f ca="1">VLOOKUP($A124,学年×性別!$A:$O,K$2,0)</f>
        <v>175</v>
      </c>
      <c r="L124" s="19">
        <f ca="1">VLOOKUP($A124,学年×性別!$A:$O,L$2,0)</f>
        <v>26</v>
      </c>
      <c r="M124" s="19">
        <f ca="1">VLOOKUP($A124,学年×性別!$A:$O,M$2,0)</f>
        <v>21</v>
      </c>
      <c r="N124" s="19">
        <f ca="1">VLOOKUP($A124,学年×性別!$A:$O,N$2,0)</f>
        <v>8</v>
      </c>
      <c r="P124" s="45">
        <f t="shared" ref="P124" ca="1" si="114">MAX(E124:N124)</f>
        <v>228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33.805309734513273</v>
      </c>
      <c r="F125" s="15">
        <f t="shared" ref="F125:N125" ca="1" si="115">F124/$D124*100</f>
        <v>3.1858407079646018</v>
      </c>
      <c r="G125" s="15">
        <f t="shared" ca="1" si="115"/>
        <v>30.619469026548675</v>
      </c>
      <c r="H125" s="15">
        <f t="shared" ca="1" si="115"/>
        <v>1.7699115044247788</v>
      </c>
      <c r="I125" s="15">
        <f t="shared" ca="1" si="115"/>
        <v>40.353982300884958</v>
      </c>
      <c r="J125" s="15">
        <f t="shared" ca="1" si="115"/>
        <v>26.371681415929203</v>
      </c>
      <c r="K125" s="15">
        <f t="shared" ca="1" si="115"/>
        <v>30.973451327433626</v>
      </c>
      <c r="L125" s="15">
        <f t="shared" ca="1" si="115"/>
        <v>4.6017699115044248</v>
      </c>
      <c r="M125" s="15">
        <f t="shared" ca="1" si="115"/>
        <v>3.7168141592920354</v>
      </c>
      <c r="N125" s="15">
        <f t="shared" ca="1" si="115"/>
        <v>1.415929203539823</v>
      </c>
    </row>
    <row r="126" spans="1:16" ht="12.4" hidden="1" customHeight="1" outlineLevel="1" x14ac:dyDescent="0.15">
      <c r="A126" s="1" t="str">
        <f ca="1">$A$1&amp;C126</f>
        <v>X (12)１年生／女性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243</v>
      </c>
      <c r="F126" s="19">
        <f ca="1">VLOOKUP($A126,学年×性別!$A:$O,F$2,0)</f>
        <v>22</v>
      </c>
      <c r="G126" s="19">
        <f ca="1">VLOOKUP($A126,学年×性別!$A:$O,G$2,0)</f>
        <v>298</v>
      </c>
      <c r="H126" s="19">
        <f ca="1">VLOOKUP($A126,学年×性別!$A:$O,H$2,0)</f>
        <v>12</v>
      </c>
      <c r="I126" s="19">
        <f ca="1">VLOOKUP($A126,学年×性別!$A:$O,I$2,0)</f>
        <v>259</v>
      </c>
      <c r="J126" s="19">
        <f ca="1">VLOOKUP($A126,学年×性別!$A:$O,J$2,0)</f>
        <v>191</v>
      </c>
      <c r="K126" s="19">
        <f ca="1">VLOOKUP($A126,学年×性別!$A:$O,K$2,0)</f>
        <v>275</v>
      </c>
      <c r="L126" s="19">
        <f ca="1">VLOOKUP($A126,学年×性別!$A:$O,L$2,0)</f>
        <v>45</v>
      </c>
      <c r="M126" s="19">
        <f ca="1">VLOOKUP($A126,学年×性別!$A:$O,M$2,0)</f>
        <v>39</v>
      </c>
      <c r="N126" s="19">
        <f ca="1">VLOOKUP($A126,学年×性別!$A:$O,N$2,0)</f>
        <v>4</v>
      </c>
      <c r="P126" s="45">
        <f t="shared" ref="P126" ca="1" si="116">MAX(E126:N126)</f>
        <v>298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31.764705882352938</v>
      </c>
      <c r="F127" s="15">
        <f t="shared" ref="F127:N127" ca="1" si="117">F126/$D126*100</f>
        <v>2.8758169934640523</v>
      </c>
      <c r="G127" s="15">
        <f t="shared" ca="1" si="117"/>
        <v>38.954248366013076</v>
      </c>
      <c r="H127" s="15">
        <f t="shared" ca="1" si="117"/>
        <v>1.5686274509803921</v>
      </c>
      <c r="I127" s="15">
        <f t="shared" ca="1" si="117"/>
        <v>33.856209150326798</v>
      </c>
      <c r="J127" s="15">
        <f t="shared" ca="1" si="117"/>
        <v>24.967320261437909</v>
      </c>
      <c r="K127" s="15">
        <f t="shared" ca="1" si="117"/>
        <v>35.947712418300654</v>
      </c>
      <c r="L127" s="15">
        <f t="shared" ca="1" si="117"/>
        <v>5.8823529411764701</v>
      </c>
      <c r="M127" s="15">
        <f t="shared" ca="1" si="117"/>
        <v>5.0980392156862742</v>
      </c>
      <c r="N127" s="15">
        <f t="shared" ca="1" si="117"/>
        <v>0.52287581699346397</v>
      </c>
    </row>
    <row r="128" spans="1:16" ht="12.4" hidden="1" customHeight="1" outlineLevel="1" x14ac:dyDescent="0.15">
      <c r="A128" s="1" t="str">
        <f ca="1">$A$1&amp;C128</f>
        <v>X (12)１年生／回答しない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7</v>
      </c>
      <c r="F128" s="19">
        <f ca="1">VLOOKUP($A128,学年×性別!$A:$O,F$2,0)</f>
        <v>2</v>
      </c>
      <c r="G128" s="19">
        <f ca="1">VLOOKUP($A128,学年×性別!$A:$O,G$2,0)</f>
        <v>4</v>
      </c>
      <c r="H128" s="19">
        <f ca="1">VLOOKUP($A128,学年×性別!$A:$O,H$2,0)</f>
        <v>0</v>
      </c>
      <c r="I128" s="19">
        <f ca="1">VLOOKUP($A128,学年×性別!$A:$O,I$2,0)</f>
        <v>8</v>
      </c>
      <c r="J128" s="19">
        <f ca="1">VLOOKUP($A128,学年×性別!$A:$O,J$2,0)</f>
        <v>4</v>
      </c>
      <c r="K128" s="19">
        <f ca="1">VLOOKUP($A128,学年×性別!$A:$O,K$2,0)</f>
        <v>10</v>
      </c>
      <c r="L128" s="19">
        <f ca="1">VLOOKUP($A128,学年×性別!$A:$O,L$2,0)</f>
        <v>5</v>
      </c>
      <c r="M128" s="19">
        <f ca="1">VLOOKUP($A128,学年×性別!$A:$O,M$2,0)</f>
        <v>0</v>
      </c>
      <c r="N128" s="19">
        <f ca="1">VLOOKUP($A128,学年×性別!$A:$O,N$2,0)</f>
        <v>1</v>
      </c>
      <c r="P128" s="45">
        <f t="shared" ref="P128" ca="1" si="118">MAX(E128:N128)</f>
        <v>10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28.000000000000004</v>
      </c>
      <c r="F129" s="15">
        <f t="shared" ref="F129:N129" ca="1" si="119">F128/$D128*100</f>
        <v>8</v>
      </c>
      <c r="G129" s="15">
        <f t="shared" ca="1" si="119"/>
        <v>16</v>
      </c>
      <c r="H129" s="15">
        <f t="shared" ca="1" si="119"/>
        <v>0</v>
      </c>
      <c r="I129" s="15">
        <f t="shared" ca="1" si="119"/>
        <v>32</v>
      </c>
      <c r="J129" s="15">
        <f t="shared" ca="1" si="119"/>
        <v>16</v>
      </c>
      <c r="K129" s="15">
        <f t="shared" ca="1" si="119"/>
        <v>40</v>
      </c>
      <c r="L129" s="15">
        <f t="shared" ca="1" si="119"/>
        <v>20</v>
      </c>
      <c r="M129" s="15">
        <f t="shared" ca="1" si="119"/>
        <v>0</v>
      </c>
      <c r="N129" s="15">
        <f t="shared" ca="1" si="119"/>
        <v>4</v>
      </c>
    </row>
    <row r="130" spans="1:16" ht="12.4" hidden="1" customHeight="1" outlineLevel="1" x14ac:dyDescent="0.15">
      <c r="A130" s="1" t="str">
        <f ca="1">$A$1&amp;C130</f>
        <v>X (12)２年生／男性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189</v>
      </c>
      <c r="F130" s="19">
        <f ca="1">VLOOKUP($A130,学年×性別!$A:$O,F$2,0)</f>
        <v>27</v>
      </c>
      <c r="G130" s="19">
        <f ca="1">VLOOKUP($A130,学年×性別!$A:$O,G$2,0)</f>
        <v>144</v>
      </c>
      <c r="H130" s="19">
        <f ca="1">VLOOKUP($A130,学年×性別!$A:$O,H$2,0)</f>
        <v>7</v>
      </c>
      <c r="I130" s="19">
        <f ca="1">VLOOKUP($A130,学年×性別!$A:$O,I$2,0)</f>
        <v>203</v>
      </c>
      <c r="J130" s="19">
        <f ca="1">VLOOKUP($A130,学年×性別!$A:$O,J$2,0)</f>
        <v>126</v>
      </c>
      <c r="K130" s="19">
        <f ca="1">VLOOKUP($A130,学年×性別!$A:$O,K$2,0)</f>
        <v>147</v>
      </c>
      <c r="L130" s="19">
        <f ca="1">VLOOKUP($A130,学年×性別!$A:$O,L$2,0)</f>
        <v>25</v>
      </c>
      <c r="M130" s="19">
        <f ca="1">VLOOKUP($A130,学年×性別!$A:$O,M$2,0)</f>
        <v>22</v>
      </c>
      <c r="N130" s="19">
        <f ca="1">VLOOKUP($A130,学年×性別!$A:$O,N$2,0)</f>
        <v>10</v>
      </c>
      <c r="P130" s="45">
        <f t="shared" ref="P130" ca="1" si="120">MAX(E130:N130)</f>
        <v>203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34.489051094890513</v>
      </c>
      <c r="F131" s="15">
        <f t="shared" ref="F131:N131" ca="1" si="121">F130/$D130*100</f>
        <v>4.9270072992700733</v>
      </c>
      <c r="G131" s="15">
        <f t="shared" ca="1" si="121"/>
        <v>26.277372262773724</v>
      </c>
      <c r="H131" s="15">
        <f t="shared" ca="1" si="121"/>
        <v>1.2773722627737227</v>
      </c>
      <c r="I131" s="15">
        <f t="shared" ca="1" si="121"/>
        <v>37.043795620437962</v>
      </c>
      <c r="J131" s="15">
        <f t="shared" ca="1" si="121"/>
        <v>22.992700729927009</v>
      </c>
      <c r="K131" s="15">
        <f t="shared" ca="1" si="121"/>
        <v>26.824817518248175</v>
      </c>
      <c r="L131" s="15">
        <f t="shared" ca="1" si="121"/>
        <v>4.562043795620438</v>
      </c>
      <c r="M131" s="15">
        <f t="shared" ca="1" si="121"/>
        <v>4.0145985401459852</v>
      </c>
      <c r="N131" s="15">
        <f t="shared" ca="1" si="121"/>
        <v>1.824817518248175</v>
      </c>
    </row>
    <row r="132" spans="1:16" ht="12.4" hidden="1" customHeight="1" outlineLevel="1" x14ac:dyDescent="0.15">
      <c r="A132" s="1" t="str">
        <f ca="1">$A$1&amp;C132</f>
        <v>X (12)２年生／女性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201</v>
      </c>
      <c r="F132" s="19">
        <f ca="1">VLOOKUP($A132,学年×性別!$A:$O,F$2,0)</f>
        <v>17</v>
      </c>
      <c r="G132" s="19">
        <f ca="1">VLOOKUP($A132,学年×性別!$A:$O,G$2,0)</f>
        <v>213</v>
      </c>
      <c r="H132" s="19">
        <f ca="1">VLOOKUP($A132,学年×性別!$A:$O,H$2,0)</f>
        <v>9</v>
      </c>
      <c r="I132" s="19">
        <f ca="1">VLOOKUP($A132,学年×性別!$A:$O,I$2,0)</f>
        <v>245</v>
      </c>
      <c r="J132" s="19">
        <f ca="1">VLOOKUP($A132,学年×性別!$A:$O,J$2,0)</f>
        <v>159</v>
      </c>
      <c r="K132" s="19">
        <f ca="1">VLOOKUP($A132,学年×性別!$A:$O,K$2,0)</f>
        <v>167</v>
      </c>
      <c r="L132" s="19">
        <f ca="1">VLOOKUP($A132,学年×性別!$A:$O,L$2,0)</f>
        <v>36</v>
      </c>
      <c r="M132" s="19">
        <f ca="1">VLOOKUP($A132,学年×性別!$A:$O,M$2,0)</f>
        <v>44</v>
      </c>
      <c r="N132" s="19">
        <f ca="1">VLOOKUP($A132,学年×性別!$A:$O,N$2,0)</f>
        <v>4</v>
      </c>
      <c r="P132" s="45">
        <f t="shared" ref="P132" ca="1" si="122">MAX(E132:N132)</f>
        <v>245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32.211538461538467</v>
      </c>
      <c r="F133" s="15">
        <f t="shared" ref="F133:N133" ca="1" si="123">F132/$D132*100</f>
        <v>2.7243589743589745</v>
      </c>
      <c r="G133" s="15">
        <f t="shared" ca="1" si="123"/>
        <v>34.134615384615387</v>
      </c>
      <c r="H133" s="15">
        <f t="shared" ca="1" si="123"/>
        <v>1.4423076923076923</v>
      </c>
      <c r="I133" s="15">
        <f t="shared" ca="1" si="123"/>
        <v>39.262820512820511</v>
      </c>
      <c r="J133" s="15">
        <f t="shared" ca="1" si="123"/>
        <v>25.48076923076923</v>
      </c>
      <c r="K133" s="15">
        <f t="shared" ca="1" si="123"/>
        <v>26.762820512820511</v>
      </c>
      <c r="L133" s="15">
        <f t="shared" ca="1" si="123"/>
        <v>5.7692307692307692</v>
      </c>
      <c r="M133" s="15">
        <f t="shared" ca="1" si="123"/>
        <v>7.0512820512820511</v>
      </c>
      <c r="N133" s="15">
        <f t="shared" ca="1" si="123"/>
        <v>0.64102564102564097</v>
      </c>
    </row>
    <row r="134" spans="1:16" ht="12.4" hidden="1" customHeight="1" outlineLevel="1" x14ac:dyDescent="0.15">
      <c r="A134" s="1" t="str">
        <f ca="1">$A$1&amp;C134</f>
        <v>X (12)２年生／回答しない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10</v>
      </c>
      <c r="F134" s="19">
        <f ca="1">VLOOKUP($A134,学年×性別!$A:$O,F$2,0)</f>
        <v>2</v>
      </c>
      <c r="G134" s="19">
        <f ca="1">VLOOKUP($A134,学年×性別!$A:$O,G$2,0)</f>
        <v>11</v>
      </c>
      <c r="H134" s="19">
        <f ca="1">VLOOKUP($A134,学年×性別!$A:$O,H$2,0)</f>
        <v>0</v>
      </c>
      <c r="I134" s="19">
        <f ca="1">VLOOKUP($A134,学年×性別!$A:$O,I$2,0)</f>
        <v>17</v>
      </c>
      <c r="J134" s="19">
        <f ca="1">VLOOKUP($A134,学年×性別!$A:$O,J$2,0)</f>
        <v>7</v>
      </c>
      <c r="K134" s="19">
        <f ca="1">VLOOKUP($A134,学年×性別!$A:$O,K$2,0)</f>
        <v>8</v>
      </c>
      <c r="L134" s="19">
        <f ca="1">VLOOKUP($A134,学年×性別!$A:$O,L$2,0)</f>
        <v>5</v>
      </c>
      <c r="M134" s="19">
        <f ca="1">VLOOKUP($A134,学年×性別!$A:$O,M$2,0)</f>
        <v>2</v>
      </c>
      <c r="N134" s="19">
        <f ca="1">VLOOKUP($A134,学年×性別!$A:$O,N$2,0)</f>
        <v>0</v>
      </c>
      <c r="P134" s="45">
        <f t="shared" ref="P134" ca="1" si="124">MAX(E134:N134)</f>
        <v>17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26.315789473684209</v>
      </c>
      <c r="F135" s="15">
        <f t="shared" ref="F135:N135" ca="1" si="125">F134/$D134*100</f>
        <v>5.2631578947368416</v>
      </c>
      <c r="G135" s="15">
        <f t="shared" ca="1" si="125"/>
        <v>28.947368421052634</v>
      </c>
      <c r="H135" s="15">
        <f t="shared" ca="1" si="125"/>
        <v>0</v>
      </c>
      <c r="I135" s="15">
        <f t="shared" ca="1" si="125"/>
        <v>44.736842105263158</v>
      </c>
      <c r="J135" s="15">
        <f t="shared" ca="1" si="125"/>
        <v>18.421052631578945</v>
      </c>
      <c r="K135" s="15">
        <f t="shared" ca="1" si="125"/>
        <v>21.052631578947366</v>
      </c>
      <c r="L135" s="15">
        <f t="shared" ca="1" si="125"/>
        <v>13.157894736842104</v>
      </c>
      <c r="M135" s="15">
        <f t="shared" ca="1" si="125"/>
        <v>5.2631578947368416</v>
      </c>
      <c r="N135" s="15">
        <f t="shared" ca="1" si="125"/>
        <v>0</v>
      </c>
    </row>
    <row r="136" spans="1:16" ht="12.4" hidden="1" customHeight="1" outlineLevel="1" x14ac:dyDescent="0.15">
      <c r="A136" s="1" t="str">
        <f ca="1">$A$1&amp;C136</f>
        <v>X (12)３年生／男性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269</v>
      </c>
      <c r="F136" s="19">
        <f ca="1">VLOOKUP($A136,学年×性別!$A:$O,F$2,0)</f>
        <v>43</v>
      </c>
      <c r="G136" s="19">
        <f ca="1">VLOOKUP($A136,学年×性別!$A:$O,G$2,0)</f>
        <v>161</v>
      </c>
      <c r="H136" s="19">
        <f ca="1">VLOOKUP($A136,学年×性別!$A:$O,H$2,0)</f>
        <v>25</v>
      </c>
      <c r="I136" s="19">
        <f ca="1">VLOOKUP($A136,学年×性別!$A:$O,I$2,0)</f>
        <v>220</v>
      </c>
      <c r="J136" s="19">
        <f ca="1">VLOOKUP($A136,学年×性別!$A:$O,J$2,0)</f>
        <v>139</v>
      </c>
      <c r="K136" s="19">
        <f ca="1">VLOOKUP($A136,学年×性別!$A:$O,K$2,0)</f>
        <v>166</v>
      </c>
      <c r="L136" s="19">
        <f ca="1">VLOOKUP($A136,学年×性別!$A:$O,L$2,0)</f>
        <v>16</v>
      </c>
      <c r="M136" s="19">
        <f ca="1">VLOOKUP($A136,学年×性別!$A:$O,M$2,0)</f>
        <v>45</v>
      </c>
      <c r="N136" s="19">
        <f ca="1">VLOOKUP($A136,学年×性別!$A:$O,N$2,0)</f>
        <v>9</v>
      </c>
      <c r="P136" s="45">
        <f t="shared" ref="P136" ca="1" si="126">MAX(E136:N136)</f>
        <v>269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42.362204724409445</v>
      </c>
      <c r="F137" s="15">
        <f t="shared" ref="F137:N137" ca="1" si="127">F136/$D136*100</f>
        <v>6.7716535433070861</v>
      </c>
      <c r="G137" s="15">
        <f t="shared" ca="1" si="127"/>
        <v>25.354330708661415</v>
      </c>
      <c r="H137" s="15">
        <f t="shared" ca="1" si="127"/>
        <v>3.9370078740157481</v>
      </c>
      <c r="I137" s="15">
        <f t="shared" ca="1" si="127"/>
        <v>34.645669291338585</v>
      </c>
      <c r="J137" s="15">
        <f t="shared" ca="1" si="127"/>
        <v>21.889763779527559</v>
      </c>
      <c r="K137" s="15">
        <f t="shared" ca="1" si="127"/>
        <v>26.14173228346457</v>
      </c>
      <c r="L137" s="15">
        <f t="shared" ca="1" si="127"/>
        <v>2.5196850393700787</v>
      </c>
      <c r="M137" s="15">
        <f t="shared" ca="1" si="127"/>
        <v>7.0866141732283463</v>
      </c>
      <c r="N137" s="15">
        <f t="shared" ca="1" si="127"/>
        <v>1.4173228346456692</v>
      </c>
    </row>
    <row r="138" spans="1:16" ht="12.4" hidden="1" customHeight="1" outlineLevel="1" x14ac:dyDescent="0.15">
      <c r="A138" s="1" t="str">
        <f ca="1">$A$1&amp;C138</f>
        <v>X (12)３年生／女性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257</v>
      </c>
      <c r="F138" s="19">
        <f ca="1">VLOOKUP($A138,学年×性別!$A:$O,F$2,0)</f>
        <v>35</v>
      </c>
      <c r="G138" s="19">
        <f ca="1">VLOOKUP($A138,学年×性別!$A:$O,G$2,0)</f>
        <v>205</v>
      </c>
      <c r="H138" s="19">
        <f ca="1">VLOOKUP($A138,学年×性別!$A:$O,H$2,0)</f>
        <v>17</v>
      </c>
      <c r="I138" s="19">
        <f ca="1">VLOOKUP($A138,学年×性別!$A:$O,I$2,0)</f>
        <v>190</v>
      </c>
      <c r="J138" s="19">
        <f ca="1">VLOOKUP($A138,学年×性別!$A:$O,J$2,0)</f>
        <v>143</v>
      </c>
      <c r="K138" s="19">
        <f ca="1">VLOOKUP($A138,学年×性別!$A:$O,K$2,0)</f>
        <v>176</v>
      </c>
      <c r="L138" s="19">
        <f ca="1">VLOOKUP($A138,学年×性別!$A:$O,L$2,0)</f>
        <v>34</v>
      </c>
      <c r="M138" s="19">
        <f ca="1">VLOOKUP($A138,学年×性別!$A:$O,M$2,0)</f>
        <v>54</v>
      </c>
      <c r="N138" s="19">
        <f ca="1">VLOOKUP($A138,学年×性別!$A:$O,N$2,0)</f>
        <v>5</v>
      </c>
      <c r="P138" s="45">
        <f t="shared" ref="P138" ca="1" si="128">MAX(E138:N138)</f>
        <v>257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41.318327974276528</v>
      </c>
      <c r="F139" s="15">
        <f t="shared" ref="F139:N139" ca="1" si="129">F138/$D138*100</f>
        <v>5.627009646302251</v>
      </c>
      <c r="G139" s="15">
        <f t="shared" ca="1" si="129"/>
        <v>32.958199356913184</v>
      </c>
      <c r="H139" s="15">
        <f t="shared" ca="1" si="129"/>
        <v>2.7331189710610935</v>
      </c>
      <c r="I139" s="15">
        <f t="shared" ca="1" si="129"/>
        <v>30.54662379421222</v>
      </c>
      <c r="J139" s="15">
        <f t="shared" ca="1" si="129"/>
        <v>22.990353697749196</v>
      </c>
      <c r="K139" s="15">
        <f t="shared" ca="1" si="129"/>
        <v>28.29581993569132</v>
      </c>
      <c r="L139" s="15">
        <f t="shared" ca="1" si="129"/>
        <v>5.4662379421221869</v>
      </c>
      <c r="M139" s="15">
        <f t="shared" ca="1" si="129"/>
        <v>8.6816720257234739</v>
      </c>
      <c r="N139" s="15">
        <f t="shared" ca="1" si="129"/>
        <v>0.8038585209003215</v>
      </c>
    </row>
    <row r="140" spans="1:16" ht="12.4" hidden="1" customHeight="1" outlineLevel="1" x14ac:dyDescent="0.15">
      <c r="A140" s="1" t="str">
        <f ca="1">$A$1&amp;C140</f>
        <v>X (12)３年生／回答しない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20</v>
      </c>
      <c r="F140" s="19">
        <f ca="1">VLOOKUP($A140,学年×性別!$A:$O,F$2,0)</f>
        <v>4</v>
      </c>
      <c r="G140" s="19">
        <f ca="1">VLOOKUP($A140,学年×性別!$A:$O,G$2,0)</f>
        <v>15</v>
      </c>
      <c r="H140" s="19">
        <f ca="1">VLOOKUP($A140,学年×性別!$A:$O,H$2,0)</f>
        <v>0</v>
      </c>
      <c r="I140" s="19">
        <f ca="1">VLOOKUP($A140,学年×性別!$A:$O,I$2,0)</f>
        <v>11</v>
      </c>
      <c r="J140" s="19">
        <f ca="1">VLOOKUP($A140,学年×性別!$A:$O,J$2,0)</f>
        <v>15</v>
      </c>
      <c r="K140" s="19">
        <f ca="1">VLOOKUP($A140,学年×性別!$A:$O,K$2,0)</f>
        <v>9</v>
      </c>
      <c r="L140" s="19">
        <f ca="1">VLOOKUP($A140,学年×性別!$A:$O,L$2,0)</f>
        <v>8</v>
      </c>
      <c r="M140" s="19">
        <f ca="1">VLOOKUP($A140,学年×性別!$A:$O,M$2,0)</f>
        <v>3</v>
      </c>
      <c r="N140" s="19">
        <f ca="1">VLOOKUP($A140,学年×性別!$A:$O,N$2,0)</f>
        <v>1</v>
      </c>
      <c r="P140" s="45">
        <f t="shared" ref="P140" ca="1" si="130">MAX(E140:N140)</f>
        <v>20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40.816326530612244</v>
      </c>
      <c r="F141" s="15">
        <f t="shared" ref="F141:N141" ca="1" si="131">F140/$D140*100</f>
        <v>8.1632653061224492</v>
      </c>
      <c r="G141" s="15">
        <f t="shared" ca="1" si="131"/>
        <v>30.612244897959183</v>
      </c>
      <c r="H141" s="15">
        <f t="shared" ca="1" si="131"/>
        <v>0</v>
      </c>
      <c r="I141" s="15">
        <f t="shared" ca="1" si="131"/>
        <v>22.448979591836736</v>
      </c>
      <c r="J141" s="15">
        <f t="shared" ca="1" si="131"/>
        <v>30.612244897959183</v>
      </c>
      <c r="K141" s="15">
        <f t="shared" ca="1" si="131"/>
        <v>18.367346938775512</v>
      </c>
      <c r="L141" s="15">
        <f t="shared" ca="1" si="131"/>
        <v>16.326530612244898</v>
      </c>
      <c r="M141" s="15">
        <f t="shared" ca="1" si="131"/>
        <v>6.1224489795918364</v>
      </c>
      <c r="N141" s="15">
        <f t="shared" ca="1" si="131"/>
        <v>2.0408163265306123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2923" priority="169" stopIfTrue="1" operator="greaterThanOrEqual">
      <formula>E$7+10</formula>
    </cfRule>
    <cfRule type="cellIs" dxfId="2922" priority="170" stopIfTrue="1" operator="greaterThanOrEqual">
      <formula>E$7+5</formula>
    </cfRule>
    <cfRule type="cellIs" dxfId="2921" priority="171" stopIfTrue="1" operator="lessThanOrEqual">
      <formula>E$7-10</formula>
    </cfRule>
    <cfRule type="cellIs" dxfId="2920" priority="172" operator="lessThanOrEqual">
      <formula>E$7-5</formula>
    </cfRule>
  </conditionalFormatting>
  <conditionalFormatting sqref="E15:N15">
    <cfRule type="cellIs" dxfId="2919" priority="165" stopIfTrue="1" operator="greaterThanOrEqual">
      <formula>E$7+10</formula>
    </cfRule>
    <cfRule type="cellIs" dxfId="2918" priority="166" stopIfTrue="1" operator="greaterThanOrEqual">
      <formula>E$7+5</formula>
    </cfRule>
    <cfRule type="cellIs" dxfId="2917" priority="167" stopIfTrue="1" operator="lessThanOrEqual">
      <formula>E$7-10</formula>
    </cfRule>
    <cfRule type="cellIs" dxfId="2916" priority="168" operator="lessThanOrEqual">
      <formula>E$7-5</formula>
    </cfRule>
  </conditionalFormatting>
  <conditionalFormatting sqref="E17:N17">
    <cfRule type="cellIs" dxfId="2915" priority="161" stopIfTrue="1" operator="greaterThanOrEqual">
      <formula>E$7+10</formula>
    </cfRule>
    <cfRule type="cellIs" dxfId="2914" priority="162" stopIfTrue="1" operator="greaterThanOrEqual">
      <formula>E$7+5</formula>
    </cfRule>
    <cfRule type="cellIs" dxfId="2913" priority="163" stopIfTrue="1" operator="lessThanOrEqual">
      <formula>E$7-10</formula>
    </cfRule>
    <cfRule type="cellIs" dxfId="2912" priority="164" operator="lessThanOrEqual">
      <formula>E$7-5</formula>
    </cfRule>
  </conditionalFormatting>
  <conditionalFormatting sqref="E19:N19">
    <cfRule type="cellIs" dxfId="2911" priority="157" stopIfTrue="1" operator="greaterThanOrEqual">
      <formula>E$7+10</formula>
    </cfRule>
    <cfRule type="cellIs" dxfId="2910" priority="158" stopIfTrue="1" operator="greaterThanOrEqual">
      <formula>E$7+5</formula>
    </cfRule>
    <cfRule type="cellIs" dxfId="2909" priority="159" stopIfTrue="1" operator="lessThanOrEqual">
      <formula>E$7-10</formula>
    </cfRule>
    <cfRule type="cellIs" dxfId="2908" priority="160" operator="lessThanOrEqual">
      <formula>E$7-5</formula>
    </cfRule>
  </conditionalFormatting>
  <conditionalFormatting sqref="E21:N21 E23:N23 E25:N25">
    <cfRule type="cellIs" dxfId="2907" priority="153" stopIfTrue="1" operator="greaterThanOrEqual">
      <formula>E$7+10</formula>
    </cfRule>
    <cfRule type="cellIs" dxfId="2906" priority="154" stopIfTrue="1" operator="greaterThanOrEqual">
      <formula>E$7+5</formula>
    </cfRule>
    <cfRule type="cellIs" dxfId="2905" priority="155" stopIfTrue="1" operator="lessThanOrEqual">
      <formula>E$7-10</formula>
    </cfRule>
    <cfRule type="cellIs" dxfId="2904" priority="156" operator="lessThanOrEqual">
      <formula>E$7-5</formula>
    </cfRule>
  </conditionalFormatting>
  <conditionalFormatting sqref="E27:N27">
    <cfRule type="cellIs" dxfId="2903" priority="149" stopIfTrue="1" operator="greaterThanOrEqual">
      <formula>E$7+10</formula>
    </cfRule>
    <cfRule type="cellIs" dxfId="2902" priority="150" stopIfTrue="1" operator="greaterThanOrEqual">
      <formula>E$7+5</formula>
    </cfRule>
    <cfRule type="cellIs" dxfId="2901" priority="151" stopIfTrue="1" operator="lessThanOrEqual">
      <formula>E$7-10</formula>
    </cfRule>
    <cfRule type="cellIs" dxfId="2900" priority="152" operator="lessThanOrEqual">
      <formula>E$7-5</formula>
    </cfRule>
  </conditionalFormatting>
  <conditionalFormatting sqref="E29:N29">
    <cfRule type="cellIs" dxfId="2899" priority="145" stopIfTrue="1" operator="greaterThanOrEqual">
      <formula>E$7+10</formula>
    </cfRule>
    <cfRule type="cellIs" dxfId="2898" priority="146" stopIfTrue="1" operator="greaterThanOrEqual">
      <formula>E$7+5</formula>
    </cfRule>
    <cfRule type="cellIs" dxfId="2897" priority="147" stopIfTrue="1" operator="lessThanOrEqual">
      <formula>E$7-10</formula>
    </cfRule>
    <cfRule type="cellIs" dxfId="2896" priority="148" operator="lessThanOrEqual">
      <formula>E$7-5</formula>
    </cfRule>
  </conditionalFormatting>
  <conditionalFormatting sqref="E31:N31">
    <cfRule type="cellIs" dxfId="2895" priority="141" stopIfTrue="1" operator="greaterThanOrEqual">
      <formula>E$7+10</formula>
    </cfRule>
    <cfRule type="cellIs" dxfId="2894" priority="142" stopIfTrue="1" operator="greaterThanOrEqual">
      <formula>E$7+5</formula>
    </cfRule>
    <cfRule type="cellIs" dxfId="2893" priority="143" stopIfTrue="1" operator="lessThanOrEqual">
      <formula>E$7-10</formula>
    </cfRule>
    <cfRule type="cellIs" dxfId="2892" priority="144" operator="lessThanOrEqual">
      <formula>E$7-5</formula>
    </cfRule>
  </conditionalFormatting>
  <conditionalFormatting sqref="E33:N33 E35:N35">
    <cfRule type="cellIs" dxfId="2891" priority="137" stopIfTrue="1" operator="greaterThanOrEqual">
      <formula>E$7+10</formula>
    </cfRule>
    <cfRule type="cellIs" dxfId="2890" priority="138" stopIfTrue="1" operator="greaterThanOrEqual">
      <formula>E$7+5</formula>
    </cfRule>
    <cfRule type="cellIs" dxfId="2889" priority="139" stopIfTrue="1" operator="lessThanOrEqual">
      <formula>E$7-10</formula>
    </cfRule>
    <cfRule type="cellIs" dxfId="2888" priority="140" operator="lessThanOrEqual">
      <formula>E$7-5</formula>
    </cfRule>
  </conditionalFormatting>
  <conditionalFormatting sqref="E37:N37 E39:N39 E41:N41">
    <cfRule type="cellIs" dxfId="2887" priority="133" stopIfTrue="1" operator="greaterThanOrEqual">
      <formula>E$7+10</formula>
    </cfRule>
    <cfRule type="cellIs" dxfId="2886" priority="134" stopIfTrue="1" operator="greaterThanOrEqual">
      <formula>E$7+5</formula>
    </cfRule>
    <cfRule type="cellIs" dxfId="2885" priority="135" stopIfTrue="1" operator="lessThanOrEqual">
      <formula>E$7-10</formula>
    </cfRule>
    <cfRule type="cellIs" dxfId="2884" priority="136" operator="lessThanOrEqual">
      <formula>E$7-5</formula>
    </cfRule>
  </conditionalFormatting>
  <conditionalFormatting sqref="E43:N43">
    <cfRule type="cellIs" dxfId="2883" priority="129" stopIfTrue="1" operator="greaterThanOrEqual">
      <formula>E$7+10</formula>
    </cfRule>
    <cfRule type="cellIs" dxfId="2882" priority="130" stopIfTrue="1" operator="greaterThanOrEqual">
      <formula>E$7+5</formula>
    </cfRule>
    <cfRule type="cellIs" dxfId="2881" priority="131" stopIfTrue="1" operator="lessThanOrEqual">
      <formula>E$7-10</formula>
    </cfRule>
    <cfRule type="cellIs" dxfId="2880" priority="132" operator="lessThanOrEqual">
      <formula>E$7-5</formula>
    </cfRule>
  </conditionalFormatting>
  <conditionalFormatting sqref="E45:N45">
    <cfRule type="cellIs" dxfId="2879" priority="125" stopIfTrue="1" operator="greaterThanOrEqual">
      <formula>E$7+10</formula>
    </cfRule>
    <cfRule type="cellIs" dxfId="2878" priority="126" stopIfTrue="1" operator="greaterThanOrEqual">
      <formula>E$7+5</formula>
    </cfRule>
    <cfRule type="cellIs" dxfId="2877" priority="127" stopIfTrue="1" operator="lessThanOrEqual">
      <formula>E$7-10</formula>
    </cfRule>
    <cfRule type="cellIs" dxfId="2876" priority="128" operator="lessThanOrEqual">
      <formula>E$7-5</formula>
    </cfRule>
  </conditionalFormatting>
  <conditionalFormatting sqref="E47:N47">
    <cfRule type="cellIs" dxfId="2875" priority="121" stopIfTrue="1" operator="greaterThanOrEqual">
      <formula>E$7+10</formula>
    </cfRule>
    <cfRule type="cellIs" dxfId="2874" priority="122" stopIfTrue="1" operator="greaterThanOrEqual">
      <formula>E$7+5</formula>
    </cfRule>
    <cfRule type="cellIs" dxfId="2873" priority="123" stopIfTrue="1" operator="lessThanOrEqual">
      <formula>E$7-10</formula>
    </cfRule>
    <cfRule type="cellIs" dxfId="2872" priority="124" operator="lessThanOrEqual">
      <formula>E$7-5</formula>
    </cfRule>
  </conditionalFormatting>
  <conditionalFormatting sqref="E49:N49 E51:N51 E53:N53">
    <cfRule type="cellIs" dxfId="2871" priority="117" stopIfTrue="1" operator="greaterThanOrEqual">
      <formula>E$7+10</formula>
    </cfRule>
    <cfRule type="cellIs" dxfId="2870" priority="118" stopIfTrue="1" operator="greaterThanOrEqual">
      <formula>E$7+5</formula>
    </cfRule>
    <cfRule type="cellIs" dxfId="2869" priority="119" stopIfTrue="1" operator="lessThanOrEqual">
      <formula>E$7-10</formula>
    </cfRule>
    <cfRule type="cellIs" dxfId="2868" priority="120" operator="lessThanOrEqual">
      <formula>E$7-5</formula>
    </cfRule>
  </conditionalFormatting>
  <conditionalFormatting sqref="E55:N55">
    <cfRule type="cellIs" dxfId="2867" priority="113" stopIfTrue="1" operator="greaterThanOrEqual">
      <formula>E$7+10</formula>
    </cfRule>
    <cfRule type="cellIs" dxfId="2866" priority="114" stopIfTrue="1" operator="greaterThanOrEqual">
      <formula>E$7+5</formula>
    </cfRule>
    <cfRule type="cellIs" dxfId="2865" priority="115" stopIfTrue="1" operator="lessThanOrEqual">
      <formula>E$7-10</formula>
    </cfRule>
    <cfRule type="cellIs" dxfId="2864" priority="116" operator="lessThanOrEqual">
      <formula>E$7-5</formula>
    </cfRule>
  </conditionalFormatting>
  <conditionalFormatting sqref="E57:N57">
    <cfRule type="cellIs" dxfId="2863" priority="109" stopIfTrue="1" operator="greaterThanOrEqual">
      <formula>E$7+10</formula>
    </cfRule>
    <cfRule type="cellIs" dxfId="2862" priority="110" stopIfTrue="1" operator="greaterThanOrEqual">
      <formula>E$7+5</formula>
    </cfRule>
    <cfRule type="cellIs" dxfId="2861" priority="111" stopIfTrue="1" operator="lessThanOrEqual">
      <formula>E$7-10</formula>
    </cfRule>
    <cfRule type="cellIs" dxfId="2860" priority="112" operator="lessThanOrEqual">
      <formula>E$7-5</formula>
    </cfRule>
  </conditionalFormatting>
  <conditionalFormatting sqref="E59:N59">
    <cfRule type="cellIs" dxfId="2859" priority="105" stopIfTrue="1" operator="greaterThanOrEqual">
      <formula>E$7+10</formula>
    </cfRule>
    <cfRule type="cellIs" dxfId="2858" priority="106" stopIfTrue="1" operator="greaterThanOrEqual">
      <formula>E$7+5</formula>
    </cfRule>
    <cfRule type="cellIs" dxfId="2857" priority="107" stopIfTrue="1" operator="lessThanOrEqual">
      <formula>E$7-10</formula>
    </cfRule>
    <cfRule type="cellIs" dxfId="2856" priority="108" operator="lessThanOrEqual">
      <formula>E$7-5</formula>
    </cfRule>
  </conditionalFormatting>
  <conditionalFormatting sqref="E61:N61 E63:N63">
    <cfRule type="cellIs" dxfId="2855" priority="101" stopIfTrue="1" operator="greaterThanOrEqual">
      <formula>E$7+10</formula>
    </cfRule>
    <cfRule type="cellIs" dxfId="2854" priority="102" stopIfTrue="1" operator="greaterThanOrEqual">
      <formula>E$7+5</formula>
    </cfRule>
    <cfRule type="cellIs" dxfId="2853" priority="103" stopIfTrue="1" operator="lessThanOrEqual">
      <formula>E$7-10</formula>
    </cfRule>
    <cfRule type="cellIs" dxfId="2852" priority="104" operator="lessThanOrEqual">
      <formula>E$7-5</formula>
    </cfRule>
  </conditionalFormatting>
  <conditionalFormatting sqref="E65:N65 E67:N67 E69:N69">
    <cfRule type="cellIs" dxfId="2851" priority="97" stopIfTrue="1" operator="greaterThanOrEqual">
      <formula>E$7+10</formula>
    </cfRule>
    <cfRule type="cellIs" dxfId="2850" priority="98" stopIfTrue="1" operator="greaterThanOrEqual">
      <formula>E$7+5</formula>
    </cfRule>
    <cfRule type="cellIs" dxfId="2849" priority="99" stopIfTrue="1" operator="lessThanOrEqual">
      <formula>E$7-10</formula>
    </cfRule>
    <cfRule type="cellIs" dxfId="2848" priority="100" operator="lessThanOrEqual">
      <formula>E$7-5</formula>
    </cfRule>
  </conditionalFormatting>
  <conditionalFormatting sqref="E71:N71">
    <cfRule type="cellIs" dxfId="2847" priority="93" stopIfTrue="1" operator="greaterThanOrEqual">
      <formula>E$7+10</formula>
    </cfRule>
    <cfRule type="cellIs" dxfId="2846" priority="94" stopIfTrue="1" operator="greaterThanOrEqual">
      <formula>E$7+5</formula>
    </cfRule>
    <cfRule type="cellIs" dxfId="2845" priority="95" stopIfTrue="1" operator="lessThanOrEqual">
      <formula>E$7-10</formula>
    </cfRule>
    <cfRule type="cellIs" dxfId="2844" priority="96" operator="lessThanOrEqual">
      <formula>E$7-5</formula>
    </cfRule>
  </conditionalFormatting>
  <conditionalFormatting sqref="E73:N73">
    <cfRule type="cellIs" dxfId="2843" priority="89" stopIfTrue="1" operator="greaterThanOrEqual">
      <formula>E$7+10</formula>
    </cfRule>
    <cfRule type="cellIs" dxfId="2842" priority="90" stopIfTrue="1" operator="greaterThanOrEqual">
      <formula>E$7+5</formula>
    </cfRule>
    <cfRule type="cellIs" dxfId="2841" priority="91" stopIfTrue="1" operator="lessThanOrEqual">
      <formula>E$7-10</formula>
    </cfRule>
    <cfRule type="cellIs" dxfId="2840" priority="92" operator="lessThanOrEqual">
      <formula>E$7-5</formula>
    </cfRule>
  </conditionalFormatting>
  <conditionalFormatting sqref="E75:N75">
    <cfRule type="cellIs" dxfId="2839" priority="85" stopIfTrue="1" operator="greaterThanOrEqual">
      <formula>E$7+10</formula>
    </cfRule>
    <cfRule type="cellIs" dxfId="2838" priority="86" stopIfTrue="1" operator="greaterThanOrEqual">
      <formula>E$7+5</formula>
    </cfRule>
    <cfRule type="cellIs" dxfId="2837" priority="87" stopIfTrue="1" operator="lessThanOrEqual">
      <formula>E$7-10</formula>
    </cfRule>
    <cfRule type="cellIs" dxfId="2836" priority="88" operator="lessThanOrEqual">
      <formula>E$7-5</formula>
    </cfRule>
  </conditionalFormatting>
  <conditionalFormatting sqref="E77:N77 E79:N79 E81:N81">
    <cfRule type="cellIs" dxfId="2835" priority="81" stopIfTrue="1" operator="greaterThanOrEqual">
      <formula>E$7+10</formula>
    </cfRule>
    <cfRule type="cellIs" dxfId="2834" priority="82" stopIfTrue="1" operator="greaterThanOrEqual">
      <formula>E$7+5</formula>
    </cfRule>
    <cfRule type="cellIs" dxfId="2833" priority="83" stopIfTrue="1" operator="lessThanOrEqual">
      <formula>E$7-10</formula>
    </cfRule>
    <cfRule type="cellIs" dxfId="2832" priority="84" operator="lessThanOrEqual">
      <formula>E$7-5</formula>
    </cfRule>
  </conditionalFormatting>
  <conditionalFormatting sqref="E83:N83">
    <cfRule type="cellIs" dxfId="2831" priority="77" stopIfTrue="1" operator="greaterThanOrEqual">
      <formula>E$7+10</formula>
    </cfRule>
    <cfRule type="cellIs" dxfId="2830" priority="78" stopIfTrue="1" operator="greaterThanOrEqual">
      <formula>E$7+5</formula>
    </cfRule>
    <cfRule type="cellIs" dxfId="2829" priority="79" stopIfTrue="1" operator="lessThanOrEqual">
      <formula>E$7-10</formula>
    </cfRule>
    <cfRule type="cellIs" dxfId="2828" priority="80" operator="lessThanOrEqual">
      <formula>E$7-5</formula>
    </cfRule>
  </conditionalFormatting>
  <conditionalFormatting sqref="E85:N85">
    <cfRule type="cellIs" dxfId="2827" priority="73" stopIfTrue="1" operator="greaterThanOrEqual">
      <formula>E$7+10</formula>
    </cfRule>
    <cfRule type="cellIs" dxfId="2826" priority="74" stopIfTrue="1" operator="greaterThanOrEqual">
      <formula>E$7+5</formula>
    </cfRule>
    <cfRule type="cellIs" dxfId="2825" priority="75" stopIfTrue="1" operator="lessThanOrEqual">
      <formula>E$7-10</formula>
    </cfRule>
    <cfRule type="cellIs" dxfId="2824" priority="76" operator="lessThanOrEqual">
      <formula>E$7-5</formula>
    </cfRule>
  </conditionalFormatting>
  <conditionalFormatting sqref="E87:N87">
    <cfRule type="cellIs" dxfId="2823" priority="69" stopIfTrue="1" operator="greaterThanOrEqual">
      <formula>E$7+10</formula>
    </cfRule>
    <cfRule type="cellIs" dxfId="2822" priority="70" stopIfTrue="1" operator="greaterThanOrEqual">
      <formula>E$7+5</formula>
    </cfRule>
    <cfRule type="cellIs" dxfId="2821" priority="71" stopIfTrue="1" operator="lessThanOrEqual">
      <formula>E$7-10</formula>
    </cfRule>
    <cfRule type="cellIs" dxfId="2820" priority="72" operator="lessThanOrEqual">
      <formula>E$7-5</formula>
    </cfRule>
  </conditionalFormatting>
  <conditionalFormatting sqref="E89:N89 E91:N91">
    <cfRule type="cellIs" dxfId="2819" priority="65" stopIfTrue="1" operator="greaterThanOrEqual">
      <formula>E$7+10</formula>
    </cfRule>
    <cfRule type="cellIs" dxfId="2818" priority="66" stopIfTrue="1" operator="greaterThanOrEqual">
      <formula>E$7+5</formula>
    </cfRule>
    <cfRule type="cellIs" dxfId="2817" priority="67" stopIfTrue="1" operator="lessThanOrEqual">
      <formula>E$7-10</formula>
    </cfRule>
    <cfRule type="cellIs" dxfId="2816" priority="68" operator="lessThanOrEqual">
      <formula>E$7-5</formula>
    </cfRule>
  </conditionalFormatting>
  <conditionalFormatting sqref="E93:N93 E95:N95 E97:N97">
    <cfRule type="cellIs" dxfId="2815" priority="61" stopIfTrue="1" operator="greaterThanOrEqual">
      <formula>E$7+10</formula>
    </cfRule>
    <cfRule type="cellIs" dxfId="2814" priority="62" stopIfTrue="1" operator="greaterThanOrEqual">
      <formula>E$7+5</formula>
    </cfRule>
    <cfRule type="cellIs" dxfId="2813" priority="63" stopIfTrue="1" operator="lessThanOrEqual">
      <formula>E$7-10</formula>
    </cfRule>
    <cfRule type="cellIs" dxfId="2812" priority="64" operator="lessThanOrEqual">
      <formula>E$7-5</formula>
    </cfRule>
  </conditionalFormatting>
  <conditionalFormatting sqref="E99:N99">
    <cfRule type="cellIs" dxfId="2811" priority="57" stopIfTrue="1" operator="greaterThanOrEqual">
      <formula>E$7+10</formula>
    </cfRule>
    <cfRule type="cellIs" dxfId="2810" priority="58" stopIfTrue="1" operator="greaterThanOrEqual">
      <formula>E$7+5</formula>
    </cfRule>
    <cfRule type="cellIs" dxfId="2809" priority="59" stopIfTrue="1" operator="lessThanOrEqual">
      <formula>E$7-10</formula>
    </cfRule>
    <cfRule type="cellIs" dxfId="2808" priority="60" operator="lessThanOrEqual">
      <formula>E$7-5</formula>
    </cfRule>
  </conditionalFormatting>
  <conditionalFormatting sqref="E101:N101">
    <cfRule type="cellIs" dxfId="2807" priority="53" stopIfTrue="1" operator="greaterThanOrEqual">
      <formula>E$7+10</formula>
    </cfRule>
    <cfRule type="cellIs" dxfId="2806" priority="54" stopIfTrue="1" operator="greaterThanOrEqual">
      <formula>E$7+5</formula>
    </cfRule>
    <cfRule type="cellIs" dxfId="2805" priority="55" stopIfTrue="1" operator="lessThanOrEqual">
      <formula>E$7-10</formula>
    </cfRule>
    <cfRule type="cellIs" dxfId="2804" priority="56" operator="lessThanOrEqual">
      <formula>E$7-5</formula>
    </cfRule>
  </conditionalFormatting>
  <conditionalFormatting sqref="E103:N103">
    <cfRule type="cellIs" dxfId="2803" priority="49" stopIfTrue="1" operator="greaterThanOrEqual">
      <formula>E$7+10</formula>
    </cfRule>
    <cfRule type="cellIs" dxfId="2802" priority="50" stopIfTrue="1" operator="greaterThanOrEqual">
      <formula>E$7+5</formula>
    </cfRule>
    <cfRule type="cellIs" dxfId="2801" priority="51" stopIfTrue="1" operator="lessThanOrEqual">
      <formula>E$7-10</formula>
    </cfRule>
    <cfRule type="cellIs" dxfId="2800" priority="52" operator="lessThanOrEqual">
      <formula>E$7-5</formula>
    </cfRule>
  </conditionalFormatting>
  <conditionalFormatting sqref="E105:N105 E107:N107 E109:N109">
    <cfRule type="cellIs" dxfId="2799" priority="45" stopIfTrue="1" operator="greaterThanOrEqual">
      <formula>E$7+10</formula>
    </cfRule>
    <cfRule type="cellIs" dxfId="2798" priority="46" stopIfTrue="1" operator="greaterThanOrEqual">
      <formula>E$7+5</formula>
    </cfRule>
    <cfRule type="cellIs" dxfId="2797" priority="47" stopIfTrue="1" operator="lessThanOrEqual">
      <formula>E$7-10</formula>
    </cfRule>
    <cfRule type="cellIs" dxfId="2796" priority="48" operator="lessThanOrEqual">
      <formula>E$7-5</formula>
    </cfRule>
  </conditionalFormatting>
  <conditionalFormatting sqref="E111:N111">
    <cfRule type="cellIs" dxfId="2795" priority="41" stopIfTrue="1" operator="greaterThanOrEqual">
      <formula>E$7+10</formula>
    </cfRule>
    <cfRule type="cellIs" dxfId="2794" priority="42" stopIfTrue="1" operator="greaterThanOrEqual">
      <formula>E$7+5</formula>
    </cfRule>
    <cfRule type="cellIs" dxfId="2793" priority="43" stopIfTrue="1" operator="lessThanOrEqual">
      <formula>E$7-10</formula>
    </cfRule>
    <cfRule type="cellIs" dxfId="2792" priority="44" operator="lessThanOrEqual">
      <formula>E$7-5</formula>
    </cfRule>
  </conditionalFormatting>
  <conditionalFormatting sqref="E113:N113">
    <cfRule type="cellIs" dxfId="2791" priority="37" stopIfTrue="1" operator="greaterThanOrEqual">
      <formula>E$7+10</formula>
    </cfRule>
    <cfRule type="cellIs" dxfId="2790" priority="38" stopIfTrue="1" operator="greaterThanOrEqual">
      <formula>E$7+5</formula>
    </cfRule>
    <cfRule type="cellIs" dxfId="2789" priority="39" stopIfTrue="1" operator="lessThanOrEqual">
      <formula>E$7-10</formula>
    </cfRule>
    <cfRule type="cellIs" dxfId="2788" priority="40" operator="lessThanOrEqual">
      <formula>E$7-5</formula>
    </cfRule>
  </conditionalFormatting>
  <conditionalFormatting sqref="E115:N115">
    <cfRule type="cellIs" dxfId="2787" priority="33" stopIfTrue="1" operator="greaterThanOrEqual">
      <formula>E$7+10</formula>
    </cfRule>
    <cfRule type="cellIs" dxfId="2786" priority="34" stopIfTrue="1" operator="greaterThanOrEqual">
      <formula>E$7+5</formula>
    </cfRule>
    <cfRule type="cellIs" dxfId="2785" priority="35" stopIfTrue="1" operator="lessThanOrEqual">
      <formula>E$7-10</formula>
    </cfRule>
    <cfRule type="cellIs" dxfId="2784" priority="36" operator="lessThanOrEqual">
      <formula>E$7-5</formula>
    </cfRule>
  </conditionalFormatting>
  <conditionalFormatting sqref="E117:N117 E119:N119">
    <cfRule type="cellIs" dxfId="2783" priority="29" stopIfTrue="1" operator="greaterThanOrEqual">
      <formula>E$7+10</formula>
    </cfRule>
    <cfRule type="cellIs" dxfId="2782" priority="30" stopIfTrue="1" operator="greaterThanOrEqual">
      <formula>E$7+5</formula>
    </cfRule>
    <cfRule type="cellIs" dxfId="2781" priority="31" stopIfTrue="1" operator="lessThanOrEqual">
      <formula>E$7-10</formula>
    </cfRule>
    <cfRule type="cellIs" dxfId="2780" priority="32" operator="lessThanOrEqual">
      <formula>E$7-5</formula>
    </cfRule>
  </conditionalFormatting>
  <conditionalFormatting sqref="E121:N121 E123:N123 E125:N125">
    <cfRule type="cellIs" dxfId="2779" priority="25" stopIfTrue="1" operator="greaterThanOrEqual">
      <formula>E$7+10</formula>
    </cfRule>
    <cfRule type="cellIs" dxfId="2778" priority="26" stopIfTrue="1" operator="greaterThanOrEqual">
      <formula>E$7+5</formula>
    </cfRule>
    <cfRule type="cellIs" dxfId="2777" priority="27" stopIfTrue="1" operator="lessThanOrEqual">
      <formula>E$7-10</formula>
    </cfRule>
    <cfRule type="cellIs" dxfId="2776" priority="28" operator="lessThanOrEqual">
      <formula>E$7-5</formula>
    </cfRule>
  </conditionalFormatting>
  <conditionalFormatting sqref="E127:N127">
    <cfRule type="cellIs" dxfId="2775" priority="21" stopIfTrue="1" operator="greaterThanOrEqual">
      <formula>E$7+10</formula>
    </cfRule>
    <cfRule type="cellIs" dxfId="2774" priority="22" stopIfTrue="1" operator="greaterThanOrEqual">
      <formula>E$7+5</formula>
    </cfRule>
    <cfRule type="cellIs" dxfId="2773" priority="23" stopIfTrue="1" operator="lessThanOrEqual">
      <formula>E$7-10</formula>
    </cfRule>
    <cfRule type="cellIs" dxfId="2772" priority="24" operator="lessThanOrEqual">
      <formula>E$7-5</formula>
    </cfRule>
  </conditionalFormatting>
  <conditionalFormatting sqref="E129:N129">
    <cfRule type="cellIs" dxfId="2771" priority="17" stopIfTrue="1" operator="greaterThanOrEqual">
      <formula>E$7+10</formula>
    </cfRule>
    <cfRule type="cellIs" dxfId="2770" priority="18" stopIfTrue="1" operator="greaterThanOrEqual">
      <formula>E$7+5</formula>
    </cfRule>
    <cfRule type="cellIs" dxfId="2769" priority="19" stopIfTrue="1" operator="lessThanOrEqual">
      <formula>E$7-10</formula>
    </cfRule>
    <cfRule type="cellIs" dxfId="2768" priority="20" operator="lessThanOrEqual">
      <formula>E$7-5</formula>
    </cfRule>
  </conditionalFormatting>
  <conditionalFormatting sqref="E131:N131">
    <cfRule type="cellIs" dxfId="2767" priority="13" stopIfTrue="1" operator="greaterThanOrEqual">
      <formula>E$7+10</formula>
    </cfRule>
    <cfRule type="cellIs" dxfId="2766" priority="14" stopIfTrue="1" operator="greaterThanOrEqual">
      <formula>E$7+5</formula>
    </cfRule>
    <cfRule type="cellIs" dxfId="2765" priority="15" stopIfTrue="1" operator="lessThanOrEqual">
      <formula>E$7-10</formula>
    </cfRule>
    <cfRule type="cellIs" dxfId="2764" priority="16" operator="lessThanOrEqual">
      <formula>E$7-5</formula>
    </cfRule>
  </conditionalFormatting>
  <conditionalFormatting sqref="E133:N133 E135:N135 E137:N137">
    <cfRule type="cellIs" dxfId="2763" priority="9" stopIfTrue="1" operator="greaterThanOrEqual">
      <formula>E$7+10</formula>
    </cfRule>
    <cfRule type="cellIs" dxfId="2762" priority="10" stopIfTrue="1" operator="greaterThanOrEqual">
      <formula>E$7+5</formula>
    </cfRule>
    <cfRule type="cellIs" dxfId="2761" priority="11" stopIfTrue="1" operator="lessThanOrEqual">
      <formula>E$7-10</formula>
    </cfRule>
    <cfRule type="cellIs" dxfId="2760" priority="12" operator="lessThanOrEqual">
      <formula>E$7-5</formula>
    </cfRule>
  </conditionalFormatting>
  <conditionalFormatting sqref="E139:N139">
    <cfRule type="cellIs" dxfId="2759" priority="5" stopIfTrue="1" operator="greaterThanOrEqual">
      <formula>E$7+10</formula>
    </cfRule>
    <cfRule type="cellIs" dxfId="2758" priority="6" stopIfTrue="1" operator="greaterThanOrEqual">
      <formula>E$7+5</formula>
    </cfRule>
    <cfRule type="cellIs" dxfId="2757" priority="7" stopIfTrue="1" operator="lessThanOrEqual">
      <formula>E$7-10</formula>
    </cfRule>
    <cfRule type="cellIs" dxfId="2756" priority="8" operator="lessThanOrEqual">
      <formula>E$7-5</formula>
    </cfRule>
  </conditionalFormatting>
  <conditionalFormatting sqref="E141:N141">
    <cfRule type="cellIs" dxfId="2755" priority="1" stopIfTrue="1" operator="greaterThanOrEqual">
      <formula>E$7+10</formula>
    </cfRule>
    <cfRule type="cellIs" dxfId="2754" priority="2" stopIfTrue="1" operator="greaterThanOrEqual">
      <formula>E$7+5</formula>
    </cfRule>
    <cfRule type="cellIs" dxfId="2753" priority="3" stopIfTrue="1" operator="lessThanOrEqual">
      <formula>E$7-10</formula>
    </cfRule>
    <cfRule type="cellIs" dxfId="2752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C43B-2F9C-48A3-83F0-AE5E2782784E}">
  <sheetPr>
    <tabColor rgb="FF92D050"/>
  </sheetPr>
  <dimension ref="A1:P176"/>
  <sheetViews>
    <sheetView showGridLines="0" topLeftCell="A125" workbookViewId="0">
      <selection activeCell="A2" sqref="A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6.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(13)</v>
      </c>
      <c r="B1" s="1" t="str">
        <f ca="1">VLOOKUP(A1,学年!A:E,5,0)</f>
        <v>Q13将来就きたい職業や興味のある分野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00.9" customHeight="1" x14ac:dyDescent="0.15">
      <c r="A5" s="1" t="str">
        <f ca="1">$A$1&amp;"表頭"</f>
        <v>X (13)表頭</v>
      </c>
      <c r="B5" s="9"/>
      <c r="C5" s="10"/>
      <c r="D5" s="11" t="s">
        <v>248</v>
      </c>
      <c r="E5" s="12" t="s">
        <v>276</v>
      </c>
      <c r="F5" s="12" t="str">
        <f ca="1">VLOOKUP($A$5,学年!$A:$O,F2,0)</f>
        <v>建設業</v>
      </c>
      <c r="G5" s="12" t="s">
        <v>274</v>
      </c>
      <c r="H5" s="12" t="str">
        <f ca="1">VLOOKUP($A$5,学年!$A:$O,H2,0)</f>
        <v>小売・飲食などのサービス業</v>
      </c>
      <c r="I5" s="12" t="s">
        <v>273</v>
      </c>
      <c r="J5" s="12" t="s">
        <v>275</v>
      </c>
      <c r="K5" s="12" t="s">
        <v>271</v>
      </c>
      <c r="L5" s="12" t="s">
        <v>272</v>
      </c>
      <c r="M5" s="12" t="str">
        <f ca="1">VLOOKUP($A$5,学年!$A:$O,M2,0)</f>
        <v>公務員</v>
      </c>
      <c r="N5" s="12" t="str">
        <f ca="1">VLOOKUP($A$5,学年!$A:$O,N2,0)</f>
        <v>その他</v>
      </c>
    </row>
    <row r="6" spans="1:16" ht="12.4" customHeight="1" x14ac:dyDescent="0.15">
      <c r="A6" s="1" t="str">
        <f ca="1">$A$1&amp;B6</f>
        <v>X (13)全体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82</v>
      </c>
      <c r="F6" s="19">
        <f ca="1">VLOOKUP($A6,学年!$A:$O,F$2,0)</f>
        <v>155</v>
      </c>
      <c r="G6" s="19">
        <f ca="1">VLOOKUP($A6,学年!$A:$O,G$2,0)</f>
        <v>264</v>
      </c>
      <c r="H6" s="19">
        <f ca="1">VLOOKUP($A6,学年!$A:$O,H$2,0)</f>
        <v>293</v>
      </c>
      <c r="I6" s="19">
        <f ca="1">VLOOKUP($A6,学年!$A:$O,I$2,0)</f>
        <v>156</v>
      </c>
      <c r="J6" s="19">
        <f ca="1">VLOOKUP($A6,学年!$A:$O,J$2,0)</f>
        <v>890</v>
      </c>
      <c r="K6" s="19">
        <f ca="1">VLOOKUP($A6,学年!$A:$O,K$2,0)</f>
        <v>349</v>
      </c>
      <c r="L6" s="19">
        <f ca="1">VLOOKUP($A6,学年!$A:$O,L$2,0)</f>
        <v>101</v>
      </c>
      <c r="M6" s="19">
        <f ca="1">VLOOKUP($A6,学年!$A:$O,M$2,0)</f>
        <v>770</v>
      </c>
      <c r="N6" s="19">
        <f ca="1">VLOOKUP($A6,学年!$A:$O,N$2,0)</f>
        <v>811</v>
      </c>
      <c r="O6" s="44"/>
      <c r="P6" s="45">
        <f ca="1">MAX(E6:N6)</f>
        <v>890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2.1183156807026609</v>
      </c>
      <c r="F7" s="15">
        <f t="shared" ref="F7:N7" ca="1" si="0">F6/$D6*100</f>
        <v>4.004133298889176</v>
      </c>
      <c r="G7" s="15">
        <f t="shared" ca="1" si="0"/>
        <v>6.8199431671402744</v>
      </c>
      <c r="H7" s="15">
        <f t="shared" ca="1" si="0"/>
        <v>7.5691035908034099</v>
      </c>
      <c r="I7" s="15">
        <f t="shared" ca="1" si="0"/>
        <v>4.0299664169465252</v>
      </c>
      <c r="J7" s="15">
        <f t="shared" ca="1" si="0"/>
        <v>22.991475071041076</v>
      </c>
      <c r="K7" s="15">
        <f t="shared" ca="1" si="0"/>
        <v>9.0157582020149825</v>
      </c>
      <c r="L7" s="15">
        <f t="shared" ca="1" si="0"/>
        <v>2.6091449237923019</v>
      </c>
      <c r="M7" s="15">
        <f t="shared" ca="1" si="0"/>
        <v>19.89150090415913</v>
      </c>
      <c r="N7" s="15">
        <f t="shared" ca="1" si="0"/>
        <v>20.950658744510463</v>
      </c>
    </row>
    <row r="8" spans="1:16" ht="12.4" customHeight="1" x14ac:dyDescent="0.15">
      <c r="A8" s="1" t="str">
        <f ca="1">$A$1&amp;C8</f>
        <v>X (13)１年生</v>
      </c>
      <c r="B8" s="129" t="s">
        <v>250</v>
      </c>
      <c r="C8" s="192" t="s">
        <v>4</v>
      </c>
      <c r="D8" s="19">
        <f ca="1">VLOOKUP($A8,学年!$A:$O,D$2,0)</f>
        <v>1355</v>
      </c>
      <c r="E8" s="19">
        <f ca="1">VLOOKUP($A8,学年!$A:$O,E$2,0)</f>
        <v>27</v>
      </c>
      <c r="F8" s="19">
        <f ca="1">VLOOKUP($A8,学年!$A:$O,F$2,0)</f>
        <v>39</v>
      </c>
      <c r="G8" s="19">
        <f ca="1">VLOOKUP($A8,学年!$A:$O,G$2,0)</f>
        <v>69</v>
      </c>
      <c r="H8" s="19">
        <f ca="1">VLOOKUP($A8,学年!$A:$O,H$2,0)</f>
        <v>113</v>
      </c>
      <c r="I8" s="19">
        <f ca="1">VLOOKUP($A8,学年!$A:$O,I$2,0)</f>
        <v>42</v>
      </c>
      <c r="J8" s="19">
        <f ca="1">VLOOKUP($A8,学年!$A:$O,J$2,0)</f>
        <v>328</v>
      </c>
      <c r="K8" s="19">
        <f ca="1">VLOOKUP($A8,学年!$A:$O,K$2,0)</f>
        <v>142</v>
      </c>
      <c r="L8" s="19">
        <f ca="1">VLOOKUP($A8,学年!$A:$O,L$2,0)</f>
        <v>40</v>
      </c>
      <c r="M8" s="19">
        <f ca="1">VLOOKUP($A8,学年!$A:$O,M$2,0)</f>
        <v>252</v>
      </c>
      <c r="N8" s="19">
        <f ca="1">VLOOKUP($A8,学年!$A:$O,N$2,0)</f>
        <v>303</v>
      </c>
      <c r="P8" s="45">
        <f ca="1">MAX(E8:N8)</f>
        <v>328</v>
      </c>
    </row>
    <row r="9" spans="1:16" ht="12.4" customHeight="1" x14ac:dyDescent="0.15">
      <c r="B9" s="129"/>
      <c r="C9" s="193"/>
      <c r="D9" s="16">
        <f ca="1">D8/$D8*100</f>
        <v>100</v>
      </c>
      <c r="E9" s="15">
        <f ca="1">E8/$D8*100</f>
        <v>1.9926199261992621</v>
      </c>
      <c r="F9" s="15">
        <f t="shared" ref="F9:N9" ca="1" si="1">F8/$D8*100</f>
        <v>2.878228782287823</v>
      </c>
      <c r="G9" s="15">
        <f t="shared" ca="1" si="1"/>
        <v>5.0922509225092245</v>
      </c>
      <c r="H9" s="15">
        <f t="shared" ca="1" si="1"/>
        <v>8.3394833948339482</v>
      </c>
      <c r="I9" s="15">
        <f t="shared" ca="1" si="1"/>
        <v>3.0996309963099633</v>
      </c>
      <c r="J9" s="15">
        <f t="shared" ca="1" si="1"/>
        <v>24.206642066420663</v>
      </c>
      <c r="K9" s="15">
        <f t="shared" ca="1" si="1"/>
        <v>10.479704797047971</v>
      </c>
      <c r="L9" s="15">
        <f t="shared" ca="1" si="1"/>
        <v>2.9520295202952029</v>
      </c>
      <c r="M9" s="15">
        <f t="shared" ca="1" si="1"/>
        <v>18.597785977859779</v>
      </c>
      <c r="N9" s="15">
        <f t="shared" ca="1" si="1"/>
        <v>22.361623616236162</v>
      </c>
    </row>
    <row r="10" spans="1:16" ht="12.4" customHeight="1" x14ac:dyDescent="0.15">
      <c r="A10" s="1" t="str">
        <f ca="1">$A$1&amp;C10</f>
        <v>X (13)２年生</v>
      </c>
      <c r="B10" s="129"/>
      <c r="C10" s="192" t="s">
        <v>5</v>
      </c>
      <c r="D10" s="19">
        <f ca="1">VLOOKUP($A10,学年!$A:$O,D$2,0)</f>
        <v>1210</v>
      </c>
      <c r="E10" s="19">
        <f ca="1">VLOOKUP($A10,学年!$A:$O,E$2,0)</f>
        <v>26</v>
      </c>
      <c r="F10" s="19">
        <f ca="1">VLOOKUP($A10,学年!$A:$O,F$2,0)</f>
        <v>50</v>
      </c>
      <c r="G10" s="19">
        <f ca="1">VLOOKUP($A10,学年!$A:$O,G$2,0)</f>
        <v>54</v>
      </c>
      <c r="H10" s="19">
        <f ca="1">VLOOKUP($A10,学年!$A:$O,H$2,0)</f>
        <v>104</v>
      </c>
      <c r="I10" s="19">
        <f ca="1">VLOOKUP($A10,学年!$A:$O,I$2,0)</f>
        <v>46</v>
      </c>
      <c r="J10" s="19">
        <f ca="1">VLOOKUP($A10,学年!$A:$O,J$2,0)</f>
        <v>279</v>
      </c>
      <c r="K10" s="19">
        <f ca="1">VLOOKUP($A10,学年!$A:$O,K$2,0)</f>
        <v>85</v>
      </c>
      <c r="L10" s="19">
        <f ca="1">VLOOKUP($A10,学年!$A:$O,L$2,0)</f>
        <v>28</v>
      </c>
      <c r="M10" s="19">
        <f ca="1">VLOOKUP($A10,学年!$A:$O,M$2,0)</f>
        <v>258</v>
      </c>
      <c r="N10" s="19">
        <f ca="1">VLOOKUP($A10,学年!$A:$O,N$2,0)</f>
        <v>280</v>
      </c>
      <c r="P10" s="45">
        <f ca="1">MAX(E10:N10)</f>
        <v>280</v>
      </c>
    </row>
    <row r="11" spans="1:16" ht="12.4" customHeight="1" x14ac:dyDescent="0.15">
      <c r="B11" s="129"/>
      <c r="C11" s="193"/>
      <c r="D11" s="16">
        <f ca="1">D10/$D10*100</f>
        <v>100</v>
      </c>
      <c r="E11" s="15">
        <f ca="1">E10/$D10*100</f>
        <v>2.1487603305785123</v>
      </c>
      <c r="F11" s="15">
        <f t="shared" ref="F11:N11" ca="1" si="2">F10/$D10*100</f>
        <v>4.1322314049586781</v>
      </c>
      <c r="G11" s="15">
        <f t="shared" ca="1" si="2"/>
        <v>4.4628099173553721</v>
      </c>
      <c r="H11" s="15">
        <f t="shared" ca="1" si="2"/>
        <v>8.5950413223140494</v>
      </c>
      <c r="I11" s="15">
        <f t="shared" ca="1" si="2"/>
        <v>3.8016528925619832</v>
      </c>
      <c r="J11" s="15">
        <f t="shared" ca="1" si="2"/>
        <v>23.057851239669422</v>
      </c>
      <c r="K11" s="15">
        <f t="shared" ca="1" si="2"/>
        <v>7.0247933884297522</v>
      </c>
      <c r="L11" s="15">
        <f t="shared" ca="1" si="2"/>
        <v>2.3140495867768593</v>
      </c>
      <c r="M11" s="15">
        <f t="shared" ca="1" si="2"/>
        <v>21.322314049586776</v>
      </c>
      <c r="N11" s="15">
        <f t="shared" ca="1" si="2"/>
        <v>23.140495867768596</v>
      </c>
    </row>
    <row r="12" spans="1:16" ht="12.4" customHeight="1" x14ac:dyDescent="0.15">
      <c r="A12" s="1" t="str">
        <f ca="1">$A$1&amp;C12</f>
        <v>X (13)３年生</v>
      </c>
      <c r="B12" s="129"/>
      <c r="C12" s="192" t="s">
        <v>6</v>
      </c>
      <c r="D12" s="19">
        <f ca="1">VLOOKUP($A12,学年!$A:$O,D$2,0)</f>
        <v>1306</v>
      </c>
      <c r="E12" s="19">
        <f ca="1">VLOOKUP($A12,学年!$A:$O,E$2,0)</f>
        <v>29</v>
      </c>
      <c r="F12" s="19">
        <f ca="1">VLOOKUP($A12,学年!$A:$O,F$2,0)</f>
        <v>66</v>
      </c>
      <c r="G12" s="19">
        <f ca="1">VLOOKUP($A12,学年!$A:$O,G$2,0)</f>
        <v>141</v>
      </c>
      <c r="H12" s="19">
        <f ca="1">VLOOKUP($A12,学年!$A:$O,H$2,0)</f>
        <v>76</v>
      </c>
      <c r="I12" s="19">
        <f ca="1">VLOOKUP($A12,学年!$A:$O,I$2,0)</f>
        <v>68</v>
      </c>
      <c r="J12" s="19">
        <f ca="1">VLOOKUP($A12,学年!$A:$O,J$2,0)</f>
        <v>283</v>
      </c>
      <c r="K12" s="19">
        <f ca="1">VLOOKUP($A12,学年!$A:$O,K$2,0)</f>
        <v>122</v>
      </c>
      <c r="L12" s="19">
        <f ca="1">VLOOKUP($A12,学年!$A:$O,L$2,0)</f>
        <v>33</v>
      </c>
      <c r="M12" s="19">
        <f ca="1">VLOOKUP($A12,学年!$A:$O,M$2,0)</f>
        <v>260</v>
      </c>
      <c r="N12" s="19">
        <f ca="1">VLOOKUP($A12,学年!$A:$O,N$2,0)</f>
        <v>228</v>
      </c>
      <c r="P12" s="45">
        <f ca="1">MAX(E12:N12)</f>
        <v>283</v>
      </c>
    </row>
    <row r="13" spans="1:16" ht="12.4" customHeight="1" x14ac:dyDescent="0.15">
      <c r="B13" s="129"/>
      <c r="C13" s="193"/>
      <c r="D13" s="16">
        <f ca="1">D12/$D12*100</f>
        <v>100</v>
      </c>
      <c r="E13" s="15">
        <f ca="1">E12/$D12*100</f>
        <v>2.2205206738131702</v>
      </c>
      <c r="F13" s="15">
        <f t="shared" ref="F13:N13" ca="1" si="3">F12/$D12*100</f>
        <v>5.0535987748851454</v>
      </c>
      <c r="G13" s="15">
        <f t="shared" ca="1" si="3"/>
        <v>10.796324655436447</v>
      </c>
      <c r="H13" s="15">
        <f t="shared" ca="1" si="3"/>
        <v>5.8192955589586521</v>
      </c>
      <c r="I13" s="15">
        <f t="shared" ca="1" si="3"/>
        <v>5.2067381316998471</v>
      </c>
      <c r="J13" s="15">
        <f t="shared" ca="1" si="3"/>
        <v>21.669218989280246</v>
      </c>
      <c r="K13" s="15">
        <f t="shared" ca="1" si="3"/>
        <v>9.3415007656967841</v>
      </c>
      <c r="L13" s="15">
        <f t="shared" ca="1" si="3"/>
        <v>2.5267993874425727</v>
      </c>
      <c r="M13" s="15">
        <f t="shared" ca="1" si="3"/>
        <v>19.908116385911178</v>
      </c>
      <c r="N13" s="15">
        <f t="shared" ca="1" si="3"/>
        <v>17.457886676875958</v>
      </c>
    </row>
    <row r="14" spans="1:16" ht="12.4" customHeight="1" x14ac:dyDescent="0.15">
      <c r="A14" s="1" t="str">
        <f ca="1">$A$1&amp;C14</f>
        <v>X (13)男性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59</v>
      </c>
      <c r="F14" s="19">
        <f ca="1">VLOOKUP($A14,性別!$A:$O,F$2,0)</f>
        <v>125</v>
      </c>
      <c r="G14" s="19">
        <f ca="1">VLOOKUP($A14,性別!$A:$O,G$2,0)</f>
        <v>203</v>
      </c>
      <c r="H14" s="19">
        <f ca="1">VLOOKUP($A14,性別!$A:$O,H$2,0)</f>
        <v>73</v>
      </c>
      <c r="I14" s="19">
        <f ca="1">VLOOKUP($A14,性別!$A:$O,I$2,0)</f>
        <v>95</v>
      </c>
      <c r="J14" s="19">
        <f ca="1">VLOOKUP($A14,性別!$A:$O,J$2,0)</f>
        <v>205</v>
      </c>
      <c r="K14" s="19">
        <f ca="1">VLOOKUP($A14,性別!$A:$O,K$2,0)</f>
        <v>265</v>
      </c>
      <c r="L14" s="19">
        <f ca="1">VLOOKUP($A14,性別!$A:$O,L$2,0)</f>
        <v>31</v>
      </c>
      <c r="M14" s="19">
        <f ca="1">VLOOKUP($A14,性別!$A:$O,M$2,0)</f>
        <v>408</v>
      </c>
      <c r="N14" s="19">
        <f ca="1">VLOOKUP($A14,性別!$A:$O,N$2,0)</f>
        <v>284</v>
      </c>
      <c r="P14" s="45">
        <f t="shared" ref="P14" ca="1" si="4">MAX(E14:N14)</f>
        <v>408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3.3752860411899315</v>
      </c>
      <c r="F15" s="15">
        <f t="shared" ref="F15:N15" ca="1" si="5">F14/$D14*100</f>
        <v>7.1510297482837535</v>
      </c>
      <c r="G15" s="15">
        <f t="shared" ca="1" si="5"/>
        <v>11.613272311212814</v>
      </c>
      <c r="H15" s="15">
        <f t="shared" ca="1" si="5"/>
        <v>4.1762013729977117</v>
      </c>
      <c r="I15" s="15">
        <f t="shared" ca="1" si="5"/>
        <v>5.4347826086956523</v>
      </c>
      <c r="J15" s="15">
        <f t="shared" ca="1" si="5"/>
        <v>11.727688787185354</v>
      </c>
      <c r="K15" s="15">
        <f t="shared" ca="1" si="5"/>
        <v>15.160183066361558</v>
      </c>
      <c r="L15" s="15">
        <f t="shared" ca="1" si="5"/>
        <v>1.7734553775743707</v>
      </c>
      <c r="M15" s="15">
        <f t="shared" ca="1" si="5"/>
        <v>23.340961098398168</v>
      </c>
      <c r="N15" s="15">
        <f t="shared" ca="1" si="5"/>
        <v>16.247139588100687</v>
      </c>
    </row>
    <row r="16" spans="1:16" ht="12.4" customHeight="1" x14ac:dyDescent="0.15">
      <c r="A16" s="1" t="str">
        <f ca="1">$A$1&amp;C16</f>
        <v>X (13)女性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22</v>
      </c>
      <c r="F16" s="19">
        <f ca="1">VLOOKUP($A16,性別!$A:$O,F$2,0)</f>
        <v>29</v>
      </c>
      <c r="G16" s="19">
        <f ca="1">VLOOKUP($A16,性別!$A:$O,G$2,0)</f>
        <v>55</v>
      </c>
      <c r="H16" s="19">
        <f ca="1">VLOOKUP($A16,性別!$A:$O,H$2,0)</f>
        <v>214</v>
      </c>
      <c r="I16" s="19">
        <f ca="1">VLOOKUP($A16,性別!$A:$O,I$2,0)</f>
        <v>57</v>
      </c>
      <c r="J16" s="19">
        <f ca="1">VLOOKUP($A16,性別!$A:$O,J$2,0)</f>
        <v>658</v>
      </c>
      <c r="K16" s="19">
        <f ca="1">VLOOKUP($A16,性別!$A:$O,K$2,0)</f>
        <v>73</v>
      </c>
      <c r="L16" s="19">
        <f ca="1">VLOOKUP($A16,性別!$A:$O,L$2,0)</f>
        <v>66</v>
      </c>
      <c r="M16" s="19">
        <f ca="1">VLOOKUP($A16,性別!$A:$O,M$2,0)</f>
        <v>345</v>
      </c>
      <c r="N16" s="19">
        <f ca="1">VLOOKUP($A16,性別!$A:$O,N$2,0)</f>
        <v>492</v>
      </c>
      <c r="P16" s="45">
        <f t="shared" ref="P16" ca="1" si="6">MAX(E16:N16)</f>
        <v>658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1.093983092988563</v>
      </c>
      <c r="F17" s="15">
        <f t="shared" ref="F17:N17" ca="1" si="7">F16/$D16*100</f>
        <v>1.4420686225758328</v>
      </c>
      <c r="G17" s="15">
        <f t="shared" ca="1" si="7"/>
        <v>2.7349577324714072</v>
      </c>
      <c r="H17" s="15">
        <f t="shared" ca="1" si="7"/>
        <v>10.641471904525112</v>
      </c>
      <c r="I17" s="15">
        <f t="shared" ca="1" si="7"/>
        <v>2.8344107409249131</v>
      </c>
      <c r="J17" s="15">
        <f t="shared" ca="1" si="7"/>
        <v>32.720039781203383</v>
      </c>
      <c r="K17" s="15">
        <f t="shared" ca="1" si="7"/>
        <v>3.6300348085529586</v>
      </c>
      <c r="L17" s="15">
        <f t="shared" ca="1" si="7"/>
        <v>3.2819492789656888</v>
      </c>
      <c r="M17" s="15">
        <f t="shared" ca="1" si="7"/>
        <v>17.155643958229735</v>
      </c>
      <c r="N17" s="15">
        <f t="shared" ca="1" si="7"/>
        <v>24.465440079562406</v>
      </c>
    </row>
    <row r="18" spans="1:16" ht="12.4" customHeight="1" x14ac:dyDescent="0.15">
      <c r="A18" s="1" t="str">
        <f ca="1">$A$1&amp;C18</f>
        <v>X (13)回答しない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1</v>
      </c>
      <c r="F18" s="19">
        <f ca="1">VLOOKUP($A18,性別!$A:$O,F$2,0)</f>
        <v>1</v>
      </c>
      <c r="G18" s="19">
        <f ca="1">VLOOKUP($A18,性別!$A:$O,G$2,0)</f>
        <v>6</v>
      </c>
      <c r="H18" s="19">
        <f ca="1">VLOOKUP($A18,性別!$A:$O,H$2,0)</f>
        <v>6</v>
      </c>
      <c r="I18" s="19">
        <f ca="1">VLOOKUP($A18,性別!$A:$O,I$2,0)</f>
        <v>4</v>
      </c>
      <c r="J18" s="19">
        <f ca="1">VLOOKUP($A18,性別!$A:$O,J$2,0)</f>
        <v>27</v>
      </c>
      <c r="K18" s="19">
        <f ca="1">VLOOKUP($A18,性別!$A:$O,K$2,0)</f>
        <v>11</v>
      </c>
      <c r="L18" s="19">
        <f ca="1">VLOOKUP($A18,性別!$A:$O,L$2,0)</f>
        <v>4</v>
      </c>
      <c r="M18" s="19">
        <f ca="1">VLOOKUP($A18,性別!$A:$O,M$2,0)</f>
        <v>17</v>
      </c>
      <c r="N18" s="19">
        <f ca="1">VLOOKUP($A18,性別!$A:$O,N$2,0)</f>
        <v>35</v>
      </c>
      <c r="P18" s="45">
        <f t="shared" ref="P18" ca="1" si="8">MAX(E18:N18)</f>
        <v>35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0.89285714285714279</v>
      </c>
      <c r="F19" s="15">
        <f t="shared" ref="F19:N19" ca="1" si="9">F18/$D18*100</f>
        <v>0.89285714285714279</v>
      </c>
      <c r="G19" s="15">
        <f t="shared" ca="1" si="9"/>
        <v>5.3571428571428568</v>
      </c>
      <c r="H19" s="15">
        <f t="shared" ca="1" si="9"/>
        <v>5.3571428571428568</v>
      </c>
      <c r="I19" s="15">
        <f t="shared" ca="1" si="9"/>
        <v>3.5714285714285712</v>
      </c>
      <c r="J19" s="15">
        <f t="shared" ca="1" si="9"/>
        <v>24.107142857142858</v>
      </c>
      <c r="K19" s="15">
        <f t="shared" ca="1" si="9"/>
        <v>9.8214285714285712</v>
      </c>
      <c r="L19" s="15">
        <f t="shared" ca="1" si="9"/>
        <v>3.5714285714285712</v>
      </c>
      <c r="M19" s="15">
        <f t="shared" ca="1" si="9"/>
        <v>15.178571428571427</v>
      </c>
      <c r="N19" s="15">
        <f t="shared" ca="1" si="9"/>
        <v>31.25</v>
      </c>
    </row>
    <row r="20" spans="1:16" ht="12.4" hidden="1" customHeight="1" outlineLevel="1" x14ac:dyDescent="0.15">
      <c r="A20" s="1" t="str">
        <f ca="1">$A$1&amp;C20</f>
        <v>X (13)門司区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13</v>
      </c>
      <c r="F20" s="19">
        <f ca="1">VLOOKUP($A20,住所!$A:$O,F$2,0)</f>
        <v>6</v>
      </c>
      <c r="G20" s="19">
        <f ca="1">VLOOKUP($A20,住所!$A:$O,G$2,0)</f>
        <v>23</v>
      </c>
      <c r="H20" s="19">
        <f ca="1">VLOOKUP($A20,住所!$A:$O,H$2,0)</f>
        <v>13</v>
      </c>
      <c r="I20" s="19">
        <f ca="1">VLOOKUP($A20,住所!$A:$O,I$2,0)</f>
        <v>5</v>
      </c>
      <c r="J20" s="19">
        <f ca="1">VLOOKUP($A20,住所!$A:$O,J$2,0)</f>
        <v>40</v>
      </c>
      <c r="K20" s="19">
        <f ca="1">VLOOKUP($A20,住所!$A:$O,K$2,0)</f>
        <v>16</v>
      </c>
      <c r="L20" s="19">
        <f ca="1">VLOOKUP($A20,住所!$A:$O,L$2,0)</f>
        <v>4</v>
      </c>
      <c r="M20" s="19">
        <f ca="1">VLOOKUP($A20,住所!$A:$O,M$2,0)</f>
        <v>24</v>
      </c>
      <c r="N20" s="19">
        <f ca="1">VLOOKUP($A20,住所!$A:$O,N$2,0)</f>
        <v>27</v>
      </c>
      <c r="P20" s="45">
        <f t="shared" ref="P20" ca="1" si="10">MAX(E20:N20)</f>
        <v>40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7.6023391812865491</v>
      </c>
      <c r="F21" s="15">
        <f t="shared" ref="F21:N21" ca="1" si="11">F20/$D20*100</f>
        <v>3.5087719298245612</v>
      </c>
      <c r="G21" s="15">
        <f t="shared" ca="1" si="11"/>
        <v>13.450292397660817</v>
      </c>
      <c r="H21" s="15">
        <f t="shared" ca="1" si="11"/>
        <v>7.6023391812865491</v>
      </c>
      <c r="I21" s="15">
        <f t="shared" ca="1" si="11"/>
        <v>2.9239766081871341</v>
      </c>
      <c r="J21" s="15">
        <f t="shared" ca="1" si="11"/>
        <v>23.391812865497073</v>
      </c>
      <c r="K21" s="15">
        <f t="shared" ca="1" si="11"/>
        <v>9.3567251461988299</v>
      </c>
      <c r="L21" s="15">
        <f t="shared" ca="1" si="11"/>
        <v>2.3391812865497075</v>
      </c>
      <c r="M21" s="15">
        <f t="shared" ca="1" si="11"/>
        <v>14.035087719298245</v>
      </c>
      <c r="N21" s="15">
        <f t="shared" ca="1" si="11"/>
        <v>15.789473684210526</v>
      </c>
    </row>
    <row r="22" spans="1:16" ht="12.4" hidden="1" customHeight="1" outlineLevel="1" x14ac:dyDescent="0.15">
      <c r="A22" s="1" t="str">
        <f ca="1">$A$1&amp;C22</f>
        <v>X (13)小倉北区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10</v>
      </c>
      <c r="F22" s="19">
        <f ca="1">VLOOKUP($A22,住所!$A:$O,F$2,0)</f>
        <v>16</v>
      </c>
      <c r="G22" s="19">
        <f ca="1">VLOOKUP($A22,住所!$A:$O,G$2,0)</f>
        <v>30</v>
      </c>
      <c r="H22" s="19">
        <f ca="1">VLOOKUP($A22,住所!$A:$O,H$2,0)</f>
        <v>28</v>
      </c>
      <c r="I22" s="19">
        <f ca="1">VLOOKUP($A22,住所!$A:$O,I$2,0)</f>
        <v>11</v>
      </c>
      <c r="J22" s="19">
        <f ca="1">VLOOKUP($A22,住所!$A:$O,J$2,0)</f>
        <v>69</v>
      </c>
      <c r="K22" s="19">
        <f ca="1">VLOOKUP($A22,住所!$A:$O,K$2,0)</f>
        <v>40</v>
      </c>
      <c r="L22" s="19">
        <f ca="1">VLOOKUP($A22,住所!$A:$O,L$2,0)</f>
        <v>9</v>
      </c>
      <c r="M22" s="19">
        <f ca="1">VLOOKUP($A22,住所!$A:$O,M$2,0)</f>
        <v>55</v>
      </c>
      <c r="N22" s="19">
        <f ca="1">VLOOKUP($A22,住所!$A:$O,N$2,0)</f>
        <v>64</v>
      </c>
      <c r="P22" s="45">
        <f t="shared" ref="P22" ca="1" si="12">MAX(E22:N22)</f>
        <v>69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3.0120481927710845</v>
      </c>
      <c r="F23" s="15">
        <f t="shared" ref="F23:N23" ca="1" si="13">F22/$D22*100</f>
        <v>4.8192771084337354</v>
      </c>
      <c r="G23" s="15">
        <f t="shared" ca="1" si="13"/>
        <v>9.0361445783132535</v>
      </c>
      <c r="H23" s="15">
        <f t="shared" ca="1" si="13"/>
        <v>8.4337349397590362</v>
      </c>
      <c r="I23" s="15">
        <f t="shared" ca="1" si="13"/>
        <v>3.3132530120481931</v>
      </c>
      <c r="J23" s="15">
        <f t="shared" ca="1" si="13"/>
        <v>20.783132530120483</v>
      </c>
      <c r="K23" s="15">
        <f t="shared" ca="1" si="13"/>
        <v>12.048192771084338</v>
      </c>
      <c r="L23" s="15">
        <f t="shared" ca="1" si="13"/>
        <v>2.7108433734939759</v>
      </c>
      <c r="M23" s="15">
        <f t="shared" ca="1" si="13"/>
        <v>16.566265060240966</v>
      </c>
      <c r="N23" s="15">
        <f t="shared" ca="1" si="13"/>
        <v>19.277108433734941</v>
      </c>
    </row>
    <row r="24" spans="1:16" ht="12.4" hidden="1" customHeight="1" outlineLevel="1" x14ac:dyDescent="0.15">
      <c r="A24" s="1" t="str">
        <f ca="1">$A$1&amp;C24</f>
        <v>X (13)小倉南区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3</v>
      </c>
      <c r="F24" s="19">
        <f ca="1">VLOOKUP($A24,住所!$A:$O,F$2,0)</f>
        <v>22</v>
      </c>
      <c r="G24" s="19">
        <f ca="1">VLOOKUP($A24,住所!$A:$O,G$2,0)</f>
        <v>32</v>
      </c>
      <c r="H24" s="19">
        <f ca="1">VLOOKUP($A24,住所!$A:$O,H$2,0)</f>
        <v>50</v>
      </c>
      <c r="I24" s="19">
        <f ca="1">VLOOKUP($A24,住所!$A:$O,I$2,0)</f>
        <v>10</v>
      </c>
      <c r="J24" s="19">
        <f ca="1">VLOOKUP($A24,住所!$A:$O,J$2,0)</f>
        <v>123</v>
      </c>
      <c r="K24" s="19">
        <f ca="1">VLOOKUP($A24,住所!$A:$O,K$2,0)</f>
        <v>45</v>
      </c>
      <c r="L24" s="19">
        <f ca="1">VLOOKUP($A24,住所!$A:$O,L$2,0)</f>
        <v>18</v>
      </c>
      <c r="M24" s="19">
        <f ca="1">VLOOKUP($A24,住所!$A:$O,M$2,0)</f>
        <v>116</v>
      </c>
      <c r="N24" s="19">
        <f ca="1">VLOOKUP($A24,住所!$A:$O,N$2,0)</f>
        <v>138</v>
      </c>
      <c r="P24" s="45">
        <f t="shared" ref="P24" ca="1" si="14">MAX(E24:N24)</f>
        <v>138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0.53859964093357271</v>
      </c>
      <c r="F25" s="15">
        <f t="shared" ref="F25:N25" ca="1" si="15">F24/$D24*100</f>
        <v>3.9497307001795332</v>
      </c>
      <c r="G25" s="15">
        <f t="shared" ca="1" si="15"/>
        <v>5.7450628366247756</v>
      </c>
      <c r="H25" s="15">
        <f t="shared" ca="1" si="15"/>
        <v>8.9766606822262123</v>
      </c>
      <c r="I25" s="15">
        <f t="shared" ca="1" si="15"/>
        <v>1.7953321364452424</v>
      </c>
      <c r="J25" s="15">
        <f t="shared" ca="1" si="15"/>
        <v>22.082585278276483</v>
      </c>
      <c r="K25" s="15">
        <f t="shared" ca="1" si="15"/>
        <v>8.0789946140035909</v>
      </c>
      <c r="L25" s="15">
        <f t="shared" ca="1" si="15"/>
        <v>3.2315978456014358</v>
      </c>
      <c r="M25" s="15">
        <f t="shared" ca="1" si="15"/>
        <v>20.825852782764812</v>
      </c>
      <c r="N25" s="15">
        <f t="shared" ca="1" si="15"/>
        <v>24.775583482944345</v>
      </c>
    </row>
    <row r="26" spans="1:16" ht="12.4" hidden="1" customHeight="1" outlineLevel="1" x14ac:dyDescent="0.15">
      <c r="A26" s="1" t="str">
        <f ca="1">$A$1&amp;C26</f>
        <v>X (13)若松区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8</v>
      </c>
      <c r="F26" s="19">
        <f ca="1">VLOOKUP($A26,住所!$A:$O,F$2,0)</f>
        <v>17</v>
      </c>
      <c r="G26" s="19">
        <f ca="1">VLOOKUP($A26,住所!$A:$O,G$2,0)</f>
        <v>27</v>
      </c>
      <c r="H26" s="19">
        <f ca="1">VLOOKUP($A26,住所!$A:$O,H$2,0)</f>
        <v>41</v>
      </c>
      <c r="I26" s="19">
        <f ca="1">VLOOKUP($A26,住所!$A:$O,I$2,0)</f>
        <v>24</v>
      </c>
      <c r="J26" s="19">
        <f ca="1">VLOOKUP($A26,住所!$A:$O,J$2,0)</f>
        <v>95</v>
      </c>
      <c r="K26" s="19">
        <f ca="1">VLOOKUP($A26,住所!$A:$O,K$2,0)</f>
        <v>47</v>
      </c>
      <c r="L26" s="19">
        <f ca="1">VLOOKUP($A26,住所!$A:$O,L$2,0)</f>
        <v>14</v>
      </c>
      <c r="M26" s="19">
        <f ca="1">VLOOKUP($A26,住所!$A:$O,M$2,0)</f>
        <v>77</v>
      </c>
      <c r="N26" s="19">
        <f ca="1">VLOOKUP($A26,住所!$A:$O,N$2,0)</f>
        <v>88</v>
      </c>
      <c r="P26" s="45">
        <f t="shared" ref="P26" ca="1" si="16">MAX(E26:N26)</f>
        <v>95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1.8264840182648401</v>
      </c>
      <c r="F27" s="15">
        <f t="shared" ref="F27:N27" ca="1" si="17">F26/$D26*100</f>
        <v>3.8812785388127851</v>
      </c>
      <c r="G27" s="15">
        <f t="shared" ca="1" si="17"/>
        <v>6.1643835616438354</v>
      </c>
      <c r="H27" s="15">
        <f t="shared" ca="1" si="17"/>
        <v>9.3607305936073057</v>
      </c>
      <c r="I27" s="15">
        <f t="shared" ca="1" si="17"/>
        <v>5.4794520547945202</v>
      </c>
      <c r="J27" s="15">
        <f t="shared" ca="1" si="17"/>
        <v>21.689497716894977</v>
      </c>
      <c r="K27" s="15">
        <f t="shared" ca="1" si="17"/>
        <v>10.730593607305936</v>
      </c>
      <c r="L27" s="15">
        <f t="shared" ca="1" si="17"/>
        <v>3.1963470319634704</v>
      </c>
      <c r="M27" s="15">
        <f t="shared" ca="1" si="17"/>
        <v>17.579908675799086</v>
      </c>
      <c r="N27" s="15">
        <f t="shared" ca="1" si="17"/>
        <v>20.091324200913242</v>
      </c>
    </row>
    <row r="28" spans="1:16" ht="12.4" hidden="1" customHeight="1" outlineLevel="1" x14ac:dyDescent="0.15">
      <c r="A28" s="1" t="str">
        <f ca="1">$A$1&amp;C28</f>
        <v>X (13)八幡東区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5</v>
      </c>
      <c r="F28" s="19">
        <f ca="1">VLOOKUP($A28,住所!$A:$O,F$2,0)</f>
        <v>14</v>
      </c>
      <c r="G28" s="19">
        <f ca="1">VLOOKUP($A28,住所!$A:$O,G$2,0)</f>
        <v>19</v>
      </c>
      <c r="H28" s="19">
        <f ca="1">VLOOKUP($A28,住所!$A:$O,H$2,0)</f>
        <v>8</v>
      </c>
      <c r="I28" s="19">
        <f ca="1">VLOOKUP($A28,住所!$A:$O,I$2,0)</f>
        <v>6</v>
      </c>
      <c r="J28" s="19">
        <f ca="1">VLOOKUP($A28,住所!$A:$O,J$2,0)</f>
        <v>38</v>
      </c>
      <c r="K28" s="19">
        <f ca="1">VLOOKUP($A28,住所!$A:$O,K$2,0)</f>
        <v>10</v>
      </c>
      <c r="L28" s="19">
        <f ca="1">VLOOKUP($A28,住所!$A:$O,L$2,0)</f>
        <v>7</v>
      </c>
      <c r="M28" s="19">
        <f ca="1">VLOOKUP($A28,住所!$A:$O,M$2,0)</f>
        <v>44</v>
      </c>
      <c r="N28" s="19">
        <f ca="1">VLOOKUP($A28,住所!$A:$O,N$2,0)</f>
        <v>40</v>
      </c>
      <c r="P28" s="45">
        <f t="shared" ref="P28" ca="1" si="18">MAX(E28:N28)</f>
        <v>44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2.6178010471204187</v>
      </c>
      <c r="F29" s="15">
        <f t="shared" ref="F29:N29" ca="1" si="19">F28/$D28*100</f>
        <v>7.3298429319371721</v>
      </c>
      <c r="G29" s="15">
        <f t="shared" ca="1" si="19"/>
        <v>9.9476439790575917</v>
      </c>
      <c r="H29" s="15">
        <f t="shared" ca="1" si="19"/>
        <v>4.1884816753926701</v>
      </c>
      <c r="I29" s="15">
        <f t="shared" ca="1" si="19"/>
        <v>3.1413612565445024</v>
      </c>
      <c r="J29" s="15">
        <f t="shared" ca="1" si="19"/>
        <v>19.895287958115183</v>
      </c>
      <c r="K29" s="15">
        <f t="shared" ca="1" si="19"/>
        <v>5.2356020942408374</v>
      </c>
      <c r="L29" s="15">
        <f t="shared" ca="1" si="19"/>
        <v>3.664921465968586</v>
      </c>
      <c r="M29" s="15">
        <f t="shared" ca="1" si="19"/>
        <v>23.036649214659686</v>
      </c>
      <c r="N29" s="15">
        <f t="shared" ca="1" si="19"/>
        <v>20.94240837696335</v>
      </c>
    </row>
    <row r="30" spans="1:16" ht="12.4" hidden="1" customHeight="1" outlineLevel="1" x14ac:dyDescent="0.15">
      <c r="A30" s="1" t="str">
        <f ca="1">$A$1&amp;C30</f>
        <v>X (13)八幡西区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24</v>
      </c>
      <c r="F30" s="19">
        <f ca="1">VLOOKUP($A30,住所!$A:$O,F$2,0)</f>
        <v>39</v>
      </c>
      <c r="G30" s="19">
        <f ca="1">VLOOKUP($A30,住所!$A:$O,G$2,0)</f>
        <v>55</v>
      </c>
      <c r="H30" s="19">
        <f ca="1">VLOOKUP($A30,住所!$A:$O,H$2,0)</f>
        <v>80</v>
      </c>
      <c r="I30" s="19">
        <f ca="1">VLOOKUP($A30,住所!$A:$O,I$2,0)</f>
        <v>56</v>
      </c>
      <c r="J30" s="19">
        <f ca="1">VLOOKUP($A30,住所!$A:$O,J$2,0)</f>
        <v>278</v>
      </c>
      <c r="K30" s="19">
        <f ca="1">VLOOKUP($A30,住所!$A:$O,K$2,0)</f>
        <v>104</v>
      </c>
      <c r="L30" s="19">
        <f ca="1">VLOOKUP($A30,住所!$A:$O,L$2,0)</f>
        <v>25</v>
      </c>
      <c r="M30" s="19">
        <f ca="1">VLOOKUP($A30,住所!$A:$O,M$2,0)</f>
        <v>213</v>
      </c>
      <c r="N30" s="19">
        <f ca="1">VLOOKUP($A30,住所!$A:$O,N$2,0)</f>
        <v>229</v>
      </c>
      <c r="P30" s="45">
        <f t="shared" ref="P30" ca="1" si="20">MAX(E30:N30)</f>
        <v>278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2.1758839528558478</v>
      </c>
      <c r="F31" s="15">
        <f t="shared" ref="F31:N31" ca="1" si="21">F30/$D30*100</f>
        <v>3.5358114233907529</v>
      </c>
      <c r="G31" s="15">
        <f t="shared" ca="1" si="21"/>
        <v>4.9864007252946516</v>
      </c>
      <c r="H31" s="15">
        <f t="shared" ca="1" si="21"/>
        <v>7.252946509519492</v>
      </c>
      <c r="I31" s="15">
        <f t="shared" ca="1" si="21"/>
        <v>5.0770625566636447</v>
      </c>
      <c r="J31" s="15">
        <f t="shared" ca="1" si="21"/>
        <v>25.203989120580232</v>
      </c>
      <c r="K31" s="15">
        <f t="shared" ca="1" si="21"/>
        <v>9.4288304623753394</v>
      </c>
      <c r="L31" s="15">
        <f t="shared" ca="1" si="21"/>
        <v>2.2665457842248413</v>
      </c>
      <c r="M31" s="15">
        <f t="shared" ca="1" si="21"/>
        <v>19.310970081595649</v>
      </c>
      <c r="N31" s="15">
        <f t="shared" ca="1" si="21"/>
        <v>20.761559383499549</v>
      </c>
    </row>
    <row r="32" spans="1:16" ht="12.4" hidden="1" customHeight="1" outlineLevel="1" x14ac:dyDescent="0.15">
      <c r="A32" s="1" t="str">
        <f ca="1">$A$1&amp;C32</f>
        <v>X (13)戸畑区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5</v>
      </c>
      <c r="F32" s="19">
        <f ca="1">VLOOKUP($A32,住所!$A:$O,F$2,0)</f>
        <v>11</v>
      </c>
      <c r="G32" s="19">
        <f ca="1">VLOOKUP($A32,住所!$A:$O,G$2,0)</f>
        <v>40</v>
      </c>
      <c r="H32" s="19">
        <f ca="1">VLOOKUP($A32,住所!$A:$O,H$2,0)</f>
        <v>10</v>
      </c>
      <c r="I32" s="19">
        <f ca="1">VLOOKUP($A32,住所!$A:$O,I$2,0)</f>
        <v>5</v>
      </c>
      <c r="J32" s="19">
        <f ca="1">VLOOKUP($A32,住所!$A:$O,J$2,0)</f>
        <v>26</v>
      </c>
      <c r="K32" s="19">
        <f ca="1">VLOOKUP($A32,住所!$A:$O,K$2,0)</f>
        <v>10</v>
      </c>
      <c r="L32" s="19">
        <f ca="1">VLOOKUP($A32,住所!$A:$O,L$2,0)</f>
        <v>4</v>
      </c>
      <c r="M32" s="19">
        <f ca="1">VLOOKUP($A32,住所!$A:$O,M$2,0)</f>
        <v>36</v>
      </c>
      <c r="N32" s="19">
        <f ca="1">VLOOKUP($A32,住所!$A:$O,N$2,0)</f>
        <v>27</v>
      </c>
      <c r="P32" s="45">
        <f t="shared" ref="P32" ca="1" si="22">MAX(E32:N32)</f>
        <v>40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2.8735632183908044</v>
      </c>
      <c r="F33" s="15">
        <f t="shared" ref="F33:N33" ca="1" si="23">F32/$D32*100</f>
        <v>6.3218390804597711</v>
      </c>
      <c r="G33" s="15">
        <f t="shared" ca="1" si="23"/>
        <v>22.988505747126435</v>
      </c>
      <c r="H33" s="15">
        <f t="shared" ca="1" si="23"/>
        <v>5.7471264367816088</v>
      </c>
      <c r="I33" s="15">
        <f t="shared" ca="1" si="23"/>
        <v>2.8735632183908044</v>
      </c>
      <c r="J33" s="15">
        <f t="shared" ca="1" si="23"/>
        <v>14.942528735632186</v>
      </c>
      <c r="K33" s="15">
        <f t="shared" ca="1" si="23"/>
        <v>5.7471264367816088</v>
      </c>
      <c r="L33" s="15">
        <f t="shared" ca="1" si="23"/>
        <v>2.2988505747126435</v>
      </c>
      <c r="M33" s="15">
        <f t="shared" ca="1" si="23"/>
        <v>20.689655172413794</v>
      </c>
      <c r="N33" s="15">
        <f t="shared" ca="1" si="23"/>
        <v>15.517241379310345</v>
      </c>
    </row>
    <row r="34" spans="1:16" ht="12.4" hidden="1" customHeight="1" outlineLevel="1" x14ac:dyDescent="0.15">
      <c r="A34" s="1" t="str">
        <f ca="1">$A$1&amp;C34</f>
        <v>X (13)その他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14</v>
      </c>
      <c r="F34" s="19">
        <f ca="1">VLOOKUP($A34,住所!$A:$O,F$2,0)</f>
        <v>30</v>
      </c>
      <c r="G34" s="19">
        <f ca="1">VLOOKUP($A34,住所!$A:$O,G$2,0)</f>
        <v>38</v>
      </c>
      <c r="H34" s="19">
        <f ca="1">VLOOKUP($A34,住所!$A:$O,H$2,0)</f>
        <v>63</v>
      </c>
      <c r="I34" s="19">
        <f ca="1">VLOOKUP($A34,住所!$A:$O,I$2,0)</f>
        <v>39</v>
      </c>
      <c r="J34" s="19">
        <f ca="1">VLOOKUP($A34,住所!$A:$O,J$2,0)</f>
        <v>221</v>
      </c>
      <c r="K34" s="19">
        <f ca="1">VLOOKUP($A34,住所!$A:$O,K$2,0)</f>
        <v>77</v>
      </c>
      <c r="L34" s="19">
        <f ca="1">VLOOKUP($A34,住所!$A:$O,L$2,0)</f>
        <v>20</v>
      </c>
      <c r="M34" s="19">
        <f ca="1">VLOOKUP($A34,住所!$A:$O,M$2,0)</f>
        <v>205</v>
      </c>
      <c r="N34" s="19">
        <f ca="1">VLOOKUP($A34,住所!$A:$O,N$2,0)</f>
        <v>198</v>
      </c>
      <c r="P34" s="45">
        <f t="shared" ref="P34" ca="1" si="24">MAX(E34:N34)</f>
        <v>221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1.5469613259668509</v>
      </c>
      <c r="F35" s="15">
        <f t="shared" ref="F35:N35" ca="1" si="25">F34/$D34*100</f>
        <v>3.3149171270718232</v>
      </c>
      <c r="G35" s="15">
        <f t="shared" ca="1" si="25"/>
        <v>4.1988950276243093</v>
      </c>
      <c r="H35" s="15">
        <f t="shared" ca="1" si="25"/>
        <v>6.9613259668508292</v>
      </c>
      <c r="I35" s="15">
        <f t="shared" ca="1" si="25"/>
        <v>4.3093922651933703</v>
      </c>
      <c r="J35" s="15">
        <f t="shared" ca="1" si="25"/>
        <v>24.41988950276243</v>
      </c>
      <c r="K35" s="15">
        <f t="shared" ca="1" si="25"/>
        <v>8.5082872928176787</v>
      </c>
      <c r="L35" s="15">
        <f t="shared" ca="1" si="25"/>
        <v>2.2099447513812152</v>
      </c>
      <c r="M35" s="15">
        <f t="shared" ca="1" si="25"/>
        <v>22.651933701657459</v>
      </c>
      <c r="N35" s="15">
        <f t="shared" ca="1" si="25"/>
        <v>21.878453038674035</v>
      </c>
    </row>
    <row r="36" spans="1:16" ht="12.4" customHeight="1" collapsed="1" x14ac:dyDescent="0.15">
      <c r="A36" s="1" t="str">
        <f ca="1">$A$1&amp;C36</f>
        <v>X (13)勉強・受験</v>
      </c>
      <c r="B36" s="144" t="s">
        <v>252</v>
      </c>
      <c r="C36" s="139" t="s">
        <v>26</v>
      </c>
      <c r="D36" s="19">
        <f ca="1">VLOOKUP($A36,'Q4'!$A:$O,D$2,0)</f>
        <v>1074</v>
      </c>
      <c r="E36" s="19">
        <f ca="1">VLOOKUP($A36,'Q4'!$A:$O,E$2,0)</f>
        <v>30</v>
      </c>
      <c r="F36" s="19">
        <f ca="1">VLOOKUP($A36,'Q4'!$A:$O,F$2,0)</f>
        <v>40</v>
      </c>
      <c r="G36" s="19">
        <f ca="1">VLOOKUP($A36,'Q4'!$A:$O,G$2,0)</f>
        <v>58</v>
      </c>
      <c r="H36" s="19">
        <f ca="1">VLOOKUP($A36,'Q4'!$A:$O,H$2,0)</f>
        <v>58</v>
      </c>
      <c r="I36" s="19">
        <f ca="1">VLOOKUP($A36,'Q4'!$A:$O,I$2,0)</f>
        <v>62</v>
      </c>
      <c r="J36" s="19">
        <f ca="1">VLOOKUP($A36,'Q4'!$A:$O,J$2,0)</f>
        <v>280</v>
      </c>
      <c r="K36" s="19">
        <f ca="1">VLOOKUP($A36,'Q4'!$A:$O,K$2,0)</f>
        <v>94</v>
      </c>
      <c r="L36" s="19">
        <f ca="1">VLOOKUP($A36,'Q4'!$A:$O,L$2,0)</f>
        <v>34</v>
      </c>
      <c r="M36" s="19">
        <f ca="1">VLOOKUP($A36,'Q4'!$A:$O,M$2,0)</f>
        <v>250</v>
      </c>
      <c r="N36" s="19">
        <f ca="1">VLOOKUP($A36,'Q4'!$A:$O,N$2,0)</f>
        <v>168</v>
      </c>
      <c r="P36" s="45">
        <f t="shared" ref="P36" ca="1" si="26">MAX(E36:N36)</f>
        <v>280</v>
      </c>
    </row>
    <row r="37" spans="1:16" ht="12.4" customHeight="1" x14ac:dyDescent="0.15">
      <c r="B37" s="144"/>
      <c r="C37" s="141"/>
      <c r="D37" s="16">
        <f ca="1">D36/$D36*100</f>
        <v>100</v>
      </c>
      <c r="E37" s="15">
        <f ca="1">E36/$D36*100</f>
        <v>2.7932960893854748</v>
      </c>
      <c r="F37" s="15">
        <f t="shared" ref="F37:N37" ca="1" si="27">F36/$D36*100</f>
        <v>3.7243947858472999</v>
      </c>
      <c r="G37" s="15">
        <f t="shared" ca="1" si="27"/>
        <v>5.4003724394785841</v>
      </c>
      <c r="H37" s="15">
        <f t="shared" ca="1" si="27"/>
        <v>5.4003724394785841</v>
      </c>
      <c r="I37" s="15">
        <f t="shared" ca="1" si="27"/>
        <v>5.7728119180633151</v>
      </c>
      <c r="J37" s="15">
        <f t="shared" ca="1" si="27"/>
        <v>26.070763500931101</v>
      </c>
      <c r="K37" s="15">
        <f t="shared" ca="1" si="27"/>
        <v>8.7523277467411553</v>
      </c>
      <c r="L37" s="15">
        <f t="shared" ca="1" si="27"/>
        <v>3.1657355679702048</v>
      </c>
      <c r="M37" s="15">
        <f t="shared" ca="1" si="27"/>
        <v>23.277467411545626</v>
      </c>
      <c r="N37" s="15">
        <f t="shared" ca="1" si="27"/>
        <v>15.64245810055866</v>
      </c>
    </row>
    <row r="38" spans="1:16" ht="12.4" customHeight="1" x14ac:dyDescent="0.15">
      <c r="A38" s="1" t="str">
        <f ca="1">$A$1&amp;C38</f>
        <v>X (13)友達との時間</v>
      </c>
      <c r="B38" s="144"/>
      <c r="C38" s="139" t="s">
        <v>27</v>
      </c>
      <c r="D38" s="19">
        <f ca="1">VLOOKUP($A38,'Q4'!$A:$O,D$2,0)</f>
        <v>1543</v>
      </c>
      <c r="E38" s="19">
        <f ca="1">VLOOKUP($A38,'Q4'!$A:$O,E$2,0)</f>
        <v>31</v>
      </c>
      <c r="F38" s="19">
        <f ca="1">VLOOKUP($A38,'Q4'!$A:$O,F$2,0)</f>
        <v>64</v>
      </c>
      <c r="G38" s="19">
        <f ca="1">VLOOKUP($A38,'Q4'!$A:$O,G$2,0)</f>
        <v>116</v>
      </c>
      <c r="H38" s="19">
        <f ca="1">VLOOKUP($A38,'Q4'!$A:$O,H$2,0)</f>
        <v>130</v>
      </c>
      <c r="I38" s="19">
        <f ca="1">VLOOKUP($A38,'Q4'!$A:$O,I$2,0)</f>
        <v>61</v>
      </c>
      <c r="J38" s="19">
        <f ca="1">VLOOKUP($A38,'Q4'!$A:$O,J$2,0)</f>
        <v>378</v>
      </c>
      <c r="K38" s="19">
        <f ca="1">VLOOKUP($A38,'Q4'!$A:$O,K$2,0)</f>
        <v>105</v>
      </c>
      <c r="L38" s="19">
        <f ca="1">VLOOKUP($A38,'Q4'!$A:$O,L$2,0)</f>
        <v>39</v>
      </c>
      <c r="M38" s="19">
        <f ca="1">VLOOKUP($A38,'Q4'!$A:$O,M$2,0)</f>
        <v>298</v>
      </c>
      <c r="N38" s="19">
        <f ca="1">VLOOKUP($A38,'Q4'!$A:$O,N$2,0)</f>
        <v>321</v>
      </c>
      <c r="P38" s="45">
        <f t="shared" ref="P38" ca="1" si="28">MAX(E38:N38)</f>
        <v>378</v>
      </c>
    </row>
    <row r="39" spans="1:16" ht="12.4" customHeight="1" x14ac:dyDescent="0.15">
      <c r="B39" s="144"/>
      <c r="C39" s="141"/>
      <c r="D39" s="16">
        <f ca="1">D38/$D38*100</f>
        <v>100</v>
      </c>
      <c r="E39" s="15">
        <f ca="1">E38/$D38*100</f>
        <v>2.0090732339598185</v>
      </c>
      <c r="F39" s="15">
        <f t="shared" ref="F39:N39" ca="1" si="29">F38/$D38*100</f>
        <v>4.1477640959170445</v>
      </c>
      <c r="G39" s="15">
        <f t="shared" ca="1" si="29"/>
        <v>7.5178224238496432</v>
      </c>
      <c r="H39" s="15">
        <f t="shared" ca="1" si="29"/>
        <v>8.4251458198314975</v>
      </c>
      <c r="I39" s="15">
        <f t="shared" ca="1" si="29"/>
        <v>3.9533376539209333</v>
      </c>
      <c r="J39" s="15">
        <f t="shared" ca="1" si="29"/>
        <v>24.497731691510044</v>
      </c>
      <c r="K39" s="15">
        <f t="shared" ca="1" si="29"/>
        <v>6.8049254698639015</v>
      </c>
      <c r="L39" s="15">
        <f t="shared" ca="1" si="29"/>
        <v>2.5275437459494494</v>
      </c>
      <c r="M39" s="15">
        <f t="shared" ca="1" si="29"/>
        <v>19.31302657161374</v>
      </c>
      <c r="N39" s="15">
        <f t="shared" ca="1" si="29"/>
        <v>20.803629293583928</v>
      </c>
    </row>
    <row r="40" spans="1:16" ht="12.4" customHeight="1" x14ac:dyDescent="0.15">
      <c r="A40" s="1" t="str">
        <f ca="1">$A$1&amp;C40</f>
        <v>X (13)部活動</v>
      </c>
      <c r="B40" s="144"/>
      <c r="C40" s="139" t="s">
        <v>28</v>
      </c>
      <c r="D40" s="19">
        <f ca="1">VLOOKUP($A40,'Q4'!$A:$O,D$2,0)</f>
        <v>1063</v>
      </c>
      <c r="E40" s="19">
        <f ca="1">VLOOKUP($A40,'Q4'!$A:$O,E$2,0)</f>
        <v>25</v>
      </c>
      <c r="F40" s="19">
        <f ca="1">VLOOKUP($A40,'Q4'!$A:$O,F$2,0)</f>
        <v>52</v>
      </c>
      <c r="G40" s="19">
        <f ca="1">VLOOKUP($A40,'Q4'!$A:$O,G$2,0)</f>
        <v>64</v>
      </c>
      <c r="H40" s="19">
        <f ca="1">VLOOKUP($A40,'Q4'!$A:$O,H$2,0)</f>
        <v>72</v>
      </c>
      <c r="I40" s="19">
        <f ca="1">VLOOKUP($A40,'Q4'!$A:$O,I$2,0)</f>
        <v>41</v>
      </c>
      <c r="J40" s="19">
        <f ca="1">VLOOKUP($A40,'Q4'!$A:$O,J$2,0)</f>
        <v>228</v>
      </c>
      <c r="K40" s="19">
        <f ca="1">VLOOKUP($A40,'Q4'!$A:$O,K$2,0)</f>
        <v>57</v>
      </c>
      <c r="L40" s="19">
        <f ca="1">VLOOKUP($A40,'Q4'!$A:$O,L$2,0)</f>
        <v>26</v>
      </c>
      <c r="M40" s="19">
        <f ca="1">VLOOKUP($A40,'Q4'!$A:$O,M$2,0)</f>
        <v>272</v>
      </c>
      <c r="N40" s="19">
        <f ca="1">VLOOKUP($A40,'Q4'!$A:$O,N$2,0)</f>
        <v>226</v>
      </c>
      <c r="P40" s="45">
        <f t="shared" ref="P40" ca="1" si="30">MAX(E40:N40)</f>
        <v>272</v>
      </c>
    </row>
    <row r="41" spans="1:16" ht="12.4" customHeight="1" x14ac:dyDescent="0.15">
      <c r="B41" s="144"/>
      <c r="C41" s="141"/>
      <c r="D41" s="16">
        <f ca="1">D40/$D40*100</f>
        <v>100</v>
      </c>
      <c r="E41" s="15">
        <f ca="1">E40/$D40*100</f>
        <v>2.3518344308560679</v>
      </c>
      <c r="F41" s="15">
        <f t="shared" ref="F41:N41" ca="1" si="31">F40/$D40*100</f>
        <v>4.8918156161806214</v>
      </c>
      <c r="G41" s="15">
        <f t="shared" ca="1" si="31"/>
        <v>6.0206961429915333</v>
      </c>
      <c r="H41" s="15">
        <f t="shared" ca="1" si="31"/>
        <v>6.7732831608654749</v>
      </c>
      <c r="I41" s="15">
        <f t="shared" ca="1" si="31"/>
        <v>3.8570084666039515</v>
      </c>
      <c r="J41" s="15">
        <f t="shared" ca="1" si="31"/>
        <v>21.448730009407338</v>
      </c>
      <c r="K41" s="15">
        <f t="shared" ca="1" si="31"/>
        <v>5.3621825023518346</v>
      </c>
      <c r="L41" s="15">
        <f t="shared" ca="1" si="31"/>
        <v>2.4459078080903107</v>
      </c>
      <c r="M41" s="15">
        <f t="shared" ca="1" si="31"/>
        <v>25.587958607714018</v>
      </c>
      <c r="N41" s="15">
        <f t="shared" ca="1" si="31"/>
        <v>21.260583254938854</v>
      </c>
    </row>
    <row r="42" spans="1:16" ht="12.4" customHeight="1" x14ac:dyDescent="0.15">
      <c r="A42" s="1" t="str">
        <f ca="1">$A$1&amp;C42</f>
        <v>X (13)趣味</v>
      </c>
      <c r="B42" s="144"/>
      <c r="C42" s="139" t="s">
        <v>29</v>
      </c>
      <c r="D42" s="19">
        <f ca="1">VLOOKUP($A42,'Q4'!$A:$O,D$2,0)</f>
        <v>1278</v>
      </c>
      <c r="E42" s="19">
        <f ca="1">VLOOKUP($A42,'Q4'!$A:$O,E$2,0)</f>
        <v>24</v>
      </c>
      <c r="F42" s="19">
        <f ca="1">VLOOKUP($A42,'Q4'!$A:$O,F$2,0)</f>
        <v>49</v>
      </c>
      <c r="G42" s="19">
        <f ca="1">VLOOKUP($A42,'Q4'!$A:$O,G$2,0)</f>
        <v>98</v>
      </c>
      <c r="H42" s="19">
        <f ca="1">VLOOKUP($A42,'Q4'!$A:$O,H$2,0)</f>
        <v>106</v>
      </c>
      <c r="I42" s="19">
        <f ca="1">VLOOKUP($A42,'Q4'!$A:$O,I$2,0)</f>
        <v>28</v>
      </c>
      <c r="J42" s="19">
        <f ca="1">VLOOKUP($A42,'Q4'!$A:$O,J$2,0)</f>
        <v>304</v>
      </c>
      <c r="K42" s="19">
        <f ca="1">VLOOKUP($A42,'Q4'!$A:$O,K$2,0)</f>
        <v>123</v>
      </c>
      <c r="L42" s="19">
        <f ca="1">VLOOKUP($A42,'Q4'!$A:$O,L$2,0)</f>
        <v>33</v>
      </c>
      <c r="M42" s="19">
        <f ca="1">VLOOKUP($A42,'Q4'!$A:$O,M$2,0)</f>
        <v>229</v>
      </c>
      <c r="N42" s="19">
        <f ca="1">VLOOKUP($A42,'Q4'!$A:$O,N$2,0)</f>
        <v>284</v>
      </c>
      <c r="P42" s="45">
        <f t="shared" ref="P42" ca="1" si="32">MAX(E42:N42)</f>
        <v>304</v>
      </c>
    </row>
    <row r="43" spans="1:16" ht="12.4" customHeight="1" x14ac:dyDescent="0.15">
      <c r="B43" s="144"/>
      <c r="C43" s="141"/>
      <c r="D43" s="16">
        <f ca="1">D42/$D42*100</f>
        <v>100</v>
      </c>
      <c r="E43" s="15">
        <f ca="1">E42/$D42*100</f>
        <v>1.8779342723004695</v>
      </c>
      <c r="F43" s="15">
        <f t="shared" ref="F43:N43" ca="1" si="33">F42/$D42*100</f>
        <v>3.8341158059467917</v>
      </c>
      <c r="G43" s="15">
        <f t="shared" ca="1" si="33"/>
        <v>7.6682316118935834</v>
      </c>
      <c r="H43" s="15">
        <f t="shared" ca="1" si="33"/>
        <v>8.2942097026604067</v>
      </c>
      <c r="I43" s="15">
        <f t="shared" ca="1" si="33"/>
        <v>2.1909233176838812</v>
      </c>
      <c r="J43" s="15">
        <f t="shared" ca="1" si="33"/>
        <v>23.787167449139279</v>
      </c>
      <c r="K43" s="15">
        <f t="shared" ca="1" si="33"/>
        <v>9.624413145539906</v>
      </c>
      <c r="L43" s="15">
        <f t="shared" ca="1" si="33"/>
        <v>2.5821596244131455</v>
      </c>
      <c r="M43" s="15">
        <f t="shared" ca="1" si="33"/>
        <v>17.918622848200314</v>
      </c>
      <c r="N43" s="15">
        <f t="shared" ca="1" si="33"/>
        <v>22.222222222222221</v>
      </c>
    </row>
    <row r="44" spans="1:16" ht="12.4" customHeight="1" x14ac:dyDescent="0.15">
      <c r="A44" s="1" t="str">
        <f ca="1">$A$1&amp;C44</f>
        <v>X (13)オシャレ（ファッションやコスメなど）</v>
      </c>
      <c r="B44" s="144"/>
      <c r="C44" s="139" t="s">
        <v>30</v>
      </c>
      <c r="D44" s="19">
        <f ca="1">VLOOKUP($A44,'Q4'!$A:$O,D$2,0)</f>
        <v>483</v>
      </c>
      <c r="E44" s="19">
        <f ca="1">VLOOKUP($A44,'Q4'!$A:$O,E$2,0)</f>
        <v>2</v>
      </c>
      <c r="F44" s="19">
        <f ca="1">VLOOKUP($A44,'Q4'!$A:$O,F$2,0)</f>
        <v>7</v>
      </c>
      <c r="G44" s="19">
        <f ca="1">VLOOKUP($A44,'Q4'!$A:$O,G$2,0)</f>
        <v>23</v>
      </c>
      <c r="H44" s="19">
        <f ca="1">VLOOKUP($A44,'Q4'!$A:$O,H$2,0)</f>
        <v>56</v>
      </c>
      <c r="I44" s="19">
        <f ca="1">VLOOKUP($A44,'Q4'!$A:$O,I$2,0)</f>
        <v>18</v>
      </c>
      <c r="J44" s="19">
        <f ca="1">VLOOKUP($A44,'Q4'!$A:$O,J$2,0)</f>
        <v>134</v>
      </c>
      <c r="K44" s="19">
        <f ca="1">VLOOKUP($A44,'Q4'!$A:$O,K$2,0)</f>
        <v>10</v>
      </c>
      <c r="L44" s="19">
        <f ca="1">VLOOKUP($A44,'Q4'!$A:$O,L$2,0)</f>
        <v>13</v>
      </c>
      <c r="M44" s="19">
        <f ca="1">VLOOKUP($A44,'Q4'!$A:$O,M$2,0)</f>
        <v>54</v>
      </c>
      <c r="N44" s="19">
        <f ca="1">VLOOKUP($A44,'Q4'!$A:$O,N$2,0)</f>
        <v>166</v>
      </c>
      <c r="P44" s="45">
        <f t="shared" ref="P44" ca="1" si="34">MAX(E44:N44)</f>
        <v>166</v>
      </c>
    </row>
    <row r="45" spans="1:16" ht="12.4" customHeight="1" x14ac:dyDescent="0.15">
      <c r="B45" s="144"/>
      <c r="C45" s="141"/>
      <c r="D45" s="16">
        <f ca="1">D44/$D44*100</f>
        <v>100</v>
      </c>
      <c r="E45" s="15">
        <f ca="1">E44/$D44*100</f>
        <v>0.41407867494824019</v>
      </c>
      <c r="F45" s="15">
        <f t="shared" ref="F45:N45" ca="1" si="35">F44/$D44*100</f>
        <v>1.4492753623188406</v>
      </c>
      <c r="G45" s="15">
        <f t="shared" ca="1" si="35"/>
        <v>4.7619047619047619</v>
      </c>
      <c r="H45" s="15">
        <f t="shared" ca="1" si="35"/>
        <v>11.594202898550725</v>
      </c>
      <c r="I45" s="15">
        <f t="shared" ca="1" si="35"/>
        <v>3.7267080745341614</v>
      </c>
      <c r="J45" s="15">
        <f t="shared" ca="1" si="35"/>
        <v>27.74327122153209</v>
      </c>
      <c r="K45" s="15">
        <f t="shared" ca="1" si="35"/>
        <v>2.0703933747412009</v>
      </c>
      <c r="L45" s="15">
        <f t="shared" ca="1" si="35"/>
        <v>2.691511387163561</v>
      </c>
      <c r="M45" s="15">
        <f t="shared" ca="1" si="35"/>
        <v>11.180124223602485</v>
      </c>
      <c r="N45" s="15">
        <f t="shared" ca="1" si="35"/>
        <v>34.368530020703936</v>
      </c>
    </row>
    <row r="46" spans="1:16" ht="12.4" customHeight="1" x14ac:dyDescent="0.15">
      <c r="A46" s="1" t="str">
        <f ca="1">$A$1&amp;C46</f>
        <v>X (13)ゲーム</v>
      </c>
      <c r="B46" s="144"/>
      <c r="C46" s="139" t="s">
        <v>31</v>
      </c>
      <c r="D46" s="19">
        <f ca="1">VLOOKUP($A46,'Q4'!$A:$O,D$2,0)</f>
        <v>627</v>
      </c>
      <c r="E46" s="19">
        <f ca="1">VLOOKUP($A46,'Q4'!$A:$O,E$2,0)</f>
        <v>18</v>
      </c>
      <c r="F46" s="19">
        <f ca="1">VLOOKUP($A46,'Q4'!$A:$O,F$2,0)</f>
        <v>29</v>
      </c>
      <c r="G46" s="19">
        <f ca="1">VLOOKUP($A46,'Q4'!$A:$O,G$2,0)</f>
        <v>57</v>
      </c>
      <c r="H46" s="19">
        <f ca="1">VLOOKUP($A46,'Q4'!$A:$O,H$2,0)</f>
        <v>37</v>
      </c>
      <c r="I46" s="19">
        <f ca="1">VLOOKUP($A46,'Q4'!$A:$O,I$2,0)</f>
        <v>22</v>
      </c>
      <c r="J46" s="19">
        <f ca="1">VLOOKUP($A46,'Q4'!$A:$O,J$2,0)</f>
        <v>92</v>
      </c>
      <c r="K46" s="19">
        <f ca="1">VLOOKUP($A46,'Q4'!$A:$O,K$2,0)</f>
        <v>151</v>
      </c>
      <c r="L46" s="19">
        <f ca="1">VLOOKUP($A46,'Q4'!$A:$O,L$2,0)</f>
        <v>13</v>
      </c>
      <c r="M46" s="19">
        <f ca="1">VLOOKUP($A46,'Q4'!$A:$O,M$2,0)</f>
        <v>118</v>
      </c>
      <c r="N46" s="19">
        <f ca="1">VLOOKUP($A46,'Q4'!$A:$O,N$2,0)</f>
        <v>90</v>
      </c>
      <c r="P46" s="45">
        <f t="shared" ref="P46" ca="1" si="36">MAX(E46:N46)</f>
        <v>151</v>
      </c>
    </row>
    <row r="47" spans="1:16" ht="12.4" customHeight="1" x14ac:dyDescent="0.15">
      <c r="B47" s="144"/>
      <c r="C47" s="141"/>
      <c r="D47" s="16">
        <f ca="1">D46/$D46*100</f>
        <v>100</v>
      </c>
      <c r="E47" s="15">
        <f ca="1">E46/$D46*100</f>
        <v>2.8708133971291865</v>
      </c>
      <c r="F47" s="15">
        <f t="shared" ref="F47:N47" ca="1" si="37">F46/$D46*100</f>
        <v>4.6251993620414673</v>
      </c>
      <c r="G47" s="15">
        <f t="shared" ca="1" si="37"/>
        <v>9.0909090909090917</v>
      </c>
      <c r="H47" s="15">
        <f t="shared" ca="1" si="37"/>
        <v>5.9011164274322168</v>
      </c>
      <c r="I47" s="15">
        <f t="shared" ca="1" si="37"/>
        <v>3.5087719298245612</v>
      </c>
      <c r="J47" s="15">
        <f t="shared" ca="1" si="37"/>
        <v>14.673046251993622</v>
      </c>
      <c r="K47" s="15">
        <f t="shared" ca="1" si="37"/>
        <v>24.082934609250398</v>
      </c>
      <c r="L47" s="15">
        <f t="shared" ca="1" si="37"/>
        <v>2.073365231259968</v>
      </c>
      <c r="M47" s="15">
        <f t="shared" ca="1" si="37"/>
        <v>18.819776714513555</v>
      </c>
      <c r="N47" s="15">
        <f t="shared" ca="1" si="37"/>
        <v>14.354066985645932</v>
      </c>
    </row>
    <row r="48" spans="1:16" ht="12.4" customHeight="1" x14ac:dyDescent="0.15">
      <c r="A48" s="1" t="str">
        <f ca="1">$A$1&amp;C48</f>
        <v>X (13)SNS（YouTubeやTikTokなどの視聴・動画投稿）</v>
      </c>
      <c r="B48" s="144"/>
      <c r="C48" s="139" t="s">
        <v>32</v>
      </c>
      <c r="D48" s="19">
        <f ca="1">VLOOKUP($A48,'Q4'!$A:$O,D$2,0)</f>
        <v>669</v>
      </c>
      <c r="E48" s="19">
        <f ca="1">VLOOKUP($A48,'Q4'!$A:$O,E$2,0)</f>
        <v>7</v>
      </c>
      <c r="F48" s="19">
        <f ca="1">VLOOKUP($A48,'Q4'!$A:$O,F$2,0)</f>
        <v>20</v>
      </c>
      <c r="G48" s="19">
        <f ca="1">VLOOKUP($A48,'Q4'!$A:$O,G$2,0)</f>
        <v>42</v>
      </c>
      <c r="H48" s="19">
        <f ca="1">VLOOKUP($A48,'Q4'!$A:$O,H$2,0)</f>
        <v>51</v>
      </c>
      <c r="I48" s="19">
        <f ca="1">VLOOKUP($A48,'Q4'!$A:$O,I$2,0)</f>
        <v>31</v>
      </c>
      <c r="J48" s="19">
        <f ca="1">VLOOKUP($A48,'Q4'!$A:$O,J$2,0)</f>
        <v>164</v>
      </c>
      <c r="K48" s="19">
        <f ca="1">VLOOKUP($A48,'Q4'!$A:$O,K$2,0)</f>
        <v>66</v>
      </c>
      <c r="L48" s="19">
        <f ca="1">VLOOKUP($A48,'Q4'!$A:$O,L$2,0)</f>
        <v>22</v>
      </c>
      <c r="M48" s="19">
        <f ca="1">VLOOKUP($A48,'Q4'!$A:$O,M$2,0)</f>
        <v>120</v>
      </c>
      <c r="N48" s="19">
        <f ca="1">VLOOKUP($A48,'Q4'!$A:$O,N$2,0)</f>
        <v>146</v>
      </c>
      <c r="P48" s="45">
        <f t="shared" ref="P48" ca="1" si="38">MAX(E48:N48)</f>
        <v>164</v>
      </c>
    </row>
    <row r="49" spans="1:16" ht="12.4" customHeight="1" x14ac:dyDescent="0.15">
      <c r="B49" s="144"/>
      <c r="C49" s="141"/>
      <c r="D49" s="16">
        <f ca="1">D48/$D48*100</f>
        <v>100</v>
      </c>
      <c r="E49" s="15">
        <f ca="1">E48/$D48*100</f>
        <v>1.0463378176382661</v>
      </c>
      <c r="F49" s="15">
        <f t="shared" ref="F49:N49" ca="1" si="39">F48/$D48*100</f>
        <v>2.9895366218236172</v>
      </c>
      <c r="G49" s="15">
        <f t="shared" ca="1" si="39"/>
        <v>6.2780269058295968</v>
      </c>
      <c r="H49" s="15">
        <f t="shared" ca="1" si="39"/>
        <v>7.623318385650224</v>
      </c>
      <c r="I49" s="15">
        <f t="shared" ca="1" si="39"/>
        <v>4.6337817638266072</v>
      </c>
      <c r="J49" s="15">
        <f t="shared" ca="1" si="39"/>
        <v>24.514200298953661</v>
      </c>
      <c r="K49" s="15">
        <f t="shared" ca="1" si="39"/>
        <v>9.8654708520179373</v>
      </c>
      <c r="L49" s="15">
        <f t="shared" ca="1" si="39"/>
        <v>3.2884902840059791</v>
      </c>
      <c r="M49" s="15">
        <f t="shared" ca="1" si="39"/>
        <v>17.937219730941703</v>
      </c>
      <c r="N49" s="15">
        <f t="shared" ca="1" si="39"/>
        <v>21.823617339312406</v>
      </c>
    </row>
    <row r="50" spans="1:16" ht="12.4" customHeight="1" x14ac:dyDescent="0.15">
      <c r="A50" s="1" t="str">
        <f ca="1">$A$1&amp;C50</f>
        <v>X (13)ボランティア・地域活動</v>
      </c>
      <c r="B50" s="144"/>
      <c r="C50" s="139" t="s">
        <v>33</v>
      </c>
      <c r="D50" s="19">
        <f ca="1">VLOOKUP($A50,'Q4'!$A:$O,D$2,0)</f>
        <v>40</v>
      </c>
      <c r="E50" s="19">
        <f ca="1">VLOOKUP($A50,'Q4'!$A:$O,E$2,0)</f>
        <v>2</v>
      </c>
      <c r="F50" s="19">
        <f ca="1">VLOOKUP($A50,'Q4'!$A:$O,F$2,0)</f>
        <v>2</v>
      </c>
      <c r="G50" s="19">
        <f ca="1">VLOOKUP($A50,'Q4'!$A:$O,G$2,0)</f>
        <v>3</v>
      </c>
      <c r="H50" s="19">
        <f ca="1">VLOOKUP($A50,'Q4'!$A:$O,H$2,0)</f>
        <v>3</v>
      </c>
      <c r="I50" s="19">
        <f ca="1">VLOOKUP($A50,'Q4'!$A:$O,I$2,0)</f>
        <v>2</v>
      </c>
      <c r="J50" s="19">
        <f ca="1">VLOOKUP($A50,'Q4'!$A:$O,J$2,0)</f>
        <v>9</v>
      </c>
      <c r="K50" s="19">
        <f ca="1">VLOOKUP($A50,'Q4'!$A:$O,K$2,0)</f>
        <v>3</v>
      </c>
      <c r="L50" s="19">
        <f ca="1">VLOOKUP($A50,'Q4'!$A:$O,L$2,0)</f>
        <v>1</v>
      </c>
      <c r="M50" s="19">
        <f ca="1">VLOOKUP($A50,'Q4'!$A:$O,M$2,0)</f>
        <v>11</v>
      </c>
      <c r="N50" s="19">
        <f ca="1">VLOOKUP($A50,'Q4'!$A:$O,N$2,0)</f>
        <v>4</v>
      </c>
      <c r="P50" s="45">
        <f t="shared" ref="P50" ca="1" si="40">MAX(E50:N50)</f>
        <v>11</v>
      </c>
    </row>
    <row r="51" spans="1:16" ht="12.4" customHeight="1" x14ac:dyDescent="0.15">
      <c r="B51" s="144"/>
      <c r="C51" s="141"/>
      <c r="D51" s="16">
        <f ca="1">D50/$D50*100</f>
        <v>100</v>
      </c>
      <c r="E51" s="15">
        <f ca="1">E50/$D50*100</f>
        <v>5</v>
      </c>
      <c r="F51" s="15">
        <f t="shared" ref="F51:N51" ca="1" si="41">F50/$D50*100</f>
        <v>5</v>
      </c>
      <c r="G51" s="15">
        <f t="shared" ca="1" si="41"/>
        <v>7.5</v>
      </c>
      <c r="H51" s="15">
        <f t="shared" ca="1" si="41"/>
        <v>7.5</v>
      </c>
      <c r="I51" s="15">
        <f t="shared" ca="1" si="41"/>
        <v>5</v>
      </c>
      <c r="J51" s="15">
        <f t="shared" ca="1" si="41"/>
        <v>22.5</v>
      </c>
      <c r="K51" s="15">
        <f t="shared" ca="1" si="41"/>
        <v>7.5</v>
      </c>
      <c r="L51" s="15">
        <f t="shared" ca="1" si="41"/>
        <v>2.5</v>
      </c>
      <c r="M51" s="15">
        <f t="shared" ca="1" si="41"/>
        <v>27.500000000000004</v>
      </c>
      <c r="N51" s="15">
        <f t="shared" ca="1" si="41"/>
        <v>10</v>
      </c>
    </row>
    <row r="52" spans="1:16" ht="12.4" customHeight="1" x14ac:dyDescent="0.15">
      <c r="A52" s="1" t="str">
        <f ca="1">$A$1&amp;C52</f>
        <v>X (13)自分磨き</v>
      </c>
      <c r="B52" s="144"/>
      <c r="C52" s="139" t="s">
        <v>34</v>
      </c>
      <c r="D52" s="19">
        <f ca="1">VLOOKUP($A52,'Q4'!$A:$O,D$2,0)</f>
        <v>287</v>
      </c>
      <c r="E52" s="19">
        <f ca="1">VLOOKUP($A52,'Q4'!$A:$O,E$2,0)</f>
        <v>7</v>
      </c>
      <c r="F52" s="19">
        <f ca="1">VLOOKUP($A52,'Q4'!$A:$O,F$2,0)</f>
        <v>4</v>
      </c>
      <c r="G52" s="19">
        <f ca="1">VLOOKUP($A52,'Q4'!$A:$O,G$2,0)</f>
        <v>17</v>
      </c>
      <c r="H52" s="19">
        <f ca="1">VLOOKUP($A52,'Q4'!$A:$O,H$2,0)</f>
        <v>26</v>
      </c>
      <c r="I52" s="19">
        <f ca="1">VLOOKUP($A52,'Q4'!$A:$O,I$2,0)</f>
        <v>10</v>
      </c>
      <c r="J52" s="19">
        <f ca="1">VLOOKUP($A52,'Q4'!$A:$O,J$2,0)</f>
        <v>64</v>
      </c>
      <c r="K52" s="19">
        <f ca="1">VLOOKUP($A52,'Q4'!$A:$O,K$2,0)</f>
        <v>21</v>
      </c>
      <c r="L52" s="19">
        <f ca="1">VLOOKUP($A52,'Q4'!$A:$O,L$2,0)</f>
        <v>12</v>
      </c>
      <c r="M52" s="19">
        <f ca="1">VLOOKUP($A52,'Q4'!$A:$O,M$2,0)</f>
        <v>46</v>
      </c>
      <c r="N52" s="19">
        <f ca="1">VLOOKUP($A52,'Q4'!$A:$O,N$2,0)</f>
        <v>80</v>
      </c>
      <c r="P52" s="45">
        <f t="shared" ref="P52" ca="1" si="42">MAX(E52:N52)</f>
        <v>80</v>
      </c>
    </row>
    <row r="53" spans="1:16" ht="12.4" customHeight="1" x14ac:dyDescent="0.15">
      <c r="B53" s="144"/>
      <c r="C53" s="141"/>
      <c r="D53" s="16">
        <f ca="1">D52/$D52*100</f>
        <v>100</v>
      </c>
      <c r="E53" s="15">
        <f ca="1">E52/$D52*100</f>
        <v>2.4390243902439024</v>
      </c>
      <c r="F53" s="15">
        <f t="shared" ref="F53:N53" ca="1" si="43">F52/$D52*100</f>
        <v>1.3937282229965158</v>
      </c>
      <c r="G53" s="15">
        <f t="shared" ca="1" si="43"/>
        <v>5.9233449477351918</v>
      </c>
      <c r="H53" s="15">
        <f t="shared" ca="1" si="43"/>
        <v>9.0592334494773521</v>
      </c>
      <c r="I53" s="15">
        <f t="shared" ca="1" si="43"/>
        <v>3.484320557491289</v>
      </c>
      <c r="J53" s="15">
        <f t="shared" ca="1" si="43"/>
        <v>22.299651567944252</v>
      </c>
      <c r="K53" s="15">
        <f t="shared" ca="1" si="43"/>
        <v>7.3170731707317067</v>
      </c>
      <c r="L53" s="15">
        <f t="shared" ca="1" si="43"/>
        <v>4.1811846689895473</v>
      </c>
      <c r="M53" s="15">
        <f t="shared" ca="1" si="43"/>
        <v>16.027874564459928</v>
      </c>
      <c r="N53" s="15">
        <f t="shared" ca="1" si="43"/>
        <v>27.874564459930312</v>
      </c>
    </row>
    <row r="54" spans="1:16" ht="12.4" customHeight="1" x14ac:dyDescent="0.15">
      <c r="A54" s="1" t="str">
        <f ca="1">$A$1&amp;C54</f>
        <v>X (13)その他</v>
      </c>
      <c r="B54" s="144"/>
      <c r="C54" s="139" t="s">
        <v>22</v>
      </c>
      <c r="D54" s="19">
        <f ca="1">VLOOKUP($A54,'Q4'!$A:$O,D$2,0)</f>
        <v>43</v>
      </c>
      <c r="E54" s="19">
        <f ca="1">VLOOKUP($A54,'Q4'!$A:$O,E$2,0)</f>
        <v>1</v>
      </c>
      <c r="F54" s="19">
        <f ca="1">VLOOKUP($A54,'Q4'!$A:$O,F$2,0)</f>
        <v>4</v>
      </c>
      <c r="G54" s="19">
        <f ca="1">VLOOKUP($A54,'Q4'!$A:$O,G$2,0)</f>
        <v>1</v>
      </c>
      <c r="H54" s="19">
        <f ca="1">VLOOKUP($A54,'Q4'!$A:$O,H$2,0)</f>
        <v>1</v>
      </c>
      <c r="I54" s="19">
        <f ca="1">VLOOKUP($A54,'Q4'!$A:$O,I$2,0)</f>
        <v>2</v>
      </c>
      <c r="J54" s="19">
        <f ca="1">VLOOKUP($A54,'Q4'!$A:$O,J$2,0)</f>
        <v>7</v>
      </c>
      <c r="K54" s="19">
        <f ca="1">VLOOKUP($A54,'Q4'!$A:$O,K$2,0)</f>
        <v>4</v>
      </c>
      <c r="L54" s="19">
        <f ca="1">VLOOKUP($A54,'Q4'!$A:$O,L$2,0)</f>
        <v>0</v>
      </c>
      <c r="M54" s="19">
        <f ca="1">VLOOKUP($A54,'Q4'!$A:$O,M$2,0)</f>
        <v>7</v>
      </c>
      <c r="N54" s="19">
        <f ca="1">VLOOKUP($A54,'Q4'!$A:$O,N$2,0)</f>
        <v>16</v>
      </c>
      <c r="P54" s="45">
        <f t="shared" ref="P54" ca="1" si="44">MAX(E54:N54)</f>
        <v>16</v>
      </c>
    </row>
    <row r="55" spans="1:16" ht="12.4" customHeight="1" x14ac:dyDescent="0.15">
      <c r="B55" s="144"/>
      <c r="C55" s="141"/>
      <c r="D55" s="16">
        <f ca="1">D54/$D54*100</f>
        <v>100</v>
      </c>
      <c r="E55" s="15">
        <f ca="1">E54/$D54*100</f>
        <v>2.3255813953488373</v>
      </c>
      <c r="F55" s="15">
        <f t="shared" ref="F55:N55" ca="1" si="45">F54/$D54*100</f>
        <v>9.3023255813953494</v>
      </c>
      <c r="G55" s="15">
        <f t="shared" ca="1" si="45"/>
        <v>2.3255813953488373</v>
      </c>
      <c r="H55" s="15">
        <f t="shared" ca="1" si="45"/>
        <v>2.3255813953488373</v>
      </c>
      <c r="I55" s="15">
        <f t="shared" ca="1" si="45"/>
        <v>4.6511627906976747</v>
      </c>
      <c r="J55" s="15">
        <f t="shared" ca="1" si="45"/>
        <v>16.279069767441861</v>
      </c>
      <c r="K55" s="15">
        <f t="shared" ca="1" si="45"/>
        <v>9.3023255813953494</v>
      </c>
      <c r="L55" s="15">
        <f t="shared" ca="1" si="45"/>
        <v>0</v>
      </c>
      <c r="M55" s="15">
        <f t="shared" ca="1" si="45"/>
        <v>16.279069767441861</v>
      </c>
      <c r="N55" s="15">
        <f t="shared" ca="1" si="45"/>
        <v>37.209302325581397</v>
      </c>
    </row>
    <row r="56" spans="1:16" ht="12.4" customHeight="1" x14ac:dyDescent="0.15">
      <c r="A56" s="1" t="str">
        <f ca="1">$A$1&amp;C56</f>
        <v>X (13)進学（大学）</v>
      </c>
      <c r="B56" s="144" t="s">
        <v>253</v>
      </c>
      <c r="C56" s="134" t="s">
        <v>57</v>
      </c>
      <c r="D56" s="19">
        <f ca="1">VLOOKUP($A56,'Q9'!$A:$O,D$2,0)</f>
        <v>2096</v>
      </c>
      <c r="E56" s="19">
        <f ca="1">VLOOKUP($A56,'Q9'!$A:$O,E$2,0)</f>
        <v>54</v>
      </c>
      <c r="F56" s="19">
        <f ca="1">VLOOKUP($A56,'Q9'!$A:$O,F$2,0)</f>
        <v>87</v>
      </c>
      <c r="G56" s="19">
        <f ca="1">VLOOKUP($A56,'Q9'!$A:$O,G$2,0)</f>
        <v>79</v>
      </c>
      <c r="H56" s="19">
        <f ca="1">VLOOKUP($A56,'Q9'!$A:$O,H$2,0)</f>
        <v>135</v>
      </c>
      <c r="I56" s="19">
        <f ca="1">VLOOKUP($A56,'Q9'!$A:$O,I$2,0)</f>
        <v>126</v>
      </c>
      <c r="J56" s="19">
        <f ca="1">VLOOKUP($A56,'Q9'!$A:$O,J$2,0)</f>
        <v>451</v>
      </c>
      <c r="K56" s="19">
        <f ca="1">VLOOKUP($A56,'Q9'!$A:$O,K$2,0)</f>
        <v>194</v>
      </c>
      <c r="L56" s="19">
        <f ca="1">VLOOKUP($A56,'Q9'!$A:$O,L$2,0)</f>
        <v>65</v>
      </c>
      <c r="M56" s="19">
        <f ca="1">VLOOKUP($A56,'Q9'!$A:$O,M$2,0)</f>
        <v>555</v>
      </c>
      <c r="N56" s="19">
        <f ca="1">VLOOKUP($A56,'Q9'!$A:$O,N$2,0)</f>
        <v>350</v>
      </c>
      <c r="P56" s="45">
        <f t="shared" ref="P56" ca="1" si="46">MAX(E56:N56)</f>
        <v>555</v>
      </c>
    </row>
    <row r="57" spans="1:16" ht="12.4" customHeight="1" x14ac:dyDescent="0.15">
      <c r="B57" s="144"/>
      <c r="C57" s="136"/>
      <c r="D57" s="16">
        <f ca="1">D56/$D56*100</f>
        <v>100</v>
      </c>
      <c r="E57" s="15">
        <f ca="1">E56/$D56*100</f>
        <v>2.5763358778625953</v>
      </c>
      <c r="F57" s="15">
        <f t="shared" ref="F57:N57" ca="1" si="47">F56/$D56*100</f>
        <v>4.1507633587786259</v>
      </c>
      <c r="G57" s="15">
        <f t="shared" ca="1" si="47"/>
        <v>3.7690839694656488</v>
      </c>
      <c r="H57" s="15">
        <f t="shared" ca="1" si="47"/>
        <v>6.4408396946564892</v>
      </c>
      <c r="I57" s="15">
        <f t="shared" ca="1" si="47"/>
        <v>6.0114503816793894</v>
      </c>
      <c r="J57" s="15">
        <f t="shared" ca="1" si="47"/>
        <v>21.517175572519083</v>
      </c>
      <c r="K57" s="15">
        <f t="shared" ca="1" si="47"/>
        <v>9.2557251908396942</v>
      </c>
      <c r="L57" s="15">
        <f t="shared" ca="1" si="47"/>
        <v>3.1011450381679388</v>
      </c>
      <c r="M57" s="15">
        <f t="shared" ca="1" si="47"/>
        <v>26.479007633587788</v>
      </c>
      <c r="N57" s="15">
        <f t="shared" ca="1" si="47"/>
        <v>16.698473282442748</v>
      </c>
    </row>
    <row r="58" spans="1:16" ht="12.4" customHeight="1" x14ac:dyDescent="0.15">
      <c r="A58" s="1" t="str">
        <f ca="1">$A$1&amp;C58</f>
        <v>X (13)進学（短大）</v>
      </c>
      <c r="B58" s="144"/>
      <c r="C58" s="134" t="s">
        <v>58</v>
      </c>
      <c r="D58" s="19">
        <f ca="1">VLOOKUP($A58,'Q9'!$A:$O,D$2,0)</f>
        <v>141</v>
      </c>
      <c r="E58" s="19">
        <f ca="1">VLOOKUP($A58,'Q9'!$A:$O,E$2,0)</f>
        <v>2</v>
      </c>
      <c r="F58" s="19">
        <f ca="1">VLOOKUP($A58,'Q9'!$A:$O,F$2,0)</f>
        <v>3</v>
      </c>
      <c r="G58" s="19">
        <f ca="1">VLOOKUP($A58,'Q9'!$A:$O,G$2,0)</f>
        <v>2</v>
      </c>
      <c r="H58" s="19">
        <f ca="1">VLOOKUP($A58,'Q9'!$A:$O,H$2,0)</f>
        <v>8</v>
      </c>
      <c r="I58" s="19">
        <f ca="1">VLOOKUP($A58,'Q9'!$A:$O,I$2,0)</f>
        <v>3</v>
      </c>
      <c r="J58" s="19">
        <f ca="1">VLOOKUP($A58,'Q9'!$A:$O,J$2,0)</f>
        <v>49</v>
      </c>
      <c r="K58" s="19">
        <f ca="1">VLOOKUP($A58,'Q9'!$A:$O,K$2,0)</f>
        <v>6</v>
      </c>
      <c r="L58" s="19">
        <f ca="1">VLOOKUP($A58,'Q9'!$A:$O,L$2,0)</f>
        <v>1</v>
      </c>
      <c r="M58" s="19">
        <f ca="1">VLOOKUP($A58,'Q9'!$A:$O,M$2,0)</f>
        <v>18</v>
      </c>
      <c r="N58" s="19">
        <f ca="1">VLOOKUP($A58,'Q9'!$A:$O,N$2,0)</f>
        <v>49</v>
      </c>
      <c r="P58" s="45">
        <f t="shared" ref="P58" ca="1" si="48">MAX(E58:N58)</f>
        <v>49</v>
      </c>
    </row>
    <row r="59" spans="1:16" ht="12.4" customHeight="1" x14ac:dyDescent="0.15">
      <c r="B59" s="144"/>
      <c r="C59" s="136"/>
      <c r="D59" s="16">
        <f ca="1">D58/$D58*100</f>
        <v>100</v>
      </c>
      <c r="E59" s="15">
        <f ca="1">E58/$D58*100</f>
        <v>1.4184397163120568</v>
      </c>
      <c r="F59" s="15">
        <f t="shared" ref="F59:N59" ca="1" si="49">F58/$D58*100</f>
        <v>2.1276595744680851</v>
      </c>
      <c r="G59" s="15">
        <f t="shared" ca="1" si="49"/>
        <v>1.4184397163120568</v>
      </c>
      <c r="H59" s="15">
        <f t="shared" ca="1" si="49"/>
        <v>5.6737588652482271</v>
      </c>
      <c r="I59" s="15">
        <f t="shared" ca="1" si="49"/>
        <v>2.1276595744680851</v>
      </c>
      <c r="J59" s="15">
        <f t="shared" ca="1" si="49"/>
        <v>34.751773049645394</v>
      </c>
      <c r="K59" s="15">
        <f t="shared" ca="1" si="49"/>
        <v>4.2553191489361701</v>
      </c>
      <c r="L59" s="15">
        <f t="shared" ca="1" si="49"/>
        <v>0.70921985815602839</v>
      </c>
      <c r="M59" s="15">
        <f t="shared" ca="1" si="49"/>
        <v>12.76595744680851</v>
      </c>
      <c r="N59" s="15">
        <f t="shared" ca="1" si="49"/>
        <v>34.751773049645394</v>
      </c>
    </row>
    <row r="60" spans="1:16" ht="12.4" customHeight="1" x14ac:dyDescent="0.15">
      <c r="A60" s="1" t="str">
        <f ca="1">$A$1&amp;C60</f>
        <v>X (13)進学（専門学校等）</v>
      </c>
      <c r="B60" s="144"/>
      <c r="C60" s="134" t="s">
        <v>59</v>
      </c>
      <c r="D60" s="19">
        <f ca="1">VLOOKUP($A60,'Q9'!$A:$O,D$2,0)</f>
        <v>687</v>
      </c>
      <c r="E60" s="19">
        <f ca="1">VLOOKUP($A60,'Q9'!$A:$O,E$2,0)</f>
        <v>9</v>
      </c>
      <c r="F60" s="19">
        <f ca="1">VLOOKUP($A60,'Q9'!$A:$O,F$2,0)</f>
        <v>10</v>
      </c>
      <c r="G60" s="19">
        <f ca="1">VLOOKUP($A60,'Q9'!$A:$O,G$2,0)</f>
        <v>23</v>
      </c>
      <c r="H60" s="19">
        <f ca="1">VLOOKUP($A60,'Q9'!$A:$O,H$2,0)</f>
        <v>35</v>
      </c>
      <c r="I60" s="19">
        <f ca="1">VLOOKUP($A60,'Q9'!$A:$O,I$2,0)</f>
        <v>4</v>
      </c>
      <c r="J60" s="19">
        <f ca="1">VLOOKUP($A60,'Q9'!$A:$O,J$2,0)</f>
        <v>279</v>
      </c>
      <c r="K60" s="19">
        <f ca="1">VLOOKUP($A60,'Q9'!$A:$O,K$2,0)</f>
        <v>66</v>
      </c>
      <c r="L60" s="19">
        <f ca="1">VLOOKUP($A60,'Q9'!$A:$O,L$2,0)</f>
        <v>13</v>
      </c>
      <c r="M60" s="19">
        <f ca="1">VLOOKUP($A60,'Q9'!$A:$O,M$2,0)</f>
        <v>38</v>
      </c>
      <c r="N60" s="19">
        <f ca="1">VLOOKUP($A60,'Q9'!$A:$O,N$2,0)</f>
        <v>210</v>
      </c>
      <c r="P60" s="45">
        <f t="shared" ref="P60" ca="1" si="50">MAX(E60:N60)</f>
        <v>279</v>
      </c>
    </row>
    <row r="61" spans="1:16" ht="12.4" customHeight="1" x14ac:dyDescent="0.15">
      <c r="B61" s="144"/>
      <c r="C61" s="136"/>
      <c r="D61" s="16">
        <f ca="1">D60/$D60*100</f>
        <v>100</v>
      </c>
      <c r="E61" s="15">
        <f ca="1">E60/$D60*100</f>
        <v>1.3100436681222707</v>
      </c>
      <c r="F61" s="15">
        <f t="shared" ref="F61:N61" ca="1" si="51">F60/$D60*100</f>
        <v>1.4556040756914119</v>
      </c>
      <c r="G61" s="15">
        <f t="shared" ca="1" si="51"/>
        <v>3.3478893740902476</v>
      </c>
      <c r="H61" s="15">
        <f t="shared" ca="1" si="51"/>
        <v>5.094614264919942</v>
      </c>
      <c r="I61" s="15">
        <f t="shared" ca="1" si="51"/>
        <v>0.58224163027656484</v>
      </c>
      <c r="J61" s="15">
        <f t="shared" ca="1" si="51"/>
        <v>40.611353711790393</v>
      </c>
      <c r="K61" s="15">
        <f t="shared" ca="1" si="51"/>
        <v>9.606986899563319</v>
      </c>
      <c r="L61" s="15">
        <f t="shared" ca="1" si="51"/>
        <v>1.8922852983988356</v>
      </c>
      <c r="M61" s="15">
        <f t="shared" ca="1" si="51"/>
        <v>5.5312954876273652</v>
      </c>
      <c r="N61" s="15">
        <f t="shared" ca="1" si="51"/>
        <v>30.567685589519648</v>
      </c>
    </row>
    <row r="62" spans="1:16" ht="12.4" customHeight="1" x14ac:dyDescent="0.15">
      <c r="A62" s="1" t="str">
        <f ca="1">$A$1&amp;C62</f>
        <v>X (13)就職・就業</v>
      </c>
      <c r="B62" s="144"/>
      <c r="C62" s="134" t="s">
        <v>60</v>
      </c>
      <c r="D62" s="19">
        <f ca="1">VLOOKUP($A62,'Q9'!$A:$O,D$2,0)</f>
        <v>558</v>
      </c>
      <c r="E62" s="19">
        <f ca="1">VLOOKUP($A62,'Q9'!$A:$O,E$2,0)</f>
        <v>6</v>
      </c>
      <c r="F62" s="19">
        <f ca="1">VLOOKUP($A62,'Q9'!$A:$O,F$2,0)</f>
        <v>50</v>
      </c>
      <c r="G62" s="19">
        <f ca="1">VLOOKUP($A62,'Q9'!$A:$O,G$2,0)</f>
        <v>148</v>
      </c>
      <c r="H62" s="19">
        <f ca="1">VLOOKUP($A62,'Q9'!$A:$O,H$2,0)</f>
        <v>69</v>
      </c>
      <c r="I62" s="19">
        <f ca="1">VLOOKUP($A62,'Q9'!$A:$O,I$2,0)</f>
        <v>16</v>
      </c>
      <c r="J62" s="19">
        <f ca="1">VLOOKUP($A62,'Q9'!$A:$O,J$2,0)</f>
        <v>27</v>
      </c>
      <c r="K62" s="19">
        <f ca="1">VLOOKUP($A62,'Q9'!$A:$O,K$2,0)</f>
        <v>37</v>
      </c>
      <c r="L62" s="19">
        <f ca="1">VLOOKUP($A62,'Q9'!$A:$O,L$2,0)</f>
        <v>15</v>
      </c>
      <c r="M62" s="19">
        <f ca="1">VLOOKUP($A62,'Q9'!$A:$O,M$2,0)</f>
        <v>86</v>
      </c>
      <c r="N62" s="19">
        <f ca="1">VLOOKUP($A62,'Q9'!$A:$O,N$2,0)</f>
        <v>104</v>
      </c>
      <c r="P62" s="45">
        <f t="shared" ref="P62" ca="1" si="52">MAX(E62:N62)</f>
        <v>148</v>
      </c>
    </row>
    <row r="63" spans="1:16" ht="12.4" customHeight="1" x14ac:dyDescent="0.15">
      <c r="B63" s="144"/>
      <c r="C63" s="136"/>
      <c r="D63" s="16">
        <f ca="1">D62/$D62*100</f>
        <v>100</v>
      </c>
      <c r="E63" s="15">
        <f ca="1">E62/$D62*100</f>
        <v>1.0752688172043012</v>
      </c>
      <c r="F63" s="15">
        <f t="shared" ref="F63:N63" ca="1" si="53">F62/$D62*100</f>
        <v>8.9605734767025087</v>
      </c>
      <c r="G63" s="15">
        <f t="shared" ca="1" si="53"/>
        <v>26.523297491039425</v>
      </c>
      <c r="H63" s="15">
        <f t="shared" ca="1" si="53"/>
        <v>12.365591397849462</v>
      </c>
      <c r="I63" s="15">
        <f t="shared" ca="1" si="53"/>
        <v>2.8673835125448028</v>
      </c>
      <c r="J63" s="15">
        <f t="shared" ca="1" si="53"/>
        <v>4.838709677419355</v>
      </c>
      <c r="K63" s="15">
        <f t="shared" ca="1" si="53"/>
        <v>6.6308243727598564</v>
      </c>
      <c r="L63" s="15">
        <f t="shared" ca="1" si="53"/>
        <v>2.6881720430107525</v>
      </c>
      <c r="M63" s="15">
        <f t="shared" ca="1" si="53"/>
        <v>15.412186379928317</v>
      </c>
      <c r="N63" s="15">
        <f t="shared" ca="1" si="53"/>
        <v>18.637992831541219</v>
      </c>
    </row>
    <row r="64" spans="1:16" ht="12.4" customHeight="1" x14ac:dyDescent="0.15">
      <c r="A64" s="1" t="str">
        <f ca="1">$A$1&amp;C64</f>
        <v>X (13)その他</v>
      </c>
      <c r="B64" s="144"/>
      <c r="C64" s="134" t="s">
        <v>22</v>
      </c>
      <c r="D64" s="19">
        <f ca="1">VLOOKUP($A64,'Q9'!$A:$O,D$2,0)</f>
        <v>34</v>
      </c>
      <c r="E64" s="19">
        <f ca="1">VLOOKUP($A64,'Q9'!$A:$O,E$2,0)</f>
        <v>0</v>
      </c>
      <c r="F64" s="19">
        <f ca="1">VLOOKUP($A64,'Q9'!$A:$O,F$2,0)</f>
        <v>1</v>
      </c>
      <c r="G64" s="19">
        <f ca="1">VLOOKUP($A64,'Q9'!$A:$O,G$2,0)</f>
        <v>0</v>
      </c>
      <c r="H64" s="19">
        <f ca="1">VLOOKUP($A64,'Q9'!$A:$O,H$2,0)</f>
        <v>1</v>
      </c>
      <c r="I64" s="19">
        <f ca="1">VLOOKUP($A64,'Q9'!$A:$O,I$2,0)</f>
        <v>0</v>
      </c>
      <c r="J64" s="19">
        <f ca="1">VLOOKUP($A64,'Q9'!$A:$O,J$2,0)</f>
        <v>16</v>
      </c>
      <c r="K64" s="19">
        <f ca="1">VLOOKUP($A64,'Q9'!$A:$O,K$2,0)</f>
        <v>1</v>
      </c>
      <c r="L64" s="19">
        <f ca="1">VLOOKUP($A64,'Q9'!$A:$O,L$2,0)</f>
        <v>1</v>
      </c>
      <c r="M64" s="19">
        <f ca="1">VLOOKUP($A64,'Q9'!$A:$O,M$2,0)</f>
        <v>6</v>
      </c>
      <c r="N64" s="19">
        <f ca="1">VLOOKUP($A64,'Q9'!$A:$O,N$2,0)</f>
        <v>8</v>
      </c>
      <c r="P64" s="45">
        <f t="shared" ref="P64" ca="1" si="54">MAX(E64:N64)</f>
        <v>16</v>
      </c>
    </row>
    <row r="65" spans="1:16" ht="12.4" customHeight="1" x14ac:dyDescent="0.15">
      <c r="B65" s="144"/>
      <c r="C65" s="136"/>
      <c r="D65" s="16">
        <f ca="1">D64/$D64*100</f>
        <v>100</v>
      </c>
      <c r="E65" s="15">
        <f ca="1">E64/$D64*100</f>
        <v>0</v>
      </c>
      <c r="F65" s="15">
        <f t="shared" ref="F65:N65" ca="1" si="55">F64/$D64*100</f>
        <v>2.9411764705882351</v>
      </c>
      <c r="G65" s="15">
        <f t="shared" ca="1" si="55"/>
        <v>0</v>
      </c>
      <c r="H65" s="15">
        <f t="shared" ca="1" si="55"/>
        <v>2.9411764705882351</v>
      </c>
      <c r="I65" s="15">
        <f t="shared" ca="1" si="55"/>
        <v>0</v>
      </c>
      <c r="J65" s="15">
        <f t="shared" ca="1" si="55"/>
        <v>47.058823529411761</v>
      </c>
      <c r="K65" s="15">
        <f t="shared" ca="1" si="55"/>
        <v>2.9411764705882351</v>
      </c>
      <c r="L65" s="15">
        <f t="shared" ca="1" si="55"/>
        <v>2.9411764705882351</v>
      </c>
      <c r="M65" s="15">
        <f t="shared" ca="1" si="55"/>
        <v>17.647058823529413</v>
      </c>
      <c r="N65" s="15">
        <f t="shared" ca="1" si="55"/>
        <v>23.52941176470588</v>
      </c>
    </row>
    <row r="66" spans="1:16" ht="12.4" customHeight="1" x14ac:dyDescent="0.15">
      <c r="A66" s="1" t="str">
        <f ca="1">$A$1&amp;C66</f>
        <v>X (13)わからない</v>
      </c>
      <c r="B66" s="144"/>
      <c r="C66" s="134" t="s">
        <v>61</v>
      </c>
      <c r="D66" s="19">
        <f ca="1">VLOOKUP($A66,'Q9'!$A:$O,D$2,0)</f>
        <v>355</v>
      </c>
      <c r="E66" s="19">
        <f ca="1">VLOOKUP($A66,'Q9'!$A:$O,E$2,0)</f>
        <v>11</v>
      </c>
      <c r="F66" s="19">
        <f ca="1">VLOOKUP($A66,'Q9'!$A:$O,F$2,0)</f>
        <v>4</v>
      </c>
      <c r="G66" s="19">
        <f ca="1">VLOOKUP($A66,'Q9'!$A:$O,G$2,0)</f>
        <v>12</v>
      </c>
      <c r="H66" s="19">
        <f ca="1">VLOOKUP($A66,'Q9'!$A:$O,H$2,0)</f>
        <v>45</v>
      </c>
      <c r="I66" s="19">
        <f ca="1">VLOOKUP($A66,'Q9'!$A:$O,I$2,0)</f>
        <v>7</v>
      </c>
      <c r="J66" s="19">
        <f ca="1">VLOOKUP($A66,'Q9'!$A:$O,J$2,0)</f>
        <v>68</v>
      </c>
      <c r="K66" s="19">
        <f ca="1">VLOOKUP($A66,'Q9'!$A:$O,K$2,0)</f>
        <v>45</v>
      </c>
      <c r="L66" s="19">
        <f ca="1">VLOOKUP($A66,'Q9'!$A:$O,L$2,0)</f>
        <v>6</v>
      </c>
      <c r="M66" s="19">
        <f ca="1">VLOOKUP($A66,'Q9'!$A:$O,M$2,0)</f>
        <v>67</v>
      </c>
      <c r="N66" s="19">
        <f ca="1">VLOOKUP($A66,'Q9'!$A:$O,N$2,0)</f>
        <v>90</v>
      </c>
      <c r="P66" s="45">
        <f t="shared" ref="P66" ca="1" si="56">MAX(E66:N66)</f>
        <v>90</v>
      </c>
    </row>
    <row r="67" spans="1:16" ht="12.4" customHeight="1" x14ac:dyDescent="0.15">
      <c r="B67" s="144"/>
      <c r="C67" s="136"/>
      <c r="D67" s="16">
        <f ca="1">D66/$D66*100</f>
        <v>100</v>
      </c>
      <c r="E67" s="15">
        <f ca="1">E66/$D66*100</f>
        <v>3.0985915492957745</v>
      </c>
      <c r="F67" s="15">
        <f t="shared" ref="F67:N67" ca="1" si="57">F66/$D66*100</f>
        <v>1.1267605633802817</v>
      </c>
      <c r="G67" s="15">
        <f t="shared" ca="1" si="57"/>
        <v>3.3802816901408446</v>
      </c>
      <c r="H67" s="15">
        <f t="shared" ca="1" si="57"/>
        <v>12.676056338028168</v>
      </c>
      <c r="I67" s="15">
        <f t="shared" ca="1" si="57"/>
        <v>1.971830985915493</v>
      </c>
      <c r="J67" s="15">
        <f t="shared" ca="1" si="57"/>
        <v>19.154929577464788</v>
      </c>
      <c r="K67" s="15">
        <f t="shared" ca="1" si="57"/>
        <v>12.676056338028168</v>
      </c>
      <c r="L67" s="15">
        <f t="shared" ca="1" si="57"/>
        <v>1.6901408450704223</v>
      </c>
      <c r="M67" s="15">
        <f t="shared" ca="1" si="57"/>
        <v>18.87323943661972</v>
      </c>
      <c r="N67" s="15">
        <f t="shared" ca="1" si="57"/>
        <v>25.352112676056336</v>
      </c>
    </row>
    <row r="68" spans="1:16" ht="12.4" customHeight="1" x14ac:dyDescent="0.15">
      <c r="A68" s="1" t="str">
        <f ca="1">$A$1&amp;C68</f>
        <v>X (13)北九州市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27</v>
      </c>
      <c r="F68" s="19">
        <f ca="1">VLOOKUP($A68,'Q10'!$A:$O,F$2,0)</f>
        <v>73</v>
      </c>
      <c r="G68" s="19">
        <f ca="1">VLOOKUP($A68,'Q10'!$A:$O,G$2,0)</f>
        <v>144</v>
      </c>
      <c r="H68" s="19">
        <f ca="1">VLOOKUP($A68,'Q10'!$A:$O,H$2,0)</f>
        <v>103</v>
      </c>
      <c r="I68" s="19">
        <f ca="1">VLOOKUP($A68,'Q10'!$A:$O,I$2,0)</f>
        <v>51</v>
      </c>
      <c r="J68" s="19">
        <f ca="1">VLOOKUP($A68,'Q10'!$A:$O,J$2,0)</f>
        <v>372</v>
      </c>
      <c r="K68" s="19">
        <f ca="1">VLOOKUP($A68,'Q10'!$A:$O,K$2,0)</f>
        <v>149</v>
      </c>
      <c r="L68" s="19">
        <f ca="1">VLOOKUP($A68,'Q10'!$A:$O,L$2,0)</f>
        <v>35</v>
      </c>
      <c r="M68" s="19">
        <f ca="1">VLOOKUP($A68,'Q10'!$A:$O,M$2,0)</f>
        <v>330</v>
      </c>
      <c r="N68" s="19">
        <f ca="1">VLOOKUP($A68,'Q10'!$A:$O,N$2,0)</f>
        <v>270</v>
      </c>
      <c r="P68" s="45">
        <f t="shared" ref="P68" ca="1" si="58">MAX(E68:N68)</f>
        <v>372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1.7374517374517375</v>
      </c>
      <c r="F69" s="15">
        <f t="shared" ref="F69:N69" ca="1" si="59">F68/$D68*100</f>
        <v>4.6975546975546978</v>
      </c>
      <c r="G69" s="15">
        <f t="shared" ca="1" si="59"/>
        <v>9.2664092664092657</v>
      </c>
      <c r="H69" s="15">
        <f t="shared" ca="1" si="59"/>
        <v>6.628056628056628</v>
      </c>
      <c r="I69" s="15">
        <f t="shared" ca="1" si="59"/>
        <v>3.2818532818532815</v>
      </c>
      <c r="J69" s="15">
        <f t="shared" ca="1" si="59"/>
        <v>23.938223938223938</v>
      </c>
      <c r="K69" s="15">
        <f t="shared" ca="1" si="59"/>
        <v>9.5881595881595878</v>
      </c>
      <c r="L69" s="15">
        <f t="shared" ca="1" si="59"/>
        <v>2.2522522522522523</v>
      </c>
      <c r="M69" s="15">
        <f t="shared" ca="1" si="59"/>
        <v>21.235521235521233</v>
      </c>
      <c r="N69" s="15">
        <f t="shared" ca="1" si="59"/>
        <v>17.374517374517374</v>
      </c>
    </row>
    <row r="70" spans="1:16" ht="12.4" customHeight="1" x14ac:dyDescent="0.15">
      <c r="A70" s="1" t="str">
        <f ca="1">$A$1&amp;C70</f>
        <v>X (13)福岡市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12</v>
      </c>
      <c r="F70" s="19">
        <f ca="1">VLOOKUP($A70,'Q10'!$A:$O,F$2,0)</f>
        <v>21</v>
      </c>
      <c r="G70" s="19">
        <f ca="1">VLOOKUP($A70,'Q10'!$A:$O,G$2,0)</f>
        <v>27</v>
      </c>
      <c r="H70" s="19">
        <f ca="1">VLOOKUP($A70,'Q10'!$A:$O,H$2,0)</f>
        <v>62</v>
      </c>
      <c r="I70" s="19">
        <f ca="1">VLOOKUP($A70,'Q10'!$A:$O,I$2,0)</f>
        <v>36</v>
      </c>
      <c r="J70" s="19">
        <f ca="1">VLOOKUP($A70,'Q10'!$A:$O,J$2,0)</f>
        <v>150</v>
      </c>
      <c r="K70" s="19">
        <f ca="1">VLOOKUP($A70,'Q10'!$A:$O,K$2,0)</f>
        <v>49</v>
      </c>
      <c r="L70" s="19">
        <f ca="1">VLOOKUP($A70,'Q10'!$A:$O,L$2,0)</f>
        <v>14</v>
      </c>
      <c r="M70" s="19">
        <f ca="1">VLOOKUP($A70,'Q10'!$A:$O,M$2,0)</f>
        <v>107</v>
      </c>
      <c r="N70" s="19">
        <f ca="1">VLOOKUP($A70,'Q10'!$A:$O,N$2,0)</f>
        <v>148</v>
      </c>
      <c r="P70" s="45">
        <f t="shared" ref="P70" ca="1" si="60">MAX(E70:N70)</f>
        <v>150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1.9169329073482428</v>
      </c>
      <c r="F71" s="15">
        <f t="shared" ref="F71:N71" ca="1" si="61">F70/$D70*100</f>
        <v>3.3546325878594248</v>
      </c>
      <c r="G71" s="15">
        <f t="shared" ca="1" si="61"/>
        <v>4.3130990415335457</v>
      </c>
      <c r="H71" s="15">
        <f t="shared" ca="1" si="61"/>
        <v>9.9041533546325873</v>
      </c>
      <c r="I71" s="15">
        <f t="shared" ca="1" si="61"/>
        <v>5.7507987220447285</v>
      </c>
      <c r="J71" s="15">
        <f t="shared" ca="1" si="61"/>
        <v>23.961661341853034</v>
      </c>
      <c r="K71" s="15">
        <f t="shared" ca="1" si="61"/>
        <v>7.8274760383386583</v>
      </c>
      <c r="L71" s="15">
        <f t="shared" ca="1" si="61"/>
        <v>2.2364217252396164</v>
      </c>
      <c r="M71" s="15">
        <f t="shared" ca="1" si="61"/>
        <v>17.092651757188499</v>
      </c>
      <c r="N71" s="15">
        <f t="shared" ca="1" si="61"/>
        <v>23.642172523961662</v>
      </c>
    </row>
    <row r="72" spans="1:16" ht="12.4" customHeight="1" x14ac:dyDescent="0.15">
      <c r="A72" s="1" t="str">
        <f ca="1">$A$1&amp;C72</f>
        <v>X (13)東京圏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4</v>
      </c>
      <c r="F72" s="19">
        <f ca="1">VLOOKUP($A72,'Q10'!$A:$O,F$2,0)</f>
        <v>11</v>
      </c>
      <c r="G72" s="19">
        <f ca="1">VLOOKUP($A72,'Q10'!$A:$O,G$2,0)</f>
        <v>5</v>
      </c>
      <c r="H72" s="19">
        <f ca="1">VLOOKUP($A72,'Q10'!$A:$O,H$2,0)</f>
        <v>21</v>
      </c>
      <c r="I72" s="19">
        <f ca="1">VLOOKUP($A72,'Q10'!$A:$O,I$2,0)</f>
        <v>16</v>
      </c>
      <c r="J72" s="19">
        <f ca="1">VLOOKUP($A72,'Q10'!$A:$O,J$2,0)</f>
        <v>53</v>
      </c>
      <c r="K72" s="19">
        <f ca="1">VLOOKUP($A72,'Q10'!$A:$O,K$2,0)</f>
        <v>31</v>
      </c>
      <c r="L72" s="19">
        <f ca="1">VLOOKUP($A72,'Q10'!$A:$O,L$2,0)</f>
        <v>15</v>
      </c>
      <c r="M72" s="19">
        <f ca="1">VLOOKUP($A72,'Q10'!$A:$O,M$2,0)</f>
        <v>48</v>
      </c>
      <c r="N72" s="19">
        <f ca="1">VLOOKUP($A72,'Q10'!$A:$O,N$2,0)</f>
        <v>61</v>
      </c>
      <c r="P72" s="45">
        <f t="shared" ref="P72" ca="1" si="62">MAX(E72:N72)</f>
        <v>61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1.5094339622641511</v>
      </c>
      <c r="F73" s="15">
        <f t="shared" ref="F73:N73" ca="1" si="63">F72/$D72*100</f>
        <v>4.1509433962264151</v>
      </c>
      <c r="G73" s="15">
        <f t="shared" ca="1" si="63"/>
        <v>1.8867924528301887</v>
      </c>
      <c r="H73" s="15">
        <f t="shared" ca="1" si="63"/>
        <v>7.9245283018867925</v>
      </c>
      <c r="I73" s="15">
        <f t="shared" ca="1" si="63"/>
        <v>6.0377358490566042</v>
      </c>
      <c r="J73" s="15">
        <f t="shared" ca="1" si="63"/>
        <v>20</v>
      </c>
      <c r="K73" s="15">
        <f t="shared" ca="1" si="63"/>
        <v>11.69811320754717</v>
      </c>
      <c r="L73" s="15">
        <f t="shared" ca="1" si="63"/>
        <v>5.6603773584905666</v>
      </c>
      <c r="M73" s="15">
        <f t="shared" ca="1" si="63"/>
        <v>18.113207547169811</v>
      </c>
      <c r="N73" s="15">
        <f t="shared" ca="1" si="63"/>
        <v>23.018867924528301</v>
      </c>
    </row>
    <row r="74" spans="1:16" ht="12.4" customHeight="1" x14ac:dyDescent="0.15">
      <c r="A74" s="1" t="str">
        <f ca="1">$A$1&amp;C74</f>
        <v>X (13)大阪圏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3</v>
      </c>
      <c r="F74" s="19">
        <f ca="1">VLOOKUP($A74,'Q10'!$A:$O,F$2,0)</f>
        <v>5</v>
      </c>
      <c r="G74" s="19">
        <f ca="1">VLOOKUP($A74,'Q10'!$A:$O,G$2,0)</f>
        <v>12</v>
      </c>
      <c r="H74" s="19">
        <f ca="1">VLOOKUP($A74,'Q10'!$A:$O,H$2,0)</f>
        <v>19</v>
      </c>
      <c r="I74" s="19">
        <f ca="1">VLOOKUP($A74,'Q10'!$A:$O,I$2,0)</f>
        <v>11</v>
      </c>
      <c r="J74" s="19">
        <f ca="1">VLOOKUP($A74,'Q10'!$A:$O,J$2,0)</f>
        <v>33</v>
      </c>
      <c r="K74" s="19">
        <f ca="1">VLOOKUP($A74,'Q10'!$A:$O,K$2,0)</f>
        <v>14</v>
      </c>
      <c r="L74" s="19">
        <f ca="1">VLOOKUP($A74,'Q10'!$A:$O,L$2,0)</f>
        <v>5</v>
      </c>
      <c r="M74" s="19">
        <f ca="1">VLOOKUP($A74,'Q10'!$A:$O,M$2,0)</f>
        <v>32</v>
      </c>
      <c r="N74" s="19">
        <f ca="1">VLOOKUP($A74,'Q10'!$A:$O,N$2,0)</f>
        <v>39</v>
      </c>
      <c r="P74" s="45">
        <f t="shared" ref="P74" ca="1" si="64">MAX(E74:N74)</f>
        <v>39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1.7341040462427744</v>
      </c>
      <c r="F75" s="15">
        <f t="shared" ref="F75:N75" ca="1" si="65">F74/$D74*100</f>
        <v>2.8901734104046244</v>
      </c>
      <c r="G75" s="15">
        <f t="shared" ca="1" si="65"/>
        <v>6.9364161849710975</v>
      </c>
      <c r="H75" s="15">
        <f t="shared" ca="1" si="65"/>
        <v>10.982658959537572</v>
      </c>
      <c r="I75" s="15">
        <f t="shared" ca="1" si="65"/>
        <v>6.3583815028901727</v>
      </c>
      <c r="J75" s="15">
        <f t="shared" ca="1" si="65"/>
        <v>19.075144508670519</v>
      </c>
      <c r="K75" s="15">
        <f t="shared" ca="1" si="65"/>
        <v>8.0924855491329488</v>
      </c>
      <c r="L75" s="15">
        <f t="shared" ca="1" si="65"/>
        <v>2.8901734104046244</v>
      </c>
      <c r="M75" s="15">
        <f t="shared" ca="1" si="65"/>
        <v>18.497109826589593</v>
      </c>
      <c r="N75" s="15">
        <f t="shared" ca="1" si="65"/>
        <v>22.543352601156069</v>
      </c>
    </row>
    <row r="76" spans="1:16" ht="12.4" customHeight="1" x14ac:dyDescent="0.15">
      <c r="A76" s="1" t="str">
        <f ca="1">$A$1&amp;C76</f>
        <v>X (13)名古屋圏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1</v>
      </c>
      <c r="F76" s="19">
        <f ca="1">VLOOKUP($A76,'Q10'!$A:$O,F$2,0)</f>
        <v>1</v>
      </c>
      <c r="G76" s="19">
        <f ca="1">VLOOKUP($A76,'Q10'!$A:$O,G$2,0)</f>
        <v>6</v>
      </c>
      <c r="H76" s="19">
        <f ca="1">VLOOKUP($A76,'Q10'!$A:$O,H$2,0)</f>
        <v>1</v>
      </c>
      <c r="I76" s="19">
        <f ca="1">VLOOKUP($A76,'Q10'!$A:$O,I$2,0)</f>
        <v>1</v>
      </c>
      <c r="J76" s="19">
        <f ca="1">VLOOKUP($A76,'Q10'!$A:$O,J$2,0)</f>
        <v>1</v>
      </c>
      <c r="K76" s="19">
        <f ca="1">VLOOKUP($A76,'Q10'!$A:$O,K$2,0)</f>
        <v>1</v>
      </c>
      <c r="L76" s="19">
        <f ca="1">VLOOKUP($A76,'Q10'!$A:$O,L$2,0)</f>
        <v>2</v>
      </c>
      <c r="M76" s="19">
        <f ca="1">VLOOKUP($A76,'Q10'!$A:$O,M$2,0)</f>
        <v>2</v>
      </c>
      <c r="N76" s="19">
        <f ca="1">VLOOKUP($A76,'Q10'!$A:$O,N$2,0)</f>
        <v>5</v>
      </c>
      <c r="P76" s="45">
        <f t="shared" ref="P76" ca="1" si="66">MAX(E76:N76)</f>
        <v>6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4.7619047619047619</v>
      </c>
      <c r="F77" s="15">
        <f t="shared" ref="F77:N77" ca="1" si="67">F76/$D76*100</f>
        <v>4.7619047619047619</v>
      </c>
      <c r="G77" s="15">
        <f t="shared" ca="1" si="67"/>
        <v>28.571428571428569</v>
      </c>
      <c r="H77" s="15">
        <f t="shared" ca="1" si="67"/>
        <v>4.7619047619047619</v>
      </c>
      <c r="I77" s="15">
        <f t="shared" ca="1" si="67"/>
        <v>4.7619047619047619</v>
      </c>
      <c r="J77" s="15">
        <f t="shared" ca="1" si="67"/>
        <v>4.7619047619047619</v>
      </c>
      <c r="K77" s="15">
        <f t="shared" ca="1" si="67"/>
        <v>4.7619047619047619</v>
      </c>
      <c r="L77" s="15">
        <f t="shared" ca="1" si="67"/>
        <v>9.5238095238095237</v>
      </c>
      <c r="M77" s="15">
        <f t="shared" ca="1" si="67"/>
        <v>9.5238095238095237</v>
      </c>
      <c r="N77" s="15">
        <f t="shared" ca="1" si="67"/>
        <v>23.809523809523807</v>
      </c>
    </row>
    <row r="78" spans="1:16" ht="12.4" customHeight="1" x14ac:dyDescent="0.15">
      <c r="A78" s="1" t="str">
        <f ca="1">$A$1&amp;C78</f>
        <v>X (13)福岡県内（北九州市・福岡市を除く）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5</v>
      </c>
      <c r="F78" s="19">
        <f ca="1">VLOOKUP($A78,'Q10'!$A:$O,F$2,0)</f>
        <v>10</v>
      </c>
      <c r="G78" s="19">
        <f ca="1">VLOOKUP($A78,'Q10'!$A:$O,G$2,0)</f>
        <v>19</v>
      </c>
      <c r="H78" s="19">
        <f ca="1">VLOOKUP($A78,'Q10'!$A:$O,H$2,0)</f>
        <v>27</v>
      </c>
      <c r="I78" s="19">
        <f ca="1">VLOOKUP($A78,'Q10'!$A:$O,I$2,0)</f>
        <v>10</v>
      </c>
      <c r="J78" s="19">
        <f ca="1">VLOOKUP($A78,'Q10'!$A:$O,J$2,0)</f>
        <v>75</v>
      </c>
      <c r="K78" s="19">
        <f ca="1">VLOOKUP($A78,'Q10'!$A:$O,K$2,0)</f>
        <v>22</v>
      </c>
      <c r="L78" s="19">
        <f ca="1">VLOOKUP($A78,'Q10'!$A:$O,L$2,0)</f>
        <v>3</v>
      </c>
      <c r="M78" s="19">
        <f ca="1">VLOOKUP($A78,'Q10'!$A:$O,M$2,0)</f>
        <v>75</v>
      </c>
      <c r="N78" s="19">
        <f ca="1">VLOOKUP($A78,'Q10'!$A:$O,N$2,0)</f>
        <v>62</v>
      </c>
      <c r="P78" s="45">
        <f t="shared" ref="P78" ca="1" si="68">MAX(E78:N78)</f>
        <v>75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1.6233766233766231</v>
      </c>
      <c r="F79" s="15">
        <f t="shared" ref="F79:N79" ca="1" si="69">F78/$D78*100</f>
        <v>3.2467532467532463</v>
      </c>
      <c r="G79" s="15">
        <f t="shared" ca="1" si="69"/>
        <v>6.1688311688311686</v>
      </c>
      <c r="H79" s="15">
        <f t="shared" ca="1" si="69"/>
        <v>8.7662337662337659</v>
      </c>
      <c r="I79" s="15">
        <f t="shared" ca="1" si="69"/>
        <v>3.2467532467532463</v>
      </c>
      <c r="J79" s="15">
        <f t="shared" ca="1" si="69"/>
        <v>24.350649350649352</v>
      </c>
      <c r="K79" s="15">
        <f t="shared" ca="1" si="69"/>
        <v>7.1428571428571423</v>
      </c>
      <c r="L79" s="15">
        <f t="shared" ca="1" si="69"/>
        <v>0.97402597402597402</v>
      </c>
      <c r="M79" s="15">
        <f t="shared" ca="1" si="69"/>
        <v>24.350649350649352</v>
      </c>
      <c r="N79" s="15">
        <f t="shared" ca="1" si="69"/>
        <v>20.129870129870131</v>
      </c>
    </row>
    <row r="80" spans="1:16" ht="12.4" customHeight="1" x14ac:dyDescent="0.15">
      <c r="A80" s="1" t="str">
        <f ca="1">$A$1&amp;C80</f>
        <v>X (13)その他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13</v>
      </c>
      <c r="F80" s="19">
        <f ca="1">VLOOKUP($A80,'Q10'!$A:$O,F$2,0)</f>
        <v>10</v>
      </c>
      <c r="G80" s="19">
        <f ca="1">VLOOKUP($A80,'Q10'!$A:$O,G$2,0)</f>
        <v>11</v>
      </c>
      <c r="H80" s="19">
        <f ca="1">VLOOKUP($A80,'Q10'!$A:$O,H$2,0)</f>
        <v>13</v>
      </c>
      <c r="I80" s="19">
        <f ca="1">VLOOKUP($A80,'Q10'!$A:$O,I$2,0)</f>
        <v>12</v>
      </c>
      <c r="J80" s="19">
        <f ca="1">VLOOKUP($A80,'Q10'!$A:$O,J$2,0)</f>
        <v>58</v>
      </c>
      <c r="K80" s="19">
        <f ca="1">VLOOKUP($A80,'Q10'!$A:$O,K$2,0)</f>
        <v>12</v>
      </c>
      <c r="L80" s="19">
        <f ca="1">VLOOKUP($A80,'Q10'!$A:$O,L$2,0)</f>
        <v>4</v>
      </c>
      <c r="M80" s="19">
        <f ca="1">VLOOKUP($A80,'Q10'!$A:$O,M$2,0)</f>
        <v>38</v>
      </c>
      <c r="N80" s="19">
        <f ca="1">VLOOKUP($A80,'Q10'!$A:$O,N$2,0)</f>
        <v>56</v>
      </c>
      <c r="P80" s="45">
        <f t="shared" ref="P80" ca="1" si="70">MAX(E80:N80)</f>
        <v>58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5.7268722466960353</v>
      </c>
      <c r="F81" s="15">
        <f t="shared" ref="F81:N81" ca="1" si="71">F80/$D80*100</f>
        <v>4.4052863436123353</v>
      </c>
      <c r="G81" s="15">
        <f t="shared" ca="1" si="71"/>
        <v>4.8458149779735686</v>
      </c>
      <c r="H81" s="15">
        <f t="shared" ca="1" si="71"/>
        <v>5.7268722466960353</v>
      </c>
      <c r="I81" s="15">
        <f t="shared" ca="1" si="71"/>
        <v>5.286343612334802</v>
      </c>
      <c r="J81" s="15">
        <f t="shared" ca="1" si="71"/>
        <v>25.55066079295154</v>
      </c>
      <c r="K81" s="15">
        <f t="shared" ca="1" si="71"/>
        <v>5.286343612334802</v>
      </c>
      <c r="L81" s="15">
        <f t="shared" ca="1" si="71"/>
        <v>1.7621145374449341</v>
      </c>
      <c r="M81" s="15">
        <f t="shared" ca="1" si="71"/>
        <v>16.740088105726873</v>
      </c>
      <c r="N81" s="15">
        <f t="shared" ca="1" si="71"/>
        <v>24.669603524229075</v>
      </c>
    </row>
    <row r="82" spans="1:16" ht="12.4" customHeight="1" x14ac:dyDescent="0.15">
      <c r="A82" s="1" t="str">
        <f ca="1">$A$1&amp;C82</f>
        <v>X (13)わからない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17</v>
      </c>
      <c r="F82" s="19">
        <f ca="1">VLOOKUP($A82,'Q10'!$A:$O,F$2,0)</f>
        <v>24</v>
      </c>
      <c r="G82" s="19">
        <f ca="1">VLOOKUP($A82,'Q10'!$A:$O,G$2,0)</f>
        <v>40</v>
      </c>
      <c r="H82" s="19">
        <f ca="1">VLOOKUP($A82,'Q10'!$A:$O,H$2,0)</f>
        <v>47</v>
      </c>
      <c r="I82" s="19">
        <f ca="1">VLOOKUP($A82,'Q10'!$A:$O,I$2,0)</f>
        <v>19</v>
      </c>
      <c r="J82" s="19">
        <f ca="1">VLOOKUP($A82,'Q10'!$A:$O,J$2,0)</f>
        <v>148</v>
      </c>
      <c r="K82" s="19">
        <f ca="1">VLOOKUP($A82,'Q10'!$A:$O,K$2,0)</f>
        <v>71</v>
      </c>
      <c r="L82" s="19">
        <f ca="1">VLOOKUP($A82,'Q10'!$A:$O,L$2,0)</f>
        <v>23</v>
      </c>
      <c r="M82" s="19">
        <f ca="1">VLOOKUP($A82,'Q10'!$A:$O,M$2,0)</f>
        <v>138</v>
      </c>
      <c r="N82" s="19">
        <f ca="1">VLOOKUP($A82,'Q10'!$A:$O,N$2,0)</f>
        <v>170</v>
      </c>
      <c r="P82" s="45">
        <f t="shared" ref="P82" ca="1" si="72">MAX(E82:N82)</f>
        <v>170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2.4390243902439024</v>
      </c>
      <c r="F83" s="15">
        <f t="shared" ref="F83:N83" ca="1" si="73">F82/$D82*100</f>
        <v>3.4433285509325682</v>
      </c>
      <c r="G83" s="15">
        <f t="shared" ca="1" si="73"/>
        <v>5.7388809182209473</v>
      </c>
      <c r="H83" s="15">
        <f t="shared" ca="1" si="73"/>
        <v>6.7431850789096126</v>
      </c>
      <c r="I83" s="15">
        <f t="shared" ca="1" si="73"/>
        <v>2.7259684361549499</v>
      </c>
      <c r="J83" s="15">
        <f t="shared" ca="1" si="73"/>
        <v>21.233859397417504</v>
      </c>
      <c r="K83" s="15">
        <f t="shared" ca="1" si="73"/>
        <v>10.186513629842182</v>
      </c>
      <c r="L83" s="15">
        <f t="shared" ca="1" si="73"/>
        <v>3.2998565279770444</v>
      </c>
      <c r="M83" s="15">
        <f t="shared" ca="1" si="73"/>
        <v>19.799139167862268</v>
      </c>
      <c r="N83" s="15">
        <f t="shared" ca="1" si="73"/>
        <v>24.390243902439025</v>
      </c>
    </row>
    <row r="84" spans="1:16" ht="12.4" hidden="1" customHeight="1" outlineLevel="1" x14ac:dyDescent="0.15">
      <c r="A84" s="1" t="str">
        <f ca="1">$A$1&amp;C84</f>
        <v>X (13)農業・漁業・林業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82</v>
      </c>
      <c r="F84" s="19">
        <f ca="1">VLOOKUP($A84,'Q13'!$A:$O,F$2,0)</f>
        <v>0</v>
      </c>
      <c r="G84" s="19">
        <f ca="1">VLOOKUP($A84,'Q13'!$A:$O,G$2,0)</f>
        <v>0</v>
      </c>
      <c r="H84" s="19">
        <f ca="1">VLOOKUP($A84,'Q13'!$A:$O,H$2,0)</f>
        <v>0</v>
      </c>
      <c r="I84" s="19">
        <f ca="1">VLOOKUP($A84,'Q13'!$A:$O,I$2,0)</f>
        <v>0</v>
      </c>
      <c r="J84" s="19">
        <f ca="1">VLOOKUP($A84,'Q13'!$A:$O,J$2,0)</f>
        <v>0</v>
      </c>
      <c r="K84" s="19">
        <f ca="1">VLOOKUP($A84,'Q13'!$A:$O,K$2,0)</f>
        <v>0</v>
      </c>
      <c r="L84" s="19">
        <f ca="1">VLOOKUP($A84,'Q13'!$A:$O,L$2,0)</f>
        <v>0</v>
      </c>
      <c r="M84" s="19">
        <f ca="1">VLOOKUP($A84,'Q13'!$A:$O,M$2,0)</f>
        <v>0</v>
      </c>
      <c r="N84" s="19">
        <f ca="1">VLOOKUP($A84,'Q13'!$A:$O,N$2,0)</f>
        <v>0</v>
      </c>
      <c r="P84" s="45">
        <f t="shared" ref="P84" ca="1" si="74">MAX(E84:N84)</f>
        <v>82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100</v>
      </c>
      <c r="F85" s="15">
        <f t="shared" ref="F85:N85" ca="1" si="75">F84/$D84*100</f>
        <v>0</v>
      </c>
      <c r="G85" s="15">
        <f t="shared" ca="1" si="75"/>
        <v>0</v>
      </c>
      <c r="H85" s="15">
        <f t="shared" ca="1" si="75"/>
        <v>0</v>
      </c>
      <c r="I85" s="15">
        <f t="shared" ca="1" si="75"/>
        <v>0</v>
      </c>
      <c r="J85" s="15">
        <f t="shared" ca="1" si="75"/>
        <v>0</v>
      </c>
      <c r="K85" s="15">
        <f t="shared" ca="1" si="75"/>
        <v>0</v>
      </c>
      <c r="L85" s="15">
        <f t="shared" ca="1" si="75"/>
        <v>0</v>
      </c>
      <c r="M85" s="15">
        <f t="shared" ca="1" si="75"/>
        <v>0</v>
      </c>
      <c r="N85" s="15">
        <f t="shared" ca="1" si="75"/>
        <v>0</v>
      </c>
    </row>
    <row r="86" spans="1:16" ht="12.4" hidden="1" customHeight="1" outlineLevel="1" x14ac:dyDescent="0.15">
      <c r="A86" s="1" t="str">
        <f ca="1">$A$1&amp;C86</f>
        <v>X (13)建設業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0</v>
      </c>
      <c r="F86" s="19">
        <f ca="1">VLOOKUP($A86,'Q13'!$A:$O,F$2,0)</f>
        <v>155</v>
      </c>
      <c r="G86" s="19">
        <f ca="1">VLOOKUP($A86,'Q13'!$A:$O,G$2,0)</f>
        <v>0</v>
      </c>
      <c r="H86" s="19">
        <f ca="1">VLOOKUP($A86,'Q13'!$A:$O,H$2,0)</f>
        <v>0</v>
      </c>
      <c r="I86" s="19">
        <f ca="1">VLOOKUP($A86,'Q13'!$A:$O,I$2,0)</f>
        <v>0</v>
      </c>
      <c r="J86" s="19">
        <f ca="1">VLOOKUP($A86,'Q13'!$A:$O,J$2,0)</f>
        <v>0</v>
      </c>
      <c r="K86" s="19">
        <f ca="1">VLOOKUP($A86,'Q13'!$A:$O,K$2,0)</f>
        <v>0</v>
      </c>
      <c r="L86" s="19">
        <f ca="1">VLOOKUP($A86,'Q13'!$A:$O,L$2,0)</f>
        <v>0</v>
      </c>
      <c r="M86" s="19">
        <f ca="1">VLOOKUP($A86,'Q13'!$A:$O,M$2,0)</f>
        <v>0</v>
      </c>
      <c r="N86" s="19">
        <f ca="1">VLOOKUP($A86,'Q13'!$A:$O,N$2,0)</f>
        <v>0</v>
      </c>
      <c r="P86" s="45">
        <f t="shared" ref="P86" ca="1" si="76">MAX(E86:N86)</f>
        <v>155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0</v>
      </c>
      <c r="F87" s="15">
        <f t="shared" ref="F87:N87" ca="1" si="77">F86/$D86*100</f>
        <v>100</v>
      </c>
      <c r="G87" s="15">
        <f t="shared" ca="1" si="77"/>
        <v>0</v>
      </c>
      <c r="H87" s="15">
        <f t="shared" ca="1" si="77"/>
        <v>0</v>
      </c>
      <c r="I87" s="15">
        <f t="shared" ca="1" si="77"/>
        <v>0</v>
      </c>
      <c r="J87" s="15">
        <f t="shared" ca="1" si="77"/>
        <v>0</v>
      </c>
      <c r="K87" s="15">
        <f t="shared" ca="1" si="77"/>
        <v>0</v>
      </c>
      <c r="L87" s="15">
        <f t="shared" ca="1" si="77"/>
        <v>0</v>
      </c>
      <c r="M87" s="15">
        <f t="shared" ca="1" si="77"/>
        <v>0</v>
      </c>
      <c r="N87" s="15">
        <f t="shared" ca="1" si="77"/>
        <v>0</v>
      </c>
    </row>
    <row r="88" spans="1:16" ht="12.4" hidden="1" customHeight="1" outlineLevel="1" x14ac:dyDescent="0.15">
      <c r="A88" s="1" t="str">
        <f ca="1">$A$1&amp;C88</f>
        <v>X (13)製造業（技術者等）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0</v>
      </c>
      <c r="F88" s="19">
        <f ca="1">VLOOKUP($A88,'Q13'!$A:$O,F$2,0)</f>
        <v>0</v>
      </c>
      <c r="G88" s="19">
        <f ca="1">VLOOKUP($A88,'Q13'!$A:$O,G$2,0)</f>
        <v>264</v>
      </c>
      <c r="H88" s="19">
        <f ca="1">VLOOKUP($A88,'Q13'!$A:$O,H$2,0)</f>
        <v>0</v>
      </c>
      <c r="I88" s="19">
        <f ca="1">VLOOKUP($A88,'Q13'!$A:$O,I$2,0)</f>
        <v>0</v>
      </c>
      <c r="J88" s="19">
        <f ca="1">VLOOKUP($A88,'Q13'!$A:$O,J$2,0)</f>
        <v>0</v>
      </c>
      <c r="K88" s="19">
        <f ca="1">VLOOKUP($A88,'Q13'!$A:$O,K$2,0)</f>
        <v>0</v>
      </c>
      <c r="L88" s="19">
        <f ca="1">VLOOKUP($A88,'Q13'!$A:$O,L$2,0)</f>
        <v>0</v>
      </c>
      <c r="M88" s="19">
        <f ca="1">VLOOKUP($A88,'Q13'!$A:$O,M$2,0)</f>
        <v>0</v>
      </c>
      <c r="N88" s="19">
        <f ca="1">VLOOKUP($A88,'Q13'!$A:$O,N$2,0)</f>
        <v>0</v>
      </c>
      <c r="P88" s="45">
        <f t="shared" ref="P88" ca="1" si="78">MAX(E88:N88)</f>
        <v>264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0</v>
      </c>
      <c r="F89" s="15">
        <f t="shared" ref="F89:N89" ca="1" si="79">F88/$D88*100</f>
        <v>0</v>
      </c>
      <c r="G89" s="15">
        <f t="shared" ca="1" si="79"/>
        <v>100</v>
      </c>
      <c r="H89" s="15">
        <f t="shared" ca="1" si="79"/>
        <v>0</v>
      </c>
      <c r="I89" s="15">
        <f t="shared" ca="1" si="79"/>
        <v>0</v>
      </c>
      <c r="J89" s="15">
        <f t="shared" ca="1" si="79"/>
        <v>0</v>
      </c>
      <c r="K89" s="15">
        <f t="shared" ca="1" si="79"/>
        <v>0</v>
      </c>
      <c r="L89" s="15">
        <f t="shared" ca="1" si="79"/>
        <v>0</v>
      </c>
      <c r="M89" s="15">
        <f t="shared" ca="1" si="79"/>
        <v>0</v>
      </c>
      <c r="N89" s="15">
        <f t="shared" ca="1" si="79"/>
        <v>0</v>
      </c>
    </row>
    <row r="90" spans="1:16" ht="12.4" hidden="1" customHeight="1" outlineLevel="1" x14ac:dyDescent="0.15">
      <c r="A90" s="1" t="str">
        <f ca="1">$A$1&amp;C90</f>
        <v>X (13)小売・飲食などのサービス業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0</v>
      </c>
      <c r="F90" s="19">
        <f ca="1">VLOOKUP($A90,'Q13'!$A:$O,F$2,0)</f>
        <v>0</v>
      </c>
      <c r="G90" s="19">
        <f ca="1">VLOOKUP($A90,'Q13'!$A:$O,G$2,0)</f>
        <v>0</v>
      </c>
      <c r="H90" s="19">
        <f ca="1">VLOOKUP($A90,'Q13'!$A:$O,H$2,0)</f>
        <v>293</v>
      </c>
      <c r="I90" s="19">
        <f ca="1">VLOOKUP($A90,'Q13'!$A:$O,I$2,0)</f>
        <v>0</v>
      </c>
      <c r="J90" s="19">
        <f ca="1">VLOOKUP($A90,'Q13'!$A:$O,J$2,0)</f>
        <v>0</v>
      </c>
      <c r="K90" s="19">
        <f ca="1">VLOOKUP($A90,'Q13'!$A:$O,K$2,0)</f>
        <v>0</v>
      </c>
      <c r="L90" s="19">
        <f ca="1">VLOOKUP($A90,'Q13'!$A:$O,L$2,0)</f>
        <v>0</v>
      </c>
      <c r="M90" s="19">
        <f ca="1">VLOOKUP($A90,'Q13'!$A:$O,M$2,0)</f>
        <v>0</v>
      </c>
      <c r="N90" s="19">
        <f ca="1">VLOOKUP($A90,'Q13'!$A:$O,N$2,0)</f>
        <v>0</v>
      </c>
      <c r="P90" s="45">
        <f t="shared" ref="P90" ca="1" si="80">MAX(E90:N90)</f>
        <v>293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0</v>
      </c>
      <c r="F91" s="15">
        <f t="shared" ref="F91:N91" ca="1" si="81">F90/$D90*100</f>
        <v>0</v>
      </c>
      <c r="G91" s="15">
        <f t="shared" ca="1" si="81"/>
        <v>0</v>
      </c>
      <c r="H91" s="15">
        <f t="shared" ca="1" si="81"/>
        <v>100</v>
      </c>
      <c r="I91" s="15">
        <f t="shared" ca="1" si="81"/>
        <v>0</v>
      </c>
      <c r="J91" s="15">
        <f t="shared" ca="1" si="81"/>
        <v>0</v>
      </c>
      <c r="K91" s="15">
        <f t="shared" ca="1" si="81"/>
        <v>0</v>
      </c>
      <c r="L91" s="15">
        <f t="shared" ca="1" si="81"/>
        <v>0</v>
      </c>
      <c r="M91" s="15">
        <f t="shared" ca="1" si="81"/>
        <v>0</v>
      </c>
      <c r="N91" s="15">
        <f t="shared" ca="1" si="81"/>
        <v>0</v>
      </c>
    </row>
    <row r="92" spans="1:16" ht="12.4" hidden="1" customHeight="1" outlineLevel="1" x14ac:dyDescent="0.15">
      <c r="A92" s="1" t="str">
        <f ca="1">$A$1&amp;C92</f>
        <v>X (13)金融・保険・不動産業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0</v>
      </c>
      <c r="F92" s="19">
        <f ca="1">VLOOKUP($A92,'Q13'!$A:$O,F$2,0)</f>
        <v>0</v>
      </c>
      <c r="G92" s="19">
        <f ca="1">VLOOKUP($A92,'Q13'!$A:$O,G$2,0)</f>
        <v>0</v>
      </c>
      <c r="H92" s="19">
        <f ca="1">VLOOKUP($A92,'Q13'!$A:$O,H$2,0)</f>
        <v>0</v>
      </c>
      <c r="I92" s="19">
        <f ca="1">VLOOKUP($A92,'Q13'!$A:$O,I$2,0)</f>
        <v>156</v>
      </c>
      <c r="J92" s="19">
        <f ca="1">VLOOKUP($A92,'Q13'!$A:$O,J$2,0)</f>
        <v>0</v>
      </c>
      <c r="K92" s="19">
        <f ca="1">VLOOKUP($A92,'Q13'!$A:$O,K$2,0)</f>
        <v>0</v>
      </c>
      <c r="L92" s="19">
        <f ca="1">VLOOKUP($A92,'Q13'!$A:$O,L$2,0)</f>
        <v>0</v>
      </c>
      <c r="M92" s="19">
        <f ca="1">VLOOKUP($A92,'Q13'!$A:$O,M$2,0)</f>
        <v>0</v>
      </c>
      <c r="N92" s="19">
        <f ca="1">VLOOKUP($A92,'Q13'!$A:$O,N$2,0)</f>
        <v>0</v>
      </c>
      <c r="P92" s="45">
        <f t="shared" ref="P92" ca="1" si="82">MAX(E92:N92)</f>
        <v>156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0</v>
      </c>
      <c r="F93" s="15">
        <f t="shared" ref="F93:N93" ca="1" si="83">F92/$D92*100</f>
        <v>0</v>
      </c>
      <c r="G93" s="15">
        <f t="shared" ca="1" si="83"/>
        <v>0</v>
      </c>
      <c r="H93" s="15">
        <f t="shared" ca="1" si="83"/>
        <v>0</v>
      </c>
      <c r="I93" s="15">
        <f t="shared" ca="1" si="83"/>
        <v>100</v>
      </c>
      <c r="J93" s="15">
        <f t="shared" ca="1" si="83"/>
        <v>0</v>
      </c>
      <c r="K93" s="15">
        <f t="shared" ca="1" si="83"/>
        <v>0</v>
      </c>
      <c r="L93" s="15">
        <f t="shared" ca="1" si="83"/>
        <v>0</v>
      </c>
      <c r="M93" s="15">
        <f t="shared" ca="1" si="83"/>
        <v>0</v>
      </c>
      <c r="N93" s="15">
        <f t="shared" ca="1" si="83"/>
        <v>0</v>
      </c>
    </row>
    <row r="94" spans="1:16" ht="12.4" hidden="1" customHeight="1" outlineLevel="1" x14ac:dyDescent="0.15">
      <c r="A94" s="1" t="str">
        <f ca="1">$A$1&amp;C94</f>
        <v>X (13)医療・福祉・介護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0</v>
      </c>
      <c r="F94" s="19">
        <f ca="1">VLOOKUP($A94,'Q13'!$A:$O,F$2,0)</f>
        <v>0</v>
      </c>
      <c r="G94" s="19">
        <f ca="1">VLOOKUP($A94,'Q13'!$A:$O,G$2,0)</f>
        <v>0</v>
      </c>
      <c r="H94" s="19">
        <f ca="1">VLOOKUP($A94,'Q13'!$A:$O,H$2,0)</f>
        <v>0</v>
      </c>
      <c r="I94" s="19">
        <f ca="1">VLOOKUP($A94,'Q13'!$A:$O,I$2,0)</f>
        <v>0</v>
      </c>
      <c r="J94" s="19">
        <f ca="1">VLOOKUP($A94,'Q13'!$A:$O,J$2,0)</f>
        <v>890</v>
      </c>
      <c r="K94" s="19">
        <f ca="1">VLOOKUP($A94,'Q13'!$A:$O,K$2,0)</f>
        <v>0</v>
      </c>
      <c r="L94" s="19">
        <f ca="1">VLOOKUP($A94,'Q13'!$A:$O,L$2,0)</f>
        <v>0</v>
      </c>
      <c r="M94" s="19">
        <f ca="1">VLOOKUP($A94,'Q13'!$A:$O,M$2,0)</f>
        <v>0</v>
      </c>
      <c r="N94" s="19">
        <f ca="1">VLOOKUP($A94,'Q13'!$A:$O,N$2,0)</f>
        <v>0</v>
      </c>
      <c r="P94" s="45">
        <f t="shared" ref="P94" ca="1" si="84">MAX(E94:N94)</f>
        <v>890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0</v>
      </c>
      <c r="F95" s="15">
        <f t="shared" ref="F95:N95" ca="1" si="85">F94/$D94*100</f>
        <v>0</v>
      </c>
      <c r="G95" s="15">
        <f t="shared" ca="1" si="85"/>
        <v>0</v>
      </c>
      <c r="H95" s="15">
        <f t="shared" ca="1" si="85"/>
        <v>0</v>
      </c>
      <c r="I95" s="15">
        <f t="shared" ca="1" si="85"/>
        <v>0</v>
      </c>
      <c r="J95" s="15">
        <f t="shared" ca="1" si="85"/>
        <v>100</v>
      </c>
      <c r="K95" s="15">
        <f t="shared" ca="1" si="85"/>
        <v>0</v>
      </c>
      <c r="L95" s="15">
        <f t="shared" ca="1" si="85"/>
        <v>0</v>
      </c>
      <c r="M95" s="15">
        <f t="shared" ca="1" si="85"/>
        <v>0</v>
      </c>
      <c r="N95" s="15">
        <f t="shared" ca="1" si="85"/>
        <v>0</v>
      </c>
    </row>
    <row r="96" spans="1:16" ht="12.4" hidden="1" customHeight="1" outlineLevel="1" x14ac:dyDescent="0.15">
      <c r="A96" s="1" t="str">
        <f ca="1">$A$1&amp;C96</f>
        <v>X (13)ITエンジニア・プログラマー（ゲームクリエイターを含む）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0</v>
      </c>
      <c r="F96" s="19">
        <f ca="1">VLOOKUP($A96,'Q13'!$A:$O,F$2,0)</f>
        <v>0</v>
      </c>
      <c r="G96" s="19">
        <f ca="1">VLOOKUP($A96,'Q13'!$A:$O,G$2,0)</f>
        <v>0</v>
      </c>
      <c r="H96" s="19">
        <f ca="1">VLOOKUP($A96,'Q13'!$A:$O,H$2,0)</f>
        <v>0</v>
      </c>
      <c r="I96" s="19">
        <f ca="1">VLOOKUP($A96,'Q13'!$A:$O,I$2,0)</f>
        <v>0</v>
      </c>
      <c r="J96" s="19">
        <f ca="1">VLOOKUP($A96,'Q13'!$A:$O,J$2,0)</f>
        <v>0</v>
      </c>
      <c r="K96" s="19">
        <f ca="1">VLOOKUP($A96,'Q13'!$A:$O,K$2,0)</f>
        <v>349</v>
      </c>
      <c r="L96" s="19">
        <f ca="1">VLOOKUP($A96,'Q13'!$A:$O,L$2,0)</f>
        <v>0</v>
      </c>
      <c r="M96" s="19">
        <f ca="1">VLOOKUP($A96,'Q13'!$A:$O,M$2,0)</f>
        <v>0</v>
      </c>
      <c r="N96" s="19">
        <f ca="1">VLOOKUP($A96,'Q13'!$A:$O,N$2,0)</f>
        <v>0</v>
      </c>
      <c r="P96" s="45">
        <f t="shared" ref="P96" ca="1" si="86">MAX(E96:N96)</f>
        <v>349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0</v>
      </c>
      <c r="F97" s="15">
        <f t="shared" ref="F97:N97" ca="1" si="87">F96/$D96*100</f>
        <v>0</v>
      </c>
      <c r="G97" s="15">
        <f t="shared" ca="1" si="87"/>
        <v>0</v>
      </c>
      <c r="H97" s="15">
        <f t="shared" ca="1" si="87"/>
        <v>0</v>
      </c>
      <c r="I97" s="15">
        <f t="shared" ca="1" si="87"/>
        <v>0</v>
      </c>
      <c r="J97" s="15">
        <f t="shared" ca="1" si="87"/>
        <v>0</v>
      </c>
      <c r="K97" s="15">
        <f t="shared" ca="1" si="87"/>
        <v>100</v>
      </c>
      <c r="L97" s="15">
        <f t="shared" ca="1" si="87"/>
        <v>0</v>
      </c>
      <c r="M97" s="15">
        <f t="shared" ca="1" si="87"/>
        <v>0</v>
      </c>
      <c r="N97" s="15">
        <f t="shared" ca="1" si="87"/>
        <v>0</v>
      </c>
    </row>
    <row r="98" spans="1:16" ht="12.4" hidden="1" customHeight="1" outlineLevel="1" x14ac:dyDescent="0.15">
      <c r="A98" s="1" t="str">
        <f ca="1">$A$1&amp;C98</f>
        <v>X (13)情報通信系（メディア・マスコミ）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0</v>
      </c>
      <c r="F98" s="19">
        <f ca="1">VLOOKUP($A98,'Q13'!$A:$O,F$2,0)</f>
        <v>0</v>
      </c>
      <c r="G98" s="19">
        <f ca="1">VLOOKUP($A98,'Q13'!$A:$O,G$2,0)</f>
        <v>0</v>
      </c>
      <c r="H98" s="19">
        <f ca="1">VLOOKUP($A98,'Q13'!$A:$O,H$2,0)</f>
        <v>0</v>
      </c>
      <c r="I98" s="19">
        <f ca="1">VLOOKUP($A98,'Q13'!$A:$O,I$2,0)</f>
        <v>0</v>
      </c>
      <c r="J98" s="19">
        <f ca="1">VLOOKUP($A98,'Q13'!$A:$O,J$2,0)</f>
        <v>0</v>
      </c>
      <c r="K98" s="19">
        <f ca="1">VLOOKUP($A98,'Q13'!$A:$O,K$2,0)</f>
        <v>0</v>
      </c>
      <c r="L98" s="19">
        <f ca="1">VLOOKUP($A98,'Q13'!$A:$O,L$2,0)</f>
        <v>101</v>
      </c>
      <c r="M98" s="19">
        <f ca="1">VLOOKUP($A98,'Q13'!$A:$O,M$2,0)</f>
        <v>0</v>
      </c>
      <c r="N98" s="19">
        <f ca="1">VLOOKUP($A98,'Q13'!$A:$O,N$2,0)</f>
        <v>0</v>
      </c>
      <c r="P98" s="45">
        <f t="shared" ref="P98" ca="1" si="88">MAX(E98:N98)</f>
        <v>101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0</v>
      </c>
      <c r="F99" s="15">
        <f t="shared" ref="F99:N99" ca="1" si="89">F98/$D98*100</f>
        <v>0</v>
      </c>
      <c r="G99" s="15">
        <f t="shared" ca="1" si="89"/>
        <v>0</v>
      </c>
      <c r="H99" s="15">
        <f t="shared" ca="1" si="89"/>
        <v>0</v>
      </c>
      <c r="I99" s="15">
        <f t="shared" ca="1" si="89"/>
        <v>0</v>
      </c>
      <c r="J99" s="15">
        <f t="shared" ca="1" si="89"/>
        <v>0</v>
      </c>
      <c r="K99" s="15">
        <f t="shared" ca="1" si="89"/>
        <v>0</v>
      </c>
      <c r="L99" s="15">
        <f t="shared" ca="1" si="89"/>
        <v>100</v>
      </c>
      <c r="M99" s="15">
        <f t="shared" ca="1" si="89"/>
        <v>0</v>
      </c>
      <c r="N99" s="15">
        <f t="shared" ca="1" si="89"/>
        <v>0</v>
      </c>
    </row>
    <row r="100" spans="1:16" ht="12.4" hidden="1" customHeight="1" outlineLevel="1" x14ac:dyDescent="0.15">
      <c r="A100" s="1" t="str">
        <f ca="1">$A$1&amp;C100</f>
        <v>X (13)公務員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0</v>
      </c>
      <c r="F100" s="19">
        <f ca="1">VLOOKUP($A100,'Q13'!$A:$O,F$2,0)</f>
        <v>0</v>
      </c>
      <c r="G100" s="19">
        <f ca="1">VLOOKUP($A100,'Q13'!$A:$O,G$2,0)</f>
        <v>0</v>
      </c>
      <c r="H100" s="19">
        <f ca="1">VLOOKUP($A100,'Q13'!$A:$O,H$2,0)</f>
        <v>0</v>
      </c>
      <c r="I100" s="19">
        <f ca="1">VLOOKUP($A100,'Q13'!$A:$O,I$2,0)</f>
        <v>0</v>
      </c>
      <c r="J100" s="19">
        <f ca="1">VLOOKUP($A100,'Q13'!$A:$O,J$2,0)</f>
        <v>0</v>
      </c>
      <c r="K100" s="19">
        <f ca="1">VLOOKUP($A100,'Q13'!$A:$O,K$2,0)</f>
        <v>0</v>
      </c>
      <c r="L100" s="19">
        <f ca="1">VLOOKUP($A100,'Q13'!$A:$O,L$2,0)</f>
        <v>0</v>
      </c>
      <c r="M100" s="19">
        <f ca="1">VLOOKUP($A100,'Q13'!$A:$O,M$2,0)</f>
        <v>770</v>
      </c>
      <c r="N100" s="19">
        <f ca="1">VLOOKUP($A100,'Q13'!$A:$O,N$2,0)</f>
        <v>0</v>
      </c>
      <c r="P100" s="45">
        <f t="shared" ref="P100" ca="1" si="90">MAX(E100:N100)</f>
        <v>770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0</v>
      </c>
      <c r="F101" s="15">
        <f t="shared" ref="F101:N101" ca="1" si="91">F100/$D100*100</f>
        <v>0</v>
      </c>
      <c r="G101" s="15">
        <f t="shared" ca="1" si="91"/>
        <v>0</v>
      </c>
      <c r="H101" s="15">
        <f t="shared" ca="1" si="91"/>
        <v>0</v>
      </c>
      <c r="I101" s="15">
        <f t="shared" ca="1" si="91"/>
        <v>0</v>
      </c>
      <c r="J101" s="15">
        <f t="shared" ca="1" si="91"/>
        <v>0</v>
      </c>
      <c r="K101" s="15">
        <f t="shared" ca="1" si="91"/>
        <v>0</v>
      </c>
      <c r="L101" s="15">
        <f t="shared" ca="1" si="91"/>
        <v>0</v>
      </c>
      <c r="M101" s="15">
        <f t="shared" ca="1" si="91"/>
        <v>100</v>
      </c>
      <c r="N101" s="15">
        <f t="shared" ca="1" si="91"/>
        <v>0</v>
      </c>
    </row>
    <row r="102" spans="1:16" ht="12.4" hidden="1" customHeight="1" outlineLevel="1" x14ac:dyDescent="0.15">
      <c r="A102" s="1" t="str">
        <f ca="1">$A$1&amp;C102</f>
        <v>X (13)その他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0</v>
      </c>
      <c r="F102" s="19">
        <f ca="1">VLOOKUP($A102,'Q13'!$A:$O,F$2,0)</f>
        <v>0</v>
      </c>
      <c r="G102" s="19">
        <f ca="1">VLOOKUP($A102,'Q13'!$A:$O,G$2,0)</f>
        <v>0</v>
      </c>
      <c r="H102" s="19">
        <f ca="1">VLOOKUP($A102,'Q13'!$A:$O,H$2,0)</f>
        <v>0</v>
      </c>
      <c r="I102" s="19">
        <f ca="1">VLOOKUP($A102,'Q13'!$A:$O,I$2,0)</f>
        <v>0</v>
      </c>
      <c r="J102" s="19">
        <f ca="1">VLOOKUP($A102,'Q13'!$A:$O,J$2,0)</f>
        <v>0</v>
      </c>
      <c r="K102" s="19">
        <f ca="1">VLOOKUP($A102,'Q13'!$A:$O,K$2,0)</f>
        <v>0</v>
      </c>
      <c r="L102" s="19">
        <f ca="1">VLOOKUP($A102,'Q13'!$A:$O,L$2,0)</f>
        <v>0</v>
      </c>
      <c r="M102" s="19">
        <f ca="1">VLOOKUP($A102,'Q13'!$A:$O,M$2,0)</f>
        <v>0</v>
      </c>
      <c r="N102" s="19">
        <f ca="1">VLOOKUP($A102,'Q13'!$A:$O,N$2,0)</f>
        <v>811</v>
      </c>
      <c r="P102" s="45">
        <f t="shared" ref="P102" ca="1" si="92">MAX(E102:N102)</f>
        <v>811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0</v>
      </c>
      <c r="F103" s="15">
        <f t="shared" ref="F103:N103" ca="1" si="93">F102/$D102*100</f>
        <v>0</v>
      </c>
      <c r="G103" s="15">
        <f t="shared" ca="1" si="93"/>
        <v>0</v>
      </c>
      <c r="H103" s="15">
        <f t="shared" ca="1" si="93"/>
        <v>0</v>
      </c>
      <c r="I103" s="15">
        <f t="shared" ca="1" si="93"/>
        <v>0</v>
      </c>
      <c r="J103" s="15">
        <f t="shared" ca="1" si="93"/>
        <v>0</v>
      </c>
      <c r="K103" s="15">
        <f t="shared" ca="1" si="93"/>
        <v>0</v>
      </c>
      <c r="L103" s="15">
        <f t="shared" ca="1" si="93"/>
        <v>0</v>
      </c>
      <c r="M103" s="15">
        <f t="shared" ca="1" si="93"/>
        <v>0</v>
      </c>
      <c r="N103" s="15">
        <f t="shared" ca="1" si="93"/>
        <v>100</v>
      </c>
    </row>
    <row r="104" spans="1:16" ht="12.4" hidden="1" customHeight="1" outlineLevel="1" x14ac:dyDescent="0.15">
      <c r="A104" s="1" t="str">
        <f ca="1">$A$1&amp;C104</f>
        <v>X (13)ずっと北九州市内がいい（北九州市の近郊を含む）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31</v>
      </c>
      <c r="F104" s="19">
        <f ca="1">VLOOKUP($A104,'Q15'!$A:$O,F$2,0)</f>
        <v>51</v>
      </c>
      <c r="G104" s="19">
        <f ca="1">VLOOKUP($A104,'Q15'!$A:$O,G$2,0)</f>
        <v>103</v>
      </c>
      <c r="H104" s="19">
        <f ca="1">VLOOKUP($A104,'Q15'!$A:$O,H$2,0)</f>
        <v>82</v>
      </c>
      <c r="I104" s="19">
        <f ca="1">VLOOKUP($A104,'Q15'!$A:$O,I$2,0)</f>
        <v>32</v>
      </c>
      <c r="J104" s="19">
        <f ca="1">VLOOKUP($A104,'Q15'!$A:$O,J$2,0)</f>
        <v>259</v>
      </c>
      <c r="K104" s="19">
        <f ca="1">VLOOKUP($A104,'Q15'!$A:$O,K$2,0)</f>
        <v>91</v>
      </c>
      <c r="L104" s="19">
        <f ca="1">VLOOKUP($A104,'Q15'!$A:$O,L$2,0)</f>
        <v>21</v>
      </c>
      <c r="M104" s="19">
        <f ca="1">VLOOKUP($A104,'Q15'!$A:$O,M$2,0)</f>
        <v>239</v>
      </c>
      <c r="N104" s="19">
        <f ca="1">VLOOKUP($A104,'Q15'!$A:$O,N$2,0)</f>
        <v>155</v>
      </c>
      <c r="P104" s="45">
        <f t="shared" ref="P104" ca="1" si="94">MAX(E104:N104)</f>
        <v>259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2.9135338345864659</v>
      </c>
      <c r="F105" s="15">
        <f t="shared" ref="F105:N105" ca="1" si="95">F104/$D104*100</f>
        <v>4.7932330827067666</v>
      </c>
      <c r="G105" s="15">
        <f t="shared" ca="1" si="95"/>
        <v>9.6804511278195484</v>
      </c>
      <c r="H105" s="15">
        <f t="shared" ca="1" si="95"/>
        <v>7.7067669172932325</v>
      </c>
      <c r="I105" s="15">
        <f t="shared" ca="1" si="95"/>
        <v>3.007518796992481</v>
      </c>
      <c r="J105" s="15">
        <f t="shared" ca="1" si="95"/>
        <v>24.342105263157894</v>
      </c>
      <c r="K105" s="15">
        <f t="shared" ca="1" si="95"/>
        <v>8.5526315789473681</v>
      </c>
      <c r="L105" s="15">
        <f t="shared" ca="1" si="95"/>
        <v>1.9736842105263157</v>
      </c>
      <c r="M105" s="15">
        <f t="shared" ca="1" si="95"/>
        <v>22.462406015037594</v>
      </c>
      <c r="N105" s="15">
        <f t="shared" ca="1" si="95"/>
        <v>14.567669172932332</v>
      </c>
    </row>
    <row r="106" spans="1:16" ht="12.4" hidden="1" customHeight="1" outlineLevel="1" x14ac:dyDescent="0.15">
      <c r="A106" s="1" t="str">
        <f ca="1">$A$1&amp;C106</f>
        <v>X (13)一度は市外に出て経験を積んだ後、市内に戻りたい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8</v>
      </c>
      <c r="F106" s="19">
        <f ca="1">VLOOKUP($A106,'Q15'!$A:$O,F$2,0)</f>
        <v>20</v>
      </c>
      <c r="G106" s="19">
        <f ca="1">VLOOKUP($A106,'Q15'!$A:$O,G$2,0)</f>
        <v>37</v>
      </c>
      <c r="H106" s="19">
        <f ca="1">VLOOKUP($A106,'Q15'!$A:$O,H$2,0)</f>
        <v>44</v>
      </c>
      <c r="I106" s="19">
        <f ca="1">VLOOKUP($A106,'Q15'!$A:$O,I$2,0)</f>
        <v>15</v>
      </c>
      <c r="J106" s="19">
        <f ca="1">VLOOKUP($A106,'Q15'!$A:$O,J$2,0)</f>
        <v>133</v>
      </c>
      <c r="K106" s="19">
        <f ca="1">VLOOKUP($A106,'Q15'!$A:$O,K$2,0)</f>
        <v>35</v>
      </c>
      <c r="L106" s="19">
        <f ca="1">VLOOKUP($A106,'Q15'!$A:$O,L$2,0)</f>
        <v>18</v>
      </c>
      <c r="M106" s="19">
        <f ca="1">VLOOKUP($A106,'Q15'!$A:$O,M$2,0)</f>
        <v>106</v>
      </c>
      <c r="N106" s="19">
        <f ca="1">VLOOKUP($A106,'Q15'!$A:$O,N$2,0)</f>
        <v>92</v>
      </c>
      <c r="P106" s="45">
        <f t="shared" ref="P106" ca="1" si="96">MAX(E106:N106)</f>
        <v>133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1.5748031496062991</v>
      </c>
      <c r="F107" s="15">
        <f t="shared" ref="F107:N107" ca="1" si="97">F106/$D106*100</f>
        <v>3.9370078740157481</v>
      </c>
      <c r="G107" s="15">
        <f t="shared" ca="1" si="97"/>
        <v>7.2834645669291334</v>
      </c>
      <c r="H107" s="15">
        <f t="shared" ca="1" si="97"/>
        <v>8.6614173228346463</v>
      </c>
      <c r="I107" s="15">
        <f t="shared" ca="1" si="97"/>
        <v>2.9527559055118111</v>
      </c>
      <c r="J107" s="15">
        <f t="shared" ca="1" si="97"/>
        <v>26.181102362204722</v>
      </c>
      <c r="K107" s="15">
        <f t="shared" ca="1" si="97"/>
        <v>6.8897637795275593</v>
      </c>
      <c r="L107" s="15">
        <f t="shared" ca="1" si="97"/>
        <v>3.5433070866141732</v>
      </c>
      <c r="M107" s="15">
        <f t="shared" ca="1" si="97"/>
        <v>20.866141732283463</v>
      </c>
      <c r="N107" s="15">
        <f t="shared" ca="1" si="97"/>
        <v>18.110236220472441</v>
      </c>
    </row>
    <row r="108" spans="1:16" ht="12.4" hidden="1" customHeight="1" outlineLevel="1" x14ac:dyDescent="0.15">
      <c r="A108" s="1" t="str">
        <f ca="1">$A$1&amp;C108</f>
        <v>X (13)市外に住むが、時々北九州市で過ごしたい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11</v>
      </c>
      <c r="F108" s="19">
        <f ca="1">VLOOKUP($A108,'Q15'!$A:$O,F$2,0)</f>
        <v>25</v>
      </c>
      <c r="G108" s="19">
        <f ca="1">VLOOKUP($A108,'Q15'!$A:$O,G$2,0)</f>
        <v>36</v>
      </c>
      <c r="H108" s="19">
        <f ca="1">VLOOKUP($A108,'Q15'!$A:$O,H$2,0)</f>
        <v>50</v>
      </c>
      <c r="I108" s="19">
        <f ca="1">VLOOKUP($A108,'Q15'!$A:$O,I$2,0)</f>
        <v>28</v>
      </c>
      <c r="J108" s="19">
        <f ca="1">VLOOKUP($A108,'Q15'!$A:$O,J$2,0)</f>
        <v>151</v>
      </c>
      <c r="K108" s="19">
        <f ca="1">VLOOKUP($A108,'Q15'!$A:$O,K$2,0)</f>
        <v>69</v>
      </c>
      <c r="L108" s="19">
        <f ca="1">VLOOKUP($A108,'Q15'!$A:$O,L$2,0)</f>
        <v>24</v>
      </c>
      <c r="M108" s="19">
        <f ca="1">VLOOKUP($A108,'Q15'!$A:$O,M$2,0)</f>
        <v>110</v>
      </c>
      <c r="N108" s="19">
        <f ca="1">VLOOKUP($A108,'Q15'!$A:$O,N$2,0)</f>
        <v>163</v>
      </c>
      <c r="P108" s="45">
        <f t="shared" ref="P108" ca="1" si="98">MAX(E108:N108)</f>
        <v>163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1.6491754122938531</v>
      </c>
      <c r="F109" s="15">
        <f t="shared" ref="F109:N109" ca="1" si="99">F108/$D108*100</f>
        <v>3.7481259370314843</v>
      </c>
      <c r="G109" s="15">
        <f t="shared" ca="1" si="99"/>
        <v>5.3973013493253372</v>
      </c>
      <c r="H109" s="15">
        <f t="shared" ca="1" si="99"/>
        <v>7.4962518740629687</v>
      </c>
      <c r="I109" s="15">
        <f t="shared" ca="1" si="99"/>
        <v>4.1979010494752629</v>
      </c>
      <c r="J109" s="15">
        <f t="shared" ca="1" si="99"/>
        <v>22.638680659670165</v>
      </c>
      <c r="K109" s="15">
        <f t="shared" ca="1" si="99"/>
        <v>10.344827586206897</v>
      </c>
      <c r="L109" s="15">
        <f t="shared" ca="1" si="99"/>
        <v>3.5982008995502248</v>
      </c>
      <c r="M109" s="15">
        <f t="shared" ca="1" si="99"/>
        <v>16.491754122938531</v>
      </c>
      <c r="N109" s="15">
        <f t="shared" ca="1" si="99"/>
        <v>24.437781109445279</v>
      </c>
    </row>
    <row r="110" spans="1:16" ht="12.4" hidden="1" customHeight="1" outlineLevel="1" x14ac:dyDescent="0.15">
      <c r="A110" s="1" t="str">
        <f ca="1">$A$1&amp;C110</f>
        <v>X (13)北九州市から出て行って戻らない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11</v>
      </c>
      <c r="F110" s="19">
        <f ca="1">VLOOKUP($A110,'Q15'!$A:$O,F$2,0)</f>
        <v>7</v>
      </c>
      <c r="G110" s="19">
        <f ca="1">VLOOKUP($A110,'Q15'!$A:$O,G$2,0)</f>
        <v>13</v>
      </c>
      <c r="H110" s="19">
        <f ca="1">VLOOKUP($A110,'Q15'!$A:$O,H$2,0)</f>
        <v>24</v>
      </c>
      <c r="I110" s="19">
        <f ca="1">VLOOKUP($A110,'Q15'!$A:$O,I$2,0)</f>
        <v>20</v>
      </c>
      <c r="J110" s="19">
        <f ca="1">VLOOKUP($A110,'Q15'!$A:$O,J$2,0)</f>
        <v>63</v>
      </c>
      <c r="K110" s="19">
        <f ca="1">VLOOKUP($A110,'Q15'!$A:$O,K$2,0)</f>
        <v>30</v>
      </c>
      <c r="L110" s="19">
        <f ca="1">VLOOKUP($A110,'Q15'!$A:$O,L$2,0)</f>
        <v>11</v>
      </c>
      <c r="M110" s="19">
        <f ca="1">VLOOKUP($A110,'Q15'!$A:$O,M$2,0)</f>
        <v>61</v>
      </c>
      <c r="N110" s="19">
        <f ca="1">VLOOKUP($A110,'Q15'!$A:$O,N$2,0)</f>
        <v>56</v>
      </c>
      <c r="P110" s="45">
        <f t="shared" ref="P110" ca="1" si="100">MAX(E110:N110)</f>
        <v>63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3.7162162162162162</v>
      </c>
      <c r="F111" s="15">
        <f t="shared" ref="F111:N111" ca="1" si="101">F110/$D110*100</f>
        <v>2.3648648648648649</v>
      </c>
      <c r="G111" s="15">
        <f t="shared" ca="1" si="101"/>
        <v>4.3918918918918921</v>
      </c>
      <c r="H111" s="15">
        <f t="shared" ca="1" si="101"/>
        <v>8.1081081081081088</v>
      </c>
      <c r="I111" s="15">
        <f t="shared" ca="1" si="101"/>
        <v>6.756756756756757</v>
      </c>
      <c r="J111" s="15">
        <f t="shared" ca="1" si="101"/>
        <v>21.283783783783782</v>
      </c>
      <c r="K111" s="15">
        <f t="shared" ca="1" si="101"/>
        <v>10.135135135135135</v>
      </c>
      <c r="L111" s="15">
        <f t="shared" ca="1" si="101"/>
        <v>3.7162162162162162</v>
      </c>
      <c r="M111" s="15">
        <f t="shared" ca="1" si="101"/>
        <v>20.608108108108109</v>
      </c>
      <c r="N111" s="15">
        <f t="shared" ca="1" si="101"/>
        <v>18.918918918918919</v>
      </c>
    </row>
    <row r="112" spans="1:16" ht="12.4" hidden="1" customHeight="1" outlineLevel="1" x14ac:dyDescent="0.15">
      <c r="A112" s="1" t="str">
        <f ca="1">$A$1&amp;C112</f>
        <v>X (13)その他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2</v>
      </c>
      <c r="F112" s="19">
        <f ca="1">VLOOKUP($A112,'Q15'!$A:$O,F$2,0)</f>
        <v>5</v>
      </c>
      <c r="G112" s="19">
        <f ca="1">VLOOKUP($A112,'Q15'!$A:$O,G$2,0)</f>
        <v>5</v>
      </c>
      <c r="H112" s="19">
        <f ca="1">VLOOKUP($A112,'Q15'!$A:$O,H$2,0)</f>
        <v>5</v>
      </c>
      <c r="I112" s="19">
        <f ca="1">VLOOKUP($A112,'Q15'!$A:$O,I$2,0)</f>
        <v>3</v>
      </c>
      <c r="J112" s="19">
        <f ca="1">VLOOKUP($A112,'Q15'!$A:$O,J$2,0)</f>
        <v>20</v>
      </c>
      <c r="K112" s="19">
        <f ca="1">VLOOKUP($A112,'Q15'!$A:$O,K$2,0)</f>
        <v>12</v>
      </c>
      <c r="L112" s="19">
        <f ca="1">VLOOKUP($A112,'Q15'!$A:$O,L$2,0)</f>
        <v>2</v>
      </c>
      <c r="M112" s="19">
        <f ca="1">VLOOKUP($A112,'Q15'!$A:$O,M$2,0)</f>
        <v>11</v>
      </c>
      <c r="N112" s="19">
        <f ca="1">VLOOKUP($A112,'Q15'!$A:$O,N$2,0)</f>
        <v>41</v>
      </c>
      <c r="P112" s="45">
        <f t="shared" ref="P112" ca="1" si="102">MAX(E112:N112)</f>
        <v>41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1.8867924528301887</v>
      </c>
      <c r="F113" s="15">
        <f t="shared" ref="F113:N113" ca="1" si="103">F112/$D112*100</f>
        <v>4.716981132075472</v>
      </c>
      <c r="G113" s="15">
        <f t="shared" ca="1" si="103"/>
        <v>4.716981132075472</v>
      </c>
      <c r="H113" s="15">
        <f t="shared" ca="1" si="103"/>
        <v>4.716981132075472</v>
      </c>
      <c r="I113" s="15">
        <f t="shared" ca="1" si="103"/>
        <v>2.8301886792452833</v>
      </c>
      <c r="J113" s="15">
        <f t="shared" ca="1" si="103"/>
        <v>18.867924528301888</v>
      </c>
      <c r="K113" s="15">
        <f t="shared" ca="1" si="103"/>
        <v>11.320754716981133</v>
      </c>
      <c r="L113" s="15">
        <f t="shared" ca="1" si="103"/>
        <v>1.8867924528301887</v>
      </c>
      <c r="M113" s="15">
        <f t="shared" ca="1" si="103"/>
        <v>10.377358490566039</v>
      </c>
      <c r="N113" s="15">
        <f t="shared" ca="1" si="103"/>
        <v>38.679245283018872</v>
      </c>
    </row>
    <row r="114" spans="1:16" ht="12.4" hidden="1" customHeight="1" outlineLevel="1" x14ac:dyDescent="0.15">
      <c r="A114" s="1" t="str">
        <f ca="1">$A$1&amp;C114</f>
        <v>X (13)わからない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19</v>
      </c>
      <c r="F114" s="19">
        <f ca="1">VLOOKUP($A114,'Q15'!$A:$O,F$2,0)</f>
        <v>47</v>
      </c>
      <c r="G114" s="19">
        <f ca="1">VLOOKUP($A114,'Q15'!$A:$O,G$2,0)</f>
        <v>70</v>
      </c>
      <c r="H114" s="19">
        <f ca="1">VLOOKUP($A114,'Q15'!$A:$O,H$2,0)</f>
        <v>88</v>
      </c>
      <c r="I114" s="19">
        <f ca="1">VLOOKUP($A114,'Q15'!$A:$O,I$2,0)</f>
        <v>58</v>
      </c>
      <c r="J114" s="19">
        <f ca="1">VLOOKUP($A114,'Q15'!$A:$O,J$2,0)</f>
        <v>264</v>
      </c>
      <c r="K114" s="19">
        <f ca="1">VLOOKUP($A114,'Q15'!$A:$O,K$2,0)</f>
        <v>112</v>
      </c>
      <c r="L114" s="19">
        <f ca="1">VLOOKUP($A114,'Q15'!$A:$O,L$2,0)</f>
        <v>25</v>
      </c>
      <c r="M114" s="19">
        <f ca="1">VLOOKUP($A114,'Q15'!$A:$O,M$2,0)</f>
        <v>243</v>
      </c>
      <c r="N114" s="19">
        <f ca="1">VLOOKUP($A114,'Q15'!$A:$O,N$2,0)</f>
        <v>304</v>
      </c>
      <c r="P114" s="45">
        <f t="shared" ref="P114" ca="1" si="104">MAX(E114:N114)</f>
        <v>304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1.5447154471544715</v>
      </c>
      <c r="F115" s="15">
        <f t="shared" ref="F115:N115" ca="1" si="105">F114/$D114*100</f>
        <v>3.8211382113821135</v>
      </c>
      <c r="G115" s="15">
        <f t="shared" ca="1" si="105"/>
        <v>5.6910569105691051</v>
      </c>
      <c r="H115" s="15">
        <f t="shared" ca="1" si="105"/>
        <v>7.1544715447154479</v>
      </c>
      <c r="I115" s="15">
        <f t="shared" ca="1" si="105"/>
        <v>4.7154471544715451</v>
      </c>
      <c r="J115" s="15">
        <f t="shared" ca="1" si="105"/>
        <v>21.463414634146343</v>
      </c>
      <c r="K115" s="15">
        <f t="shared" ca="1" si="105"/>
        <v>9.1056910569105689</v>
      </c>
      <c r="L115" s="15">
        <f t="shared" ca="1" si="105"/>
        <v>2.0325203252032518</v>
      </c>
      <c r="M115" s="15">
        <f t="shared" ca="1" si="105"/>
        <v>19.756097560975611</v>
      </c>
      <c r="N115" s="15">
        <f t="shared" ca="1" si="105"/>
        <v>24.715447154471544</v>
      </c>
    </row>
    <row r="116" spans="1:16" ht="12.4" customHeight="1" collapsed="1" x14ac:dyDescent="0.15">
      <c r="A116" s="1" t="str">
        <f ca="1">$A$1&amp;C116</f>
        <v>X (13)とても感じている</v>
      </c>
      <c r="B116" s="144" t="s">
        <v>258</v>
      </c>
      <c r="C116" s="134" t="s">
        <v>119</v>
      </c>
      <c r="D116" s="19">
        <f ca="1">VLOOKUP($A116,'Q17'!$A:$O,D$2,0)</f>
        <v>1495</v>
      </c>
      <c r="E116" s="19">
        <f ca="1">VLOOKUP($A116,'Q17'!$A:$O,E$2,0)</f>
        <v>46</v>
      </c>
      <c r="F116" s="19">
        <f ca="1">VLOOKUP($A116,'Q17'!$A:$O,F$2,0)</f>
        <v>70</v>
      </c>
      <c r="G116" s="19">
        <f ca="1">VLOOKUP($A116,'Q17'!$A:$O,G$2,0)</f>
        <v>122</v>
      </c>
      <c r="H116" s="19">
        <f ca="1">VLOOKUP($A116,'Q17'!$A:$O,H$2,0)</f>
        <v>103</v>
      </c>
      <c r="I116" s="19">
        <f ca="1">VLOOKUP($A116,'Q17'!$A:$O,I$2,0)</f>
        <v>61</v>
      </c>
      <c r="J116" s="19">
        <f ca="1">VLOOKUP($A116,'Q17'!$A:$O,J$2,0)</f>
        <v>314</v>
      </c>
      <c r="K116" s="19">
        <f ca="1">VLOOKUP($A116,'Q17'!$A:$O,K$2,0)</f>
        <v>119</v>
      </c>
      <c r="L116" s="19">
        <f ca="1">VLOOKUP($A116,'Q17'!$A:$O,L$2,0)</f>
        <v>38</v>
      </c>
      <c r="M116" s="19">
        <f ca="1">VLOOKUP($A116,'Q17'!$A:$O,M$2,0)</f>
        <v>316</v>
      </c>
      <c r="N116" s="19">
        <f ca="1">VLOOKUP($A116,'Q17'!$A:$O,N$2,0)</f>
        <v>306</v>
      </c>
      <c r="P116" s="45">
        <f t="shared" ref="P116" ca="1" si="106">MAX(E116:N116)</f>
        <v>316</v>
      </c>
    </row>
    <row r="117" spans="1:16" ht="12.4" customHeight="1" x14ac:dyDescent="0.15">
      <c r="B117" s="144"/>
      <c r="C117" s="136"/>
      <c r="D117" s="16">
        <f ca="1">D116/$D116*100</f>
        <v>100</v>
      </c>
      <c r="E117" s="15">
        <f ca="1">E116/$D116*100</f>
        <v>3.0769230769230771</v>
      </c>
      <c r="F117" s="15">
        <f t="shared" ref="F117:N117" ca="1" si="107">F116/$D116*100</f>
        <v>4.6822742474916383</v>
      </c>
      <c r="G117" s="15">
        <f t="shared" ca="1" si="107"/>
        <v>8.1605351170568561</v>
      </c>
      <c r="H117" s="15">
        <f t="shared" ca="1" si="107"/>
        <v>6.8896321070234121</v>
      </c>
      <c r="I117" s="15">
        <f t="shared" ca="1" si="107"/>
        <v>4.080267558528428</v>
      </c>
      <c r="J117" s="15">
        <f t="shared" ca="1" si="107"/>
        <v>21.003344481605353</v>
      </c>
      <c r="K117" s="15">
        <f t="shared" ca="1" si="107"/>
        <v>7.9598662207357851</v>
      </c>
      <c r="L117" s="15">
        <f t="shared" ca="1" si="107"/>
        <v>2.5418060200668897</v>
      </c>
      <c r="M117" s="15">
        <f t="shared" ca="1" si="107"/>
        <v>21.137123745819398</v>
      </c>
      <c r="N117" s="15">
        <f t="shared" ca="1" si="107"/>
        <v>20.468227424749163</v>
      </c>
    </row>
    <row r="118" spans="1:16" ht="12.4" customHeight="1" x14ac:dyDescent="0.15">
      <c r="A118" s="1" t="str">
        <f ca="1">$A$1&amp;C118</f>
        <v>X (13)ある程度感じている</v>
      </c>
      <c r="B118" s="144"/>
      <c r="C118" s="134" t="s">
        <v>120</v>
      </c>
      <c r="D118" s="19">
        <f ca="1">VLOOKUP($A118,'Q17'!$A:$O,D$2,0)</f>
        <v>1777</v>
      </c>
      <c r="E118" s="19">
        <f ca="1">VLOOKUP($A118,'Q17'!$A:$O,E$2,0)</f>
        <v>26</v>
      </c>
      <c r="F118" s="19">
        <f ca="1">VLOOKUP($A118,'Q17'!$A:$O,F$2,0)</f>
        <v>62</v>
      </c>
      <c r="G118" s="19">
        <f ca="1">VLOOKUP($A118,'Q17'!$A:$O,G$2,0)</f>
        <v>103</v>
      </c>
      <c r="H118" s="19">
        <f ca="1">VLOOKUP($A118,'Q17'!$A:$O,H$2,0)</f>
        <v>147</v>
      </c>
      <c r="I118" s="19">
        <f ca="1">VLOOKUP($A118,'Q17'!$A:$O,I$2,0)</f>
        <v>64</v>
      </c>
      <c r="J118" s="19">
        <f ca="1">VLOOKUP($A118,'Q17'!$A:$O,J$2,0)</f>
        <v>433</v>
      </c>
      <c r="K118" s="19">
        <f ca="1">VLOOKUP($A118,'Q17'!$A:$O,K$2,0)</f>
        <v>176</v>
      </c>
      <c r="L118" s="19">
        <f ca="1">VLOOKUP($A118,'Q17'!$A:$O,L$2,0)</f>
        <v>47</v>
      </c>
      <c r="M118" s="19">
        <f ca="1">VLOOKUP($A118,'Q17'!$A:$O,M$2,0)</f>
        <v>335</v>
      </c>
      <c r="N118" s="19">
        <f ca="1">VLOOKUP($A118,'Q17'!$A:$O,N$2,0)</f>
        <v>384</v>
      </c>
      <c r="P118" s="45">
        <f t="shared" ref="P118" ca="1" si="108">MAX(E118:N118)</f>
        <v>433</v>
      </c>
    </row>
    <row r="119" spans="1:16" ht="12.4" customHeight="1" x14ac:dyDescent="0.15">
      <c r="B119" s="144"/>
      <c r="C119" s="136"/>
      <c r="D119" s="16">
        <f ca="1">D118/$D118*100</f>
        <v>100</v>
      </c>
      <c r="E119" s="15">
        <f ca="1">E118/$D118*100</f>
        <v>1.4631401238041641</v>
      </c>
      <c r="F119" s="15">
        <f t="shared" ref="F119:N119" ca="1" si="109">F118/$D118*100</f>
        <v>3.4890264490714689</v>
      </c>
      <c r="G119" s="15">
        <f t="shared" ca="1" si="109"/>
        <v>5.7962858750703434</v>
      </c>
      <c r="H119" s="15">
        <f t="shared" ca="1" si="109"/>
        <v>8.2723691615081592</v>
      </c>
      <c r="I119" s="15">
        <f t="shared" ca="1" si="109"/>
        <v>3.6015756893640969</v>
      </c>
      <c r="J119" s="15">
        <f t="shared" ca="1" si="109"/>
        <v>24.366910523353969</v>
      </c>
      <c r="K119" s="15">
        <f t="shared" ca="1" si="109"/>
        <v>9.9043331457512664</v>
      </c>
      <c r="L119" s="15">
        <f t="shared" ca="1" si="109"/>
        <v>2.6449071468767587</v>
      </c>
      <c r="M119" s="15">
        <f t="shared" ca="1" si="109"/>
        <v>18.851997749015194</v>
      </c>
      <c r="N119" s="15">
        <f t="shared" ca="1" si="109"/>
        <v>21.609454136184581</v>
      </c>
    </row>
    <row r="120" spans="1:16" ht="12.4" customHeight="1" x14ac:dyDescent="0.15">
      <c r="A120" s="1" t="str">
        <f ca="1">$A$1&amp;C120</f>
        <v>X (13)あまり感じていない</v>
      </c>
      <c r="B120" s="144"/>
      <c r="C120" s="134" t="s">
        <v>121</v>
      </c>
      <c r="D120" s="19">
        <f ca="1">VLOOKUP($A120,'Q17'!$A:$O,D$2,0)</f>
        <v>430</v>
      </c>
      <c r="E120" s="19">
        <f ca="1">VLOOKUP($A120,'Q17'!$A:$O,E$2,0)</f>
        <v>6</v>
      </c>
      <c r="F120" s="19">
        <f ca="1">VLOOKUP($A120,'Q17'!$A:$O,F$2,0)</f>
        <v>15</v>
      </c>
      <c r="G120" s="19">
        <f ca="1">VLOOKUP($A120,'Q17'!$A:$O,G$2,0)</f>
        <v>28</v>
      </c>
      <c r="H120" s="19">
        <f ca="1">VLOOKUP($A120,'Q17'!$A:$O,H$2,0)</f>
        <v>34</v>
      </c>
      <c r="I120" s="19">
        <f ca="1">VLOOKUP($A120,'Q17'!$A:$O,I$2,0)</f>
        <v>24</v>
      </c>
      <c r="J120" s="19">
        <f ca="1">VLOOKUP($A120,'Q17'!$A:$O,J$2,0)</f>
        <v>115</v>
      </c>
      <c r="K120" s="19">
        <f ca="1">VLOOKUP($A120,'Q17'!$A:$O,K$2,0)</f>
        <v>27</v>
      </c>
      <c r="L120" s="19">
        <f ca="1">VLOOKUP($A120,'Q17'!$A:$O,L$2,0)</f>
        <v>14</v>
      </c>
      <c r="M120" s="19">
        <f ca="1">VLOOKUP($A120,'Q17'!$A:$O,M$2,0)</f>
        <v>77</v>
      </c>
      <c r="N120" s="19">
        <f ca="1">VLOOKUP($A120,'Q17'!$A:$O,N$2,0)</f>
        <v>90</v>
      </c>
      <c r="P120" s="45">
        <f t="shared" ref="P120" ca="1" si="110">MAX(E120:N120)</f>
        <v>115</v>
      </c>
    </row>
    <row r="121" spans="1:16" ht="12.4" customHeight="1" x14ac:dyDescent="0.15">
      <c r="B121" s="144"/>
      <c r="C121" s="136"/>
      <c r="D121" s="16">
        <f ca="1">D120/$D120*100</f>
        <v>100</v>
      </c>
      <c r="E121" s="15">
        <f ca="1">E120/$D120*100</f>
        <v>1.3953488372093024</v>
      </c>
      <c r="F121" s="15">
        <f t="shared" ref="F121:N121" ca="1" si="111">F120/$D120*100</f>
        <v>3.4883720930232558</v>
      </c>
      <c r="G121" s="15">
        <f t="shared" ca="1" si="111"/>
        <v>6.5116279069767442</v>
      </c>
      <c r="H121" s="15">
        <f t="shared" ca="1" si="111"/>
        <v>7.9069767441860463</v>
      </c>
      <c r="I121" s="15">
        <f t="shared" ca="1" si="111"/>
        <v>5.5813953488372094</v>
      </c>
      <c r="J121" s="15">
        <f t="shared" ca="1" si="111"/>
        <v>26.744186046511626</v>
      </c>
      <c r="K121" s="15">
        <f t="shared" ca="1" si="111"/>
        <v>6.279069767441861</v>
      </c>
      <c r="L121" s="15">
        <f t="shared" ca="1" si="111"/>
        <v>3.2558139534883721</v>
      </c>
      <c r="M121" s="15">
        <f t="shared" ca="1" si="111"/>
        <v>17.906976744186046</v>
      </c>
      <c r="N121" s="15">
        <f t="shared" ca="1" si="111"/>
        <v>20.930232558139537</v>
      </c>
    </row>
    <row r="122" spans="1:16" ht="12.4" customHeight="1" x14ac:dyDescent="0.15">
      <c r="A122" s="1" t="str">
        <f ca="1">$A$1&amp;C122</f>
        <v>X (13)全く感じていない</v>
      </c>
      <c r="B122" s="144"/>
      <c r="C122" s="134" t="s">
        <v>122</v>
      </c>
      <c r="D122" s="19">
        <f ca="1">VLOOKUP($A122,'Q17'!$A:$O,D$2,0)</f>
        <v>169</v>
      </c>
      <c r="E122" s="19">
        <f ca="1">VLOOKUP($A122,'Q17'!$A:$O,E$2,0)</f>
        <v>4</v>
      </c>
      <c r="F122" s="19">
        <f ca="1">VLOOKUP($A122,'Q17'!$A:$O,F$2,0)</f>
        <v>8</v>
      </c>
      <c r="G122" s="19">
        <f ca="1">VLOOKUP($A122,'Q17'!$A:$O,G$2,0)</f>
        <v>11</v>
      </c>
      <c r="H122" s="19">
        <f ca="1">VLOOKUP($A122,'Q17'!$A:$O,H$2,0)</f>
        <v>9</v>
      </c>
      <c r="I122" s="19">
        <f ca="1">VLOOKUP($A122,'Q17'!$A:$O,I$2,0)</f>
        <v>7</v>
      </c>
      <c r="J122" s="19">
        <f ca="1">VLOOKUP($A122,'Q17'!$A:$O,J$2,0)</f>
        <v>28</v>
      </c>
      <c r="K122" s="19">
        <f ca="1">VLOOKUP($A122,'Q17'!$A:$O,K$2,0)</f>
        <v>27</v>
      </c>
      <c r="L122" s="19">
        <f ca="1">VLOOKUP($A122,'Q17'!$A:$O,L$2,0)</f>
        <v>2</v>
      </c>
      <c r="M122" s="19">
        <f ca="1">VLOOKUP($A122,'Q17'!$A:$O,M$2,0)</f>
        <v>42</v>
      </c>
      <c r="N122" s="19">
        <f ca="1">VLOOKUP($A122,'Q17'!$A:$O,N$2,0)</f>
        <v>31</v>
      </c>
      <c r="P122" s="45">
        <f t="shared" ref="P122" ca="1" si="112">MAX(E122:N122)</f>
        <v>42</v>
      </c>
    </row>
    <row r="123" spans="1:16" ht="12.4" customHeight="1" x14ac:dyDescent="0.15">
      <c r="B123" s="144"/>
      <c r="C123" s="136"/>
      <c r="D123" s="16">
        <f ca="1">D122/$D122*100</f>
        <v>100</v>
      </c>
      <c r="E123" s="15">
        <f ca="1">E122/$D122*100</f>
        <v>2.3668639053254439</v>
      </c>
      <c r="F123" s="15">
        <f t="shared" ref="F123:N123" ca="1" si="113">F122/$D122*100</f>
        <v>4.7337278106508878</v>
      </c>
      <c r="G123" s="15">
        <f t="shared" ca="1" si="113"/>
        <v>6.5088757396449708</v>
      </c>
      <c r="H123" s="15">
        <f t="shared" ca="1" si="113"/>
        <v>5.3254437869822491</v>
      </c>
      <c r="I123" s="15">
        <f t="shared" ca="1" si="113"/>
        <v>4.1420118343195274</v>
      </c>
      <c r="J123" s="15">
        <f t="shared" ca="1" si="113"/>
        <v>16.568047337278109</v>
      </c>
      <c r="K123" s="15">
        <f t="shared" ca="1" si="113"/>
        <v>15.976331360946746</v>
      </c>
      <c r="L123" s="15">
        <f t="shared" ca="1" si="113"/>
        <v>1.1834319526627219</v>
      </c>
      <c r="M123" s="15">
        <f t="shared" ca="1" si="113"/>
        <v>24.852071005917161</v>
      </c>
      <c r="N123" s="15">
        <f t="shared" ca="1" si="113"/>
        <v>18.34319526627219</v>
      </c>
    </row>
    <row r="124" spans="1:16" ht="12.4" customHeight="1" x14ac:dyDescent="0.15">
      <c r="A124" s="1" t="str">
        <f ca="1">$A$1&amp;C124</f>
        <v>X (13)１年生／男性</v>
      </c>
      <c r="B124" s="148" t="s">
        <v>259</v>
      </c>
      <c r="C124" s="134" t="s">
        <v>228</v>
      </c>
      <c r="D124" s="19">
        <f ca="1">VLOOKUP($A124,学年×性別!$A:$O,D$2,0)</f>
        <v>565</v>
      </c>
      <c r="E124" s="19">
        <f ca="1">VLOOKUP($A124,学年×性別!$A:$O,E$2,0)</f>
        <v>17</v>
      </c>
      <c r="F124" s="19">
        <f ca="1">VLOOKUP($A124,学年×性別!$A:$O,F$2,0)</f>
        <v>33</v>
      </c>
      <c r="G124" s="19">
        <f ca="1">VLOOKUP($A124,学年×性別!$A:$O,G$2,0)</f>
        <v>46</v>
      </c>
      <c r="H124" s="19">
        <f ca="1">VLOOKUP($A124,学年×性別!$A:$O,H$2,0)</f>
        <v>21</v>
      </c>
      <c r="I124" s="19">
        <f ca="1">VLOOKUP($A124,学年×性別!$A:$O,I$2,0)</f>
        <v>25</v>
      </c>
      <c r="J124" s="19">
        <f ca="1">VLOOKUP($A124,学年×性別!$A:$O,J$2,0)</f>
        <v>70</v>
      </c>
      <c r="K124" s="19">
        <f ca="1">VLOOKUP($A124,学年×性別!$A:$O,K$2,0)</f>
        <v>104</v>
      </c>
      <c r="L124" s="19">
        <f ca="1">VLOOKUP($A124,学年×性別!$A:$O,L$2,0)</f>
        <v>15</v>
      </c>
      <c r="M124" s="19">
        <f ca="1">VLOOKUP($A124,学年×性別!$A:$O,M$2,0)</f>
        <v>135</v>
      </c>
      <c r="N124" s="19">
        <f ca="1">VLOOKUP($A124,学年×性別!$A:$O,N$2,0)</f>
        <v>99</v>
      </c>
      <c r="P124" s="45">
        <f t="shared" ref="P124" ca="1" si="114">MAX(E124:N124)</f>
        <v>135</v>
      </c>
    </row>
    <row r="125" spans="1:16" ht="12.4" customHeight="1" x14ac:dyDescent="0.15">
      <c r="B125" s="149"/>
      <c r="C125" s="136"/>
      <c r="D125" s="16">
        <f ca="1">D124/$D124*100</f>
        <v>100</v>
      </c>
      <c r="E125" s="15">
        <f ca="1">E124/$D124*100</f>
        <v>3.0088495575221237</v>
      </c>
      <c r="F125" s="15">
        <f t="shared" ref="F125:N125" ca="1" si="115">F124/$D124*100</f>
        <v>5.8407079646017701</v>
      </c>
      <c r="G125" s="15">
        <f t="shared" ca="1" si="115"/>
        <v>8.1415929203539825</v>
      </c>
      <c r="H125" s="15">
        <f t="shared" ca="1" si="115"/>
        <v>3.7168141592920354</v>
      </c>
      <c r="I125" s="15">
        <f t="shared" ca="1" si="115"/>
        <v>4.4247787610619467</v>
      </c>
      <c r="J125" s="15">
        <f t="shared" ca="1" si="115"/>
        <v>12.389380530973451</v>
      </c>
      <c r="K125" s="15">
        <f t="shared" ca="1" si="115"/>
        <v>18.407079646017699</v>
      </c>
      <c r="L125" s="15">
        <f t="shared" ca="1" si="115"/>
        <v>2.6548672566371683</v>
      </c>
      <c r="M125" s="15">
        <f t="shared" ca="1" si="115"/>
        <v>23.893805309734514</v>
      </c>
      <c r="N125" s="15">
        <f t="shared" ca="1" si="115"/>
        <v>17.522123893805311</v>
      </c>
    </row>
    <row r="126" spans="1:16" ht="12.4" customHeight="1" x14ac:dyDescent="0.15">
      <c r="A126" s="1" t="str">
        <f ca="1">$A$1&amp;C126</f>
        <v>X (13)１年生／女性</v>
      </c>
      <c r="B126" s="149"/>
      <c r="C126" s="134" t="s">
        <v>229</v>
      </c>
      <c r="D126" s="19">
        <f ca="1">VLOOKUP($A126,学年×性別!$A:$O,D$2,0)</f>
        <v>765</v>
      </c>
      <c r="E126" s="19">
        <f ca="1">VLOOKUP($A126,学年×性別!$A:$O,E$2,0)</f>
        <v>10</v>
      </c>
      <c r="F126" s="19">
        <f ca="1">VLOOKUP($A126,学年×性別!$A:$O,F$2,0)</f>
        <v>6</v>
      </c>
      <c r="G126" s="19">
        <f ca="1">VLOOKUP($A126,学年×性別!$A:$O,G$2,0)</f>
        <v>23</v>
      </c>
      <c r="H126" s="19">
        <f ca="1">VLOOKUP($A126,学年×性別!$A:$O,H$2,0)</f>
        <v>91</v>
      </c>
      <c r="I126" s="19">
        <f ca="1">VLOOKUP($A126,学年×性別!$A:$O,I$2,0)</f>
        <v>16</v>
      </c>
      <c r="J126" s="19">
        <f ca="1">VLOOKUP($A126,学年×性別!$A:$O,J$2,0)</f>
        <v>254</v>
      </c>
      <c r="K126" s="19">
        <f ca="1">VLOOKUP($A126,学年×性別!$A:$O,K$2,0)</f>
        <v>34</v>
      </c>
      <c r="L126" s="19">
        <f ca="1">VLOOKUP($A126,学年×性別!$A:$O,L$2,0)</f>
        <v>25</v>
      </c>
      <c r="M126" s="19">
        <f ca="1">VLOOKUP($A126,学年×性別!$A:$O,M$2,0)</f>
        <v>112</v>
      </c>
      <c r="N126" s="19">
        <f ca="1">VLOOKUP($A126,学年×性別!$A:$O,N$2,0)</f>
        <v>194</v>
      </c>
      <c r="P126" s="45">
        <f t="shared" ref="P126" ca="1" si="116">MAX(E126:N126)</f>
        <v>254</v>
      </c>
    </row>
    <row r="127" spans="1:16" ht="12.4" customHeight="1" x14ac:dyDescent="0.15">
      <c r="B127" s="149"/>
      <c r="C127" s="136"/>
      <c r="D127" s="16">
        <f ca="1">D126/$D126*100</f>
        <v>100</v>
      </c>
      <c r="E127" s="15">
        <f ca="1">E126/$D126*100</f>
        <v>1.3071895424836601</v>
      </c>
      <c r="F127" s="15">
        <f t="shared" ref="F127:N127" ca="1" si="117">F126/$D126*100</f>
        <v>0.78431372549019607</v>
      </c>
      <c r="G127" s="15">
        <f t="shared" ca="1" si="117"/>
        <v>3.0065359477124183</v>
      </c>
      <c r="H127" s="15">
        <f t="shared" ca="1" si="117"/>
        <v>11.895424836601306</v>
      </c>
      <c r="I127" s="15">
        <f t="shared" ca="1" si="117"/>
        <v>2.0915032679738559</v>
      </c>
      <c r="J127" s="15">
        <f t="shared" ca="1" si="117"/>
        <v>33.202614379084963</v>
      </c>
      <c r="K127" s="15">
        <f t="shared" ca="1" si="117"/>
        <v>4.4444444444444446</v>
      </c>
      <c r="L127" s="15">
        <f t="shared" ca="1" si="117"/>
        <v>3.2679738562091507</v>
      </c>
      <c r="M127" s="15">
        <f t="shared" ca="1" si="117"/>
        <v>14.640522875816995</v>
      </c>
      <c r="N127" s="15">
        <f t="shared" ca="1" si="117"/>
        <v>25.359477124183005</v>
      </c>
    </row>
    <row r="128" spans="1:16" ht="12.4" customHeight="1" x14ac:dyDescent="0.15">
      <c r="A128" s="1" t="str">
        <f ca="1">$A$1&amp;C128</f>
        <v>X (13)１年生／回答しない</v>
      </c>
      <c r="B128" s="149"/>
      <c r="C128" s="134" t="s">
        <v>230</v>
      </c>
      <c r="D128" s="19">
        <f ca="1">VLOOKUP($A128,学年×性別!$A:$O,D$2,0)</f>
        <v>25</v>
      </c>
      <c r="E128" s="19">
        <f ca="1">VLOOKUP($A128,学年×性別!$A:$O,E$2,0)</f>
        <v>0</v>
      </c>
      <c r="F128" s="19">
        <f ca="1">VLOOKUP($A128,学年×性別!$A:$O,F$2,0)</f>
        <v>0</v>
      </c>
      <c r="G128" s="19">
        <f ca="1">VLOOKUP($A128,学年×性別!$A:$O,G$2,0)</f>
        <v>0</v>
      </c>
      <c r="H128" s="19">
        <f ca="1">VLOOKUP($A128,学年×性別!$A:$O,H$2,0)</f>
        <v>1</v>
      </c>
      <c r="I128" s="19">
        <f ca="1">VLOOKUP($A128,学年×性別!$A:$O,I$2,0)</f>
        <v>1</v>
      </c>
      <c r="J128" s="19">
        <f ca="1">VLOOKUP($A128,学年×性別!$A:$O,J$2,0)</f>
        <v>4</v>
      </c>
      <c r="K128" s="19">
        <f ca="1">VLOOKUP($A128,学年×性別!$A:$O,K$2,0)</f>
        <v>4</v>
      </c>
      <c r="L128" s="19">
        <f ca="1">VLOOKUP($A128,学年×性別!$A:$O,L$2,0)</f>
        <v>0</v>
      </c>
      <c r="M128" s="19">
        <f ca="1">VLOOKUP($A128,学年×性別!$A:$O,M$2,0)</f>
        <v>5</v>
      </c>
      <c r="N128" s="19">
        <f ca="1">VLOOKUP($A128,学年×性別!$A:$O,N$2,0)</f>
        <v>10</v>
      </c>
      <c r="P128" s="45">
        <f t="shared" ref="P128" ca="1" si="118">MAX(E128:N128)</f>
        <v>10</v>
      </c>
    </row>
    <row r="129" spans="1:16" ht="12.4" customHeight="1" x14ac:dyDescent="0.15">
      <c r="B129" s="149"/>
      <c r="C129" s="136"/>
      <c r="D129" s="16">
        <f ca="1">D128/$D128*100</f>
        <v>100</v>
      </c>
      <c r="E129" s="15">
        <f ca="1">E128/$D128*100</f>
        <v>0</v>
      </c>
      <c r="F129" s="15">
        <f t="shared" ref="F129:N129" ca="1" si="119">F128/$D128*100</f>
        <v>0</v>
      </c>
      <c r="G129" s="15">
        <f t="shared" ca="1" si="119"/>
        <v>0</v>
      </c>
      <c r="H129" s="15">
        <f t="shared" ca="1" si="119"/>
        <v>4</v>
      </c>
      <c r="I129" s="15">
        <f t="shared" ca="1" si="119"/>
        <v>4</v>
      </c>
      <c r="J129" s="15">
        <f t="shared" ca="1" si="119"/>
        <v>16</v>
      </c>
      <c r="K129" s="15">
        <f t="shared" ca="1" si="119"/>
        <v>16</v>
      </c>
      <c r="L129" s="15">
        <f t="shared" ca="1" si="119"/>
        <v>0</v>
      </c>
      <c r="M129" s="15">
        <f t="shared" ca="1" si="119"/>
        <v>20</v>
      </c>
      <c r="N129" s="15">
        <f t="shared" ca="1" si="119"/>
        <v>40</v>
      </c>
    </row>
    <row r="130" spans="1:16" ht="12.4" customHeight="1" x14ac:dyDescent="0.15">
      <c r="A130" s="1" t="str">
        <f ca="1">$A$1&amp;C130</f>
        <v>X (13)２年生／男性</v>
      </c>
      <c r="B130" s="149"/>
      <c r="C130" s="134" t="s">
        <v>231</v>
      </c>
      <c r="D130" s="19">
        <f ca="1">VLOOKUP($A130,学年×性別!$A:$O,D$2,0)</f>
        <v>548</v>
      </c>
      <c r="E130" s="19">
        <f ca="1">VLOOKUP($A130,学年×性別!$A:$O,E$2,0)</f>
        <v>20</v>
      </c>
      <c r="F130" s="19">
        <f ca="1">VLOOKUP($A130,学年×性別!$A:$O,F$2,0)</f>
        <v>42</v>
      </c>
      <c r="G130" s="19">
        <f ca="1">VLOOKUP($A130,学年×性別!$A:$O,G$2,0)</f>
        <v>41</v>
      </c>
      <c r="H130" s="19">
        <f ca="1">VLOOKUP($A130,学年×性別!$A:$O,H$2,0)</f>
        <v>36</v>
      </c>
      <c r="I130" s="19">
        <f ca="1">VLOOKUP($A130,学年×性別!$A:$O,I$2,0)</f>
        <v>27</v>
      </c>
      <c r="J130" s="19">
        <f ca="1">VLOOKUP($A130,学年×性別!$A:$O,J$2,0)</f>
        <v>76</v>
      </c>
      <c r="K130" s="19">
        <f ca="1">VLOOKUP($A130,学年×性別!$A:$O,K$2,0)</f>
        <v>66</v>
      </c>
      <c r="L130" s="19">
        <f ca="1">VLOOKUP($A130,学年×性別!$A:$O,L$2,0)</f>
        <v>6</v>
      </c>
      <c r="M130" s="19">
        <f ca="1">VLOOKUP($A130,学年×性別!$A:$O,M$2,0)</f>
        <v>137</v>
      </c>
      <c r="N130" s="19">
        <f ca="1">VLOOKUP($A130,学年×性別!$A:$O,N$2,0)</f>
        <v>97</v>
      </c>
      <c r="P130" s="45">
        <f t="shared" ref="P130" ca="1" si="120">MAX(E130:N130)</f>
        <v>137</v>
      </c>
    </row>
    <row r="131" spans="1:16" ht="12.4" customHeight="1" x14ac:dyDescent="0.15">
      <c r="B131" s="149"/>
      <c r="C131" s="136"/>
      <c r="D131" s="16">
        <f ca="1">D130/$D130*100</f>
        <v>100</v>
      </c>
      <c r="E131" s="15">
        <f ca="1">E130/$D130*100</f>
        <v>3.6496350364963499</v>
      </c>
      <c r="F131" s="15">
        <f t="shared" ref="F131:N131" ca="1" si="121">F130/$D130*100</f>
        <v>7.664233576642336</v>
      </c>
      <c r="G131" s="15">
        <f t="shared" ca="1" si="121"/>
        <v>7.4817518248175192</v>
      </c>
      <c r="H131" s="15">
        <f t="shared" ca="1" si="121"/>
        <v>6.5693430656934311</v>
      </c>
      <c r="I131" s="15">
        <f t="shared" ca="1" si="121"/>
        <v>4.9270072992700733</v>
      </c>
      <c r="J131" s="15">
        <f t="shared" ca="1" si="121"/>
        <v>13.868613138686131</v>
      </c>
      <c r="K131" s="15">
        <f t="shared" ca="1" si="121"/>
        <v>12.043795620437956</v>
      </c>
      <c r="L131" s="15">
        <f t="shared" ca="1" si="121"/>
        <v>1.0948905109489051</v>
      </c>
      <c r="M131" s="15">
        <f t="shared" ca="1" si="121"/>
        <v>25</v>
      </c>
      <c r="N131" s="15">
        <f t="shared" ca="1" si="121"/>
        <v>17.700729927007298</v>
      </c>
    </row>
    <row r="132" spans="1:16" ht="12.4" customHeight="1" x14ac:dyDescent="0.15">
      <c r="A132" s="1" t="str">
        <f ca="1">$A$1&amp;C132</f>
        <v>X (13)２年生／女性</v>
      </c>
      <c r="B132" s="149"/>
      <c r="C132" s="134" t="s">
        <v>232</v>
      </c>
      <c r="D132" s="19">
        <f ca="1">VLOOKUP($A132,学年×性別!$A:$O,D$2,0)</f>
        <v>624</v>
      </c>
      <c r="E132" s="19">
        <f ca="1">VLOOKUP($A132,学年×性別!$A:$O,E$2,0)</f>
        <v>5</v>
      </c>
      <c r="F132" s="19">
        <f ca="1">VLOOKUP($A132,学年×性別!$A:$O,F$2,0)</f>
        <v>8</v>
      </c>
      <c r="G132" s="19">
        <f ca="1">VLOOKUP($A132,学年×性別!$A:$O,G$2,0)</f>
        <v>10</v>
      </c>
      <c r="H132" s="19">
        <f ca="1">VLOOKUP($A132,学年×性別!$A:$O,H$2,0)</f>
        <v>66</v>
      </c>
      <c r="I132" s="19">
        <f ca="1">VLOOKUP($A132,学年×性別!$A:$O,I$2,0)</f>
        <v>18</v>
      </c>
      <c r="J132" s="19">
        <f ca="1">VLOOKUP($A132,学年×性別!$A:$O,J$2,0)</f>
        <v>192</v>
      </c>
      <c r="K132" s="19">
        <f ca="1">VLOOKUP($A132,学年×性別!$A:$O,K$2,0)</f>
        <v>18</v>
      </c>
      <c r="L132" s="19">
        <f ca="1">VLOOKUP($A132,学年×性別!$A:$O,L$2,0)</f>
        <v>20</v>
      </c>
      <c r="M132" s="19">
        <f ca="1">VLOOKUP($A132,学年×性別!$A:$O,M$2,0)</f>
        <v>116</v>
      </c>
      <c r="N132" s="19">
        <f ca="1">VLOOKUP($A132,学年×性別!$A:$O,N$2,0)</f>
        <v>171</v>
      </c>
      <c r="P132" s="45">
        <f t="shared" ref="P132" ca="1" si="122">MAX(E132:N132)</f>
        <v>192</v>
      </c>
    </row>
    <row r="133" spans="1:16" ht="12.4" customHeight="1" x14ac:dyDescent="0.15">
      <c r="B133" s="149"/>
      <c r="C133" s="136"/>
      <c r="D133" s="16">
        <f ca="1">D132/$D132*100</f>
        <v>100</v>
      </c>
      <c r="E133" s="15">
        <f ca="1">E132/$D132*100</f>
        <v>0.80128205128205121</v>
      </c>
      <c r="F133" s="15">
        <f t="shared" ref="F133:N133" ca="1" si="123">F132/$D132*100</f>
        <v>1.2820512820512819</v>
      </c>
      <c r="G133" s="15">
        <f t="shared" ca="1" si="123"/>
        <v>1.6025641025641024</v>
      </c>
      <c r="H133" s="15">
        <f t="shared" ca="1" si="123"/>
        <v>10.576923076923077</v>
      </c>
      <c r="I133" s="15">
        <f t="shared" ca="1" si="123"/>
        <v>2.8846153846153846</v>
      </c>
      <c r="J133" s="15">
        <f t="shared" ca="1" si="123"/>
        <v>30.76923076923077</v>
      </c>
      <c r="K133" s="15">
        <f t="shared" ca="1" si="123"/>
        <v>2.8846153846153846</v>
      </c>
      <c r="L133" s="15">
        <f t="shared" ca="1" si="123"/>
        <v>3.2051282051282048</v>
      </c>
      <c r="M133" s="15">
        <f t="shared" ca="1" si="123"/>
        <v>18.589743589743591</v>
      </c>
      <c r="N133" s="15">
        <f t="shared" ca="1" si="123"/>
        <v>27.403846153846157</v>
      </c>
    </row>
    <row r="134" spans="1:16" ht="12.4" customHeight="1" x14ac:dyDescent="0.15">
      <c r="A134" s="1" t="str">
        <f ca="1">$A$1&amp;C134</f>
        <v>X (13)２年生／回答しない</v>
      </c>
      <c r="B134" s="149"/>
      <c r="C134" s="134" t="s">
        <v>233</v>
      </c>
      <c r="D134" s="19">
        <f ca="1">VLOOKUP($A134,学年×性別!$A:$O,D$2,0)</f>
        <v>38</v>
      </c>
      <c r="E134" s="19">
        <f ca="1">VLOOKUP($A134,学年×性別!$A:$O,E$2,0)</f>
        <v>1</v>
      </c>
      <c r="F134" s="19">
        <f ca="1">VLOOKUP($A134,学年×性別!$A:$O,F$2,0)</f>
        <v>0</v>
      </c>
      <c r="G134" s="19">
        <f ca="1">VLOOKUP($A134,学年×性別!$A:$O,G$2,0)</f>
        <v>3</v>
      </c>
      <c r="H134" s="19">
        <f ca="1">VLOOKUP($A134,学年×性別!$A:$O,H$2,0)</f>
        <v>2</v>
      </c>
      <c r="I134" s="19">
        <f ca="1">VLOOKUP($A134,学年×性別!$A:$O,I$2,0)</f>
        <v>1</v>
      </c>
      <c r="J134" s="19">
        <f ca="1">VLOOKUP($A134,学年×性別!$A:$O,J$2,0)</f>
        <v>11</v>
      </c>
      <c r="K134" s="19">
        <f ca="1">VLOOKUP($A134,学年×性別!$A:$O,K$2,0)</f>
        <v>1</v>
      </c>
      <c r="L134" s="19">
        <f ca="1">VLOOKUP($A134,学年×性別!$A:$O,L$2,0)</f>
        <v>2</v>
      </c>
      <c r="M134" s="19">
        <f ca="1">VLOOKUP($A134,学年×性別!$A:$O,M$2,0)</f>
        <v>5</v>
      </c>
      <c r="N134" s="19">
        <f ca="1">VLOOKUP($A134,学年×性別!$A:$O,N$2,0)</f>
        <v>12</v>
      </c>
      <c r="P134" s="45">
        <f t="shared" ref="P134" ca="1" si="124">MAX(E134:N134)</f>
        <v>12</v>
      </c>
    </row>
    <row r="135" spans="1:16" ht="12.4" customHeight="1" x14ac:dyDescent="0.15">
      <c r="B135" s="149"/>
      <c r="C135" s="136"/>
      <c r="D135" s="16">
        <f ca="1">D134/$D134*100</f>
        <v>100</v>
      </c>
      <c r="E135" s="15">
        <f ca="1">E134/$D134*100</f>
        <v>2.6315789473684208</v>
      </c>
      <c r="F135" s="15">
        <f t="shared" ref="F135:N135" ca="1" si="125">F134/$D134*100</f>
        <v>0</v>
      </c>
      <c r="G135" s="15">
        <f t="shared" ca="1" si="125"/>
        <v>7.8947368421052628</v>
      </c>
      <c r="H135" s="15">
        <f t="shared" ca="1" si="125"/>
        <v>5.2631578947368416</v>
      </c>
      <c r="I135" s="15">
        <f t="shared" ca="1" si="125"/>
        <v>2.6315789473684208</v>
      </c>
      <c r="J135" s="15">
        <f t="shared" ca="1" si="125"/>
        <v>28.947368421052634</v>
      </c>
      <c r="K135" s="15">
        <f t="shared" ca="1" si="125"/>
        <v>2.6315789473684208</v>
      </c>
      <c r="L135" s="15">
        <f t="shared" ca="1" si="125"/>
        <v>5.2631578947368416</v>
      </c>
      <c r="M135" s="15">
        <f t="shared" ca="1" si="125"/>
        <v>13.157894736842104</v>
      </c>
      <c r="N135" s="15">
        <f t="shared" ca="1" si="125"/>
        <v>31.578947368421051</v>
      </c>
    </row>
    <row r="136" spans="1:16" ht="12.4" customHeight="1" x14ac:dyDescent="0.15">
      <c r="A136" s="1" t="str">
        <f ca="1">$A$1&amp;C136</f>
        <v>X (13)３年生／男性</v>
      </c>
      <c r="B136" s="149"/>
      <c r="C136" s="134" t="s">
        <v>234</v>
      </c>
      <c r="D136" s="19">
        <f ca="1">VLOOKUP($A136,学年×性別!$A:$O,D$2,0)</f>
        <v>635</v>
      </c>
      <c r="E136" s="19">
        <f ca="1">VLOOKUP($A136,学年×性別!$A:$O,E$2,0)</f>
        <v>22</v>
      </c>
      <c r="F136" s="19">
        <f ca="1">VLOOKUP($A136,学年×性別!$A:$O,F$2,0)</f>
        <v>50</v>
      </c>
      <c r="G136" s="19">
        <f ca="1">VLOOKUP($A136,学年×性別!$A:$O,G$2,0)</f>
        <v>116</v>
      </c>
      <c r="H136" s="19">
        <f ca="1">VLOOKUP($A136,学年×性別!$A:$O,H$2,0)</f>
        <v>16</v>
      </c>
      <c r="I136" s="19">
        <f ca="1">VLOOKUP($A136,学年×性別!$A:$O,I$2,0)</f>
        <v>43</v>
      </c>
      <c r="J136" s="19">
        <f ca="1">VLOOKUP($A136,学年×性別!$A:$O,J$2,0)</f>
        <v>59</v>
      </c>
      <c r="K136" s="19">
        <f ca="1">VLOOKUP($A136,学年×性別!$A:$O,K$2,0)</f>
        <v>95</v>
      </c>
      <c r="L136" s="19">
        <f ca="1">VLOOKUP($A136,学年×性別!$A:$O,L$2,0)</f>
        <v>10</v>
      </c>
      <c r="M136" s="19">
        <f ca="1">VLOOKUP($A136,学年×性別!$A:$O,M$2,0)</f>
        <v>136</v>
      </c>
      <c r="N136" s="19">
        <f ca="1">VLOOKUP($A136,学年×性別!$A:$O,N$2,0)</f>
        <v>88</v>
      </c>
      <c r="P136" s="45">
        <f t="shared" ref="P136" ca="1" si="126">MAX(E136:N136)</f>
        <v>136</v>
      </c>
    </row>
    <row r="137" spans="1:16" ht="12.4" customHeight="1" x14ac:dyDescent="0.15">
      <c r="B137" s="149"/>
      <c r="C137" s="136"/>
      <c r="D137" s="16">
        <f ca="1">D136/$D136*100</f>
        <v>100</v>
      </c>
      <c r="E137" s="15">
        <f ca="1">E136/$D136*100</f>
        <v>3.4645669291338583</v>
      </c>
      <c r="F137" s="15">
        <f t="shared" ref="F137:N137" ca="1" si="127">F136/$D136*100</f>
        <v>7.8740157480314963</v>
      </c>
      <c r="G137" s="15">
        <f t="shared" ca="1" si="127"/>
        <v>18.26771653543307</v>
      </c>
      <c r="H137" s="15">
        <f t="shared" ca="1" si="127"/>
        <v>2.5196850393700787</v>
      </c>
      <c r="I137" s="15">
        <f t="shared" ca="1" si="127"/>
        <v>6.7716535433070861</v>
      </c>
      <c r="J137" s="15">
        <f t="shared" ca="1" si="127"/>
        <v>9.2913385826771648</v>
      </c>
      <c r="K137" s="15">
        <f t="shared" ca="1" si="127"/>
        <v>14.960629921259844</v>
      </c>
      <c r="L137" s="15">
        <f t="shared" ca="1" si="127"/>
        <v>1.5748031496062991</v>
      </c>
      <c r="M137" s="15">
        <f t="shared" ca="1" si="127"/>
        <v>21.41732283464567</v>
      </c>
      <c r="N137" s="15">
        <f t="shared" ca="1" si="127"/>
        <v>13.858267716535433</v>
      </c>
    </row>
    <row r="138" spans="1:16" ht="12.4" customHeight="1" x14ac:dyDescent="0.15">
      <c r="A138" s="1" t="str">
        <f ca="1">$A$1&amp;C138</f>
        <v>X (13)３年生／女性</v>
      </c>
      <c r="B138" s="150"/>
      <c r="C138" s="134" t="s">
        <v>235</v>
      </c>
      <c r="D138" s="19">
        <f ca="1">VLOOKUP($A138,学年×性別!$A:$O,D$2,0)</f>
        <v>622</v>
      </c>
      <c r="E138" s="19">
        <f ca="1">VLOOKUP($A138,学年×性別!$A:$O,E$2,0)</f>
        <v>7</v>
      </c>
      <c r="F138" s="19">
        <f ca="1">VLOOKUP($A138,学年×性別!$A:$O,F$2,0)</f>
        <v>15</v>
      </c>
      <c r="G138" s="19">
        <f ca="1">VLOOKUP($A138,学年×性別!$A:$O,G$2,0)</f>
        <v>22</v>
      </c>
      <c r="H138" s="19">
        <f ca="1">VLOOKUP($A138,学年×性別!$A:$O,H$2,0)</f>
        <v>57</v>
      </c>
      <c r="I138" s="19">
        <f ca="1">VLOOKUP($A138,学年×性別!$A:$O,I$2,0)</f>
        <v>23</v>
      </c>
      <c r="J138" s="19">
        <f ca="1">VLOOKUP($A138,学年×性別!$A:$O,J$2,0)</f>
        <v>212</v>
      </c>
      <c r="K138" s="19">
        <f ca="1">VLOOKUP($A138,学年×性別!$A:$O,K$2,0)</f>
        <v>21</v>
      </c>
      <c r="L138" s="19">
        <f ca="1">VLOOKUP($A138,学年×性別!$A:$O,L$2,0)</f>
        <v>21</v>
      </c>
      <c r="M138" s="19">
        <f ca="1">VLOOKUP($A138,学年×性別!$A:$O,M$2,0)</f>
        <v>117</v>
      </c>
      <c r="N138" s="19">
        <f ca="1">VLOOKUP($A138,学年×性別!$A:$O,N$2,0)</f>
        <v>127</v>
      </c>
      <c r="P138" s="45">
        <f t="shared" ref="P138" ca="1" si="128">MAX(E138:N138)</f>
        <v>212</v>
      </c>
    </row>
    <row r="139" spans="1:16" ht="12.4" customHeight="1" x14ac:dyDescent="0.15">
      <c r="B139" s="150"/>
      <c r="C139" s="136"/>
      <c r="D139" s="16">
        <f ca="1">D138/$D138*100</f>
        <v>100</v>
      </c>
      <c r="E139" s="15">
        <f ca="1">E138/$D138*100</f>
        <v>1.1254019292604502</v>
      </c>
      <c r="F139" s="15">
        <f t="shared" ref="F139:N139" ca="1" si="129">F138/$D138*100</f>
        <v>2.4115755627009645</v>
      </c>
      <c r="G139" s="15">
        <f t="shared" ca="1" si="129"/>
        <v>3.536977491961415</v>
      </c>
      <c r="H139" s="15">
        <f t="shared" ca="1" si="129"/>
        <v>9.163987138263666</v>
      </c>
      <c r="I139" s="15">
        <f t="shared" ca="1" si="129"/>
        <v>3.697749196141479</v>
      </c>
      <c r="J139" s="15">
        <f t="shared" ca="1" si="129"/>
        <v>34.083601286173632</v>
      </c>
      <c r="K139" s="15">
        <f t="shared" ca="1" si="129"/>
        <v>3.3762057877813509</v>
      </c>
      <c r="L139" s="15">
        <f t="shared" ca="1" si="129"/>
        <v>3.3762057877813509</v>
      </c>
      <c r="M139" s="15">
        <f t="shared" ca="1" si="129"/>
        <v>18.810289389067524</v>
      </c>
      <c r="N139" s="15">
        <f t="shared" ca="1" si="129"/>
        <v>20.418006430868168</v>
      </c>
    </row>
    <row r="140" spans="1:16" ht="12.4" customHeight="1" x14ac:dyDescent="0.15">
      <c r="A140" s="1" t="str">
        <f ca="1">$A$1&amp;C140</f>
        <v>X (13)３年生／回答しない</v>
      </c>
      <c r="B140" s="150"/>
      <c r="C140" s="134" t="s">
        <v>236</v>
      </c>
      <c r="D140" s="19">
        <f ca="1">VLOOKUP($A140,学年×性別!$A:$O,D$2,0)</f>
        <v>49</v>
      </c>
      <c r="E140" s="19">
        <f ca="1">VLOOKUP($A140,学年×性別!$A:$O,E$2,0)</f>
        <v>0</v>
      </c>
      <c r="F140" s="19">
        <f ca="1">VLOOKUP($A140,学年×性別!$A:$O,F$2,0)</f>
        <v>1</v>
      </c>
      <c r="G140" s="19">
        <f ca="1">VLOOKUP($A140,学年×性別!$A:$O,G$2,0)</f>
        <v>3</v>
      </c>
      <c r="H140" s="19">
        <f ca="1">VLOOKUP($A140,学年×性別!$A:$O,H$2,0)</f>
        <v>3</v>
      </c>
      <c r="I140" s="19">
        <f ca="1">VLOOKUP($A140,学年×性別!$A:$O,I$2,0)</f>
        <v>2</v>
      </c>
      <c r="J140" s="19">
        <f ca="1">VLOOKUP($A140,学年×性別!$A:$O,J$2,0)</f>
        <v>12</v>
      </c>
      <c r="K140" s="19">
        <f ca="1">VLOOKUP($A140,学年×性別!$A:$O,K$2,0)</f>
        <v>6</v>
      </c>
      <c r="L140" s="19">
        <f ca="1">VLOOKUP($A140,学年×性別!$A:$O,L$2,0)</f>
        <v>2</v>
      </c>
      <c r="M140" s="19">
        <f ca="1">VLOOKUP($A140,学年×性別!$A:$O,M$2,0)</f>
        <v>7</v>
      </c>
      <c r="N140" s="19">
        <f ca="1">VLOOKUP($A140,学年×性別!$A:$O,N$2,0)</f>
        <v>13</v>
      </c>
      <c r="P140" s="45">
        <f t="shared" ref="P140" ca="1" si="130">MAX(E140:N140)</f>
        <v>13</v>
      </c>
    </row>
    <row r="141" spans="1:16" ht="12.4" customHeight="1" x14ac:dyDescent="0.15">
      <c r="B141" s="151"/>
      <c r="C141" s="136"/>
      <c r="D141" s="16">
        <f ca="1">D140/$D140*100</f>
        <v>100</v>
      </c>
      <c r="E141" s="15">
        <f ca="1">E140/$D140*100</f>
        <v>0</v>
      </c>
      <c r="F141" s="15">
        <f t="shared" ref="F141:N141" ca="1" si="131">F140/$D140*100</f>
        <v>2.0408163265306123</v>
      </c>
      <c r="G141" s="15">
        <f t="shared" ca="1" si="131"/>
        <v>6.1224489795918364</v>
      </c>
      <c r="H141" s="15">
        <f t="shared" ca="1" si="131"/>
        <v>6.1224489795918364</v>
      </c>
      <c r="I141" s="15">
        <f t="shared" ca="1" si="131"/>
        <v>4.0816326530612246</v>
      </c>
      <c r="J141" s="15">
        <f t="shared" ca="1" si="131"/>
        <v>24.489795918367346</v>
      </c>
      <c r="K141" s="15">
        <f t="shared" ca="1" si="131"/>
        <v>12.244897959183673</v>
      </c>
      <c r="L141" s="15">
        <f t="shared" ca="1" si="131"/>
        <v>4.0816326530612246</v>
      </c>
      <c r="M141" s="15">
        <f t="shared" ca="1" si="131"/>
        <v>14.285714285714285</v>
      </c>
      <c r="N141" s="15">
        <f t="shared" ca="1" si="131"/>
        <v>26.530612244897959</v>
      </c>
    </row>
    <row r="142" spans="1:16" ht="12.4" customHeight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2751" priority="169" stopIfTrue="1" operator="greaterThanOrEqual">
      <formula>E$7+10</formula>
    </cfRule>
    <cfRule type="cellIs" dxfId="2750" priority="170" stopIfTrue="1" operator="greaterThanOrEqual">
      <formula>E$7+5</formula>
    </cfRule>
    <cfRule type="cellIs" dxfId="2749" priority="171" stopIfTrue="1" operator="lessThanOrEqual">
      <formula>E$7-10</formula>
    </cfRule>
    <cfRule type="cellIs" dxfId="2748" priority="172" operator="lessThanOrEqual">
      <formula>E$7-5</formula>
    </cfRule>
  </conditionalFormatting>
  <conditionalFormatting sqref="E15:N15">
    <cfRule type="cellIs" dxfId="2747" priority="165" stopIfTrue="1" operator="greaterThanOrEqual">
      <formula>E$7+10</formula>
    </cfRule>
    <cfRule type="cellIs" dxfId="2746" priority="166" stopIfTrue="1" operator="greaterThanOrEqual">
      <formula>E$7+5</formula>
    </cfRule>
    <cfRule type="cellIs" dxfId="2745" priority="167" stopIfTrue="1" operator="lessThanOrEqual">
      <formula>E$7-10</formula>
    </cfRule>
    <cfRule type="cellIs" dxfId="2744" priority="168" operator="lessThanOrEqual">
      <formula>E$7-5</formula>
    </cfRule>
  </conditionalFormatting>
  <conditionalFormatting sqref="E17:N17">
    <cfRule type="cellIs" dxfId="2743" priority="161" stopIfTrue="1" operator="greaterThanOrEqual">
      <formula>E$7+10</formula>
    </cfRule>
    <cfRule type="cellIs" dxfId="2742" priority="162" stopIfTrue="1" operator="greaterThanOrEqual">
      <formula>E$7+5</formula>
    </cfRule>
    <cfRule type="cellIs" dxfId="2741" priority="163" stopIfTrue="1" operator="lessThanOrEqual">
      <formula>E$7-10</formula>
    </cfRule>
    <cfRule type="cellIs" dxfId="2740" priority="164" operator="lessThanOrEqual">
      <formula>E$7-5</formula>
    </cfRule>
  </conditionalFormatting>
  <conditionalFormatting sqref="E19:N19">
    <cfRule type="cellIs" dxfId="2739" priority="157" stopIfTrue="1" operator="greaterThanOrEqual">
      <formula>E$7+10</formula>
    </cfRule>
    <cfRule type="cellIs" dxfId="2738" priority="158" stopIfTrue="1" operator="greaterThanOrEqual">
      <formula>E$7+5</formula>
    </cfRule>
    <cfRule type="cellIs" dxfId="2737" priority="159" stopIfTrue="1" operator="lessThanOrEqual">
      <formula>E$7-10</formula>
    </cfRule>
    <cfRule type="cellIs" dxfId="2736" priority="160" operator="lessThanOrEqual">
      <formula>E$7-5</formula>
    </cfRule>
  </conditionalFormatting>
  <conditionalFormatting sqref="E21:N21 E23:N23 E25:N25">
    <cfRule type="cellIs" dxfId="2735" priority="153" stopIfTrue="1" operator="greaterThanOrEqual">
      <formula>E$7+10</formula>
    </cfRule>
    <cfRule type="cellIs" dxfId="2734" priority="154" stopIfTrue="1" operator="greaterThanOrEqual">
      <formula>E$7+5</formula>
    </cfRule>
    <cfRule type="cellIs" dxfId="2733" priority="155" stopIfTrue="1" operator="lessThanOrEqual">
      <formula>E$7-10</formula>
    </cfRule>
    <cfRule type="cellIs" dxfId="2732" priority="156" operator="lessThanOrEqual">
      <formula>E$7-5</formula>
    </cfRule>
  </conditionalFormatting>
  <conditionalFormatting sqref="E27:N27">
    <cfRule type="cellIs" dxfId="2731" priority="149" stopIfTrue="1" operator="greaterThanOrEqual">
      <formula>E$7+10</formula>
    </cfRule>
    <cfRule type="cellIs" dxfId="2730" priority="150" stopIfTrue="1" operator="greaterThanOrEqual">
      <formula>E$7+5</formula>
    </cfRule>
    <cfRule type="cellIs" dxfId="2729" priority="151" stopIfTrue="1" operator="lessThanOrEqual">
      <formula>E$7-10</formula>
    </cfRule>
    <cfRule type="cellIs" dxfId="2728" priority="152" operator="lessThanOrEqual">
      <formula>E$7-5</formula>
    </cfRule>
  </conditionalFormatting>
  <conditionalFormatting sqref="E29:N29">
    <cfRule type="cellIs" dxfId="2727" priority="145" stopIfTrue="1" operator="greaterThanOrEqual">
      <formula>E$7+10</formula>
    </cfRule>
    <cfRule type="cellIs" dxfId="2726" priority="146" stopIfTrue="1" operator="greaterThanOrEqual">
      <formula>E$7+5</formula>
    </cfRule>
    <cfRule type="cellIs" dxfId="2725" priority="147" stopIfTrue="1" operator="lessThanOrEqual">
      <formula>E$7-10</formula>
    </cfRule>
    <cfRule type="cellIs" dxfId="2724" priority="148" operator="lessThanOrEqual">
      <formula>E$7-5</formula>
    </cfRule>
  </conditionalFormatting>
  <conditionalFormatting sqref="E31:N31">
    <cfRule type="cellIs" dxfId="2723" priority="141" stopIfTrue="1" operator="greaterThanOrEqual">
      <formula>E$7+10</formula>
    </cfRule>
    <cfRule type="cellIs" dxfId="2722" priority="142" stopIfTrue="1" operator="greaterThanOrEqual">
      <formula>E$7+5</formula>
    </cfRule>
    <cfRule type="cellIs" dxfId="2721" priority="143" stopIfTrue="1" operator="lessThanOrEqual">
      <formula>E$7-10</formula>
    </cfRule>
    <cfRule type="cellIs" dxfId="2720" priority="144" operator="lessThanOrEqual">
      <formula>E$7-5</formula>
    </cfRule>
  </conditionalFormatting>
  <conditionalFormatting sqref="E33:N33 E35:N35">
    <cfRule type="cellIs" dxfId="2719" priority="137" stopIfTrue="1" operator="greaterThanOrEqual">
      <formula>E$7+10</formula>
    </cfRule>
    <cfRule type="cellIs" dxfId="2718" priority="138" stopIfTrue="1" operator="greaterThanOrEqual">
      <formula>E$7+5</formula>
    </cfRule>
    <cfRule type="cellIs" dxfId="2717" priority="139" stopIfTrue="1" operator="lessThanOrEqual">
      <formula>E$7-10</formula>
    </cfRule>
    <cfRule type="cellIs" dxfId="2716" priority="140" operator="lessThanOrEqual">
      <formula>E$7-5</formula>
    </cfRule>
  </conditionalFormatting>
  <conditionalFormatting sqref="E37:N37 E39:N39 E41:N41">
    <cfRule type="cellIs" dxfId="2715" priority="133" stopIfTrue="1" operator="greaterThanOrEqual">
      <formula>E$7+10</formula>
    </cfRule>
    <cfRule type="cellIs" dxfId="2714" priority="134" stopIfTrue="1" operator="greaterThanOrEqual">
      <formula>E$7+5</formula>
    </cfRule>
    <cfRule type="cellIs" dxfId="2713" priority="135" stopIfTrue="1" operator="lessThanOrEqual">
      <formula>E$7-10</formula>
    </cfRule>
    <cfRule type="cellIs" dxfId="2712" priority="136" operator="lessThanOrEqual">
      <formula>E$7-5</formula>
    </cfRule>
  </conditionalFormatting>
  <conditionalFormatting sqref="E43:N43">
    <cfRule type="cellIs" dxfId="2711" priority="129" stopIfTrue="1" operator="greaterThanOrEqual">
      <formula>E$7+10</formula>
    </cfRule>
    <cfRule type="cellIs" dxfId="2710" priority="130" stopIfTrue="1" operator="greaterThanOrEqual">
      <formula>E$7+5</formula>
    </cfRule>
    <cfRule type="cellIs" dxfId="2709" priority="131" stopIfTrue="1" operator="lessThanOrEqual">
      <formula>E$7-10</formula>
    </cfRule>
    <cfRule type="cellIs" dxfId="2708" priority="132" operator="lessThanOrEqual">
      <formula>E$7-5</formula>
    </cfRule>
  </conditionalFormatting>
  <conditionalFormatting sqref="E45:N45">
    <cfRule type="cellIs" dxfId="2707" priority="125" stopIfTrue="1" operator="greaterThanOrEqual">
      <formula>E$7+10</formula>
    </cfRule>
    <cfRule type="cellIs" dxfId="2706" priority="126" stopIfTrue="1" operator="greaterThanOrEqual">
      <formula>E$7+5</formula>
    </cfRule>
    <cfRule type="cellIs" dxfId="2705" priority="127" stopIfTrue="1" operator="lessThanOrEqual">
      <formula>E$7-10</formula>
    </cfRule>
    <cfRule type="cellIs" dxfId="2704" priority="128" operator="lessThanOrEqual">
      <formula>E$7-5</formula>
    </cfRule>
  </conditionalFormatting>
  <conditionalFormatting sqref="E47:N47">
    <cfRule type="cellIs" dxfId="2703" priority="121" stopIfTrue="1" operator="greaterThanOrEqual">
      <formula>E$7+10</formula>
    </cfRule>
    <cfRule type="cellIs" dxfId="2702" priority="122" stopIfTrue="1" operator="greaterThanOrEqual">
      <formula>E$7+5</formula>
    </cfRule>
    <cfRule type="cellIs" dxfId="2701" priority="123" stopIfTrue="1" operator="lessThanOrEqual">
      <formula>E$7-10</formula>
    </cfRule>
    <cfRule type="cellIs" dxfId="2700" priority="124" operator="lessThanOrEqual">
      <formula>E$7-5</formula>
    </cfRule>
  </conditionalFormatting>
  <conditionalFormatting sqref="E49:N49 E51:N51 E53:N53">
    <cfRule type="cellIs" dxfId="2699" priority="117" stopIfTrue="1" operator="greaterThanOrEqual">
      <formula>E$7+10</formula>
    </cfRule>
    <cfRule type="cellIs" dxfId="2698" priority="118" stopIfTrue="1" operator="greaterThanOrEqual">
      <formula>E$7+5</formula>
    </cfRule>
    <cfRule type="cellIs" dxfId="2697" priority="119" stopIfTrue="1" operator="lessThanOrEqual">
      <formula>E$7-10</formula>
    </cfRule>
    <cfRule type="cellIs" dxfId="2696" priority="120" operator="lessThanOrEqual">
      <formula>E$7-5</formula>
    </cfRule>
  </conditionalFormatting>
  <conditionalFormatting sqref="E55:N55">
    <cfRule type="cellIs" dxfId="2695" priority="113" stopIfTrue="1" operator="greaterThanOrEqual">
      <formula>E$7+10</formula>
    </cfRule>
    <cfRule type="cellIs" dxfId="2694" priority="114" stopIfTrue="1" operator="greaterThanOrEqual">
      <formula>E$7+5</formula>
    </cfRule>
    <cfRule type="cellIs" dxfId="2693" priority="115" stopIfTrue="1" operator="lessThanOrEqual">
      <formula>E$7-10</formula>
    </cfRule>
    <cfRule type="cellIs" dxfId="2692" priority="116" operator="lessThanOrEqual">
      <formula>E$7-5</formula>
    </cfRule>
  </conditionalFormatting>
  <conditionalFormatting sqref="E57:N57">
    <cfRule type="cellIs" dxfId="2691" priority="109" stopIfTrue="1" operator="greaterThanOrEqual">
      <formula>E$7+10</formula>
    </cfRule>
    <cfRule type="cellIs" dxfId="2690" priority="110" stopIfTrue="1" operator="greaterThanOrEqual">
      <formula>E$7+5</formula>
    </cfRule>
    <cfRule type="cellIs" dxfId="2689" priority="111" stopIfTrue="1" operator="lessThanOrEqual">
      <formula>E$7-10</formula>
    </cfRule>
    <cfRule type="cellIs" dxfId="2688" priority="112" operator="lessThanOrEqual">
      <formula>E$7-5</formula>
    </cfRule>
  </conditionalFormatting>
  <conditionalFormatting sqref="E59:N59">
    <cfRule type="cellIs" dxfId="2687" priority="105" stopIfTrue="1" operator="greaterThanOrEqual">
      <formula>E$7+10</formula>
    </cfRule>
    <cfRule type="cellIs" dxfId="2686" priority="106" stopIfTrue="1" operator="greaterThanOrEqual">
      <formula>E$7+5</formula>
    </cfRule>
    <cfRule type="cellIs" dxfId="2685" priority="107" stopIfTrue="1" operator="lessThanOrEqual">
      <formula>E$7-10</formula>
    </cfRule>
    <cfRule type="cellIs" dxfId="2684" priority="108" operator="lessThanOrEqual">
      <formula>E$7-5</formula>
    </cfRule>
  </conditionalFormatting>
  <conditionalFormatting sqref="E61:N61 E63:N63">
    <cfRule type="cellIs" dxfId="2683" priority="101" stopIfTrue="1" operator="greaterThanOrEqual">
      <formula>E$7+10</formula>
    </cfRule>
    <cfRule type="cellIs" dxfId="2682" priority="102" stopIfTrue="1" operator="greaterThanOrEqual">
      <formula>E$7+5</formula>
    </cfRule>
    <cfRule type="cellIs" dxfId="2681" priority="103" stopIfTrue="1" operator="lessThanOrEqual">
      <formula>E$7-10</formula>
    </cfRule>
    <cfRule type="cellIs" dxfId="2680" priority="104" operator="lessThanOrEqual">
      <formula>E$7-5</formula>
    </cfRule>
  </conditionalFormatting>
  <conditionalFormatting sqref="E65:N65 E67:N67 E69:N69">
    <cfRule type="cellIs" dxfId="2679" priority="97" stopIfTrue="1" operator="greaterThanOrEqual">
      <formula>E$7+10</formula>
    </cfRule>
    <cfRule type="cellIs" dxfId="2678" priority="98" stopIfTrue="1" operator="greaterThanOrEqual">
      <formula>E$7+5</formula>
    </cfRule>
    <cfRule type="cellIs" dxfId="2677" priority="99" stopIfTrue="1" operator="lessThanOrEqual">
      <formula>E$7-10</formula>
    </cfRule>
    <cfRule type="cellIs" dxfId="2676" priority="100" operator="lessThanOrEqual">
      <formula>E$7-5</formula>
    </cfRule>
  </conditionalFormatting>
  <conditionalFormatting sqref="E71:N71">
    <cfRule type="cellIs" dxfId="2675" priority="93" stopIfTrue="1" operator="greaterThanOrEqual">
      <formula>E$7+10</formula>
    </cfRule>
    <cfRule type="cellIs" dxfId="2674" priority="94" stopIfTrue="1" operator="greaterThanOrEqual">
      <formula>E$7+5</formula>
    </cfRule>
    <cfRule type="cellIs" dxfId="2673" priority="95" stopIfTrue="1" operator="lessThanOrEqual">
      <formula>E$7-10</formula>
    </cfRule>
    <cfRule type="cellIs" dxfId="2672" priority="96" operator="lessThanOrEqual">
      <formula>E$7-5</formula>
    </cfRule>
  </conditionalFormatting>
  <conditionalFormatting sqref="E73:N73">
    <cfRule type="cellIs" dxfId="2671" priority="89" stopIfTrue="1" operator="greaterThanOrEqual">
      <formula>E$7+10</formula>
    </cfRule>
    <cfRule type="cellIs" dxfId="2670" priority="90" stopIfTrue="1" operator="greaterThanOrEqual">
      <formula>E$7+5</formula>
    </cfRule>
    <cfRule type="cellIs" dxfId="2669" priority="91" stopIfTrue="1" operator="lessThanOrEqual">
      <formula>E$7-10</formula>
    </cfRule>
    <cfRule type="cellIs" dxfId="2668" priority="92" operator="lessThanOrEqual">
      <formula>E$7-5</formula>
    </cfRule>
  </conditionalFormatting>
  <conditionalFormatting sqref="E75:N75">
    <cfRule type="cellIs" dxfId="2667" priority="85" stopIfTrue="1" operator="greaterThanOrEqual">
      <formula>E$7+10</formula>
    </cfRule>
    <cfRule type="cellIs" dxfId="2666" priority="86" stopIfTrue="1" operator="greaterThanOrEqual">
      <formula>E$7+5</formula>
    </cfRule>
    <cfRule type="cellIs" dxfId="2665" priority="87" stopIfTrue="1" operator="lessThanOrEqual">
      <formula>E$7-10</formula>
    </cfRule>
    <cfRule type="cellIs" dxfId="2664" priority="88" operator="lessThanOrEqual">
      <formula>E$7-5</formula>
    </cfRule>
  </conditionalFormatting>
  <conditionalFormatting sqref="E77:N77 E79:N79 E81:N81">
    <cfRule type="cellIs" dxfId="2663" priority="81" stopIfTrue="1" operator="greaterThanOrEqual">
      <formula>E$7+10</formula>
    </cfRule>
    <cfRule type="cellIs" dxfId="2662" priority="82" stopIfTrue="1" operator="greaterThanOrEqual">
      <formula>E$7+5</formula>
    </cfRule>
    <cfRule type="cellIs" dxfId="2661" priority="83" stopIfTrue="1" operator="lessThanOrEqual">
      <formula>E$7-10</formula>
    </cfRule>
    <cfRule type="cellIs" dxfId="2660" priority="84" operator="lessThanOrEqual">
      <formula>E$7-5</formula>
    </cfRule>
  </conditionalFormatting>
  <conditionalFormatting sqref="E83:N83">
    <cfRule type="cellIs" dxfId="2659" priority="77" stopIfTrue="1" operator="greaterThanOrEqual">
      <formula>E$7+10</formula>
    </cfRule>
    <cfRule type="cellIs" dxfId="2658" priority="78" stopIfTrue="1" operator="greaterThanOrEqual">
      <formula>E$7+5</formula>
    </cfRule>
    <cfRule type="cellIs" dxfId="2657" priority="79" stopIfTrue="1" operator="lessThanOrEqual">
      <formula>E$7-10</formula>
    </cfRule>
    <cfRule type="cellIs" dxfId="2656" priority="80" operator="lessThanOrEqual">
      <formula>E$7-5</formula>
    </cfRule>
  </conditionalFormatting>
  <conditionalFormatting sqref="E85:N85">
    <cfRule type="cellIs" dxfId="2655" priority="73" stopIfTrue="1" operator="greaterThanOrEqual">
      <formula>E$7+10</formula>
    </cfRule>
    <cfRule type="cellIs" dxfId="2654" priority="74" stopIfTrue="1" operator="greaterThanOrEqual">
      <formula>E$7+5</formula>
    </cfRule>
    <cfRule type="cellIs" dxfId="2653" priority="75" stopIfTrue="1" operator="lessThanOrEqual">
      <formula>E$7-10</formula>
    </cfRule>
    <cfRule type="cellIs" dxfId="2652" priority="76" operator="lessThanOrEqual">
      <formula>E$7-5</formula>
    </cfRule>
  </conditionalFormatting>
  <conditionalFormatting sqref="E87:N87">
    <cfRule type="cellIs" dxfId="2651" priority="69" stopIfTrue="1" operator="greaterThanOrEqual">
      <formula>E$7+10</formula>
    </cfRule>
    <cfRule type="cellIs" dxfId="2650" priority="70" stopIfTrue="1" operator="greaterThanOrEqual">
      <formula>E$7+5</formula>
    </cfRule>
    <cfRule type="cellIs" dxfId="2649" priority="71" stopIfTrue="1" operator="lessThanOrEqual">
      <formula>E$7-10</formula>
    </cfRule>
    <cfRule type="cellIs" dxfId="2648" priority="72" operator="lessThanOrEqual">
      <formula>E$7-5</formula>
    </cfRule>
  </conditionalFormatting>
  <conditionalFormatting sqref="E89:N89 E91:N91">
    <cfRule type="cellIs" dxfId="2647" priority="65" stopIfTrue="1" operator="greaterThanOrEqual">
      <formula>E$7+10</formula>
    </cfRule>
    <cfRule type="cellIs" dxfId="2646" priority="66" stopIfTrue="1" operator="greaterThanOrEqual">
      <formula>E$7+5</formula>
    </cfRule>
    <cfRule type="cellIs" dxfId="2645" priority="67" stopIfTrue="1" operator="lessThanOrEqual">
      <formula>E$7-10</formula>
    </cfRule>
    <cfRule type="cellIs" dxfId="2644" priority="68" operator="lessThanOrEqual">
      <formula>E$7-5</formula>
    </cfRule>
  </conditionalFormatting>
  <conditionalFormatting sqref="E93:N93 E95:N95 E97:N97">
    <cfRule type="cellIs" dxfId="2643" priority="61" stopIfTrue="1" operator="greaterThanOrEqual">
      <formula>E$7+10</formula>
    </cfRule>
    <cfRule type="cellIs" dxfId="2642" priority="62" stopIfTrue="1" operator="greaterThanOrEqual">
      <formula>E$7+5</formula>
    </cfRule>
    <cfRule type="cellIs" dxfId="2641" priority="63" stopIfTrue="1" operator="lessThanOrEqual">
      <formula>E$7-10</formula>
    </cfRule>
    <cfRule type="cellIs" dxfId="2640" priority="64" operator="lessThanOrEqual">
      <formula>E$7-5</formula>
    </cfRule>
  </conditionalFormatting>
  <conditionalFormatting sqref="E99:N99">
    <cfRule type="cellIs" dxfId="2639" priority="57" stopIfTrue="1" operator="greaterThanOrEqual">
      <formula>E$7+10</formula>
    </cfRule>
    <cfRule type="cellIs" dxfId="2638" priority="58" stopIfTrue="1" operator="greaterThanOrEqual">
      <formula>E$7+5</formula>
    </cfRule>
    <cfRule type="cellIs" dxfId="2637" priority="59" stopIfTrue="1" operator="lessThanOrEqual">
      <formula>E$7-10</formula>
    </cfRule>
    <cfRule type="cellIs" dxfId="2636" priority="60" operator="lessThanOrEqual">
      <formula>E$7-5</formula>
    </cfRule>
  </conditionalFormatting>
  <conditionalFormatting sqref="E101:N101">
    <cfRule type="cellIs" dxfId="2635" priority="53" stopIfTrue="1" operator="greaterThanOrEqual">
      <formula>E$7+10</formula>
    </cfRule>
    <cfRule type="cellIs" dxfId="2634" priority="54" stopIfTrue="1" operator="greaterThanOrEqual">
      <formula>E$7+5</formula>
    </cfRule>
    <cfRule type="cellIs" dxfId="2633" priority="55" stopIfTrue="1" operator="lessThanOrEqual">
      <formula>E$7-10</formula>
    </cfRule>
    <cfRule type="cellIs" dxfId="2632" priority="56" operator="lessThanOrEqual">
      <formula>E$7-5</formula>
    </cfRule>
  </conditionalFormatting>
  <conditionalFormatting sqref="E103:N103">
    <cfRule type="cellIs" dxfId="2631" priority="49" stopIfTrue="1" operator="greaterThanOrEqual">
      <formula>E$7+10</formula>
    </cfRule>
    <cfRule type="cellIs" dxfId="2630" priority="50" stopIfTrue="1" operator="greaterThanOrEqual">
      <formula>E$7+5</formula>
    </cfRule>
    <cfRule type="cellIs" dxfId="2629" priority="51" stopIfTrue="1" operator="lessThanOrEqual">
      <formula>E$7-10</formula>
    </cfRule>
    <cfRule type="cellIs" dxfId="2628" priority="52" operator="lessThanOrEqual">
      <formula>E$7-5</formula>
    </cfRule>
  </conditionalFormatting>
  <conditionalFormatting sqref="E105:N105 E107:N107 E109:N109">
    <cfRule type="cellIs" dxfId="2627" priority="45" stopIfTrue="1" operator="greaterThanOrEqual">
      <formula>E$7+10</formula>
    </cfRule>
    <cfRule type="cellIs" dxfId="2626" priority="46" stopIfTrue="1" operator="greaterThanOrEqual">
      <formula>E$7+5</formula>
    </cfRule>
    <cfRule type="cellIs" dxfId="2625" priority="47" stopIfTrue="1" operator="lessThanOrEqual">
      <formula>E$7-10</formula>
    </cfRule>
    <cfRule type="cellIs" dxfId="2624" priority="48" operator="lessThanOrEqual">
      <formula>E$7-5</formula>
    </cfRule>
  </conditionalFormatting>
  <conditionalFormatting sqref="E111:N111">
    <cfRule type="cellIs" dxfId="2623" priority="41" stopIfTrue="1" operator="greaterThanOrEqual">
      <formula>E$7+10</formula>
    </cfRule>
    <cfRule type="cellIs" dxfId="2622" priority="42" stopIfTrue="1" operator="greaterThanOrEqual">
      <formula>E$7+5</formula>
    </cfRule>
    <cfRule type="cellIs" dxfId="2621" priority="43" stopIfTrue="1" operator="lessThanOrEqual">
      <formula>E$7-10</formula>
    </cfRule>
    <cfRule type="cellIs" dxfId="2620" priority="44" operator="lessThanOrEqual">
      <formula>E$7-5</formula>
    </cfRule>
  </conditionalFormatting>
  <conditionalFormatting sqref="E113:N113">
    <cfRule type="cellIs" dxfId="2619" priority="37" stopIfTrue="1" operator="greaterThanOrEqual">
      <formula>E$7+10</formula>
    </cfRule>
    <cfRule type="cellIs" dxfId="2618" priority="38" stopIfTrue="1" operator="greaterThanOrEqual">
      <formula>E$7+5</formula>
    </cfRule>
    <cfRule type="cellIs" dxfId="2617" priority="39" stopIfTrue="1" operator="lessThanOrEqual">
      <formula>E$7-10</formula>
    </cfRule>
    <cfRule type="cellIs" dxfId="2616" priority="40" operator="lessThanOrEqual">
      <formula>E$7-5</formula>
    </cfRule>
  </conditionalFormatting>
  <conditionalFormatting sqref="E115:N115">
    <cfRule type="cellIs" dxfId="2615" priority="33" stopIfTrue="1" operator="greaterThanOrEqual">
      <formula>E$7+10</formula>
    </cfRule>
    <cfRule type="cellIs" dxfId="2614" priority="34" stopIfTrue="1" operator="greaterThanOrEqual">
      <formula>E$7+5</formula>
    </cfRule>
    <cfRule type="cellIs" dxfId="2613" priority="35" stopIfTrue="1" operator="lessThanOrEqual">
      <formula>E$7-10</formula>
    </cfRule>
    <cfRule type="cellIs" dxfId="2612" priority="36" operator="lessThanOrEqual">
      <formula>E$7-5</formula>
    </cfRule>
  </conditionalFormatting>
  <conditionalFormatting sqref="E117:N117 E119:N119">
    <cfRule type="cellIs" dxfId="2611" priority="29" stopIfTrue="1" operator="greaterThanOrEqual">
      <formula>E$7+10</formula>
    </cfRule>
    <cfRule type="cellIs" dxfId="2610" priority="30" stopIfTrue="1" operator="greaterThanOrEqual">
      <formula>E$7+5</formula>
    </cfRule>
    <cfRule type="cellIs" dxfId="2609" priority="31" stopIfTrue="1" operator="lessThanOrEqual">
      <formula>E$7-10</formula>
    </cfRule>
    <cfRule type="cellIs" dxfId="2608" priority="32" operator="lessThanOrEqual">
      <formula>E$7-5</formula>
    </cfRule>
  </conditionalFormatting>
  <conditionalFormatting sqref="E121:N121 E123:N123 E125:N125">
    <cfRule type="cellIs" dxfId="2607" priority="25" stopIfTrue="1" operator="greaterThanOrEqual">
      <formula>E$7+10</formula>
    </cfRule>
    <cfRule type="cellIs" dxfId="2606" priority="26" stopIfTrue="1" operator="greaterThanOrEqual">
      <formula>E$7+5</formula>
    </cfRule>
    <cfRule type="cellIs" dxfId="2605" priority="27" stopIfTrue="1" operator="lessThanOrEqual">
      <formula>E$7-10</formula>
    </cfRule>
    <cfRule type="cellIs" dxfId="2604" priority="28" operator="lessThanOrEqual">
      <formula>E$7-5</formula>
    </cfRule>
  </conditionalFormatting>
  <conditionalFormatting sqref="E127:N127">
    <cfRule type="cellIs" dxfId="2603" priority="21" stopIfTrue="1" operator="greaterThanOrEqual">
      <formula>E$7+10</formula>
    </cfRule>
    <cfRule type="cellIs" dxfId="2602" priority="22" stopIfTrue="1" operator="greaterThanOrEqual">
      <formula>E$7+5</formula>
    </cfRule>
    <cfRule type="cellIs" dxfId="2601" priority="23" stopIfTrue="1" operator="lessThanOrEqual">
      <formula>E$7-10</formula>
    </cfRule>
    <cfRule type="cellIs" dxfId="2600" priority="24" operator="lessThanOrEqual">
      <formula>E$7-5</formula>
    </cfRule>
  </conditionalFormatting>
  <conditionalFormatting sqref="E129:N129">
    <cfRule type="cellIs" dxfId="2599" priority="17" stopIfTrue="1" operator="greaterThanOrEqual">
      <formula>E$7+10</formula>
    </cfRule>
    <cfRule type="cellIs" dxfId="2598" priority="18" stopIfTrue="1" operator="greaterThanOrEqual">
      <formula>E$7+5</formula>
    </cfRule>
    <cfRule type="cellIs" dxfId="2597" priority="19" stopIfTrue="1" operator="lessThanOrEqual">
      <formula>E$7-10</formula>
    </cfRule>
    <cfRule type="cellIs" dxfId="2596" priority="20" operator="lessThanOrEqual">
      <formula>E$7-5</formula>
    </cfRule>
  </conditionalFormatting>
  <conditionalFormatting sqref="E131:N131">
    <cfRule type="cellIs" dxfId="2595" priority="13" stopIfTrue="1" operator="greaterThanOrEqual">
      <formula>E$7+10</formula>
    </cfRule>
    <cfRule type="cellIs" dxfId="2594" priority="14" stopIfTrue="1" operator="greaterThanOrEqual">
      <formula>E$7+5</formula>
    </cfRule>
    <cfRule type="cellIs" dxfId="2593" priority="15" stopIfTrue="1" operator="lessThanOrEqual">
      <formula>E$7-10</formula>
    </cfRule>
    <cfRule type="cellIs" dxfId="2592" priority="16" operator="lessThanOrEqual">
      <formula>E$7-5</formula>
    </cfRule>
  </conditionalFormatting>
  <conditionalFormatting sqref="E133:N133 E135:N135 E137:N137">
    <cfRule type="cellIs" dxfId="2591" priority="9" stopIfTrue="1" operator="greaterThanOrEqual">
      <formula>E$7+10</formula>
    </cfRule>
    <cfRule type="cellIs" dxfId="2590" priority="10" stopIfTrue="1" operator="greaterThanOrEqual">
      <formula>E$7+5</formula>
    </cfRule>
    <cfRule type="cellIs" dxfId="2589" priority="11" stopIfTrue="1" operator="lessThanOrEqual">
      <formula>E$7-10</formula>
    </cfRule>
    <cfRule type="cellIs" dxfId="2588" priority="12" operator="lessThanOrEqual">
      <formula>E$7-5</formula>
    </cfRule>
  </conditionalFormatting>
  <conditionalFormatting sqref="E139:N139">
    <cfRule type="cellIs" dxfId="2587" priority="5" stopIfTrue="1" operator="greaterThanOrEqual">
      <formula>E$7+10</formula>
    </cfRule>
    <cfRule type="cellIs" dxfId="2586" priority="6" stopIfTrue="1" operator="greaterThanOrEqual">
      <formula>E$7+5</formula>
    </cfRule>
    <cfRule type="cellIs" dxfId="2585" priority="7" stopIfTrue="1" operator="lessThanOrEqual">
      <formula>E$7-10</formula>
    </cfRule>
    <cfRule type="cellIs" dxfId="2584" priority="8" operator="lessThanOrEqual">
      <formula>E$7-5</formula>
    </cfRule>
  </conditionalFormatting>
  <conditionalFormatting sqref="E141:N141">
    <cfRule type="cellIs" dxfId="2583" priority="1" stopIfTrue="1" operator="greaterThanOrEqual">
      <formula>E$7+10</formula>
    </cfRule>
    <cfRule type="cellIs" dxfId="2582" priority="2" stopIfTrue="1" operator="greaterThanOrEqual">
      <formula>E$7+5</formula>
    </cfRule>
    <cfRule type="cellIs" dxfId="2581" priority="3" stopIfTrue="1" operator="lessThanOrEqual">
      <formula>E$7-10</formula>
    </cfRule>
    <cfRule type="cellIs" dxfId="2580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CD455-8288-4D2A-9B67-C39EC9B24612}">
  <sheetPr>
    <tabColor rgb="FF92D050"/>
  </sheetPr>
  <dimension ref="A1:P176"/>
  <sheetViews>
    <sheetView showGridLines="0" topLeftCell="A56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3" width="9" style="1" customWidth="1"/>
    <col min="1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(14)</v>
      </c>
      <c r="B1" s="1" t="str">
        <f ca="1">VLOOKUP(A1,学年!A:E,5,0)</f>
        <v>Q14将来どのような人生を送りたいですか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</row>
    <row r="3" spans="1:16" x14ac:dyDescent="0.15">
      <c r="E3" s="3"/>
      <c r="I3" s="4"/>
      <c r="M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28.44999999999999" customHeight="1" x14ac:dyDescent="0.15">
      <c r="A5" s="1" t="str">
        <f ca="1">$A$1&amp;"表頭"</f>
        <v>X (14)表頭</v>
      </c>
      <c r="B5" s="9"/>
      <c r="C5" s="10"/>
      <c r="D5" s="11" t="s">
        <v>248</v>
      </c>
      <c r="E5" s="12" t="str">
        <f ca="1">VLOOKUP($A$5,学年!$A:$O,E2,0)</f>
        <v>起業してビジネスを成功させる</v>
      </c>
      <c r="F5" s="12" t="str">
        <f ca="1">VLOOKUP($A$5,学年!$A:$O,F2,0)</f>
        <v>安定した会社で、長く堅実に働く</v>
      </c>
      <c r="G5" s="12" t="str">
        <f ca="1">VLOOKUP($A$5,学年!$A:$O,G2,0)</f>
        <v>自分の好きなことや専門性を生かした仕事を続ける</v>
      </c>
      <c r="H5" s="12" t="str">
        <f ca="1">VLOOKUP($A$5,学年!$A:$O,H2,0)</f>
        <v>社会の課題を解決する仕事やボランティアに励む</v>
      </c>
      <c r="I5" s="12" t="str">
        <f ca="1">VLOOKUP($A$5,学年!$A:$O,I2,0)</f>
        <v>素敵な相手と結婚し、温かい家庭を築く</v>
      </c>
      <c r="J5" s="12" t="str">
        <f ca="1">VLOOKUP($A$5,学年!$A:$O,J2,0)</f>
        <v>趣味が充実した生活を送る</v>
      </c>
      <c r="K5" s="12" t="str">
        <f ca="1">VLOOKUP($A$5,学年!$A:$O,K2,0)</f>
        <v>仕事や人間関係、慣習などに縛られず、自由気ままに過ごしたい</v>
      </c>
      <c r="L5" s="12" t="str">
        <f ca="1">VLOOKUP($A$5,学年!$A:$O,L2,0)</f>
        <v>その他</v>
      </c>
      <c r="M5" s="12" t="str">
        <f ca="1">VLOOKUP($A$5,学年!$A:$O,M2,0)</f>
        <v>わからない</v>
      </c>
      <c r="N5" s="12"/>
    </row>
    <row r="6" spans="1:16" ht="12.4" customHeight="1" x14ac:dyDescent="0.15">
      <c r="A6" s="1" t="str">
        <f ca="1">$A$1&amp;B6</f>
        <v>X (14)全体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262</v>
      </c>
      <c r="F6" s="19">
        <f ca="1">VLOOKUP($A6,学年!$A:$O,F$2,0)</f>
        <v>1143</v>
      </c>
      <c r="G6" s="19">
        <f ca="1">VLOOKUP($A6,学年!$A:$O,G$2,0)</f>
        <v>1629</v>
      </c>
      <c r="H6" s="19">
        <f ca="1">VLOOKUP($A6,学年!$A:$O,H$2,0)</f>
        <v>90</v>
      </c>
      <c r="I6" s="19">
        <f ca="1">VLOOKUP($A6,学年!$A:$O,I$2,0)</f>
        <v>1062</v>
      </c>
      <c r="J6" s="19">
        <f ca="1">VLOOKUP($A6,学年!$A:$O,J$2,0)</f>
        <v>1282</v>
      </c>
      <c r="K6" s="19">
        <f ca="1">VLOOKUP($A6,学年!$A:$O,K$2,0)</f>
        <v>590</v>
      </c>
      <c r="L6" s="19">
        <f ca="1">VLOOKUP($A6,学年!$A:$O,L$2,0)</f>
        <v>27</v>
      </c>
      <c r="M6" s="19">
        <f ca="1">VLOOKUP($A6,学年!$A:$O,M$2,0)</f>
        <v>134</v>
      </c>
      <c r="N6" s="19"/>
      <c r="O6" s="44"/>
      <c r="P6" s="45">
        <f ca="1">MAX(E6:N6)</f>
        <v>1629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6.7682769310255742</v>
      </c>
      <c r="F7" s="15">
        <f t="shared" ref="F7:M7" ca="1" si="0">F6/$D6*100</f>
        <v>29.527253939550501</v>
      </c>
      <c r="G7" s="15">
        <f t="shared" ca="1" si="0"/>
        <v>42.08214931542237</v>
      </c>
      <c r="H7" s="15">
        <f t="shared" ca="1" si="0"/>
        <v>2.3249806251614569</v>
      </c>
      <c r="I7" s="15">
        <f t="shared" ca="1" si="0"/>
        <v>27.434771376905193</v>
      </c>
      <c r="J7" s="15">
        <f t="shared" ca="1" si="0"/>
        <v>33.11805734952209</v>
      </c>
      <c r="K7" s="15">
        <f t="shared" ca="1" si="0"/>
        <v>15.241539653836217</v>
      </c>
      <c r="L7" s="15">
        <f t="shared" ca="1" si="0"/>
        <v>0.69749418754843706</v>
      </c>
      <c r="M7" s="15">
        <f t="shared" ca="1" si="0"/>
        <v>3.4616378196848361</v>
      </c>
      <c r="N7" s="15"/>
    </row>
    <row r="8" spans="1:16" ht="12.4" customHeight="1" x14ac:dyDescent="0.15">
      <c r="A8" s="1" t="str">
        <f ca="1">$A$1&amp;C8</f>
        <v>X (14)１年生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60</v>
      </c>
      <c r="F8" s="19">
        <f ca="1">VLOOKUP($A8,学年!$A:$O,F$2,0)</f>
        <v>386</v>
      </c>
      <c r="G8" s="19">
        <f ca="1">VLOOKUP($A8,学年!$A:$O,G$2,0)</f>
        <v>586</v>
      </c>
      <c r="H8" s="19">
        <f ca="1">VLOOKUP($A8,学年!$A:$O,H$2,0)</f>
        <v>14</v>
      </c>
      <c r="I8" s="19">
        <f ca="1">VLOOKUP($A8,学年!$A:$O,I$2,0)</f>
        <v>411</v>
      </c>
      <c r="J8" s="19">
        <f ca="1">VLOOKUP($A8,学年!$A:$O,J$2,0)</f>
        <v>475</v>
      </c>
      <c r="K8" s="19">
        <f ca="1">VLOOKUP($A8,学年!$A:$O,K$2,0)</f>
        <v>228</v>
      </c>
      <c r="L8" s="19">
        <f ca="1">VLOOKUP($A8,学年!$A:$O,L$2,0)</f>
        <v>10</v>
      </c>
      <c r="M8" s="19">
        <f ca="1">VLOOKUP($A8,学年!$A:$O,M$2,0)</f>
        <v>55</v>
      </c>
      <c r="N8" s="19"/>
      <c r="P8" s="45">
        <f ca="1">MAX(E8:N8)</f>
        <v>586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4.428044280442804</v>
      </c>
      <c r="F9" s="15">
        <f t="shared" ref="F9:M9" ca="1" si="1">F8/$D8*100</f>
        <v>28.487084870848712</v>
      </c>
      <c r="G9" s="15">
        <f t="shared" ca="1" si="1"/>
        <v>43.247232472324725</v>
      </c>
      <c r="H9" s="15">
        <f t="shared" ca="1" si="1"/>
        <v>1.033210332103321</v>
      </c>
      <c r="I9" s="15">
        <f t="shared" ca="1" si="1"/>
        <v>30.332103321033209</v>
      </c>
      <c r="J9" s="15">
        <f t="shared" ca="1" si="1"/>
        <v>35.055350553505541</v>
      </c>
      <c r="K9" s="15">
        <f t="shared" ca="1" si="1"/>
        <v>16.826568265682656</v>
      </c>
      <c r="L9" s="15">
        <f t="shared" ca="1" si="1"/>
        <v>0.73800738007380073</v>
      </c>
      <c r="M9" s="15">
        <f t="shared" ca="1" si="1"/>
        <v>4.0590405904059041</v>
      </c>
      <c r="N9" s="15"/>
    </row>
    <row r="10" spans="1:16" ht="12.4" customHeight="1" x14ac:dyDescent="0.15">
      <c r="A10" s="1" t="str">
        <f ca="1">$A$1&amp;C10</f>
        <v>X (14)２年生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85</v>
      </c>
      <c r="F10" s="19">
        <f ca="1">VLOOKUP($A10,学年!$A:$O,F$2,0)</f>
        <v>351</v>
      </c>
      <c r="G10" s="19">
        <f ca="1">VLOOKUP($A10,学年!$A:$O,G$2,0)</f>
        <v>488</v>
      </c>
      <c r="H10" s="19">
        <f ca="1">VLOOKUP($A10,学年!$A:$O,H$2,0)</f>
        <v>21</v>
      </c>
      <c r="I10" s="19">
        <f ca="1">VLOOKUP($A10,学年!$A:$O,I$2,0)</f>
        <v>340</v>
      </c>
      <c r="J10" s="19">
        <f ca="1">VLOOKUP($A10,学年!$A:$O,J$2,0)</f>
        <v>394</v>
      </c>
      <c r="K10" s="19">
        <f ca="1">VLOOKUP($A10,学年!$A:$O,K$2,0)</f>
        <v>167</v>
      </c>
      <c r="L10" s="19">
        <f ca="1">VLOOKUP($A10,学年!$A:$O,L$2,0)</f>
        <v>8</v>
      </c>
      <c r="M10" s="19">
        <f ca="1">VLOOKUP($A10,学年!$A:$O,M$2,0)</f>
        <v>42</v>
      </c>
      <c r="N10" s="19"/>
      <c r="P10" s="45">
        <f ca="1">MAX(E10:N10)</f>
        <v>488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7.0247933884297522</v>
      </c>
      <c r="F11" s="15">
        <f t="shared" ref="F11:M11" ca="1" si="2">F10/$D10*100</f>
        <v>29.008264462809919</v>
      </c>
      <c r="G11" s="15">
        <f t="shared" ca="1" si="2"/>
        <v>40.330578512396691</v>
      </c>
      <c r="H11" s="15">
        <f t="shared" ca="1" si="2"/>
        <v>1.7355371900826446</v>
      </c>
      <c r="I11" s="15">
        <f t="shared" ca="1" si="2"/>
        <v>28.099173553719009</v>
      </c>
      <c r="J11" s="15">
        <f t="shared" ca="1" si="2"/>
        <v>32.561983471074377</v>
      </c>
      <c r="K11" s="15">
        <f t="shared" ca="1" si="2"/>
        <v>13.801652892561982</v>
      </c>
      <c r="L11" s="15">
        <f t="shared" ca="1" si="2"/>
        <v>0.66115702479338845</v>
      </c>
      <c r="M11" s="15">
        <f t="shared" ca="1" si="2"/>
        <v>3.4710743801652892</v>
      </c>
      <c r="N11" s="15"/>
    </row>
    <row r="12" spans="1:16" ht="12.4" customHeight="1" x14ac:dyDescent="0.15">
      <c r="A12" s="1" t="str">
        <f ca="1">$A$1&amp;C12</f>
        <v>X (14)３年生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117</v>
      </c>
      <c r="F12" s="19">
        <f ca="1">VLOOKUP($A12,学年!$A:$O,F$2,0)</f>
        <v>406</v>
      </c>
      <c r="G12" s="19">
        <f ca="1">VLOOKUP($A12,学年!$A:$O,G$2,0)</f>
        <v>555</v>
      </c>
      <c r="H12" s="19">
        <f ca="1">VLOOKUP($A12,学年!$A:$O,H$2,0)</f>
        <v>55</v>
      </c>
      <c r="I12" s="19">
        <f ca="1">VLOOKUP($A12,学年!$A:$O,I$2,0)</f>
        <v>311</v>
      </c>
      <c r="J12" s="19">
        <f ca="1">VLOOKUP($A12,学年!$A:$O,J$2,0)</f>
        <v>413</v>
      </c>
      <c r="K12" s="19">
        <f ca="1">VLOOKUP($A12,学年!$A:$O,K$2,0)</f>
        <v>195</v>
      </c>
      <c r="L12" s="19">
        <f ca="1">VLOOKUP($A12,学年!$A:$O,L$2,0)</f>
        <v>9</v>
      </c>
      <c r="M12" s="19">
        <f ca="1">VLOOKUP($A12,学年!$A:$O,M$2,0)</f>
        <v>37</v>
      </c>
      <c r="N12" s="19"/>
      <c r="P12" s="45">
        <f ca="1">MAX(E12:N12)</f>
        <v>555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8.9586523736600316</v>
      </c>
      <c r="F13" s="15">
        <f t="shared" ref="F13:M13" ca="1" si="3">F12/$D12*100</f>
        <v>31.087289433384381</v>
      </c>
      <c r="G13" s="15">
        <f t="shared" ca="1" si="3"/>
        <v>42.496171516079635</v>
      </c>
      <c r="H13" s="15">
        <f t="shared" ca="1" si="3"/>
        <v>4.2113323124042878</v>
      </c>
      <c r="I13" s="15">
        <f t="shared" ca="1" si="3"/>
        <v>23.813169984686063</v>
      </c>
      <c r="J13" s="15">
        <f t="shared" ca="1" si="3"/>
        <v>31.623277182235839</v>
      </c>
      <c r="K13" s="15">
        <f t="shared" ca="1" si="3"/>
        <v>14.931087289433384</v>
      </c>
      <c r="L13" s="15">
        <f t="shared" ca="1" si="3"/>
        <v>0.6891271056661562</v>
      </c>
      <c r="M13" s="15">
        <f t="shared" ca="1" si="3"/>
        <v>2.8330781010719752</v>
      </c>
      <c r="N13" s="15"/>
    </row>
    <row r="14" spans="1:16" ht="12.4" customHeight="1" x14ac:dyDescent="0.15">
      <c r="A14" s="1" t="str">
        <f ca="1">$A$1&amp;C14</f>
        <v>X (14)男性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187</v>
      </c>
      <c r="F14" s="19">
        <f ca="1">VLOOKUP($A14,性別!$A:$O,F$2,0)</f>
        <v>587</v>
      </c>
      <c r="G14" s="19">
        <f ca="1">VLOOKUP($A14,性別!$A:$O,G$2,0)</f>
        <v>604</v>
      </c>
      <c r="H14" s="19">
        <f ca="1">VLOOKUP($A14,性別!$A:$O,H$2,0)</f>
        <v>32</v>
      </c>
      <c r="I14" s="19">
        <f ca="1">VLOOKUP($A14,性別!$A:$O,I$2,0)</f>
        <v>426</v>
      </c>
      <c r="J14" s="19">
        <f ca="1">VLOOKUP($A14,性別!$A:$O,J$2,0)</f>
        <v>562</v>
      </c>
      <c r="K14" s="19">
        <f ca="1">VLOOKUP($A14,性別!$A:$O,K$2,0)</f>
        <v>217</v>
      </c>
      <c r="L14" s="19">
        <f ca="1">VLOOKUP($A14,性別!$A:$O,L$2,0)</f>
        <v>20</v>
      </c>
      <c r="M14" s="19">
        <f ca="1">VLOOKUP($A14,性別!$A:$O,M$2,0)</f>
        <v>86</v>
      </c>
      <c r="N14" s="19"/>
      <c r="P14" s="45">
        <f t="shared" ref="P14" ca="1" si="4">MAX(E14:N14)</f>
        <v>604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10.697940503432495</v>
      </c>
      <c r="F15" s="15">
        <f t="shared" ref="F15:M15" ca="1" si="5">F14/$D14*100</f>
        <v>33.581235697940507</v>
      </c>
      <c r="G15" s="15">
        <f t="shared" ca="1" si="5"/>
        <v>34.553775743707092</v>
      </c>
      <c r="H15" s="15">
        <f t="shared" ca="1" si="5"/>
        <v>1.8306636155606408</v>
      </c>
      <c r="I15" s="15">
        <f t="shared" ca="1" si="5"/>
        <v>24.370709382151031</v>
      </c>
      <c r="J15" s="15">
        <f t="shared" ca="1" si="5"/>
        <v>32.151029748283754</v>
      </c>
      <c r="K15" s="15">
        <f t="shared" ca="1" si="5"/>
        <v>12.414187643020595</v>
      </c>
      <c r="L15" s="15">
        <f t="shared" ca="1" si="5"/>
        <v>1.1441647597254003</v>
      </c>
      <c r="M15" s="15">
        <f t="shared" ca="1" si="5"/>
        <v>4.9199084668192219</v>
      </c>
      <c r="N15" s="15"/>
    </row>
    <row r="16" spans="1:16" ht="12.4" customHeight="1" x14ac:dyDescent="0.15">
      <c r="A16" s="1" t="str">
        <f ca="1">$A$1&amp;C16</f>
        <v>X (14)女性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68</v>
      </c>
      <c r="F16" s="19">
        <f ca="1">VLOOKUP($A16,性別!$A:$O,F$2,0)</f>
        <v>533</v>
      </c>
      <c r="G16" s="19">
        <f ca="1">VLOOKUP($A16,性別!$A:$O,G$2,0)</f>
        <v>981</v>
      </c>
      <c r="H16" s="19">
        <f ca="1">VLOOKUP($A16,性別!$A:$O,H$2,0)</f>
        <v>50</v>
      </c>
      <c r="I16" s="19">
        <f ca="1">VLOOKUP($A16,性別!$A:$O,I$2,0)</f>
        <v>622</v>
      </c>
      <c r="J16" s="19">
        <f ca="1">VLOOKUP($A16,性別!$A:$O,J$2,0)</f>
        <v>676</v>
      </c>
      <c r="K16" s="19">
        <f ca="1">VLOOKUP($A16,性別!$A:$O,K$2,0)</f>
        <v>350</v>
      </c>
      <c r="L16" s="19">
        <f ca="1">VLOOKUP($A16,性別!$A:$O,L$2,0)</f>
        <v>6</v>
      </c>
      <c r="M16" s="19">
        <f ca="1">VLOOKUP($A16,性別!$A:$O,M$2,0)</f>
        <v>38</v>
      </c>
      <c r="N16" s="19"/>
      <c r="P16" s="45">
        <f t="shared" ref="P16" ca="1" si="6">MAX(E16:N16)</f>
        <v>981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3.3814022874191947</v>
      </c>
      <c r="F17" s="15">
        <f t="shared" ref="F17:M17" ca="1" si="7">F16/$D16*100</f>
        <v>26.504226752859271</v>
      </c>
      <c r="G17" s="15">
        <f t="shared" ca="1" si="7"/>
        <v>48.781700646444556</v>
      </c>
      <c r="H17" s="15">
        <f t="shared" ca="1" si="7"/>
        <v>2.4863252113376428</v>
      </c>
      <c r="I17" s="15">
        <f t="shared" ca="1" si="7"/>
        <v>30.929885629040278</v>
      </c>
      <c r="J17" s="15">
        <f t="shared" ca="1" si="7"/>
        <v>33.615116857284931</v>
      </c>
      <c r="K17" s="15">
        <f t="shared" ca="1" si="7"/>
        <v>17.404276479363499</v>
      </c>
      <c r="L17" s="15">
        <f t="shared" ca="1" si="7"/>
        <v>0.29835902536051717</v>
      </c>
      <c r="M17" s="15">
        <f t="shared" ca="1" si="7"/>
        <v>1.8896071606166087</v>
      </c>
      <c r="N17" s="15"/>
    </row>
    <row r="18" spans="1:16" ht="12.4" customHeight="1" x14ac:dyDescent="0.15">
      <c r="A18" s="1" t="str">
        <f ca="1">$A$1&amp;C18</f>
        <v>X (14)回答しない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7</v>
      </c>
      <c r="F18" s="19">
        <f ca="1">VLOOKUP($A18,性別!$A:$O,F$2,0)</f>
        <v>23</v>
      </c>
      <c r="G18" s="19">
        <f ca="1">VLOOKUP($A18,性別!$A:$O,G$2,0)</f>
        <v>44</v>
      </c>
      <c r="H18" s="19">
        <f ca="1">VLOOKUP($A18,性別!$A:$O,H$2,0)</f>
        <v>8</v>
      </c>
      <c r="I18" s="19">
        <f ca="1">VLOOKUP($A18,性別!$A:$O,I$2,0)</f>
        <v>14</v>
      </c>
      <c r="J18" s="19">
        <f ca="1">VLOOKUP($A18,性別!$A:$O,J$2,0)</f>
        <v>44</v>
      </c>
      <c r="K18" s="19">
        <f ca="1">VLOOKUP($A18,性別!$A:$O,K$2,0)</f>
        <v>23</v>
      </c>
      <c r="L18" s="19">
        <f ca="1">VLOOKUP($A18,性別!$A:$O,L$2,0)</f>
        <v>1</v>
      </c>
      <c r="M18" s="19">
        <f ca="1">VLOOKUP($A18,性別!$A:$O,M$2,0)</f>
        <v>10</v>
      </c>
      <c r="N18" s="19"/>
      <c r="P18" s="45">
        <f t="shared" ref="P18" ca="1" si="8">MAX(E18:N18)</f>
        <v>44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6.25</v>
      </c>
      <c r="F19" s="15">
        <f t="shared" ref="F19:M19" ca="1" si="9">F18/$D18*100</f>
        <v>20.535714285714285</v>
      </c>
      <c r="G19" s="15">
        <f t="shared" ca="1" si="9"/>
        <v>39.285714285714285</v>
      </c>
      <c r="H19" s="15">
        <f t="shared" ca="1" si="9"/>
        <v>7.1428571428571423</v>
      </c>
      <c r="I19" s="15">
        <f t="shared" ca="1" si="9"/>
        <v>12.5</v>
      </c>
      <c r="J19" s="15">
        <f t="shared" ca="1" si="9"/>
        <v>39.285714285714285</v>
      </c>
      <c r="K19" s="15">
        <f t="shared" ca="1" si="9"/>
        <v>20.535714285714285</v>
      </c>
      <c r="L19" s="15">
        <f t="shared" ca="1" si="9"/>
        <v>0.89285714285714279</v>
      </c>
      <c r="M19" s="15">
        <f t="shared" ca="1" si="9"/>
        <v>8.9285714285714288</v>
      </c>
      <c r="N19" s="15"/>
    </row>
    <row r="20" spans="1:16" ht="12.4" hidden="1" customHeight="1" outlineLevel="1" x14ac:dyDescent="0.15">
      <c r="A20" s="1" t="str">
        <f ca="1">$A$1&amp;C20</f>
        <v>X (14)門司区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15</v>
      </c>
      <c r="F20" s="19">
        <f ca="1">VLOOKUP($A20,住所!$A:$O,F$2,0)</f>
        <v>47</v>
      </c>
      <c r="G20" s="19">
        <f ca="1">VLOOKUP($A20,住所!$A:$O,G$2,0)</f>
        <v>68</v>
      </c>
      <c r="H20" s="19">
        <f ca="1">VLOOKUP($A20,住所!$A:$O,H$2,0)</f>
        <v>6</v>
      </c>
      <c r="I20" s="19">
        <f ca="1">VLOOKUP($A20,住所!$A:$O,I$2,0)</f>
        <v>53</v>
      </c>
      <c r="J20" s="19">
        <f ca="1">VLOOKUP($A20,住所!$A:$O,J$2,0)</f>
        <v>56</v>
      </c>
      <c r="K20" s="19">
        <f ca="1">VLOOKUP($A20,住所!$A:$O,K$2,0)</f>
        <v>30</v>
      </c>
      <c r="L20" s="19">
        <f ca="1">VLOOKUP($A20,住所!$A:$O,L$2,0)</f>
        <v>1</v>
      </c>
      <c r="M20" s="19">
        <f ca="1">VLOOKUP($A20,住所!$A:$O,M$2,0)</f>
        <v>2</v>
      </c>
      <c r="N20" s="19"/>
      <c r="P20" s="45">
        <f t="shared" ref="P20" ca="1" si="10">MAX(E20:N20)</f>
        <v>68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8.7719298245614024</v>
      </c>
      <c r="F21" s="15">
        <f t="shared" ref="F21:M21" ca="1" si="11">F20/$D20*100</f>
        <v>27.485380116959064</v>
      </c>
      <c r="G21" s="15">
        <f t="shared" ca="1" si="11"/>
        <v>39.76608187134503</v>
      </c>
      <c r="H21" s="15">
        <f t="shared" ca="1" si="11"/>
        <v>3.5087719298245612</v>
      </c>
      <c r="I21" s="15">
        <f t="shared" ca="1" si="11"/>
        <v>30.994152046783626</v>
      </c>
      <c r="J21" s="15">
        <f t="shared" ca="1" si="11"/>
        <v>32.748538011695906</v>
      </c>
      <c r="K21" s="15">
        <f t="shared" ca="1" si="11"/>
        <v>17.543859649122805</v>
      </c>
      <c r="L21" s="15">
        <f t="shared" ca="1" si="11"/>
        <v>0.58479532163742687</v>
      </c>
      <c r="M21" s="15">
        <f t="shared" ca="1" si="11"/>
        <v>1.1695906432748537</v>
      </c>
      <c r="N21" s="15"/>
    </row>
    <row r="22" spans="1:16" ht="12.4" hidden="1" customHeight="1" outlineLevel="1" x14ac:dyDescent="0.15">
      <c r="A22" s="1" t="str">
        <f ca="1">$A$1&amp;C22</f>
        <v>X (14)小倉北区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24</v>
      </c>
      <c r="F22" s="19">
        <f ca="1">VLOOKUP($A22,住所!$A:$O,F$2,0)</f>
        <v>89</v>
      </c>
      <c r="G22" s="19">
        <f ca="1">VLOOKUP($A22,住所!$A:$O,G$2,0)</f>
        <v>136</v>
      </c>
      <c r="H22" s="19">
        <f ca="1">VLOOKUP($A22,住所!$A:$O,H$2,0)</f>
        <v>13</v>
      </c>
      <c r="I22" s="19">
        <f ca="1">VLOOKUP($A22,住所!$A:$O,I$2,0)</f>
        <v>92</v>
      </c>
      <c r="J22" s="19">
        <f ca="1">VLOOKUP($A22,住所!$A:$O,J$2,0)</f>
        <v>107</v>
      </c>
      <c r="K22" s="19">
        <f ca="1">VLOOKUP($A22,住所!$A:$O,K$2,0)</f>
        <v>66</v>
      </c>
      <c r="L22" s="19">
        <f ca="1">VLOOKUP($A22,住所!$A:$O,L$2,0)</f>
        <v>4</v>
      </c>
      <c r="M22" s="19">
        <f ca="1">VLOOKUP($A22,住所!$A:$O,M$2,0)</f>
        <v>8</v>
      </c>
      <c r="N22" s="19"/>
      <c r="P22" s="45">
        <f t="shared" ref="P22" ca="1" si="12">MAX(E22:N22)</f>
        <v>136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7.2289156626506017</v>
      </c>
      <c r="F23" s="15">
        <f t="shared" ref="F23:M23" ca="1" si="13">F22/$D22*100</f>
        <v>26.807228915662652</v>
      </c>
      <c r="G23" s="15">
        <f t="shared" ca="1" si="13"/>
        <v>40.963855421686745</v>
      </c>
      <c r="H23" s="15">
        <f t="shared" ca="1" si="13"/>
        <v>3.9156626506024099</v>
      </c>
      <c r="I23" s="15">
        <f t="shared" ca="1" si="13"/>
        <v>27.710843373493976</v>
      </c>
      <c r="J23" s="15">
        <f t="shared" ca="1" si="13"/>
        <v>32.228915662650607</v>
      </c>
      <c r="K23" s="15">
        <f t="shared" ca="1" si="13"/>
        <v>19.879518072289155</v>
      </c>
      <c r="L23" s="15">
        <f t="shared" ca="1" si="13"/>
        <v>1.2048192771084338</v>
      </c>
      <c r="M23" s="15">
        <f t="shared" ca="1" si="13"/>
        <v>2.4096385542168677</v>
      </c>
      <c r="N23" s="15"/>
    </row>
    <row r="24" spans="1:16" ht="12.4" hidden="1" customHeight="1" outlineLevel="1" x14ac:dyDescent="0.15">
      <c r="A24" s="1" t="str">
        <f ca="1">$A$1&amp;C24</f>
        <v>X (14)小倉南区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33</v>
      </c>
      <c r="F24" s="19">
        <f ca="1">VLOOKUP($A24,住所!$A:$O,F$2,0)</f>
        <v>186</v>
      </c>
      <c r="G24" s="19">
        <f ca="1">VLOOKUP($A24,住所!$A:$O,G$2,0)</f>
        <v>237</v>
      </c>
      <c r="H24" s="19">
        <f ca="1">VLOOKUP($A24,住所!$A:$O,H$2,0)</f>
        <v>12</v>
      </c>
      <c r="I24" s="19">
        <f ca="1">VLOOKUP($A24,住所!$A:$O,I$2,0)</f>
        <v>155</v>
      </c>
      <c r="J24" s="19">
        <f ca="1">VLOOKUP($A24,住所!$A:$O,J$2,0)</f>
        <v>191</v>
      </c>
      <c r="K24" s="19">
        <f ca="1">VLOOKUP($A24,住所!$A:$O,K$2,0)</f>
        <v>95</v>
      </c>
      <c r="L24" s="19">
        <f ca="1">VLOOKUP($A24,住所!$A:$O,L$2,0)</f>
        <v>2</v>
      </c>
      <c r="M24" s="19">
        <f ca="1">VLOOKUP($A24,住所!$A:$O,M$2,0)</f>
        <v>15</v>
      </c>
      <c r="N24" s="19"/>
      <c r="P24" s="45">
        <f t="shared" ref="P24" ca="1" si="14">MAX(E24:N24)</f>
        <v>237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5.9245960502693</v>
      </c>
      <c r="F25" s="15">
        <f t="shared" ref="F25:M25" ca="1" si="15">F24/$D24*100</f>
        <v>33.393177737881508</v>
      </c>
      <c r="G25" s="15">
        <f t="shared" ca="1" si="15"/>
        <v>42.549371633752244</v>
      </c>
      <c r="H25" s="15">
        <f t="shared" ca="1" si="15"/>
        <v>2.1543985637342908</v>
      </c>
      <c r="I25" s="15">
        <f t="shared" ca="1" si="15"/>
        <v>27.827648114901255</v>
      </c>
      <c r="J25" s="15">
        <f t="shared" ca="1" si="15"/>
        <v>34.290843806104128</v>
      </c>
      <c r="K25" s="15">
        <f t="shared" ca="1" si="15"/>
        <v>17.055655296229801</v>
      </c>
      <c r="L25" s="15">
        <f t="shared" ca="1" si="15"/>
        <v>0.35906642728904847</v>
      </c>
      <c r="M25" s="15">
        <f t="shared" ca="1" si="15"/>
        <v>2.6929982046678633</v>
      </c>
      <c r="N25" s="15"/>
    </row>
    <row r="26" spans="1:16" ht="12.4" hidden="1" customHeight="1" outlineLevel="1" x14ac:dyDescent="0.15">
      <c r="A26" s="1" t="str">
        <f ca="1">$A$1&amp;C26</f>
        <v>X (14)若松区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36</v>
      </c>
      <c r="F26" s="19">
        <f ca="1">VLOOKUP($A26,住所!$A:$O,F$2,0)</f>
        <v>139</v>
      </c>
      <c r="G26" s="19">
        <f ca="1">VLOOKUP($A26,住所!$A:$O,G$2,0)</f>
        <v>190</v>
      </c>
      <c r="H26" s="19">
        <f ca="1">VLOOKUP($A26,住所!$A:$O,H$2,0)</f>
        <v>11</v>
      </c>
      <c r="I26" s="19">
        <f ca="1">VLOOKUP($A26,住所!$A:$O,I$2,0)</f>
        <v>114</v>
      </c>
      <c r="J26" s="19">
        <f ca="1">VLOOKUP($A26,住所!$A:$O,J$2,0)</f>
        <v>137</v>
      </c>
      <c r="K26" s="19">
        <f ca="1">VLOOKUP($A26,住所!$A:$O,K$2,0)</f>
        <v>56</v>
      </c>
      <c r="L26" s="19">
        <f ca="1">VLOOKUP($A26,住所!$A:$O,L$2,0)</f>
        <v>5</v>
      </c>
      <c r="M26" s="19">
        <f ca="1">VLOOKUP($A26,住所!$A:$O,M$2,0)</f>
        <v>17</v>
      </c>
      <c r="N26" s="19"/>
      <c r="P26" s="45">
        <f t="shared" ref="P26" ca="1" si="16">MAX(E26:N26)</f>
        <v>190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8.2191780821917799</v>
      </c>
      <c r="F27" s="15">
        <f t="shared" ref="F27:M27" ca="1" si="17">F26/$D26*100</f>
        <v>31.735159817351601</v>
      </c>
      <c r="G27" s="15">
        <f t="shared" ca="1" si="17"/>
        <v>43.378995433789953</v>
      </c>
      <c r="H27" s="15">
        <f t="shared" ca="1" si="17"/>
        <v>2.5114155251141552</v>
      </c>
      <c r="I27" s="15">
        <f t="shared" ca="1" si="17"/>
        <v>26.027397260273972</v>
      </c>
      <c r="J27" s="15">
        <f t="shared" ca="1" si="17"/>
        <v>31.278538812785389</v>
      </c>
      <c r="K27" s="15">
        <f t="shared" ca="1" si="17"/>
        <v>12.785388127853881</v>
      </c>
      <c r="L27" s="15">
        <f t="shared" ca="1" si="17"/>
        <v>1.1415525114155249</v>
      </c>
      <c r="M27" s="15">
        <f t="shared" ca="1" si="17"/>
        <v>3.8812785388127851</v>
      </c>
      <c r="N27" s="15"/>
    </row>
    <row r="28" spans="1:16" ht="12.4" hidden="1" customHeight="1" outlineLevel="1" x14ac:dyDescent="0.15">
      <c r="A28" s="1" t="str">
        <f ca="1">$A$1&amp;C28</f>
        <v>X (14)八幡東区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14</v>
      </c>
      <c r="F28" s="19">
        <f ca="1">VLOOKUP($A28,住所!$A:$O,F$2,0)</f>
        <v>61</v>
      </c>
      <c r="G28" s="19">
        <f ca="1">VLOOKUP($A28,住所!$A:$O,G$2,0)</f>
        <v>74</v>
      </c>
      <c r="H28" s="19">
        <f ca="1">VLOOKUP($A28,住所!$A:$O,H$2,0)</f>
        <v>5</v>
      </c>
      <c r="I28" s="19">
        <f ca="1">VLOOKUP($A28,住所!$A:$O,I$2,0)</f>
        <v>48</v>
      </c>
      <c r="J28" s="19">
        <f ca="1">VLOOKUP($A28,住所!$A:$O,J$2,0)</f>
        <v>53</v>
      </c>
      <c r="K28" s="19">
        <f ca="1">VLOOKUP($A28,住所!$A:$O,K$2,0)</f>
        <v>27</v>
      </c>
      <c r="L28" s="19">
        <f ca="1">VLOOKUP($A28,住所!$A:$O,L$2,0)</f>
        <v>0</v>
      </c>
      <c r="M28" s="19">
        <f ca="1">VLOOKUP($A28,住所!$A:$O,M$2,0)</f>
        <v>6</v>
      </c>
      <c r="N28" s="19"/>
      <c r="P28" s="45">
        <f t="shared" ref="P28" ca="1" si="18">MAX(E28:N28)</f>
        <v>74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7.3298429319371721</v>
      </c>
      <c r="F29" s="15">
        <f t="shared" ref="F29:M29" ca="1" si="19">F28/$D28*100</f>
        <v>31.937172774869111</v>
      </c>
      <c r="G29" s="15">
        <f t="shared" ca="1" si="19"/>
        <v>38.7434554973822</v>
      </c>
      <c r="H29" s="15">
        <f t="shared" ca="1" si="19"/>
        <v>2.6178010471204187</v>
      </c>
      <c r="I29" s="15">
        <f t="shared" ca="1" si="19"/>
        <v>25.130890052356019</v>
      </c>
      <c r="J29" s="15">
        <f t="shared" ca="1" si="19"/>
        <v>27.748691099476442</v>
      </c>
      <c r="K29" s="15">
        <f t="shared" ca="1" si="19"/>
        <v>14.136125654450263</v>
      </c>
      <c r="L29" s="15">
        <f t="shared" ca="1" si="19"/>
        <v>0</v>
      </c>
      <c r="M29" s="15">
        <f t="shared" ca="1" si="19"/>
        <v>3.1413612565445024</v>
      </c>
      <c r="N29" s="15"/>
    </row>
    <row r="30" spans="1:16" ht="12.4" hidden="1" customHeight="1" outlineLevel="1" x14ac:dyDescent="0.15">
      <c r="A30" s="1" t="str">
        <f ca="1">$A$1&amp;C30</f>
        <v>X (14)八幡西区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63</v>
      </c>
      <c r="F30" s="19">
        <f ca="1">VLOOKUP($A30,住所!$A:$O,F$2,0)</f>
        <v>298</v>
      </c>
      <c r="G30" s="19">
        <f ca="1">VLOOKUP($A30,住所!$A:$O,G$2,0)</f>
        <v>471</v>
      </c>
      <c r="H30" s="19">
        <f ca="1">VLOOKUP($A30,住所!$A:$O,H$2,0)</f>
        <v>24</v>
      </c>
      <c r="I30" s="19">
        <f ca="1">VLOOKUP($A30,住所!$A:$O,I$2,0)</f>
        <v>310</v>
      </c>
      <c r="J30" s="19">
        <f ca="1">VLOOKUP($A30,住所!$A:$O,J$2,0)</f>
        <v>375</v>
      </c>
      <c r="K30" s="19">
        <f ca="1">VLOOKUP($A30,住所!$A:$O,K$2,0)</f>
        <v>176</v>
      </c>
      <c r="L30" s="19">
        <f ca="1">VLOOKUP($A30,住所!$A:$O,L$2,0)</f>
        <v>4</v>
      </c>
      <c r="M30" s="19">
        <f ca="1">VLOOKUP($A30,住所!$A:$O,M$2,0)</f>
        <v>44</v>
      </c>
      <c r="N30" s="19"/>
      <c r="P30" s="45">
        <f t="shared" ref="P30" ca="1" si="20">MAX(E30:N30)</f>
        <v>471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5.7116953762466007</v>
      </c>
      <c r="F31" s="15">
        <f t="shared" ref="F31:M31" ca="1" si="21">F30/$D30*100</f>
        <v>27.017225747960111</v>
      </c>
      <c r="G31" s="15">
        <f t="shared" ca="1" si="21"/>
        <v>42.701722574796008</v>
      </c>
      <c r="H31" s="15">
        <f t="shared" ca="1" si="21"/>
        <v>2.1758839528558478</v>
      </c>
      <c r="I31" s="15">
        <f t="shared" ca="1" si="21"/>
        <v>28.105167724388032</v>
      </c>
      <c r="J31" s="15">
        <f t="shared" ca="1" si="21"/>
        <v>33.998186763372615</v>
      </c>
      <c r="K31" s="15">
        <f t="shared" ca="1" si="21"/>
        <v>15.956482320942882</v>
      </c>
      <c r="L31" s="15">
        <f t="shared" ca="1" si="21"/>
        <v>0.36264732547597461</v>
      </c>
      <c r="M31" s="15">
        <f t="shared" ca="1" si="21"/>
        <v>3.9891205802357206</v>
      </c>
      <c r="N31" s="15"/>
    </row>
    <row r="32" spans="1:16" ht="12.4" hidden="1" customHeight="1" outlineLevel="1" x14ac:dyDescent="0.15">
      <c r="A32" s="1" t="str">
        <f ca="1">$A$1&amp;C32</f>
        <v>X (14)戸畑区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7</v>
      </c>
      <c r="F32" s="19">
        <f ca="1">VLOOKUP($A32,住所!$A:$O,F$2,0)</f>
        <v>62</v>
      </c>
      <c r="G32" s="19">
        <f ca="1">VLOOKUP($A32,住所!$A:$O,G$2,0)</f>
        <v>70</v>
      </c>
      <c r="H32" s="19">
        <f ca="1">VLOOKUP($A32,住所!$A:$O,H$2,0)</f>
        <v>0</v>
      </c>
      <c r="I32" s="19">
        <f ca="1">VLOOKUP($A32,住所!$A:$O,I$2,0)</f>
        <v>63</v>
      </c>
      <c r="J32" s="19">
        <f ca="1">VLOOKUP($A32,住所!$A:$O,J$2,0)</f>
        <v>57</v>
      </c>
      <c r="K32" s="19">
        <f ca="1">VLOOKUP($A32,住所!$A:$O,K$2,0)</f>
        <v>17</v>
      </c>
      <c r="L32" s="19">
        <f ca="1">VLOOKUP($A32,住所!$A:$O,L$2,0)</f>
        <v>1</v>
      </c>
      <c r="M32" s="19">
        <f ca="1">VLOOKUP($A32,住所!$A:$O,M$2,0)</f>
        <v>9</v>
      </c>
      <c r="N32" s="19"/>
      <c r="P32" s="45">
        <f t="shared" ref="P32" ca="1" si="22">MAX(E32:N32)</f>
        <v>70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4.0229885057471266</v>
      </c>
      <c r="F33" s="15">
        <f t="shared" ref="F33:M33" ca="1" si="23">F32/$D32*100</f>
        <v>35.632183908045981</v>
      </c>
      <c r="G33" s="15">
        <f t="shared" ca="1" si="23"/>
        <v>40.229885057471265</v>
      </c>
      <c r="H33" s="15">
        <f t="shared" ca="1" si="23"/>
        <v>0</v>
      </c>
      <c r="I33" s="15">
        <f t="shared" ca="1" si="23"/>
        <v>36.206896551724135</v>
      </c>
      <c r="J33" s="15">
        <f t="shared" ca="1" si="23"/>
        <v>32.758620689655174</v>
      </c>
      <c r="K33" s="15">
        <f t="shared" ca="1" si="23"/>
        <v>9.7701149425287355</v>
      </c>
      <c r="L33" s="15">
        <f t="shared" ca="1" si="23"/>
        <v>0.57471264367816088</v>
      </c>
      <c r="M33" s="15">
        <f t="shared" ca="1" si="23"/>
        <v>5.1724137931034484</v>
      </c>
      <c r="N33" s="15"/>
    </row>
    <row r="34" spans="1:16" ht="12.4" hidden="1" customHeight="1" outlineLevel="1" x14ac:dyDescent="0.15">
      <c r="A34" s="1" t="str">
        <f ca="1">$A$1&amp;C34</f>
        <v>X (14)その他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70</v>
      </c>
      <c r="F34" s="19">
        <f ca="1">VLOOKUP($A34,住所!$A:$O,F$2,0)</f>
        <v>261</v>
      </c>
      <c r="G34" s="19">
        <f ca="1">VLOOKUP($A34,住所!$A:$O,G$2,0)</f>
        <v>383</v>
      </c>
      <c r="H34" s="19">
        <f ca="1">VLOOKUP($A34,住所!$A:$O,H$2,0)</f>
        <v>19</v>
      </c>
      <c r="I34" s="19">
        <f ca="1">VLOOKUP($A34,住所!$A:$O,I$2,0)</f>
        <v>227</v>
      </c>
      <c r="J34" s="19">
        <f ca="1">VLOOKUP($A34,住所!$A:$O,J$2,0)</f>
        <v>306</v>
      </c>
      <c r="K34" s="19">
        <f ca="1">VLOOKUP($A34,住所!$A:$O,K$2,0)</f>
        <v>123</v>
      </c>
      <c r="L34" s="19">
        <f ca="1">VLOOKUP($A34,住所!$A:$O,L$2,0)</f>
        <v>10</v>
      </c>
      <c r="M34" s="19">
        <f ca="1">VLOOKUP($A34,住所!$A:$O,M$2,0)</f>
        <v>33</v>
      </c>
      <c r="N34" s="19"/>
      <c r="P34" s="45">
        <f t="shared" ref="P34" ca="1" si="24">MAX(E34:N34)</f>
        <v>383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7.7348066298342539</v>
      </c>
      <c r="F35" s="15">
        <f t="shared" ref="F35:M35" ca="1" si="25">F34/$D34*100</f>
        <v>28.839779005524864</v>
      </c>
      <c r="G35" s="15">
        <f t="shared" ca="1" si="25"/>
        <v>42.320441988950272</v>
      </c>
      <c r="H35" s="15">
        <f t="shared" ca="1" si="25"/>
        <v>2.0994475138121547</v>
      </c>
      <c r="I35" s="15">
        <f t="shared" ca="1" si="25"/>
        <v>25.082872928176798</v>
      </c>
      <c r="J35" s="15">
        <f t="shared" ca="1" si="25"/>
        <v>33.812154696132595</v>
      </c>
      <c r="K35" s="15">
        <f t="shared" ca="1" si="25"/>
        <v>13.591160220994475</v>
      </c>
      <c r="L35" s="15">
        <f t="shared" ca="1" si="25"/>
        <v>1.1049723756906076</v>
      </c>
      <c r="M35" s="15">
        <f t="shared" ca="1" si="25"/>
        <v>3.6464088397790055</v>
      </c>
      <c r="N35" s="15"/>
    </row>
    <row r="36" spans="1:16" ht="12.4" hidden="1" customHeight="1" outlineLevel="1" x14ac:dyDescent="0.15">
      <c r="A36" s="1" t="str">
        <f ca="1">$A$1&amp;C36</f>
        <v>X (14)勉強・受験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M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/>
    </row>
    <row r="38" spans="1:16" ht="12.4" hidden="1" customHeight="1" outlineLevel="1" x14ac:dyDescent="0.15">
      <c r="A38" s="1" t="str">
        <f ca="1">$A$1&amp;C38</f>
        <v>X (14)友達との時間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M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/>
    </row>
    <row r="40" spans="1:16" ht="12.4" hidden="1" customHeight="1" outlineLevel="1" x14ac:dyDescent="0.15">
      <c r="A40" s="1" t="str">
        <f ca="1">$A$1&amp;C40</f>
        <v>X (14)部活動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M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/>
    </row>
    <row r="42" spans="1:16" ht="12.4" hidden="1" customHeight="1" outlineLevel="1" x14ac:dyDescent="0.15">
      <c r="A42" s="1" t="str">
        <f ca="1">$A$1&amp;C42</f>
        <v>X (14)趣味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M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/>
    </row>
    <row r="44" spans="1:16" ht="12.4" hidden="1" customHeight="1" outlineLevel="1" x14ac:dyDescent="0.15">
      <c r="A44" s="1" t="str">
        <f ca="1">$A$1&amp;C44</f>
        <v>X (14)オシャレ（ファッションやコスメなど）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M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/>
    </row>
    <row r="46" spans="1:16" ht="12.4" hidden="1" customHeight="1" outlineLevel="1" x14ac:dyDescent="0.15">
      <c r="A46" s="1" t="str">
        <f ca="1">$A$1&amp;C46</f>
        <v>X (14)ゲーム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M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/>
    </row>
    <row r="48" spans="1:16" ht="12.4" hidden="1" customHeight="1" outlineLevel="1" x14ac:dyDescent="0.15">
      <c r="A48" s="1" t="str">
        <f ca="1">$A$1&amp;C48</f>
        <v>X (14)SNS（YouTubeやTikTokなどの視聴・動画投稿）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M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/>
    </row>
    <row r="50" spans="1:16" ht="12.4" hidden="1" customHeight="1" outlineLevel="1" x14ac:dyDescent="0.15">
      <c r="A50" s="1" t="str">
        <f ca="1">$A$1&amp;C50</f>
        <v>X (14)ボランティア・地域活動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M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/>
    </row>
    <row r="52" spans="1:16" ht="12.4" hidden="1" customHeight="1" outlineLevel="1" x14ac:dyDescent="0.15">
      <c r="A52" s="1" t="str">
        <f ca="1">$A$1&amp;C52</f>
        <v>X (14)自分磨き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M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/>
    </row>
    <row r="54" spans="1:16" ht="12.4" hidden="1" customHeight="1" outlineLevel="1" x14ac:dyDescent="0.15">
      <c r="A54" s="1" t="str">
        <f ca="1">$A$1&amp;C54</f>
        <v>X (14)その他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M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/>
    </row>
    <row r="56" spans="1:16" ht="12.4" customHeight="1" collapsed="1" x14ac:dyDescent="0.15">
      <c r="A56" s="1" t="str">
        <f ca="1">$A$1&amp;C56</f>
        <v>X (14)進学（大学）</v>
      </c>
      <c r="B56" s="144" t="s">
        <v>253</v>
      </c>
      <c r="C56" s="134" t="s">
        <v>57</v>
      </c>
      <c r="D56" s="19">
        <f ca="1">VLOOKUP($A56,'Q9'!$A:$O,D$2,0)</f>
        <v>2096</v>
      </c>
      <c r="E56" s="19">
        <f ca="1">VLOOKUP($A56,'Q9'!$A:$O,E$2,0)</f>
        <v>157</v>
      </c>
      <c r="F56" s="19">
        <f ca="1">VLOOKUP($A56,'Q9'!$A:$O,F$2,0)</f>
        <v>669</v>
      </c>
      <c r="G56" s="19">
        <f ca="1">VLOOKUP($A56,'Q9'!$A:$O,G$2,0)</f>
        <v>832</v>
      </c>
      <c r="H56" s="19">
        <f ca="1">VLOOKUP($A56,'Q9'!$A:$O,H$2,0)</f>
        <v>77</v>
      </c>
      <c r="I56" s="19">
        <f ca="1">VLOOKUP($A56,'Q9'!$A:$O,I$2,0)</f>
        <v>546</v>
      </c>
      <c r="J56" s="19">
        <f ca="1">VLOOKUP($A56,'Q9'!$A:$O,J$2,0)</f>
        <v>696</v>
      </c>
      <c r="K56" s="19">
        <f ca="1">VLOOKUP($A56,'Q9'!$A:$O,K$2,0)</f>
        <v>332</v>
      </c>
      <c r="L56" s="19">
        <f ca="1">VLOOKUP($A56,'Q9'!$A:$O,L$2,0)</f>
        <v>12</v>
      </c>
      <c r="M56" s="19">
        <f ca="1">VLOOKUP($A56,'Q9'!$A:$O,M$2,0)</f>
        <v>60</v>
      </c>
      <c r="N56" s="19"/>
      <c r="P56" s="45">
        <f t="shared" ref="P56" ca="1" si="46">MAX(E56:N56)</f>
        <v>832</v>
      </c>
    </row>
    <row r="57" spans="1:16" ht="12.4" customHeight="1" x14ac:dyDescent="0.15">
      <c r="B57" s="144"/>
      <c r="C57" s="136"/>
      <c r="D57" s="16">
        <f ca="1">D56/$D56*100</f>
        <v>100</v>
      </c>
      <c r="E57" s="15">
        <f ca="1">E56/$D56*100</f>
        <v>7.4904580152671763</v>
      </c>
      <c r="F57" s="15">
        <f t="shared" ref="F57:M57" ca="1" si="47">F56/$D56*100</f>
        <v>31.917938931297712</v>
      </c>
      <c r="G57" s="15">
        <f t="shared" ca="1" si="47"/>
        <v>39.694656488549619</v>
      </c>
      <c r="H57" s="15">
        <f t="shared" ca="1" si="47"/>
        <v>3.6736641221374047</v>
      </c>
      <c r="I57" s="15">
        <f t="shared" ca="1" si="47"/>
        <v>26.049618320610683</v>
      </c>
      <c r="J57" s="15">
        <f t="shared" ca="1" si="47"/>
        <v>33.206106870229007</v>
      </c>
      <c r="K57" s="15">
        <f t="shared" ca="1" si="47"/>
        <v>15.839694656488549</v>
      </c>
      <c r="L57" s="15">
        <f t="shared" ca="1" si="47"/>
        <v>0.5725190839694656</v>
      </c>
      <c r="M57" s="15">
        <f t="shared" ca="1" si="47"/>
        <v>2.8625954198473282</v>
      </c>
      <c r="N57" s="15"/>
    </row>
    <row r="58" spans="1:16" ht="12.4" customHeight="1" x14ac:dyDescent="0.15">
      <c r="A58" s="1" t="str">
        <f ca="1">$A$1&amp;C58</f>
        <v>X (14)進学（短大）</v>
      </c>
      <c r="B58" s="144"/>
      <c r="C58" s="134" t="s">
        <v>58</v>
      </c>
      <c r="D58" s="19">
        <f ca="1">VLOOKUP($A58,'Q9'!$A:$O,D$2,0)</f>
        <v>141</v>
      </c>
      <c r="E58" s="19">
        <f ca="1">VLOOKUP($A58,'Q9'!$A:$O,E$2,0)</f>
        <v>7</v>
      </c>
      <c r="F58" s="19">
        <f ca="1">VLOOKUP($A58,'Q9'!$A:$O,F$2,0)</f>
        <v>32</v>
      </c>
      <c r="G58" s="19">
        <f ca="1">VLOOKUP($A58,'Q9'!$A:$O,G$2,0)</f>
        <v>75</v>
      </c>
      <c r="H58" s="19">
        <f ca="1">VLOOKUP($A58,'Q9'!$A:$O,H$2,0)</f>
        <v>0</v>
      </c>
      <c r="I58" s="19">
        <f ca="1">VLOOKUP($A58,'Q9'!$A:$O,I$2,0)</f>
        <v>48</v>
      </c>
      <c r="J58" s="19">
        <f ca="1">VLOOKUP($A58,'Q9'!$A:$O,J$2,0)</f>
        <v>40</v>
      </c>
      <c r="K58" s="19">
        <f ca="1">VLOOKUP($A58,'Q9'!$A:$O,K$2,0)</f>
        <v>14</v>
      </c>
      <c r="L58" s="19">
        <f ca="1">VLOOKUP($A58,'Q9'!$A:$O,L$2,0)</f>
        <v>1</v>
      </c>
      <c r="M58" s="19">
        <f ca="1">VLOOKUP($A58,'Q9'!$A:$O,M$2,0)</f>
        <v>5</v>
      </c>
      <c r="N58" s="19"/>
      <c r="P58" s="45">
        <f t="shared" ref="P58" ca="1" si="48">MAX(E58:N58)</f>
        <v>75</v>
      </c>
    </row>
    <row r="59" spans="1:16" ht="12.4" customHeight="1" x14ac:dyDescent="0.15">
      <c r="B59" s="144"/>
      <c r="C59" s="136"/>
      <c r="D59" s="16">
        <f ca="1">D58/$D58*100</f>
        <v>100</v>
      </c>
      <c r="E59" s="15">
        <f ca="1">E58/$D58*100</f>
        <v>4.9645390070921991</v>
      </c>
      <c r="F59" s="15">
        <f t="shared" ref="F59:M59" ca="1" si="49">F58/$D58*100</f>
        <v>22.695035460992909</v>
      </c>
      <c r="G59" s="15">
        <f t="shared" ca="1" si="49"/>
        <v>53.191489361702125</v>
      </c>
      <c r="H59" s="15">
        <f t="shared" ca="1" si="49"/>
        <v>0</v>
      </c>
      <c r="I59" s="15">
        <f t="shared" ca="1" si="49"/>
        <v>34.042553191489361</v>
      </c>
      <c r="J59" s="15">
        <f t="shared" ca="1" si="49"/>
        <v>28.368794326241137</v>
      </c>
      <c r="K59" s="15">
        <f t="shared" ca="1" si="49"/>
        <v>9.9290780141843982</v>
      </c>
      <c r="L59" s="15">
        <f t="shared" ca="1" si="49"/>
        <v>0.70921985815602839</v>
      </c>
      <c r="M59" s="15">
        <f t="shared" ca="1" si="49"/>
        <v>3.5460992907801421</v>
      </c>
      <c r="N59" s="15"/>
    </row>
    <row r="60" spans="1:16" ht="12.4" customHeight="1" x14ac:dyDescent="0.15">
      <c r="A60" s="1" t="str">
        <f ca="1">$A$1&amp;C60</f>
        <v>X (14)進学（専門学校等）</v>
      </c>
      <c r="B60" s="144"/>
      <c r="C60" s="134" t="s">
        <v>59</v>
      </c>
      <c r="D60" s="19">
        <f ca="1">VLOOKUP($A60,'Q9'!$A:$O,D$2,0)</f>
        <v>687</v>
      </c>
      <c r="E60" s="19">
        <f ca="1">VLOOKUP($A60,'Q9'!$A:$O,E$2,0)</f>
        <v>44</v>
      </c>
      <c r="F60" s="19">
        <f ca="1">VLOOKUP($A60,'Q9'!$A:$O,F$2,0)</f>
        <v>156</v>
      </c>
      <c r="G60" s="19">
        <f ca="1">VLOOKUP($A60,'Q9'!$A:$O,G$2,0)</f>
        <v>399</v>
      </c>
      <c r="H60" s="19">
        <f ca="1">VLOOKUP($A60,'Q9'!$A:$O,H$2,0)</f>
        <v>5</v>
      </c>
      <c r="I60" s="19">
        <f ca="1">VLOOKUP($A60,'Q9'!$A:$O,I$2,0)</f>
        <v>200</v>
      </c>
      <c r="J60" s="19">
        <f ca="1">VLOOKUP($A60,'Q9'!$A:$O,J$2,0)</f>
        <v>207</v>
      </c>
      <c r="K60" s="19">
        <f ca="1">VLOOKUP($A60,'Q9'!$A:$O,K$2,0)</f>
        <v>86</v>
      </c>
      <c r="L60" s="19">
        <f ca="1">VLOOKUP($A60,'Q9'!$A:$O,L$2,0)</f>
        <v>6</v>
      </c>
      <c r="M60" s="19">
        <f ca="1">VLOOKUP($A60,'Q9'!$A:$O,M$2,0)</f>
        <v>13</v>
      </c>
      <c r="N60" s="19"/>
      <c r="P60" s="45">
        <f t="shared" ref="P60" ca="1" si="50">MAX(E60:N60)</f>
        <v>399</v>
      </c>
    </row>
    <row r="61" spans="1:16" ht="12.4" customHeight="1" x14ac:dyDescent="0.15">
      <c r="B61" s="144"/>
      <c r="C61" s="136"/>
      <c r="D61" s="16">
        <f ca="1">D60/$D60*100</f>
        <v>100</v>
      </c>
      <c r="E61" s="15">
        <f ca="1">E60/$D60*100</f>
        <v>6.4046579330422126</v>
      </c>
      <c r="F61" s="15">
        <f t="shared" ref="F61:M61" ca="1" si="51">F60/$D60*100</f>
        <v>22.707423580786028</v>
      </c>
      <c r="G61" s="15">
        <f t="shared" ca="1" si="51"/>
        <v>58.078602620087338</v>
      </c>
      <c r="H61" s="15">
        <f t="shared" ca="1" si="51"/>
        <v>0.72780203784570596</v>
      </c>
      <c r="I61" s="15">
        <f t="shared" ca="1" si="51"/>
        <v>29.112081513828237</v>
      </c>
      <c r="J61" s="15">
        <f t="shared" ca="1" si="51"/>
        <v>30.131004366812224</v>
      </c>
      <c r="K61" s="15">
        <f t="shared" ca="1" si="51"/>
        <v>12.518195050946144</v>
      </c>
      <c r="L61" s="15">
        <f t="shared" ca="1" si="51"/>
        <v>0.87336244541484709</v>
      </c>
      <c r="M61" s="15">
        <f t="shared" ca="1" si="51"/>
        <v>1.8922852983988356</v>
      </c>
      <c r="N61" s="15"/>
    </row>
    <row r="62" spans="1:16" ht="12.4" customHeight="1" x14ac:dyDescent="0.15">
      <c r="A62" s="1" t="str">
        <f ca="1">$A$1&amp;C62</f>
        <v>X (14)就職・就業</v>
      </c>
      <c r="B62" s="144"/>
      <c r="C62" s="134" t="s">
        <v>60</v>
      </c>
      <c r="D62" s="19">
        <f ca="1">VLOOKUP($A62,'Q9'!$A:$O,D$2,0)</f>
        <v>558</v>
      </c>
      <c r="E62" s="19">
        <f ca="1">VLOOKUP($A62,'Q9'!$A:$O,E$2,0)</f>
        <v>41</v>
      </c>
      <c r="F62" s="19">
        <f ca="1">VLOOKUP($A62,'Q9'!$A:$O,F$2,0)</f>
        <v>205</v>
      </c>
      <c r="G62" s="19">
        <f ca="1">VLOOKUP($A62,'Q9'!$A:$O,G$2,0)</f>
        <v>183</v>
      </c>
      <c r="H62" s="19">
        <f ca="1">VLOOKUP($A62,'Q9'!$A:$O,H$2,0)</f>
        <v>5</v>
      </c>
      <c r="I62" s="19">
        <f ca="1">VLOOKUP($A62,'Q9'!$A:$O,I$2,0)</f>
        <v>166</v>
      </c>
      <c r="J62" s="19">
        <f ca="1">VLOOKUP($A62,'Q9'!$A:$O,J$2,0)</f>
        <v>200</v>
      </c>
      <c r="K62" s="19">
        <f ca="1">VLOOKUP($A62,'Q9'!$A:$O,K$2,0)</f>
        <v>81</v>
      </c>
      <c r="L62" s="19">
        <f ca="1">VLOOKUP($A62,'Q9'!$A:$O,L$2,0)</f>
        <v>4</v>
      </c>
      <c r="M62" s="19">
        <f ca="1">VLOOKUP($A62,'Q9'!$A:$O,M$2,0)</f>
        <v>15</v>
      </c>
      <c r="N62" s="19"/>
      <c r="P62" s="45">
        <f t="shared" ref="P62" ca="1" si="52">MAX(E62:N62)</f>
        <v>205</v>
      </c>
    </row>
    <row r="63" spans="1:16" ht="12.4" customHeight="1" x14ac:dyDescent="0.15">
      <c r="B63" s="144"/>
      <c r="C63" s="136"/>
      <c r="D63" s="16">
        <f ca="1">D62/$D62*100</f>
        <v>100</v>
      </c>
      <c r="E63" s="15">
        <f ca="1">E62/$D62*100</f>
        <v>7.3476702508960576</v>
      </c>
      <c r="F63" s="15">
        <f t="shared" ref="F63:M63" ca="1" si="53">F62/$D62*100</f>
        <v>36.738351254480293</v>
      </c>
      <c r="G63" s="15">
        <f t="shared" ca="1" si="53"/>
        <v>32.795698924731184</v>
      </c>
      <c r="H63" s="15">
        <f t="shared" ca="1" si="53"/>
        <v>0.8960573476702508</v>
      </c>
      <c r="I63" s="15">
        <f t="shared" ca="1" si="53"/>
        <v>29.749103942652326</v>
      </c>
      <c r="J63" s="15">
        <f t="shared" ca="1" si="53"/>
        <v>35.842293906810035</v>
      </c>
      <c r="K63" s="15">
        <f t="shared" ca="1" si="53"/>
        <v>14.516129032258066</v>
      </c>
      <c r="L63" s="15">
        <f t="shared" ca="1" si="53"/>
        <v>0.71684587813620071</v>
      </c>
      <c r="M63" s="15">
        <f t="shared" ca="1" si="53"/>
        <v>2.6881720430107525</v>
      </c>
      <c r="N63" s="15"/>
    </row>
    <row r="64" spans="1:16" ht="12.4" customHeight="1" x14ac:dyDescent="0.15">
      <c r="A64" s="1" t="str">
        <f ca="1">$A$1&amp;C64</f>
        <v>X (14)その他</v>
      </c>
      <c r="B64" s="144"/>
      <c r="C64" s="134" t="s">
        <v>22</v>
      </c>
      <c r="D64" s="19">
        <f ca="1">VLOOKUP($A64,'Q9'!$A:$O,D$2,0)</f>
        <v>34</v>
      </c>
      <c r="E64" s="19">
        <f ca="1">VLOOKUP($A64,'Q9'!$A:$O,E$2,0)</f>
        <v>2</v>
      </c>
      <c r="F64" s="19">
        <f ca="1">VLOOKUP($A64,'Q9'!$A:$O,F$2,0)</f>
        <v>7</v>
      </c>
      <c r="G64" s="19">
        <f ca="1">VLOOKUP($A64,'Q9'!$A:$O,G$2,0)</f>
        <v>17</v>
      </c>
      <c r="H64" s="19">
        <f ca="1">VLOOKUP($A64,'Q9'!$A:$O,H$2,0)</f>
        <v>0</v>
      </c>
      <c r="I64" s="19">
        <f ca="1">VLOOKUP($A64,'Q9'!$A:$O,I$2,0)</f>
        <v>14</v>
      </c>
      <c r="J64" s="19">
        <f ca="1">VLOOKUP($A64,'Q9'!$A:$O,J$2,0)</f>
        <v>10</v>
      </c>
      <c r="K64" s="19">
        <f ca="1">VLOOKUP($A64,'Q9'!$A:$O,K$2,0)</f>
        <v>6</v>
      </c>
      <c r="L64" s="19">
        <f ca="1">VLOOKUP($A64,'Q9'!$A:$O,L$2,0)</f>
        <v>1</v>
      </c>
      <c r="M64" s="19">
        <f ca="1">VLOOKUP($A64,'Q9'!$A:$O,M$2,0)</f>
        <v>1</v>
      </c>
      <c r="N64" s="19"/>
      <c r="P64" s="45">
        <f t="shared" ref="P64" ca="1" si="54">MAX(E64:N64)</f>
        <v>17</v>
      </c>
    </row>
    <row r="65" spans="1:16" ht="12.4" customHeight="1" x14ac:dyDescent="0.15">
      <c r="B65" s="144"/>
      <c r="C65" s="136"/>
      <c r="D65" s="16">
        <f ca="1">D64/$D64*100</f>
        <v>100</v>
      </c>
      <c r="E65" s="15">
        <f ca="1">E64/$D64*100</f>
        <v>5.8823529411764701</v>
      </c>
      <c r="F65" s="15">
        <f t="shared" ref="F65:M65" ca="1" si="55">F64/$D64*100</f>
        <v>20.588235294117645</v>
      </c>
      <c r="G65" s="15">
        <f t="shared" ca="1" si="55"/>
        <v>50</v>
      </c>
      <c r="H65" s="15">
        <f t="shared" ca="1" si="55"/>
        <v>0</v>
      </c>
      <c r="I65" s="15">
        <f t="shared" ca="1" si="55"/>
        <v>41.17647058823529</v>
      </c>
      <c r="J65" s="15">
        <f t="shared" ca="1" si="55"/>
        <v>29.411764705882355</v>
      </c>
      <c r="K65" s="15">
        <f t="shared" ca="1" si="55"/>
        <v>17.647058823529413</v>
      </c>
      <c r="L65" s="15">
        <f t="shared" ca="1" si="55"/>
        <v>2.9411764705882351</v>
      </c>
      <c r="M65" s="15">
        <f t="shared" ca="1" si="55"/>
        <v>2.9411764705882351</v>
      </c>
      <c r="N65" s="15"/>
    </row>
    <row r="66" spans="1:16" ht="12.4" customHeight="1" x14ac:dyDescent="0.15">
      <c r="A66" s="1" t="str">
        <f ca="1">$A$1&amp;C66</f>
        <v>X (14)わからない</v>
      </c>
      <c r="B66" s="144"/>
      <c r="C66" s="134" t="s">
        <v>61</v>
      </c>
      <c r="D66" s="19">
        <f ca="1">VLOOKUP($A66,'Q9'!$A:$O,D$2,0)</f>
        <v>355</v>
      </c>
      <c r="E66" s="19">
        <f ca="1">VLOOKUP($A66,'Q9'!$A:$O,E$2,0)</f>
        <v>11</v>
      </c>
      <c r="F66" s="19">
        <f ca="1">VLOOKUP($A66,'Q9'!$A:$O,F$2,0)</f>
        <v>74</v>
      </c>
      <c r="G66" s="19">
        <f ca="1">VLOOKUP($A66,'Q9'!$A:$O,G$2,0)</f>
        <v>123</v>
      </c>
      <c r="H66" s="19">
        <f ca="1">VLOOKUP($A66,'Q9'!$A:$O,H$2,0)</f>
        <v>3</v>
      </c>
      <c r="I66" s="19">
        <f ca="1">VLOOKUP($A66,'Q9'!$A:$O,I$2,0)</f>
        <v>88</v>
      </c>
      <c r="J66" s="19">
        <f ca="1">VLOOKUP($A66,'Q9'!$A:$O,J$2,0)</f>
        <v>129</v>
      </c>
      <c r="K66" s="19">
        <f ca="1">VLOOKUP($A66,'Q9'!$A:$O,K$2,0)</f>
        <v>71</v>
      </c>
      <c r="L66" s="19">
        <f ca="1">VLOOKUP($A66,'Q9'!$A:$O,L$2,0)</f>
        <v>3</v>
      </c>
      <c r="M66" s="19">
        <f ca="1">VLOOKUP($A66,'Q9'!$A:$O,M$2,0)</f>
        <v>40</v>
      </c>
      <c r="N66" s="19"/>
      <c r="P66" s="45">
        <f t="shared" ref="P66" ca="1" si="56">MAX(E66:N66)</f>
        <v>129</v>
      </c>
    </row>
    <row r="67" spans="1:16" ht="12.4" customHeight="1" x14ac:dyDescent="0.15">
      <c r="B67" s="144"/>
      <c r="C67" s="136"/>
      <c r="D67" s="16">
        <f ca="1">D66/$D66*100</f>
        <v>100</v>
      </c>
      <c r="E67" s="15">
        <f ca="1">E66/$D66*100</f>
        <v>3.0985915492957745</v>
      </c>
      <c r="F67" s="15">
        <f t="shared" ref="F67:M67" ca="1" si="57">F66/$D66*100</f>
        <v>20.845070422535212</v>
      </c>
      <c r="G67" s="15">
        <f t="shared" ca="1" si="57"/>
        <v>34.647887323943664</v>
      </c>
      <c r="H67" s="15">
        <f t="shared" ca="1" si="57"/>
        <v>0.84507042253521114</v>
      </c>
      <c r="I67" s="15">
        <f t="shared" ca="1" si="57"/>
        <v>24.788732394366196</v>
      </c>
      <c r="J67" s="15">
        <f t="shared" ca="1" si="57"/>
        <v>36.338028169014088</v>
      </c>
      <c r="K67" s="15">
        <f t="shared" ca="1" si="57"/>
        <v>20</v>
      </c>
      <c r="L67" s="15">
        <f t="shared" ca="1" si="57"/>
        <v>0.84507042253521114</v>
      </c>
      <c r="M67" s="15">
        <f t="shared" ca="1" si="57"/>
        <v>11.267605633802818</v>
      </c>
      <c r="N67" s="15"/>
    </row>
    <row r="68" spans="1:16" ht="12.4" customHeight="1" x14ac:dyDescent="0.15">
      <c r="A68" s="1" t="str">
        <f ca="1">$A$1&amp;C68</f>
        <v>X (14)北九州市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85</v>
      </c>
      <c r="F68" s="19">
        <f ca="1">VLOOKUP($A68,'Q10'!$A:$O,F$2,0)</f>
        <v>534</v>
      </c>
      <c r="G68" s="19">
        <f ca="1">VLOOKUP($A68,'Q10'!$A:$O,G$2,0)</f>
        <v>619</v>
      </c>
      <c r="H68" s="19">
        <f ca="1">VLOOKUP($A68,'Q10'!$A:$O,H$2,0)</f>
        <v>35</v>
      </c>
      <c r="I68" s="19">
        <f ca="1">VLOOKUP($A68,'Q10'!$A:$O,I$2,0)</f>
        <v>429</v>
      </c>
      <c r="J68" s="19">
        <f ca="1">VLOOKUP($A68,'Q10'!$A:$O,J$2,0)</f>
        <v>505</v>
      </c>
      <c r="K68" s="19">
        <f ca="1">VLOOKUP($A68,'Q10'!$A:$O,K$2,0)</f>
        <v>220</v>
      </c>
      <c r="L68" s="19">
        <f ca="1">VLOOKUP($A68,'Q10'!$A:$O,L$2,0)</f>
        <v>12</v>
      </c>
      <c r="M68" s="19">
        <f ca="1">VLOOKUP($A68,'Q10'!$A:$O,M$2,0)</f>
        <v>43</v>
      </c>
      <c r="N68" s="19"/>
      <c r="P68" s="45">
        <f t="shared" ref="P68" ca="1" si="58">MAX(E68:N68)</f>
        <v>619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5.4697554697554693</v>
      </c>
      <c r="F69" s="15">
        <f t="shared" ref="F69:M69" ca="1" si="59">F68/$D68*100</f>
        <v>34.362934362934361</v>
      </c>
      <c r="G69" s="15">
        <f t="shared" ca="1" si="59"/>
        <v>39.83268983268983</v>
      </c>
      <c r="H69" s="15">
        <f t="shared" ca="1" si="59"/>
        <v>2.2522522522522523</v>
      </c>
      <c r="I69" s="15">
        <f t="shared" ca="1" si="59"/>
        <v>27.606177606177607</v>
      </c>
      <c r="J69" s="15">
        <f t="shared" ca="1" si="59"/>
        <v>32.496782496782494</v>
      </c>
      <c r="K69" s="15">
        <f t="shared" ca="1" si="59"/>
        <v>14.157014157014158</v>
      </c>
      <c r="L69" s="15">
        <f t="shared" ca="1" si="59"/>
        <v>0.77220077220077221</v>
      </c>
      <c r="M69" s="15">
        <f t="shared" ca="1" si="59"/>
        <v>2.7670527670527671</v>
      </c>
      <c r="N69" s="15"/>
    </row>
    <row r="70" spans="1:16" ht="12.4" customHeight="1" x14ac:dyDescent="0.15">
      <c r="A70" s="1" t="str">
        <f ca="1">$A$1&amp;C70</f>
        <v>X (14)福岡市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58</v>
      </c>
      <c r="F70" s="19">
        <f ca="1">VLOOKUP($A70,'Q10'!$A:$O,F$2,0)</f>
        <v>180</v>
      </c>
      <c r="G70" s="19">
        <f ca="1">VLOOKUP($A70,'Q10'!$A:$O,G$2,0)</f>
        <v>281</v>
      </c>
      <c r="H70" s="19">
        <f ca="1">VLOOKUP($A70,'Q10'!$A:$O,H$2,0)</f>
        <v>9</v>
      </c>
      <c r="I70" s="19">
        <f ca="1">VLOOKUP($A70,'Q10'!$A:$O,I$2,0)</f>
        <v>188</v>
      </c>
      <c r="J70" s="19">
        <f ca="1">VLOOKUP($A70,'Q10'!$A:$O,J$2,0)</f>
        <v>183</v>
      </c>
      <c r="K70" s="19">
        <f ca="1">VLOOKUP($A70,'Q10'!$A:$O,K$2,0)</f>
        <v>87</v>
      </c>
      <c r="L70" s="19">
        <f ca="1">VLOOKUP($A70,'Q10'!$A:$O,L$2,0)</f>
        <v>3</v>
      </c>
      <c r="M70" s="19">
        <f ca="1">VLOOKUP($A70,'Q10'!$A:$O,M$2,0)</f>
        <v>15</v>
      </c>
      <c r="N70" s="19"/>
      <c r="P70" s="45">
        <f t="shared" ref="P70" ca="1" si="60">MAX(E70:N70)</f>
        <v>281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9.2651757188498394</v>
      </c>
      <c r="F71" s="15">
        <f t="shared" ref="F71:M71" ca="1" si="61">F70/$D70*100</f>
        <v>28.753993610223645</v>
      </c>
      <c r="G71" s="15">
        <f t="shared" ca="1" si="61"/>
        <v>44.888178913738017</v>
      </c>
      <c r="H71" s="15">
        <f t="shared" ca="1" si="61"/>
        <v>1.4376996805111821</v>
      </c>
      <c r="I71" s="15">
        <f t="shared" ca="1" si="61"/>
        <v>30.031948881789138</v>
      </c>
      <c r="J71" s="15">
        <f t="shared" ca="1" si="61"/>
        <v>29.233226837060705</v>
      </c>
      <c r="K71" s="15">
        <f t="shared" ca="1" si="61"/>
        <v>13.897763578274761</v>
      </c>
      <c r="L71" s="15">
        <f t="shared" ca="1" si="61"/>
        <v>0.47923322683706071</v>
      </c>
      <c r="M71" s="15">
        <f t="shared" ca="1" si="61"/>
        <v>2.3961661341853033</v>
      </c>
      <c r="N71" s="15"/>
    </row>
    <row r="72" spans="1:16" ht="12.4" customHeight="1" x14ac:dyDescent="0.15">
      <c r="A72" s="1" t="str">
        <f ca="1">$A$1&amp;C72</f>
        <v>X (14)東京圏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35</v>
      </c>
      <c r="F72" s="19">
        <f ca="1">VLOOKUP($A72,'Q10'!$A:$O,F$2,0)</f>
        <v>55</v>
      </c>
      <c r="G72" s="19">
        <f ca="1">VLOOKUP($A72,'Q10'!$A:$O,G$2,0)</f>
        <v>134</v>
      </c>
      <c r="H72" s="19">
        <f ca="1">VLOOKUP($A72,'Q10'!$A:$O,H$2,0)</f>
        <v>8</v>
      </c>
      <c r="I72" s="19">
        <f ca="1">VLOOKUP($A72,'Q10'!$A:$O,I$2,0)</f>
        <v>66</v>
      </c>
      <c r="J72" s="19">
        <f ca="1">VLOOKUP($A72,'Q10'!$A:$O,J$2,0)</f>
        <v>94</v>
      </c>
      <c r="K72" s="19">
        <f ca="1">VLOOKUP($A72,'Q10'!$A:$O,K$2,0)</f>
        <v>42</v>
      </c>
      <c r="L72" s="19">
        <f ca="1">VLOOKUP($A72,'Q10'!$A:$O,L$2,0)</f>
        <v>3</v>
      </c>
      <c r="M72" s="19">
        <f ca="1">VLOOKUP($A72,'Q10'!$A:$O,M$2,0)</f>
        <v>3</v>
      </c>
      <c r="N72" s="19"/>
      <c r="P72" s="45">
        <f t="shared" ref="P72" ca="1" si="62">MAX(E72:N72)</f>
        <v>134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13.20754716981132</v>
      </c>
      <c r="F73" s="15">
        <f t="shared" ref="F73:M73" ca="1" si="63">F72/$D72*100</f>
        <v>20.754716981132077</v>
      </c>
      <c r="G73" s="15">
        <f t="shared" ca="1" si="63"/>
        <v>50.566037735849058</v>
      </c>
      <c r="H73" s="15">
        <f t="shared" ca="1" si="63"/>
        <v>3.0188679245283021</v>
      </c>
      <c r="I73" s="15">
        <f t="shared" ca="1" si="63"/>
        <v>24.90566037735849</v>
      </c>
      <c r="J73" s="15">
        <f t="shared" ca="1" si="63"/>
        <v>35.471698113207545</v>
      </c>
      <c r="K73" s="15">
        <f t="shared" ca="1" si="63"/>
        <v>15.849056603773585</v>
      </c>
      <c r="L73" s="15">
        <f t="shared" ca="1" si="63"/>
        <v>1.1320754716981132</v>
      </c>
      <c r="M73" s="15">
        <f t="shared" ca="1" si="63"/>
        <v>1.1320754716981132</v>
      </c>
      <c r="N73" s="15"/>
    </row>
    <row r="74" spans="1:16" ht="12.4" customHeight="1" x14ac:dyDescent="0.15">
      <c r="A74" s="1" t="str">
        <f ca="1">$A$1&amp;C74</f>
        <v>X (14)大阪圏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19</v>
      </c>
      <c r="F74" s="19">
        <f ca="1">VLOOKUP($A74,'Q10'!$A:$O,F$2,0)</f>
        <v>41</v>
      </c>
      <c r="G74" s="19">
        <f ca="1">VLOOKUP($A74,'Q10'!$A:$O,G$2,0)</f>
        <v>84</v>
      </c>
      <c r="H74" s="19">
        <f ca="1">VLOOKUP($A74,'Q10'!$A:$O,H$2,0)</f>
        <v>4</v>
      </c>
      <c r="I74" s="19">
        <f ca="1">VLOOKUP($A74,'Q10'!$A:$O,I$2,0)</f>
        <v>51</v>
      </c>
      <c r="J74" s="19">
        <f ca="1">VLOOKUP($A74,'Q10'!$A:$O,J$2,0)</f>
        <v>66</v>
      </c>
      <c r="K74" s="19">
        <f ca="1">VLOOKUP($A74,'Q10'!$A:$O,K$2,0)</f>
        <v>25</v>
      </c>
      <c r="L74" s="19">
        <f ca="1">VLOOKUP($A74,'Q10'!$A:$O,L$2,0)</f>
        <v>1</v>
      </c>
      <c r="M74" s="19">
        <f ca="1">VLOOKUP($A74,'Q10'!$A:$O,M$2,0)</f>
        <v>3</v>
      </c>
      <c r="N74" s="19"/>
      <c r="P74" s="45">
        <f t="shared" ref="P74" ca="1" si="64">MAX(E74:N74)</f>
        <v>84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10.982658959537572</v>
      </c>
      <c r="F75" s="15">
        <f t="shared" ref="F75:M75" ca="1" si="65">F74/$D74*100</f>
        <v>23.699421965317917</v>
      </c>
      <c r="G75" s="15">
        <f t="shared" ca="1" si="65"/>
        <v>48.554913294797686</v>
      </c>
      <c r="H75" s="15">
        <f t="shared" ca="1" si="65"/>
        <v>2.3121387283236992</v>
      </c>
      <c r="I75" s="15">
        <f t="shared" ca="1" si="65"/>
        <v>29.47976878612717</v>
      </c>
      <c r="J75" s="15">
        <f t="shared" ca="1" si="65"/>
        <v>38.150289017341038</v>
      </c>
      <c r="K75" s="15">
        <f t="shared" ca="1" si="65"/>
        <v>14.450867052023122</v>
      </c>
      <c r="L75" s="15">
        <f t="shared" ca="1" si="65"/>
        <v>0.57803468208092479</v>
      </c>
      <c r="M75" s="15">
        <f t="shared" ca="1" si="65"/>
        <v>1.7341040462427744</v>
      </c>
      <c r="N75" s="15"/>
    </row>
    <row r="76" spans="1:16" ht="12.4" customHeight="1" x14ac:dyDescent="0.15">
      <c r="A76" s="1" t="str">
        <f ca="1">$A$1&amp;C76</f>
        <v>X (14)名古屋圏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1</v>
      </c>
      <c r="F76" s="19">
        <f ca="1">VLOOKUP($A76,'Q10'!$A:$O,F$2,0)</f>
        <v>7</v>
      </c>
      <c r="G76" s="19">
        <f ca="1">VLOOKUP($A76,'Q10'!$A:$O,G$2,0)</f>
        <v>10</v>
      </c>
      <c r="H76" s="19">
        <f ca="1">VLOOKUP($A76,'Q10'!$A:$O,H$2,0)</f>
        <v>0</v>
      </c>
      <c r="I76" s="19">
        <f ca="1">VLOOKUP($A76,'Q10'!$A:$O,I$2,0)</f>
        <v>9</v>
      </c>
      <c r="J76" s="19">
        <f ca="1">VLOOKUP($A76,'Q10'!$A:$O,J$2,0)</f>
        <v>6</v>
      </c>
      <c r="K76" s="19">
        <f ca="1">VLOOKUP($A76,'Q10'!$A:$O,K$2,0)</f>
        <v>3</v>
      </c>
      <c r="L76" s="19">
        <f ca="1">VLOOKUP($A76,'Q10'!$A:$O,L$2,0)</f>
        <v>0</v>
      </c>
      <c r="M76" s="19">
        <f ca="1">VLOOKUP($A76,'Q10'!$A:$O,M$2,0)</f>
        <v>0</v>
      </c>
      <c r="N76" s="19"/>
      <c r="P76" s="45">
        <f t="shared" ref="P76" ca="1" si="66">MAX(E76:N76)</f>
        <v>10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4.7619047619047619</v>
      </c>
      <c r="F77" s="15">
        <f t="shared" ref="F77:M77" ca="1" si="67">F76/$D76*100</f>
        <v>33.333333333333329</v>
      </c>
      <c r="G77" s="15">
        <f t="shared" ca="1" si="67"/>
        <v>47.619047619047613</v>
      </c>
      <c r="H77" s="15">
        <f t="shared" ca="1" si="67"/>
        <v>0</v>
      </c>
      <c r="I77" s="15">
        <f t="shared" ca="1" si="67"/>
        <v>42.857142857142854</v>
      </c>
      <c r="J77" s="15">
        <f t="shared" ca="1" si="67"/>
        <v>28.571428571428569</v>
      </c>
      <c r="K77" s="15">
        <f t="shared" ca="1" si="67"/>
        <v>14.285714285714285</v>
      </c>
      <c r="L77" s="15">
        <f t="shared" ca="1" si="67"/>
        <v>0</v>
      </c>
      <c r="M77" s="15">
        <f t="shared" ca="1" si="67"/>
        <v>0</v>
      </c>
      <c r="N77" s="15"/>
    </row>
    <row r="78" spans="1:16" ht="12.4" customHeight="1" x14ac:dyDescent="0.15">
      <c r="A78" s="1" t="str">
        <f ca="1">$A$1&amp;C78</f>
        <v>X (14)福岡県内（北九州市・福岡市を除く）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10</v>
      </c>
      <c r="F78" s="19">
        <f ca="1">VLOOKUP($A78,'Q10'!$A:$O,F$2,0)</f>
        <v>108</v>
      </c>
      <c r="G78" s="19">
        <f ca="1">VLOOKUP($A78,'Q10'!$A:$O,G$2,0)</f>
        <v>134</v>
      </c>
      <c r="H78" s="19">
        <f ca="1">VLOOKUP($A78,'Q10'!$A:$O,H$2,0)</f>
        <v>14</v>
      </c>
      <c r="I78" s="19">
        <f ca="1">VLOOKUP($A78,'Q10'!$A:$O,I$2,0)</f>
        <v>81</v>
      </c>
      <c r="J78" s="19">
        <f ca="1">VLOOKUP($A78,'Q10'!$A:$O,J$2,0)</f>
        <v>103</v>
      </c>
      <c r="K78" s="19">
        <f ca="1">VLOOKUP($A78,'Q10'!$A:$O,K$2,0)</f>
        <v>53</v>
      </c>
      <c r="L78" s="19">
        <f ca="1">VLOOKUP($A78,'Q10'!$A:$O,L$2,0)</f>
        <v>2</v>
      </c>
      <c r="M78" s="19">
        <f ca="1">VLOOKUP($A78,'Q10'!$A:$O,M$2,0)</f>
        <v>6</v>
      </c>
      <c r="N78" s="19"/>
      <c r="P78" s="45">
        <f t="shared" ref="P78" ca="1" si="68">MAX(E78:N78)</f>
        <v>134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3.2467532467532463</v>
      </c>
      <c r="F79" s="15">
        <f t="shared" ref="F79:M79" ca="1" si="69">F78/$D78*100</f>
        <v>35.064935064935064</v>
      </c>
      <c r="G79" s="15">
        <f t="shared" ca="1" si="69"/>
        <v>43.506493506493506</v>
      </c>
      <c r="H79" s="15">
        <f t="shared" ca="1" si="69"/>
        <v>4.5454545454545459</v>
      </c>
      <c r="I79" s="15">
        <f t="shared" ca="1" si="69"/>
        <v>26.2987012987013</v>
      </c>
      <c r="J79" s="15">
        <f t="shared" ca="1" si="69"/>
        <v>33.441558441558442</v>
      </c>
      <c r="K79" s="15">
        <f t="shared" ca="1" si="69"/>
        <v>17.20779220779221</v>
      </c>
      <c r="L79" s="15">
        <f t="shared" ca="1" si="69"/>
        <v>0.64935064935064934</v>
      </c>
      <c r="M79" s="15">
        <f t="shared" ca="1" si="69"/>
        <v>1.948051948051948</v>
      </c>
      <c r="N79" s="15"/>
    </row>
    <row r="80" spans="1:16" ht="12.4" customHeight="1" x14ac:dyDescent="0.15">
      <c r="A80" s="1" t="str">
        <f ca="1">$A$1&amp;C80</f>
        <v>X (14)その他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18</v>
      </c>
      <c r="F80" s="19">
        <f ca="1">VLOOKUP($A80,'Q10'!$A:$O,F$2,0)</f>
        <v>68</v>
      </c>
      <c r="G80" s="19">
        <f ca="1">VLOOKUP($A80,'Q10'!$A:$O,G$2,0)</f>
        <v>110</v>
      </c>
      <c r="H80" s="19">
        <f ca="1">VLOOKUP($A80,'Q10'!$A:$O,H$2,0)</f>
        <v>9</v>
      </c>
      <c r="I80" s="19">
        <f ca="1">VLOOKUP($A80,'Q10'!$A:$O,I$2,0)</f>
        <v>67</v>
      </c>
      <c r="J80" s="19">
        <f ca="1">VLOOKUP($A80,'Q10'!$A:$O,J$2,0)</f>
        <v>76</v>
      </c>
      <c r="K80" s="19">
        <f ca="1">VLOOKUP($A80,'Q10'!$A:$O,K$2,0)</f>
        <v>31</v>
      </c>
      <c r="L80" s="19">
        <f ca="1">VLOOKUP($A80,'Q10'!$A:$O,L$2,0)</f>
        <v>1</v>
      </c>
      <c r="M80" s="19">
        <f ca="1">VLOOKUP($A80,'Q10'!$A:$O,M$2,0)</f>
        <v>3</v>
      </c>
      <c r="N80" s="19"/>
      <c r="P80" s="45">
        <f t="shared" ref="P80" ca="1" si="70">MAX(E80:N80)</f>
        <v>110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7.929515418502203</v>
      </c>
      <c r="F81" s="15">
        <f t="shared" ref="F81:M81" ca="1" si="71">F80/$D80*100</f>
        <v>29.955947136563875</v>
      </c>
      <c r="G81" s="15">
        <f t="shared" ca="1" si="71"/>
        <v>48.458149779735685</v>
      </c>
      <c r="H81" s="15">
        <f t="shared" ca="1" si="71"/>
        <v>3.9647577092511015</v>
      </c>
      <c r="I81" s="15">
        <f t="shared" ca="1" si="71"/>
        <v>29.515418502202646</v>
      </c>
      <c r="J81" s="15">
        <f t="shared" ca="1" si="71"/>
        <v>33.480176211453745</v>
      </c>
      <c r="K81" s="15">
        <f t="shared" ca="1" si="71"/>
        <v>13.656387665198238</v>
      </c>
      <c r="L81" s="15">
        <f t="shared" ca="1" si="71"/>
        <v>0.44052863436123352</v>
      </c>
      <c r="M81" s="15">
        <f t="shared" ca="1" si="71"/>
        <v>1.3215859030837005</v>
      </c>
      <c r="N81" s="15"/>
    </row>
    <row r="82" spans="1:16" ht="12.4" customHeight="1" x14ac:dyDescent="0.15">
      <c r="A82" s="1" t="str">
        <f ca="1">$A$1&amp;C82</f>
        <v>X (14)わからない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36</v>
      </c>
      <c r="F82" s="19">
        <f ca="1">VLOOKUP($A82,'Q10'!$A:$O,F$2,0)</f>
        <v>150</v>
      </c>
      <c r="G82" s="19">
        <f ca="1">VLOOKUP($A82,'Q10'!$A:$O,G$2,0)</f>
        <v>257</v>
      </c>
      <c r="H82" s="19">
        <f ca="1">VLOOKUP($A82,'Q10'!$A:$O,H$2,0)</f>
        <v>11</v>
      </c>
      <c r="I82" s="19">
        <f ca="1">VLOOKUP($A82,'Q10'!$A:$O,I$2,0)</f>
        <v>171</v>
      </c>
      <c r="J82" s="19">
        <f ca="1">VLOOKUP($A82,'Q10'!$A:$O,J$2,0)</f>
        <v>249</v>
      </c>
      <c r="K82" s="19">
        <f ca="1">VLOOKUP($A82,'Q10'!$A:$O,K$2,0)</f>
        <v>129</v>
      </c>
      <c r="L82" s="19">
        <f ca="1">VLOOKUP($A82,'Q10'!$A:$O,L$2,0)</f>
        <v>5</v>
      </c>
      <c r="M82" s="19">
        <f ca="1">VLOOKUP($A82,'Q10'!$A:$O,M$2,0)</f>
        <v>61</v>
      </c>
      <c r="N82" s="19"/>
      <c r="P82" s="45">
        <f t="shared" ref="P82" ca="1" si="72">MAX(E82:N82)</f>
        <v>257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5.1649928263988523</v>
      </c>
      <c r="F83" s="15">
        <f t="shared" ref="F83:M83" ca="1" si="73">F82/$D82*100</f>
        <v>21.52080344332855</v>
      </c>
      <c r="G83" s="15">
        <f t="shared" ca="1" si="73"/>
        <v>36.872309899569586</v>
      </c>
      <c r="H83" s="15">
        <f t="shared" ca="1" si="73"/>
        <v>1.5781922525107603</v>
      </c>
      <c r="I83" s="15">
        <f t="shared" ca="1" si="73"/>
        <v>24.533715925394546</v>
      </c>
      <c r="J83" s="15">
        <f t="shared" ca="1" si="73"/>
        <v>35.724533715925396</v>
      </c>
      <c r="K83" s="15">
        <f t="shared" ca="1" si="73"/>
        <v>18.507890961262554</v>
      </c>
      <c r="L83" s="15">
        <f t="shared" ca="1" si="73"/>
        <v>0.71736011477761841</v>
      </c>
      <c r="M83" s="15">
        <f t="shared" ca="1" si="73"/>
        <v>8.7517934002869442</v>
      </c>
      <c r="N83" s="15"/>
    </row>
    <row r="84" spans="1:16" ht="12.4" customHeight="1" x14ac:dyDescent="0.15">
      <c r="A84" s="1" t="str">
        <f ca="1">$A$1&amp;C84</f>
        <v>X (14)農業・漁業・林業</v>
      </c>
      <c r="B84" s="144" t="s">
        <v>255</v>
      </c>
      <c r="C84" s="134" t="s">
        <v>93</v>
      </c>
      <c r="D84" s="19">
        <f ca="1">VLOOKUP($A84,'Q13'!$A:$O,D$2,0)</f>
        <v>82</v>
      </c>
      <c r="E84" s="19">
        <f ca="1">VLOOKUP($A84,'Q13'!$A:$O,E$2,0)</f>
        <v>31</v>
      </c>
      <c r="F84" s="19">
        <f ca="1">VLOOKUP($A84,'Q13'!$A:$O,F$2,0)</f>
        <v>18</v>
      </c>
      <c r="G84" s="19">
        <f ca="1">VLOOKUP($A84,'Q13'!$A:$O,G$2,0)</f>
        <v>22</v>
      </c>
      <c r="H84" s="19">
        <f ca="1">VLOOKUP($A84,'Q13'!$A:$O,H$2,0)</f>
        <v>1</v>
      </c>
      <c r="I84" s="19">
        <f ca="1">VLOOKUP($A84,'Q13'!$A:$O,I$2,0)</f>
        <v>7</v>
      </c>
      <c r="J84" s="19">
        <f ca="1">VLOOKUP($A84,'Q13'!$A:$O,J$2,0)</f>
        <v>22</v>
      </c>
      <c r="K84" s="19">
        <f ca="1">VLOOKUP($A84,'Q13'!$A:$O,K$2,0)</f>
        <v>13</v>
      </c>
      <c r="L84" s="19">
        <f ca="1">VLOOKUP($A84,'Q13'!$A:$O,L$2,0)</f>
        <v>0</v>
      </c>
      <c r="M84" s="19">
        <f ca="1">VLOOKUP($A84,'Q13'!$A:$O,M$2,0)</f>
        <v>4</v>
      </c>
      <c r="N84" s="19"/>
      <c r="P84" s="45">
        <f t="shared" ref="P84" ca="1" si="74">MAX(E84:N84)</f>
        <v>31</v>
      </c>
    </row>
    <row r="85" spans="1:16" ht="12.4" customHeight="1" x14ac:dyDescent="0.15">
      <c r="B85" s="144"/>
      <c r="C85" s="136"/>
      <c r="D85" s="16">
        <f ca="1">D84/$D84*100</f>
        <v>100</v>
      </c>
      <c r="E85" s="15">
        <f ca="1">E84/$D84*100</f>
        <v>37.804878048780488</v>
      </c>
      <c r="F85" s="15">
        <f t="shared" ref="F85:M85" ca="1" si="75">F84/$D84*100</f>
        <v>21.951219512195124</v>
      </c>
      <c r="G85" s="15">
        <f t="shared" ca="1" si="75"/>
        <v>26.829268292682929</v>
      </c>
      <c r="H85" s="15">
        <f t="shared" ca="1" si="75"/>
        <v>1.2195121951219512</v>
      </c>
      <c r="I85" s="15">
        <f t="shared" ca="1" si="75"/>
        <v>8.536585365853659</v>
      </c>
      <c r="J85" s="15">
        <f t="shared" ca="1" si="75"/>
        <v>26.829268292682929</v>
      </c>
      <c r="K85" s="15">
        <f t="shared" ca="1" si="75"/>
        <v>15.853658536585366</v>
      </c>
      <c r="L85" s="15">
        <f t="shared" ca="1" si="75"/>
        <v>0</v>
      </c>
      <c r="M85" s="15">
        <f t="shared" ca="1" si="75"/>
        <v>4.8780487804878048</v>
      </c>
      <c r="N85" s="15"/>
    </row>
    <row r="86" spans="1:16" ht="12.4" customHeight="1" x14ac:dyDescent="0.15">
      <c r="A86" s="1" t="str">
        <f ca="1">$A$1&amp;C86</f>
        <v>X (14)建設業</v>
      </c>
      <c r="B86" s="144"/>
      <c r="C86" s="134" t="s">
        <v>94</v>
      </c>
      <c r="D86" s="19">
        <f ca="1">VLOOKUP($A86,'Q13'!$A:$O,D$2,0)</f>
        <v>155</v>
      </c>
      <c r="E86" s="19">
        <f ca="1">VLOOKUP($A86,'Q13'!$A:$O,E$2,0)</f>
        <v>21</v>
      </c>
      <c r="F86" s="19">
        <f ca="1">VLOOKUP($A86,'Q13'!$A:$O,F$2,0)</f>
        <v>54</v>
      </c>
      <c r="G86" s="19">
        <f ca="1">VLOOKUP($A86,'Q13'!$A:$O,G$2,0)</f>
        <v>53</v>
      </c>
      <c r="H86" s="19">
        <f ca="1">VLOOKUP($A86,'Q13'!$A:$O,H$2,0)</f>
        <v>2</v>
      </c>
      <c r="I86" s="19">
        <f ca="1">VLOOKUP($A86,'Q13'!$A:$O,I$2,0)</f>
        <v>35</v>
      </c>
      <c r="J86" s="19">
        <f ca="1">VLOOKUP($A86,'Q13'!$A:$O,J$2,0)</f>
        <v>40</v>
      </c>
      <c r="K86" s="19">
        <f ca="1">VLOOKUP($A86,'Q13'!$A:$O,K$2,0)</f>
        <v>13</v>
      </c>
      <c r="L86" s="19">
        <f ca="1">VLOOKUP($A86,'Q13'!$A:$O,L$2,0)</f>
        <v>3</v>
      </c>
      <c r="M86" s="19">
        <f ca="1">VLOOKUP($A86,'Q13'!$A:$O,M$2,0)</f>
        <v>9</v>
      </c>
      <c r="N86" s="19"/>
      <c r="P86" s="45">
        <f t="shared" ref="P86" ca="1" si="76">MAX(E86:N86)</f>
        <v>54</v>
      </c>
    </row>
    <row r="87" spans="1:16" ht="12.4" customHeight="1" x14ac:dyDescent="0.15">
      <c r="B87" s="144"/>
      <c r="C87" s="136"/>
      <c r="D87" s="16">
        <f ca="1">D86/$D86*100</f>
        <v>100</v>
      </c>
      <c r="E87" s="15">
        <f ca="1">E86/$D86*100</f>
        <v>13.548387096774196</v>
      </c>
      <c r="F87" s="15">
        <f t="shared" ref="F87:M87" ca="1" si="77">F86/$D86*100</f>
        <v>34.838709677419352</v>
      </c>
      <c r="G87" s="15">
        <f t="shared" ca="1" si="77"/>
        <v>34.193548387096776</v>
      </c>
      <c r="H87" s="15">
        <f t="shared" ca="1" si="77"/>
        <v>1.2903225806451613</v>
      </c>
      <c r="I87" s="15">
        <f t="shared" ca="1" si="77"/>
        <v>22.58064516129032</v>
      </c>
      <c r="J87" s="15">
        <f t="shared" ca="1" si="77"/>
        <v>25.806451612903224</v>
      </c>
      <c r="K87" s="15">
        <f t="shared" ca="1" si="77"/>
        <v>8.3870967741935498</v>
      </c>
      <c r="L87" s="15">
        <f t="shared" ca="1" si="77"/>
        <v>1.935483870967742</v>
      </c>
      <c r="M87" s="15">
        <f t="shared" ca="1" si="77"/>
        <v>5.806451612903226</v>
      </c>
      <c r="N87" s="15"/>
    </row>
    <row r="88" spans="1:16" ht="12.4" customHeight="1" x14ac:dyDescent="0.15">
      <c r="A88" s="1" t="str">
        <f ca="1">$A$1&amp;C88</f>
        <v>X (14)製造業（技術者等）</v>
      </c>
      <c r="B88" s="144"/>
      <c r="C88" s="134" t="s">
        <v>95</v>
      </c>
      <c r="D88" s="19">
        <f ca="1">VLOOKUP($A88,'Q13'!$A:$O,D$2,0)</f>
        <v>264</v>
      </c>
      <c r="E88" s="19">
        <f ca="1">VLOOKUP($A88,'Q13'!$A:$O,E$2,0)</f>
        <v>19</v>
      </c>
      <c r="F88" s="19">
        <f ca="1">VLOOKUP($A88,'Q13'!$A:$O,F$2,0)</f>
        <v>120</v>
      </c>
      <c r="G88" s="19">
        <f ca="1">VLOOKUP($A88,'Q13'!$A:$O,G$2,0)</f>
        <v>86</v>
      </c>
      <c r="H88" s="19">
        <f ca="1">VLOOKUP($A88,'Q13'!$A:$O,H$2,0)</f>
        <v>5</v>
      </c>
      <c r="I88" s="19">
        <f ca="1">VLOOKUP($A88,'Q13'!$A:$O,I$2,0)</f>
        <v>68</v>
      </c>
      <c r="J88" s="19">
        <f ca="1">VLOOKUP($A88,'Q13'!$A:$O,J$2,0)</f>
        <v>81</v>
      </c>
      <c r="K88" s="19">
        <f ca="1">VLOOKUP($A88,'Q13'!$A:$O,K$2,0)</f>
        <v>33</v>
      </c>
      <c r="L88" s="19">
        <f ca="1">VLOOKUP($A88,'Q13'!$A:$O,L$2,0)</f>
        <v>2</v>
      </c>
      <c r="M88" s="19">
        <f ca="1">VLOOKUP($A88,'Q13'!$A:$O,M$2,0)</f>
        <v>9</v>
      </c>
      <c r="N88" s="19"/>
      <c r="P88" s="45">
        <f t="shared" ref="P88" ca="1" si="78">MAX(E88:N88)</f>
        <v>120</v>
      </c>
    </row>
    <row r="89" spans="1:16" ht="12.4" customHeight="1" x14ac:dyDescent="0.15">
      <c r="B89" s="144"/>
      <c r="C89" s="136"/>
      <c r="D89" s="16">
        <f ca="1">D88/$D88*100</f>
        <v>100</v>
      </c>
      <c r="E89" s="15">
        <f ca="1">E88/$D88*100</f>
        <v>7.1969696969696972</v>
      </c>
      <c r="F89" s="15">
        <f t="shared" ref="F89:M89" ca="1" si="79">F88/$D88*100</f>
        <v>45.454545454545453</v>
      </c>
      <c r="G89" s="15">
        <f t="shared" ca="1" si="79"/>
        <v>32.575757575757578</v>
      </c>
      <c r="H89" s="15">
        <f t="shared" ca="1" si="79"/>
        <v>1.893939393939394</v>
      </c>
      <c r="I89" s="15">
        <f t="shared" ca="1" si="79"/>
        <v>25.757575757575758</v>
      </c>
      <c r="J89" s="15">
        <f t="shared" ca="1" si="79"/>
        <v>30.681818181818183</v>
      </c>
      <c r="K89" s="15">
        <f t="shared" ca="1" si="79"/>
        <v>12.5</v>
      </c>
      <c r="L89" s="15">
        <f t="shared" ca="1" si="79"/>
        <v>0.75757575757575757</v>
      </c>
      <c r="M89" s="15">
        <f t="shared" ca="1" si="79"/>
        <v>3.4090909090909087</v>
      </c>
      <c r="N89" s="15"/>
    </row>
    <row r="90" spans="1:16" ht="12.4" customHeight="1" x14ac:dyDescent="0.15">
      <c r="A90" s="1" t="str">
        <f ca="1">$A$1&amp;C90</f>
        <v>X (14)小売・飲食などのサービス業</v>
      </c>
      <c r="B90" s="144"/>
      <c r="C90" s="134" t="s">
        <v>96</v>
      </c>
      <c r="D90" s="19">
        <f ca="1">VLOOKUP($A90,'Q13'!$A:$O,D$2,0)</f>
        <v>293</v>
      </c>
      <c r="E90" s="19">
        <f ca="1">VLOOKUP($A90,'Q13'!$A:$O,E$2,0)</f>
        <v>28</v>
      </c>
      <c r="F90" s="19">
        <f ca="1">VLOOKUP($A90,'Q13'!$A:$O,F$2,0)</f>
        <v>55</v>
      </c>
      <c r="G90" s="19">
        <f ca="1">VLOOKUP($A90,'Q13'!$A:$O,G$2,0)</f>
        <v>128</v>
      </c>
      <c r="H90" s="19">
        <f ca="1">VLOOKUP($A90,'Q13'!$A:$O,H$2,0)</f>
        <v>2</v>
      </c>
      <c r="I90" s="19">
        <f ca="1">VLOOKUP($A90,'Q13'!$A:$O,I$2,0)</f>
        <v>92</v>
      </c>
      <c r="J90" s="19">
        <f ca="1">VLOOKUP($A90,'Q13'!$A:$O,J$2,0)</f>
        <v>105</v>
      </c>
      <c r="K90" s="19">
        <f ca="1">VLOOKUP($A90,'Q13'!$A:$O,K$2,0)</f>
        <v>53</v>
      </c>
      <c r="L90" s="19">
        <f ca="1">VLOOKUP($A90,'Q13'!$A:$O,L$2,0)</f>
        <v>1</v>
      </c>
      <c r="M90" s="19">
        <f ca="1">VLOOKUP($A90,'Q13'!$A:$O,M$2,0)</f>
        <v>8</v>
      </c>
      <c r="N90" s="19"/>
      <c r="P90" s="45">
        <f t="shared" ref="P90" ca="1" si="80">MAX(E90:N90)</f>
        <v>128</v>
      </c>
    </row>
    <row r="91" spans="1:16" ht="12.4" customHeight="1" x14ac:dyDescent="0.15">
      <c r="B91" s="144"/>
      <c r="C91" s="136"/>
      <c r="D91" s="16">
        <f ca="1">D90/$D90*100</f>
        <v>100</v>
      </c>
      <c r="E91" s="15">
        <f ca="1">E90/$D90*100</f>
        <v>9.5563139931740615</v>
      </c>
      <c r="F91" s="15">
        <f t="shared" ref="F91:M91" ca="1" si="81">F90/$D90*100</f>
        <v>18.771331058020476</v>
      </c>
      <c r="G91" s="15">
        <f t="shared" ca="1" si="81"/>
        <v>43.68600682593857</v>
      </c>
      <c r="H91" s="15">
        <f t="shared" ca="1" si="81"/>
        <v>0.68259385665529015</v>
      </c>
      <c r="I91" s="15">
        <f t="shared" ca="1" si="81"/>
        <v>31.399317406143346</v>
      </c>
      <c r="J91" s="15">
        <f t="shared" ca="1" si="81"/>
        <v>35.836177474402731</v>
      </c>
      <c r="K91" s="15">
        <f t="shared" ca="1" si="81"/>
        <v>18.088737201365188</v>
      </c>
      <c r="L91" s="15">
        <f t="shared" ca="1" si="81"/>
        <v>0.34129692832764508</v>
      </c>
      <c r="M91" s="15">
        <f t="shared" ca="1" si="81"/>
        <v>2.7303754266211606</v>
      </c>
      <c r="N91" s="15"/>
    </row>
    <row r="92" spans="1:16" ht="12.4" customHeight="1" x14ac:dyDescent="0.15">
      <c r="A92" s="1" t="str">
        <f ca="1">$A$1&amp;C92</f>
        <v>X (14)金融・保険・不動産業</v>
      </c>
      <c r="B92" s="144"/>
      <c r="C92" s="134" t="s">
        <v>97</v>
      </c>
      <c r="D92" s="19">
        <f ca="1">VLOOKUP($A92,'Q13'!$A:$O,D$2,0)</f>
        <v>156</v>
      </c>
      <c r="E92" s="19">
        <f ca="1">VLOOKUP($A92,'Q13'!$A:$O,E$2,0)</f>
        <v>35</v>
      </c>
      <c r="F92" s="19">
        <f ca="1">VLOOKUP($A92,'Q13'!$A:$O,F$2,0)</f>
        <v>55</v>
      </c>
      <c r="G92" s="19">
        <f ca="1">VLOOKUP($A92,'Q13'!$A:$O,G$2,0)</f>
        <v>24</v>
      </c>
      <c r="H92" s="19">
        <f ca="1">VLOOKUP($A92,'Q13'!$A:$O,H$2,0)</f>
        <v>6</v>
      </c>
      <c r="I92" s="19">
        <f ca="1">VLOOKUP($A92,'Q13'!$A:$O,I$2,0)</f>
        <v>30</v>
      </c>
      <c r="J92" s="19">
        <f ca="1">VLOOKUP($A92,'Q13'!$A:$O,J$2,0)</f>
        <v>62</v>
      </c>
      <c r="K92" s="19">
        <f ca="1">VLOOKUP($A92,'Q13'!$A:$O,K$2,0)</f>
        <v>17</v>
      </c>
      <c r="L92" s="19">
        <f ca="1">VLOOKUP($A92,'Q13'!$A:$O,L$2,0)</f>
        <v>3</v>
      </c>
      <c r="M92" s="19">
        <f ca="1">VLOOKUP($A92,'Q13'!$A:$O,M$2,0)</f>
        <v>6</v>
      </c>
      <c r="N92" s="19"/>
      <c r="P92" s="45">
        <f t="shared" ref="P92" ca="1" si="82">MAX(E92:N92)</f>
        <v>62</v>
      </c>
    </row>
    <row r="93" spans="1:16" ht="12.4" customHeight="1" x14ac:dyDescent="0.15">
      <c r="B93" s="144"/>
      <c r="C93" s="136"/>
      <c r="D93" s="16">
        <f ca="1">D92/$D92*100</f>
        <v>100</v>
      </c>
      <c r="E93" s="15">
        <f ca="1">E92/$D92*100</f>
        <v>22.435897435897438</v>
      </c>
      <c r="F93" s="15">
        <f t="shared" ref="F93:M93" ca="1" si="83">F92/$D92*100</f>
        <v>35.256410256410255</v>
      </c>
      <c r="G93" s="15">
        <f t="shared" ca="1" si="83"/>
        <v>15.384615384615385</v>
      </c>
      <c r="H93" s="15">
        <f t="shared" ca="1" si="83"/>
        <v>3.8461538461538463</v>
      </c>
      <c r="I93" s="15">
        <f t="shared" ca="1" si="83"/>
        <v>19.230769230769234</v>
      </c>
      <c r="J93" s="15">
        <f t="shared" ca="1" si="83"/>
        <v>39.743589743589745</v>
      </c>
      <c r="K93" s="15">
        <f t="shared" ca="1" si="83"/>
        <v>10.897435897435898</v>
      </c>
      <c r="L93" s="15">
        <f t="shared" ca="1" si="83"/>
        <v>1.9230769230769231</v>
      </c>
      <c r="M93" s="15">
        <f t="shared" ca="1" si="83"/>
        <v>3.8461538461538463</v>
      </c>
      <c r="N93" s="15"/>
    </row>
    <row r="94" spans="1:16" ht="12.4" customHeight="1" x14ac:dyDescent="0.15">
      <c r="A94" s="1" t="str">
        <f ca="1">$A$1&amp;C94</f>
        <v>X (14)医療・福祉・介護</v>
      </c>
      <c r="B94" s="144"/>
      <c r="C94" s="134" t="s">
        <v>98</v>
      </c>
      <c r="D94" s="19">
        <f ca="1">VLOOKUP($A94,'Q13'!$A:$O,D$2,0)</f>
        <v>890</v>
      </c>
      <c r="E94" s="19">
        <f ca="1">VLOOKUP($A94,'Q13'!$A:$O,E$2,0)</f>
        <v>26</v>
      </c>
      <c r="F94" s="19">
        <f ca="1">VLOOKUP($A94,'Q13'!$A:$O,F$2,0)</f>
        <v>237</v>
      </c>
      <c r="G94" s="19">
        <f ca="1">VLOOKUP($A94,'Q13'!$A:$O,G$2,0)</f>
        <v>436</v>
      </c>
      <c r="H94" s="19">
        <f ca="1">VLOOKUP($A94,'Q13'!$A:$O,H$2,0)</f>
        <v>21</v>
      </c>
      <c r="I94" s="19">
        <f ca="1">VLOOKUP($A94,'Q13'!$A:$O,I$2,0)</f>
        <v>286</v>
      </c>
      <c r="J94" s="19">
        <f ca="1">VLOOKUP($A94,'Q13'!$A:$O,J$2,0)</f>
        <v>259</v>
      </c>
      <c r="K94" s="19">
        <f ca="1">VLOOKUP($A94,'Q13'!$A:$O,K$2,0)</f>
        <v>139</v>
      </c>
      <c r="L94" s="19">
        <f ca="1">VLOOKUP($A94,'Q13'!$A:$O,L$2,0)</f>
        <v>7</v>
      </c>
      <c r="M94" s="19">
        <f ca="1">VLOOKUP($A94,'Q13'!$A:$O,M$2,0)</f>
        <v>21</v>
      </c>
      <c r="N94" s="19"/>
      <c r="P94" s="45">
        <f t="shared" ref="P94" ca="1" si="84">MAX(E94:N94)</f>
        <v>436</v>
      </c>
    </row>
    <row r="95" spans="1:16" ht="12.4" customHeight="1" x14ac:dyDescent="0.15">
      <c r="B95" s="144"/>
      <c r="C95" s="136"/>
      <c r="D95" s="16">
        <f ca="1">D94/$D94*100</f>
        <v>100</v>
      </c>
      <c r="E95" s="15">
        <f ca="1">E94/$D94*100</f>
        <v>2.9213483146067416</v>
      </c>
      <c r="F95" s="15">
        <f t="shared" ref="F95:M95" ca="1" si="85">F94/$D94*100</f>
        <v>26.629213483146071</v>
      </c>
      <c r="G95" s="15">
        <f t="shared" ca="1" si="85"/>
        <v>48.988764044943821</v>
      </c>
      <c r="H95" s="15">
        <f t="shared" ca="1" si="85"/>
        <v>2.3595505617977528</v>
      </c>
      <c r="I95" s="15">
        <f t="shared" ca="1" si="85"/>
        <v>32.134831460674157</v>
      </c>
      <c r="J95" s="15">
        <f t="shared" ca="1" si="85"/>
        <v>29.101123595505619</v>
      </c>
      <c r="K95" s="15">
        <f t="shared" ca="1" si="85"/>
        <v>15.617977528089888</v>
      </c>
      <c r="L95" s="15">
        <f t="shared" ca="1" si="85"/>
        <v>0.7865168539325843</v>
      </c>
      <c r="M95" s="15">
        <f t="shared" ca="1" si="85"/>
        <v>2.3595505617977528</v>
      </c>
      <c r="N95" s="15"/>
    </row>
    <row r="96" spans="1:16" ht="12.4" customHeight="1" x14ac:dyDescent="0.15">
      <c r="A96" s="43" t="s">
        <v>286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25</v>
      </c>
      <c r="F96" s="19">
        <f>VLOOKUP($A96,'Q13'!$A:$O,F$2,0)</f>
        <v>113</v>
      </c>
      <c r="G96" s="19">
        <f>VLOOKUP($A96,'Q13'!$A:$O,G$2,0)</f>
        <v>155</v>
      </c>
      <c r="H96" s="19">
        <f>VLOOKUP($A96,'Q13'!$A:$O,H$2,0)</f>
        <v>4</v>
      </c>
      <c r="I96" s="19">
        <f>VLOOKUP($A96,'Q13'!$A:$O,I$2,0)</f>
        <v>44</v>
      </c>
      <c r="J96" s="19">
        <f>VLOOKUP($A96,'Q13'!$A:$O,J$2,0)</f>
        <v>135</v>
      </c>
      <c r="K96" s="19">
        <f>VLOOKUP($A96,'Q13'!$A:$O,K$2,0)</f>
        <v>70</v>
      </c>
      <c r="L96" s="19">
        <f>VLOOKUP($A96,'Q13'!$A:$O,L$2,0)</f>
        <v>2</v>
      </c>
      <c r="M96" s="19">
        <f>VLOOKUP($A96,'Q13'!$A:$O,M$2,0)</f>
        <v>14</v>
      </c>
      <c r="N96" s="19"/>
      <c r="P96" s="45">
        <f t="shared" ref="P96" si="86">MAX(E96:N96)</f>
        <v>155</v>
      </c>
    </row>
    <row r="97" spans="1:16" ht="12.4" customHeight="1" x14ac:dyDescent="0.15">
      <c r="B97" s="144"/>
      <c r="C97" s="136"/>
      <c r="D97" s="16">
        <f>D96/$D96*100</f>
        <v>100</v>
      </c>
      <c r="E97" s="15">
        <f>E96/$D96*100</f>
        <v>7.1633237822349569</v>
      </c>
      <c r="F97" s="15">
        <f t="shared" ref="F97:M97" si="87">F96/$D96*100</f>
        <v>32.378223495702009</v>
      </c>
      <c r="G97" s="15">
        <f t="shared" si="87"/>
        <v>44.412607449856736</v>
      </c>
      <c r="H97" s="15">
        <f t="shared" si="87"/>
        <v>1.1461318051575931</v>
      </c>
      <c r="I97" s="15">
        <f t="shared" si="87"/>
        <v>12.607449856733524</v>
      </c>
      <c r="J97" s="15">
        <f t="shared" si="87"/>
        <v>38.681948424068771</v>
      </c>
      <c r="K97" s="15">
        <f t="shared" si="87"/>
        <v>20.057306590257877</v>
      </c>
      <c r="L97" s="15">
        <f t="shared" si="87"/>
        <v>0.57306590257879653</v>
      </c>
      <c r="M97" s="15">
        <f t="shared" si="87"/>
        <v>4.0114613180515759</v>
      </c>
      <c r="N97" s="15"/>
    </row>
    <row r="98" spans="1:16" ht="12.4" customHeight="1" x14ac:dyDescent="0.15">
      <c r="A98" s="1" t="str">
        <f ca="1">$A$1&amp;C98</f>
        <v>X (14)情報通信系（メディア・マスコミ）</v>
      </c>
      <c r="B98" s="144"/>
      <c r="C98" s="134" t="s">
        <v>100</v>
      </c>
      <c r="D98" s="19">
        <f ca="1">VLOOKUP($A98,'Q13'!$A:$O,D$2,0)</f>
        <v>101</v>
      </c>
      <c r="E98" s="19">
        <f ca="1">VLOOKUP($A98,'Q13'!$A:$O,E$2,0)</f>
        <v>6</v>
      </c>
      <c r="F98" s="19">
        <f ca="1">VLOOKUP($A98,'Q13'!$A:$O,F$2,0)</f>
        <v>17</v>
      </c>
      <c r="G98" s="19">
        <f ca="1">VLOOKUP($A98,'Q13'!$A:$O,G$2,0)</f>
        <v>51</v>
      </c>
      <c r="H98" s="19">
        <f ca="1">VLOOKUP($A98,'Q13'!$A:$O,H$2,0)</f>
        <v>4</v>
      </c>
      <c r="I98" s="19">
        <f ca="1">VLOOKUP($A98,'Q13'!$A:$O,I$2,0)</f>
        <v>18</v>
      </c>
      <c r="J98" s="19">
        <f ca="1">VLOOKUP($A98,'Q13'!$A:$O,J$2,0)</f>
        <v>41</v>
      </c>
      <c r="K98" s="19">
        <f ca="1">VLOOKUP($A98,'Q13'!$A:$O,K$2,0)</f>
        <v>23</v>
      </c>
      <c r="L98" s="19">
        <f ca="1">VLOOKUP($A98,'Q13'!$A:$O,L$2,0)</f>
        <v>0</v>
      </c>
      <c r="M98" s="19">
        <f ca="1">VLOOKUP($A98,'Q13'!$A:$O,M$2,0)</f>
        <v>2</v>
      </c>
      <c r="N98" s="19"/>
      <c r="P98" s="45">
        <f t="shared" ref="P98" ca="1" si="88">MAX(E98:N98)</f>
        <v>51</v>
      </c>
    </row>
    <row r="99" spans="1:16" ht="12.4" customHeight="1" x14ac:dyDescent="0.15">
      <c r="B99" s="144"/>
      <c r="C99" s="136"/>
      <c r="D99" s="16">
        <f ca="1">D98/$D98*100</f>
        <v>100</v>
      </c>
      <c r="E99" s="15">
        <f ca="1">E98/$D98*100</f>
        <v>5.9405940594059405</v>
      </c>
      <c r="F99" s="15">
        <f t="shared" ref="F99:M99" ca="1" si="89">F98/$D98*100</f>
        <v>16.831683168316832</v>
      </c>
      <c r="G99" s="15">
        <f t="shared" ca="1" si="89"/>
        <v>50.495049504950494</v>
      </c>
      <c r="H99" s="15">
        <f t="shared" ca="1" si="89"/>
        <v>3.9603960396039604</v>
      </c>
      <c r="I99" s="15">
        <f t="shared" ca="1" si="89"/>
        <v>17.82178217821782</v>
      </c>
      <c r="J99" s="15">
        <f t="shared" ca="1" si="89"/>
        <v>40.594059405940598</v>
      </c>
      <c r="K99" s="15">
        <f t="shared" ca="1" si="89"/>
        <v>22.772277227722775</v>
      </c>
      <c r="L99" s="15">
        <f t="shared" ca="1" si="89"/>
        <v>0</v>
      </c>
      <c r="M99" s="15">
        <f t="shared" ca="1" si="89"/>
        <v>1.9801980198019802</v>
      </c>
      <c r="N99" s="15"/>
    </row>
    <row r="100" spans="1:16" ht="12.4" customHeight="1" x14ac:dyDescent="0.15">
      <c r="A100" s="1" t="str">
        <f ca="1">$A$1&amp;C100</f>
        <v>X (14)公務員</v>
      </c>
      <c r="B100" s="144"/>
      <c r="C100" s="134" t="s">
        <v>101</v>
      </c>
      <c r="D100" s="19">
        <f ca="1">VLOOKUP($A100,'Q13'!$A:$O,D$2,0)</f>
        <v>770</v>
      </c>
      <c r="E100" s="19">
        <f ca="1">VLOOKUP($A100,'Q13'!$A:$O,E$2,0)</f>
        <v>23</v>
      </c>
      <c r="F100" s="19">
        <f ca="1">VLOOKUP($A100,'Q13'!$A:$O,F$2,0)</f>
        <v>343</v>
      </c>
      <c r="G100" s="19">
        <f ca="1">VLOOKUP($A100,'Q13'!$A:$O,G$2,0)</f>
        <v>205</v>
      </c>
      <c r="H100" s="19">
        <f ca="1">VLOOKUP($A100,'Q13'!$A:$O,H$2,0)</f>
        <v>28</v>
      </c>
      <c r="I100" s="19">
        <f ca="1">VLOOKUP($A100,'Q13'!$A:$O,I$2,0)</f>
        <v>225</v>
      </c>
      <c r="J100" s="19">
        <f ca="1">VLOOKUP($A100,'Q13'!$A:$O,J$2,0)</f>
        <v>253</v>
      </c>
      <c r="K100" s="19">
        <f ca="1">VLOOKUP($A100,'Q13'!$A:$O,K$2,0)</f>
        <v>111</v>
      </c>
      <c r="L100" s="19">
        <f ca="1">VLOOKUP($A100,'Q13'!$A:$O,L$2,0)</f>
        <v>3</v>
      </c>
      <c r="M100" s="19">
        <f ca="1">VLOOKUP($A100,'Q13'!$A:$O,M$2,0)</f>
        <v>30</v>
      </c>
      <c r="N100" s="19"/>
      <c r="P100" s="45">
        <f t="shared" ref="P100" ca="1" si="90">MAX(E100:N100)</f>
        <v>343</v>
      </c>
    </row>
    <row r="101" spans="1:16" ht="12.4" customHeight="1" x14ac:dyDescent="0.15">
      <c r="B101" s="144"/>
      <c r="C101" s="136"/>
      <c r="D101" s="16">
        <f ca="1">D100/$D100*100</f>
        <v>100</v>
      </c>
      <c r="E101" s="15">
        <f ca="1">E100/$D100*100</f>
        <v>2.9870129870129869</v>
      </c>
      <c r="F101" s="15">
        <f t="shared" ref="F101:M101" ca="1" si="91">F100/$D100*100</f>
        <v>44.545454545454547</v>
      </c>
      <c r="G101" s="15">
        <f t="shared" ca="1" si="91"/>
        <v>26.623376623376622</v>
      </c>
      <c r="H101" s="15">
        <f t="shared" ca="1" si="91"/>
        <v>3.6363636363636362</v>
      </c>
      <c r="I101" s="15">
        <f t="shared" ca="1" si="91"/>
        <v>29.220779220779221</v>
      </c>
      <c r="J101" s="15">
        <f t="shared" ca="1" si="91"/>
        <v>32.857142857142854</v>
      </c>
      <c r="K101" s="15">
        <f t="shared" ca="1" si="91"/>
        <v>14.415584415584416</v>
      </c>
      <c r="L101" s="15">
        <f t="shared" ca="1" si="91"/>
        <v>0.38961038961038963</v>
      </c>
      <c r="M101" s="15">
        <f t="shared" ca="1" si="91"/>
        <v>3.8961038961038961</v>
      </c>
      <c r="N101" s="15"/>
    </row>
    <row r="102" spans="1:16" ht="12.4" customHeight="1" x14ac:dyDescent="0.15">
      <c r="A102" s="1" t="str">
        <f ca="1">$A$1&amp;C102</f>
        <v>X (14)その他</v>
      </c>
      <c r="B102" s="144"/>
      <c r="C102" s="134" t="s">
        <v>22</v>
      </c>
      <c r="D102" s="19">
        <f ca="1">VLOOKUP($A102,'Q13'!$A:$O,D$2,0)</f>
        <v>811</v>
      </c>
      <c r="E102" s="19">
        <f ca="1">VLOOKUP($A102,'Q13'!$A:$O,E$2,0)</f>
        <v>48</v>
      </c>
      <c r="F102" s="19">
        <f ca="1">VLOOKUP($A102,'Q13'!$A:$O,F$2,0)</f>
        <v>131</v>
      </c>
      <c r="G102" s="19">
        <f ca="1">VLOOKUP($A102,'Q13'!$A:$O,G$2,0)</f>
        <v>469</v>
      </c>
      <c r="H102" s="19">
        <f ca="1">VLOOKUP($A102,'Q13'!$A:$O,H$2,0)</f>
        <v>17</v>
      </c>
      <c r="I102" s="19">
        <f ca="1">VLOOKUP($A102,'Q13'!$A:$O,I$2,0)</f>
        <v>257</v>
      </c>
      <c r="J102" s="19">
        <f ca="1">VLOOKUP($A102,'Q13'!$A:$O,J$2,0)</f>
        <v>284</v>
      </c>
      <c r="K102" s="19">
        <f ca="1">VLOOKUP($A102,'Q13'!$A:$O,K$2,0)</f>
        <v>118</v>
      </c>
      <c r="L102" s="19">
        <f ca="1">VLOOKUP($A102,'Q13'!$A:$O,L$2,0)</f>
        <v>6</v>
      </c>
      <c r="M102" s="19">
        <f ca="1">VLOOKUP($A102,'Q13'!$A:$O,M$2,0)</f>
        <v>31</v>
      </c>
      <c r="N102" s="19"/>
      <c r="P102" s="45">
        <f t="shared" ref="P102" ca="1" si="92">MAX(E102:N102)</f>
        <v>469</v>
      </c>
    </row>
    <row r="103" spans="1:16" ht="12.4" customHeight="1" x14ac:dyDescent="0.15">
      <c r="B103" s="144"/>
      <c r="C103" s="136"/>
      <c r="D103" s="16">
        <f ca="1">D102/$D102*100</f>
        <v>100</v>
      </c>
      <c r="E103" s="15">
        <f ca="1">E102/$D102*100</f>
        <v>5.9186189889025895</v>
      </c>
      <c r="F103" s="15">
        <f t="shared" ref="F103:M103" ca="1" si="93">F102/$D102*100</f>
        <v>16.152897657213316</v>
      </c>
      <c r="G103" s="15">
        <f t="shared" ca="1" si="93"/>
        <v>57.829839704069052</v>
      </c>
      <c r="H103" s="15">
        <f t="shared" ca="1" si="93"/>
        <v>2.0961775585696669</v>
      </c>
      <c r="I103" s="15">
        <f t="shared" ca="1" si="93"/>
        <v>31.689272503082616</v>
      </c>
      <c r="J103" s="15">
        <f t="shared" ca="1" si="93"/>
        <v>35.018495684340323</v>
      </c>
      <c r="K103" s="15">
        <f t="shared" ca="1" si="93"/>
        <v>14.549938347718866</v>
      </c>
      <c r="L103" s="15">
        <f t="shared" ca="1" si="93"/>
        <v>0.73982737361282369</v>
      </c>
      <c r="M103" s="15">
        <f t="shared" ca="1" si="93"/>
        <v>3.8224414303329222</v>
      </c>
      <c r="N103" s="15"/>
    </row>
    <row r="104" spans="1:16" ht="12.4" hidden="1" customHeight="1" outlineLevel="1" x14ac:dyDescent="0.15">
      <c r="A104" s="1" t="str">
        <f ca="1">$A$1&amp;C104</f>
        <v>X (14)ずっと北九州市内がいい（北九州市の近郊を含む）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75</v>
      </c>
      <c r="F104" s="19">
        <f ca="1">VLOOKUP($A104,'Q15'!$A:$O,F$2,0)</f>
        <v>396</v>
      </c>
      <c r="G104" s="19">
        <f ca="1">VLOOKUP($A104,'Q15'!$A:$O,G$2,0)</f>
        <v>402</v>
      </c>
      <c r="H104" s="19">
        <f ca="1">VLOOKUP($A104,'Q15'!$A:$O,H$2,0)</f>
        <v>22</v>
      </c>
      <c r="I104" s="19">
        <f ca="1">VLOOKUP($A104,'Q15'!$A:$O,I$2,0)</f>
        <v>299</v>
      </c>
      <c r="J104" s="19">
        <f ca="1">VLOOKUP($A104,'Q15'!$A:$O,J$2,0)</f>
        <v>305</v>
      </c>
      <c r="K104" s="19">
        <f ca="1">VLOOKUP($A104,'Q15'!$A:$O,K$2,0)</f>
        <v>130</v>
      </c>
      <c r="L104" s="19">
        <f ca="1">VLOOKUP($A104,'Q15'!$A:$O,L$2,0)</f>
        <v>5</v>
      </c>
      <c r="M104" s="19">
        <f ca="1">VLOOKUP($A104,'Q15'!$A:$O,M$2,0)</f>
        <v>27</v>
      </c>
      <c r="N104" s="19"/>
      <c r="P104" s="45">
        <f t="shared" ref="P104" ca="1" si="94">MAX(E104:N104)</f>
        <v>402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7.0488721804511281</v>
      </c>
      <c r="F105" s="15">
        <f t="shared" ref="F105:M105" ca="1" si="95">F104/$D104*100</f>
        <v>37.218045112781958</v>
      </c>
      <c r="G105" s="15">
        <f t="shared" ca="1" si="95"/>
        <v>37.781954887218042</v>
      </c>
      <c r="H105" s="15">
        <f t="shared" ca="1" si="95"/>
        <v>2.0676691729323307</v>
      </c>
      <c r="I105" s="15">
        <f t="shared" ca="1" si="95"/>
        <v>28.101503759398494</v>
      </c>
      <c r="J105" s="15">
        <f t="shared" ca="1" si="95"/>
        <v>28.665413533834588</v>
      </c>
      <c r="K105" s="15">
        <f t="shared" ca="1" si="95"/>
        <v>12.218045112781954</v>
      </c>
      <c r="L105" s="15">
        <f t="shared" ca="1" si="95"/>
        <v>0.46992481203007519</v>
      </c>
      <c r="M105" s="15">
        <f t="shared" ca="1" si="95"/>
        <v>2.5375939849624061</v>
      </c>
      <c r="N105" s="15"/>
    </row>
    <row r="106" spans="1:16" ht="12.4" hidden="1" customHeight="1" outlineLevel="1" x14ac:dyDescent="0.15">
      <c r="A106" s="1" t="str">
        <f ca="1">$A$1&amp;C106</f>
        <v>X (14)一度は市外に出て経験を積んだ後、市内に戻りたい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32</v>
      </c>
      <c r="F106" s="19">
        <f ca="1">VLOOKUP($A106,'Q15'!$A:$O,F$2,0)</f>
        <v>155</v>
      </c>
      <c r="G106" s="19">
        <f ca="1">VLOOKUP($A106,'Q15'!$A:$O,G$2,0)</f>
        <v>244</v>
      </c>
      <c r="H106" s="19">
        <f ca="1">VLOOKUP($A106,'Q15'!$A:$O,H$2,0)</f>
        <v>17</v>
      </c>
      <c r="I106" s="19">
        <f ca="1">VLOOKUP($A106,'Q15'!$A:$O,I$2,0)</f>
        <v>155</v>
      </c>
      <c r="J106" s="19">
        <f ca="1">VLOOKUP($A106,'Q15'!$A:$O,J$2,0)</f>
        <v>153</v>
      </c>
      <c r="K106" s="19">
        <f ca="1">VLOOKUP($A106,'Q15'!$A:$O,K$2,0)</f>
        <v>84</v>
      </c>
      <c r="L106" s="19">
        <f ca="1">VLOOKUP($A106,'Q15'!$A:$O,L$2,0)</f>
        <v>1</v>
      </c>
      <c r="M106" s="19">
        <f ca="1">VLOOKUP($A106,'Q15'!$A:$O,M$2,0)</f>
        <v>6</v>
      </c>
      <c r="N106" s="19"/>
      <c r="P106" s="45">
        <f t="shared" ref="P106" ca="1" si="96">MAX(E106:N106)</f>
        <v>244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6.2992125984251963</v>
      </c>
      <c r="F107" s="15">
        <f t="shared" ref="F107:M107" ca="1" si="97">F106/$D106*100</f>
        <v>30.511811023622048</v>
      </c>
      <c r="G107" s="15">
        <f t="shared" ca="1" si="97"/>
        <v>48.031496062992126</v>
      </c>
      <c r="H107" s="15">
        <f t="shared" ca="1" si="97"/>
        <v>3.3464566929133861</v>
      </c>
      <c r="I107" s="15">
        <f t="shared" ca="1" si="97"/>
        <v>30.511811023622048</v>
      </c>
      <c r="J107" s="15">
        <f t="shared" ca="1" si="97"/>
        <v>30.118110236220474</v>
      </c>
      <c r="K107" s="15">
        <f t="shared" ca="1" si="97"/>
        <v>16.535433070866144</v>
      </c>
      <c r="L107" s="15">
        <f t="shared" ca="1" si="97"/>
        <v>0.19685039370078738</v>
      </c>
      <c r="M107" s="15">
        <f t="shared" ca="1" si="97"/>
        <v>1.1811023622047243</v>
      </c>
      <c r="N107" s="15"/>
    </row>
    <row r="108" spans="1:16" ht="12.4" hidden="1" customHeight="1" outlineLevel="1" x14ac:dyDescent="0.15">
      <c r="A108" s="1" t="str">
        <f ca="1">$A$1&amp;C108</f>
        <v>X (14)市外に住むが、時々北九州市で過ごしたい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50</v>
      </c>
      <c r="F108" s="19">
        <f ca="1">VLOOKUP($A108,'Q15'!$A:$O,F$2,0)</f>
        <v>171</v>
      </c>
      <c r="G108" s="19">
        <f ca="1">VLOOKUP($A108,'Q15'!$A:$O,G$2,0)</f>
        <v>312</v>
      </c>
      <c r="H108" s="19">
        <f ca="1">VLOOKUP($A108,'Q15'!$A:$O,H$2,0)</f>
        <v>21</v>
      </c>
      <c r="I108" s="19">
        <f ca="1">VLOOKUP($A108,'Q15'!$A:$O,I$2,0)</f>
        <v>223</v>
      </c>
      <c r="J108" s="19">
        <f ca="1">VLOOKUP($A108,'Q15'!$A:$O,J$2,0)</f>
        <v>253</v>
      </c>
      <c r="K108" s="19">
        <f ca="1">VLOOKUP($A108,'Q15'!$A:$O,K$2,0)</f>
        <v>115</v>
      </c>
      <c r="L108" s="19">
        <f ca="1">VLOOKUP($A108,'Q15'!$A:$O,L$2,0)</f>
        <v>3</v>
      </c>
      <c r="M108" s="19">
        <f ca="1">VLOOKUP($A108,'Q15'!$A:$O,M$2,0)</f>
        <v>7</v>
      </c>
      <c r="N108" s="19"/>
      <c r="P108" s="45">
        <f t="shared" ref="P108" ca="1" si="98">MAX(E108:N108)</f>
        <v>312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7.4962518740629687</v>
      </c>
      <c r="F109" s="15">
        <f t="shared" ref="F109:M109" ca="1" si="99">F108/$D108*100</f>
        <v>25.637181409295351</v>
      </c>
      <c r="G109" s="15">
        <f t="shared" ca="1" si="99"/>
        <v>46.776611694152926</v>
      </c>
      <c r="H109" s="15">
        <f t="shared" ca="1" si="99"/>
        <v>3.1484257871064467</v>
      </c>
      <c r="I109" s="15">
        <f t="shared" ca="1" si="99"/>
        <v>33.433283358320843</v>
      </c>
      <c r="J109" s="15">
        <f t="shared" ca="1" si="99"/>
        <v>37.931034482758619</v>
      </c>
      <c r="K109" s="15">
        <f t="shared" ca="1" si="99"/>
        <v>17.241379310344829</v>
      </c>
      <c r="L109" s="15">
        <f t="shared" ca="1" si="99"/>
        <v>0.4497751124437781</v>
      </c>
      <c r="M109" s="15">
        <f t="shared" ca="1" si="99"/>
        <v>1.0494752623688157</v>
      </c>
      <c r="N109" s="15"/>
    </row>
    <row r="110" spans="1:16" ht="12.4" hidden="1" customHeight="1" outlineLevel="1" x14ac:dyDescent="0.15">
      <c r="A110" s="1" t="str">
        <f ca="1">$A$1&amp;C110</f>
        <v>X (14)北九州市から出て行って戻らない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31</v>
      </c>
      <c r="F110" s="19">
        <f ca="1">VLOOKUP($A110,'Q15'!$A:$O,F$2,0)</f>
        <v>77</v>
      </c>
      <c r="G110" s="19">
        <f ca="1">VLOOKUP($A110,'Q15'!$A:$O,G$2,0)</f>
        <v>129</v>
      </c>
      <c r="H110" s="19">
        <f ca="1">VLOOKUP($A110,'Q15'!$A:$O,H$2,0)</f>
        <v>7</v>
      </c>
      <c r="I110" s="19">
        <f ca="1">VLOOKUP($A110,'Q15'!$A:$O,I$2,0)</f>
        <v>73</v>
      </c>
      <c r="J110" s="19">
        <f ca="1">VLOOKUP($A110,'Q15'!$A:$O,J$2,0)</f>
        <v>103</v>
      </c>
      <c r="K110" s="19">
        <f ca="1">VLOOKUP($A110,'Q15'!$A:$O,K$2,0)</f>
        <v>48</v>
      </c>
      <c r="L110" s="19">
        <f ca="1">VLOOKUP($A110,'Q15'!$A:$O,L$2,0)</f>
        <v>4</v>
      </c>
      <c r="M110" s="19">
        <f ca="1">VLOOKUP($A110,'Q15'!$A:$O,M$2,0)</f>
        <v>2</v>
      </c>
      <c r="N110" s="19"/>
      <c r="P110" s="45">
        <f t="shared" ref="P110" ca="1" si="100">MAX(E110:N110)</f>
        <v>129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10.472972972972974</v>
      </c>
      <c r="F111" s="15">
        <f t="shared" ref="F111:M111" ca="1" si="101">F110/$D110*100</f>
        <v>26.013513513513516</v>
      </c>
      <c r="G111" s="15">
        <f t="shared" ca="1" si="101"/>
        <v>43.581081081081081</v>
      </c>
      <c r="H111" s="15">
        <f t="shared" ca="1" si="101"/>
        <v>2.3648648648648649</v>
      </c>
      <c r="I111" s="15">
        <f t="shared" ca="1" si="101"/>
        <v>24.662162162162161</v>
      </c>
      <c r="J111" s="15">
        <f t="shared" ca="1" si="101"/>
        <v>34.797297297297298</v>
      </c>
      <c r="K111" s="15">
        <f t="shared" ca="1" si="101"/>
        <v>16.216216216216218</v>
      </c>
      <c r="L111" s="15">
        <f t="shared" ca="1" si="101"/>
        <v>1.3513513513513513</v>
      </c>
      <c r="M111" s="15">
        <f t="shared" ca="1" si="101"/>
        <v>0.67567567567567566</v>
      </c>
      <c r="N111" s="15"/>
    </row>
    <row r="112" spans="1:16" ht="12.4" hidden="1" customHeight="1" outlineLevel="1" x14ac:dyDescent="0.15">
      <c r="A112" s="1" t="str">
        <f ca="1">$A$1&amp;C112</f>
        <v>X (14)その他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6</v>
      </c>
      <c r="F112" s="19">
        <f ca="1">VLOOKUP($A112,'Q15'!$A:$O,F$2,0)</f>
        <v>20</v>
      </c>
      <c r="G112" s="19">
        <f ca="1">VLOOKUP($A112,'Q15'!$A:$O,G$2,0)</f>
        <v>49</v>
      </c>
      <c r="H112" s="19">
        <f ca="1">VLOOKUP($A112,'Q15'!$A:$O,H$2,0)</f>
        <v>5</v>
      </c>
      <c r="I112" s="19">
        <f ca="1">VLOOKUP($A112,'Q15'!$A:$O,I$2,0)</f>
        <v>33</v>
      </c>
      <c r="J112" s="19">
        <f ca="1">VLOOKUP($A112,'Q15'!$A:$O,J$2,0)</f>
        <v>40</v>
      </c>
      <c r="K112" s="19">
        <f ca="1">VLOOKUP($A112,'Q15'!$A:$O,K$2,0)</f>
        <v>18</v>
      </c>
      <c r="L112" s="19">
        <f ca="1">VLOOKUP($A112,'Q15'!$A:$O,L$2,0)</f>
        <v>6</v>
      </c>
      <c r="M112" s="19">
        <f ca="1">VLOOKUP($A112,'Q15'!$A:$O,M$2,0)</f>
        <v>1</v>
      </c>
      <c r="N112" s="19"/>
      <c r="P112" s="45">
        <f t="shared" ref="P112" ca="1" si="102">MAX(E112:N112)</f>
        <v>49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5.6603773584905666</v>
      </c>
      <c r="F113" s="15">
        <f t="shared" ref="F113:M113" ca="1" si="103">F112/$D112*100</f>
        <v>18.867924528301888</v>
      </c>
      <c r="G113" s="15">
        <f t="shared" ca="1" si="103"/>
        <v>46.226415094339622</v>
      </c>
      <c r="H113" s="15">
        <f t="shared" ca="1" si="103"/>
        <v>4.716981132075472</v>
      </c>
      <c r="I113" s="15">
        <f t="shared" ca="1" si="103"/>
        <v>31.132075471698112</v>
      </c>
      <c r="J113" s="15">
        <f t="shared" ca="1" si="103"/>
        <v>37.735849056603776</v>
      </c>
      <c r="K113" s="15">
        <f t="shared" ca="1" si="103"/>
        <v>16.981132075471699</v>
      </c>
      <c r="L113" s="15">
        <f t="shared" ca="1" si="103"/>
        <v>5.6603773584905666</v>
      </c>
      <c r="M113" s="15">
        <f t="shared" ca="1" si="103"/>
        <v>0.94339622641509435</v>
      </c>
      <c r="N113" s="15"/>
    </row>
    <row r="114" spans="1:16" ht="12.4" hidden="1" customHeight="1" outlineLevel="1" x14ac:dyDescent="0.15">
      <c r="A114" s="1" t="str">
        <f ca="1">$A$1&amp;C114</f>
        <v>X (14)わからない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68</v>
      </c>
      <c r="F114" s="19">
        <f ca="1">VLOOKUP($A114,'Q15'!$A:$O,F$2,0)</f>
        <v>324</v>
      </c>
      <c r="G114" s="19">
        <f ca="1">VLOOKUP($A114,'Q15'!$A:$O,G$2,0)</f>
        <v>493</v>
      </c>
      <c r="H114" s="19">
        <f ca="1">VLOOKUP($A114,'Q15'!$A:$O,H$2,0)</f>
        <v>18</v>
      </c>
      <c r="I114" s="19">
        <f ca="1">VLOOKUP($A114,'Q15'!$A:$O,I$2,0)</f>
        <v>279</v>
      </c>
      <c r="J114" s="19">
        <f ca="1">VLOOKUP($A114,'Q15'!$A:$O,J$2,0)</f>
        <v>428</v>
      </c>
      <c r="K114" s="19">
        <f ca="1">VLOOKUP($A114,'Q15'!$A:$O,K$2,0)</f>
        <v>195</v>
      </c>
      <c r="L114" s="19">
        <f ca="1">VLOOKUP($A114,'Q15'!$A:$O,L$2,0)</f>
        <v>8</v>
      </c>
      <c r="M114" s="19">
        <f ca="1">VLOOKUP($A114,'Q15'!$A:$O,M$2,0)</f>
        <v>91</v>
      </c>
      <c r="N114" s="19"/>
      <c r="P114" s="45">
        <f t="shared" ref="P114" ca="1" si="104">MAX(E114:N114)</f>
        <v>493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5.5284552845528454</v>
      </c>
      <c r="F115" s="15">
        <f t="shared" ref="F115:M115" ca="1" si="105">F114/$D114*100</f>
        <v>26.341463414634148</v>
      </c>
      <c r="G115" s="15">
        <f t="shared" ca="1" si="105"/>
        <v>40.081300813008127</v>
      </c>
      <c r="H115" s="15">
        <f t="shared" ca="1" si="105"/>
        <v>1.4634146341463417</v>
      </c>
      <c r="I115" s="15">
        <f t="shared" ca="1" si="105"/>
        <v>22.682926829268293</v>
      </c>
      <c r="J115" s="15">
        <f t="shared" ca="1" si="105"/>
        <v>34.796747967479675</v>
      </c>
      <c r="K115" s="15">
        <f t="shared" ca="1" si="105"/>
        <v>15.853658536585366</v>
      </c>
      <c r="L115" s="15">
        <f t="shared" ca="1" si="105"/>
        <v>0.65040650406504064</v>
      </c>
      <c r="M115" s="15">
        <f t="shared" ca="1" si="105"/>
        <v>7.3983739837398383</v>
      </c>
      <c r="N115" s="15"/>
    </row>
    <row r="116" spans="1:16" ht="12.4" hidden="1" customHeight="1" outlineLevel="1" x14ac:dyDescent="0.15">
      <c r="A116" s="1" t="str">
        <f ca="1">$A$1&amp;C116</f>
        <v>X (14)とても感じている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133</v>
      </c>
      <c r="F116" s="19">
        <f ca="1">VLOOKUP($A116,'Q17'!$A:$O,F$2,0)</f>
        <v>459</v>
      </c>
      <c r="G116" s="19">
        <f ca="1">VLOOKUP($A116,'Q17'!$A:$O,G$2,0)</f>
        <v>604</v>
      </c>
      <c r="H116" s="19">
        <f ca="1">VLOOKUP($A116,'Q17'!$A:$O,H$2,0)</f>
        <v>53</v>
      </c>
      <c r="I116" s="19">
        <f ca="1">VLOOKUP($A116,'Q17'!$A:$O,I$2,0)</f>
        <v>493</v>
      </c>
      <c r="J116" s="19">
        <f ca="1">VLOOKUP($A116,'Q17'!$A:$O,J$2,0)</f>
        <v>423</v>
      </c>
      <c r="K116" s="19">
        <f ca="1">VLOOKUP($A116,'Q17'!$A:$O,K$2,0)</f>
        <v>178</v>
      </c>
      <c r="L116" s="19">
        <f ca="1">VLOOKUP($A116,'Q17'!$A:$O,L$2,0)</f>
        <v>14</v>
      </c>
      <c r="M116" s="19">
        <f ca="1">VLOOKUP($A116,'Q17'!$A:$O,M$2,0)</f>
        <v>45</v>
      </c>
      <c r="N116" s="19"/>
      <c r="P116" s="45">
        <f t="shared" ref="P116" ca="1" si="106">MAX(E116:N116)</f>
        <v>604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8.8963210702341122</v>
      </c>
      <c r="F117" s="15">
        <f t="shared" ref="F117:M117" ca="1" si="107">F116/$D116*100</f>
        <v>30.702341137123746</v>
      </c>
      <c r="G117" s="15">
        <f t="shared" ca="1" si="107"/>
        <v>40.401337792642138</v>
      </c>
      <c r="H117" s="15">
        <f t="shared" ca="1" si="107"/>
        <v>3.5451505016722411</v>
      </c>
      <c r="I117" s="15">
        <f t="shared" ca="1" si="107"/>
        <v>32.976588628762542</v>
      </c>
      <c r="J117" s="15">
        <f t="shared" ca="1" si="107"/>
        <v>28.294314381270901</v>
      </c>
      <c r="K117" s="15">
        <f t="shared" ca="1" si="107"/>
        <v>11.906354515050168</v>
      </c>
      <c r="L117" s="15">
        <f t="shared" ca="1" si="107"/>
        <v>0.93645484949832769</v>
      </c>
      <c r="M117" s="15">
        <f t="shared" ca="1" si="107"/>
        <v>3.0100334448160537</v>
      </c>
      <c r="N117" s="15"/>
    </row>
    <row r="118" spans="1:16" ht="12.4" hidden="1" customHeight="1" outlineLevel="1" x14ac:dyDescent="0.15">
      <c r="A118" s="1" t="str">
        <f ca="1">$A$1&amp;C118</f>
        <v>X (14)ある程度感じている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81</v>
      </c>
      <c r="F118" s="19">
        <f ca="1">VLOOKUP($A118,'Q17'!$A:$O,F$2,0)</f>
        <v>533</v>
      </c>
      <c r="G118" s="19">
        <f ca="1">VLOOKUP($A118,'Q17'!$A:$O,G$2,0)</f>
        <v>793</v>
      </c>
      <c r="H118" s="19">
        <f ca="1">VLOOKUP($A118,'Q17'!$A:$O,H$2,0)</f>
        <v>29</v>
      </c>
      <c r="I118" s="19">
        <f ca="1">VLOOKUP($A118,'Q17'!$A:$O,I$2,0)</f>
        <v>434</v>
      </c>
      <c r="J118" s="19">
        <f ca="1">VLOOKUP($A118,'Q17'!$A:$O,J$2,0)</f>
        <v>655</v>
      </c>
      <c r="K118" s="19">
        <f ca="1">VLOOKUP($A118,'Q17'!$A:$O,K$2,0)</f>
        <v>307</v>
      </c>
      <c r="L118" s="19">
        <f ca="1">VLOOKUP($A118,'Q17'!$A:$O,L$2,0)</f>
        <v>5</v>
      </c>
      <c r="M118" s="19">
        <f ca="1">VLOOKUP($A118,'Q17'!$A:$O,M$2,0)</f>
        <v>56</v>
      </c>
      <c r="N118" s="19"/>
      <c r="P118" s="45">
        <f t="shared" ref="P118" ca="1" si="108">MAX(E118:N118)</f>
        <v>793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4.5582442318514351</v>
      </c>
      <c r="F119" s="15">
        <f t="shared" ref="F119:M119" ca="1" si="109">F118/$D118*100</f>
        <v>29.99437253798537</v>
      </c>
      <c r="G119" s="15">
        <f t="shared" ca="1" si="109"/>
        <v>44.62577377602701</v>
      </c>
      <c r="H119" s="15">
        <f t="shared" ca="1" si="109"/>
        <v>1.6319639842431062</v>
      </c>
      <c r="I119" s="15">
        <f t="shared" ca="1" si="109"/>
        <v>24.42318514350028</v>
      </c>
      <c r="J119" s="15">
        <f t="shared" ca="1" si="109"/>
        <v>36.859876195835675</v>
      </c>
      <c r="K119" s="15">
        <f t="shared" ca="1" si="109"/>
        <v>17.276308384918401</v>
      </c>
      <c r="L119" s="15">
        <f t="shared" ca="1" si="109"/>
        <v>0.28137310073157007</v>
      </c>
      <c r="M119" s="15">
        <f t="shared" ca="1" si="109"/>
        <v>3.1513787281935843</v>
      </c>
      <c r="N119" s="15"/>
    </row>
    <row r="120" spans="1:16" ht="12.4" hidden="1" customHeight="1" outlineLevel="1" x14ac:dyDescent="0.15">
      <c r="A120" s="1" t="str">
        <f ca="1">$A$1&amp;C120</f>
        <v>X (14)あまり感じていない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28</v>
      </c>
      <c r="F120" s="19">
        <f ca="1">VLOOKUP($A120,'Q17'!$A:$O,F$2,0)</f>
        <v>107</v>
      </c>
      <c r="G120" s="19">
        <f ca="1">VLOOKUP($A120,'Q17'!$A:$O,G$2,0)</f>
        <v>176</v>
      </c>
      <c r="H120" s="19">
        <f ca="1">VLOOKUP($A120,'Q17'!$A:$O,H$2,0)</f>
        <v>3</v>
      </c>
      <c r="I120" s="19">
        <f ca="1">VLOOKUP($A120,'Q17'!$A:$O,I$2,0)</f>
        <v>108</v>
      </c>
      <c r="J120" s="19">
        <f ca="1">VLOOKUP($A120,'Q17'!$A:$O,J$2,0)</f>
        <v>149</v>
      </c>
      <c r="K120" s="19">
        <f ca="1">VLOOKUP($A120,'Q17'!$A:$O,K$2,0)</f>
        <v>81</v>
      </c>
      <c r="L120" s="19">
        <f ca="1">VLOOKUP($A120,'Q17'!$A:$O,L$2,0)</f>
        <v>5</v>
      </c>
      <c r="M120" s="19">
        <f ca="1">VLOOKUP($A120,'Q17'!$A:$O,M$2,0)</f>
        <v>18</v>
      </c>
      <c r="N120" s="19"/>
      <c r="P120" s="45">
        <f t="shared" ref="P120" ca="1" si="110">MAX(E120:N120)</f>
        <v>176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6.5116279069767442</v>
      </c>
      <c r="F121" s="15">
        <f t="shared" ref="F121:M121" ca="1" si="111">F120/$D120*100</f>
        <v>24.88372093023256</v>
      </c>
      <c r="G121" s="15">
        <f t="shared" ca="1" si="111"/>
        <v>40.930232558139537</v>
      </c>
      <c r="H121" s="15">
        <f t="shared" ca="1" si="111"/>
        <v>0.69767441860465118</v>
      </c>
      <c r="I121" s="15">
        <f t="shared" ca="1" si="111"/>
        <v>25.116279069767444</v>
      </c>
      <c r="J121" s="15">
        <f t="shared" ca="1" si="111"/>
        <v>34.651162790697676</v>
      </c>
      <c r="K121" s="15">
        <f t="shared" ca="1" si="111"/>
        <v>18.837209302325579</v>
      </c>
      <c r="L121" s="15">
        <f t="shared" ca="1" si="111"/>
        <v>1.1627906976744187</v>
      </c>
      <c r="M121" s="15">
        <f t="shared" ca="1" si="111"/>
        <v>4.1860465116279073</v>
      </c>
      <c r="N121" s="15"/>
    </row>
    <row r="122" spans="1:16" ht="12.4" hidden="1" customHeight="1" outlineLevel="1" x14ac:dyDescent="0.15">
      <c r="A122" s="1" t="str">
        <f ca="1">$A$1&amp;C122</f>
        <v>X (14)全く感じていない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20</v>
      </c>
      <c r="F122" s="19">
        <f ca="1">VLOOKUP($A122,'Q17'!$A:$O,F$2,0)</f>
        <v>44</v>
      </c>
      <c r="G122" s="19">
        <f ca="1">VLOOKUP($A122,'Q17'!$A:$O,G$2,0)</f>
        <v>56</v>
      </c>
      <c r="H122" s="19">
        <f ca="1">VLOOKUP($A122,'Q17'!$A:$O,H$2,0)</f>
        <v>5</v>
      </c>
      <c r="I122" s="19">
        <f ca="1">VLOOKUP($A122,'Q17'!$A:$O,I$2,0)</f>
        <v>27</v>
      </c>
      <c r="J122" s="19">
        <f ca="1">VLOOKUP($A122,'Q17'!$A:$O,J$2,0)</f>
        <v>55</v>
      </c>
      <c r="K122" s="19">
        <f ca="1">VLOOKUP($A122,'Q17'!$A:$O,K$2,0)</f>
        <v>24</v>
      </c>
      <c r="L122" s="19">
        <f ca="1">VLOOKUP($A122,'Q17'!$A:$O,L$2,0)</f>
        <v>3</v>
      </c>
      <c r="M122" s="19">
        <f ca="1">VLOOKUP($A122,'Q17'!$A:$O,M$2,0)</f>
        <v>15</v>
      </c>
      <c r="N122" s="19"/>
      <c r="P122" s="45">
        <f t="shared" ref="P122" ca="1" si="112">MAX(E122:N122)</f>
        <v>56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11.834319526627219</v>
      </c>
      <c r="F123" s="15">
        <f t="shared" ref="F123:M123" ca="1" si="113">F122/$D122*100</f>
        <v>26.035502958579883</v>
      </c>
      <c r="G123" s="15">
        <f t="shared" ca="1" si="113"/>
        <v>33.136094674556219</v>
      </c>
      <c r="H123" s="15">
        <f t="shared" ca="1" si="113"/>
        <v>2.9585798816568047</v>
      </c>
      <c r="I123" s="15">
        <f t="shared" ca="1" si="113"/>
        <v>15.976331360946746</v>
      </c>
      <c r="J123" s="15">
        <f t="shared" ca="1" si="113"/>
        <v>32.544378698224854</v>
      </c>
      <c r="K123" s="15">
        <f t="shared" ca="1" si="113"/>
        <v>14.201183431952662</v>
      </c>
      <c r="L123" s="15">
        <f t="shared" ca="1" si="113"/>
        <v>1.7751479289940828</v>
      </c>
      <c r="M123" s="15">
        <f t="shared" ca="1" si="113"/>
        <v>8.8757396449704142</v>
      </c>
      <c r="N123" s="15"/>
    </row>
    <row r="124" spans="1:16" ht="12.4" hidden="1" customHeight="1" outlineLevel="1" x14ac:dyDescent="0.15">
      <c r="A124" s="1" t="str">
        <f ca="1">$A$1&amp;C124</f>
        <v>X (14)１年生／男性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38</v>
      </c>
      <c r="F124" s="19">
        <f ca="1">VLOOKUP($A124,学年×性別!$A:$O,F$2,0)</f>
        <v>183</v>
      </c>
      <c r="G124" s="19">
        <f ca="1">VLOOKUP($A124,学年×性別!$A:$O,G$2,0)</f>
        <v>200</v>
      </c>
      <c r="H124" s="19">
        <f ca="1">VLOOKUP($A124,学年×性別!$A:$O,H$2,0)</f>
        <v>8</v>
      </c>
      <c r="I124" s="19">
        <f ca="1">VLOOKUP($A124,学年×性別!$A:$O,I$2,0)</f>
        <v>159</v>
      </c>
      <c r="J124" s="19">
        <f ca="1">VLOOKUP($A124,学年×性別!$A:$O,J$2,0)</f>
        <v>208</v>
      </c>
      <c r="K124" s="19">
        <f ca="1">VLOOKUP($A124,学年×性別!$A:$O,K$2,0)</f>
        <v>78</v>
      </c>
      <c r="L124" s="19">
        <f ca="1">VLOOKUP($A124,学年×性別!$A:$O,L$2,0)</f>
        <v>7</v>
      </c>
      <c r="M124" s="19">
        <f ca="1">VLOOKUP($A124,学年×性別!$A:$O,M$2,0)</f>
        <v>30</v>
      </c>
      <c r="N124" s="19"/>
      <c r="P124" s="45">
        <f t="shared" ref="P124" ca="1" si="114">MAX(E124:N124)</f>
        <v>208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6.7256637168141591</v>
      </c>
      <c r="F125" s="15">
        <f t="shared" ref="F125:M125" ca="1" si="115">F124/$D124*100</f>
        <v>32.389380530973447</v>
      </c>
      <c r="G125" s="15">
        <f t="shared" ca="1" si="115"/>
        <v>35.398230088495573</v>
      </c>
      <c r="H125" s="15">
        <f t="shared" ca="1" si="115"/>
        <v>1.415929203539823</v>
      </c>
      <c r="I125" s="15">
        <f t="shared" ca="1" si="115"/>
        <v>28.141592920353979</v>
      </c>
      <c r="J125" s="15">
        <f t="shared" ca="1" si="115"/>
        <v>36.814159292035399</v>
      </c>
      <c r="K125" s="15">
        <f t="shared" ca="1" si="115"/>
        <v>13.805309734513274</v>
      </c>
      <c r="L125" s="15">
        <f t="shared" ca="1" si="115"/>
        <v>1.2389380530973451</v>
      </c>
      <c r="M125" s="15">
        <f t="shared" ca="1" si="115"/>
        <v>5.3097345132743365</v>
      </c>
      <c r="N125" s="15"/>
    </row>
    <row r="126" spans="1:16" ht="12.4" hidden="1" customHeight="1" outlineLevel="1" x14ac:dyDescent="0.15">
      <c r="A126" s="1" t="str">
        <f ca="1">$A$1&amp;C126</f>
        <v>X (14)１年生／女性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20</v>
      </c>
      <c r="F126" s="19">
        <f ca="1">VLOOKUP($A126,学年×性別!$A:$O,F$2,0)</f>
        <v>198</v>
      </c>
      <c r="G126" s="19">
        <f ca="1">VLOOKUP($A126,学年×性別!$A:$O,G$2,0)</f>
        <v>377</v>
      </c>
      <c r="H126" s="19">
        <f ca="1">VLOOKUP($A126,学年×性別!$A:$O,H$2,0)</f>
        <v>6</v>
      </c>
      <c r="I126" s="19">
        <f ca="1">VLOOKUP($A126,学年×性別!$A:$O,I$2,0)</f>
        <v>251</v>
      </c>
      <c r="J126" s="19">
        <f ca="1">VLOOKUP($A126,学年×性別!$A:$O,J$2,0)</f>
        <v>257</v>
      </c>
      <c r="K126" s="19">
        <f ca="1">VLOOKUP($A126,学年×性別!$A:$O,K$2,0)</f>
        <v>146</v>
      </c>
      <c r="L126" s="19">
        <f ca="1">VLOOKUP($A126,学年×性別!$A:$O,L$2,0)</f>
        <v>3</v>
      </c>
      <c r="M126" s="19">
        <f ca="1">VLOOKUP($A126,学年×性別!$A:$O,M$2,0)</f>
        <v>20</v>
      </c>
      <c r="N126" s="19"/>
      <c r="P126" s="45">
        <f t="shared" ref="P126" ca="1" si="116">MAX(E126:N126)</f>
        <v>377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2.6143790849673203</v>
      </c>
      <c r="F127" s="15">
        <f t="shared" ref="F127:M127" ca="1" si="117">F126/$D126*100</f>
        <v>25.882352941176475</v>
      </c>
      <c r="G127" s="15">
        <f t="shared" ca="1" si="117"/>
        <v>49.281045751633989</v>
      </c>
      <c r="H127" s="15">
        <f t="shared" ca="1" si="117"/>
        <v>0.78431372549019607</v>
      </c>
      <c r="I127" s="15">
        <f t="shared" ca="1" si="117"/>
        <v>32.810457516339866</v>
      </c>
      <c r="J127" s="15">
        <f t="shared" ca="1" si="117"/>
        <v>33.594771241830067</v>
      </c>
      <c r="K127" s="15">
        <f t="shared" ca="1" si="117"/>
        <v>19.084967320261438</v>
      </c>
      <c r="L127" s="15">
        <f t="shared" ca="1" si="117"/>
        <v>0.39215686274509803</v>
      </c>
      <c r="M127" s="15">
        <f t="shared" ca="1" si="117"/>
        <v>2.6143790849673203</v>
      </c>
      <c r="N127" s="15"/>
    </row>
    <row r="128" spans="1:16" ht="12.4" hidden="1" customHeight="1" outlineLevel="1" x14ac:dyDescent="0.15">
      <c r="A128" s="1" t="str">
        <f ca="1">$A$1&amp;C128</f>
        <v>X (14)１年生／回答しない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2</v>
      </c>
      <c r="F128" s="19">
        <f ca="1">VLOOKUP($A128,学年×性別!$A:$O,F$2,0)</f>
        <v>5</v>
      </c>
      <c r="G128" s="19">
        <f ca="1">VLOOKUP($A128,学年×性別!$A:$O,G$2,0)</f>
        <v>9</v>
      </c>
      <c r="H128" s="19">
        <f ca="1">VLOOKUP($A128,学年×性別!$A:$O,H$2,0)</f>
        <v>0</v>
      </c>
      <c r="I128" s="19">
        <f ca="1">VLOOKUP($A128,学年×性別!$A:$O,I$2,0)</f>
        <v>1</v>
      </c>
      <c r="J128" s="19">
        <f ca="1">VLOOKUP($A128,学年×性別!$A:$O,J$2,0)</f>
        <v>10</v>
      </c>
      <c r="K128" s="19">
        <f ca="1">VLOOKUP($A128,学年×性別!$A:$O,K$2,0)</f>
        <v>4</v>
      </c>
      <c r="L128" s="19">
        <f ca="1">VLOOKUP($A128,学年×性別!$A:$O,L$2,0)</f>
        <v>0</v>
      </c>
      <c r="M128" s="19">
        <f ca="1">VLOOKUP($A128,学年×性別!$A:$O,M$2,0)</f>
        <v>5</v>
      </c>
      <c r="N128" s="19"/>
      <c r="P128" s="45">
        <f t="shared" ref="P128" ca="1" si="118">MAX(E128:N128)</f>
        <v>10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8</v>
      </c>
      <c r="F129" s="15">
        <f t="shared" ref="F129:M129" ca="1" si="119">F128/$D128*100</f>
        <v>20</v>
      </c>
      <c r="G129" s="15">
        <f t="shared" ca="1" si="119"/>
        <v>36</v>
      </c>
      <c r="H129" s="15">
        <f t="shared" ca="1" si="119"/>
        <v>0</v>
      </c>
      <c r="I129" s="15">
        <f t="shared" ca="1" si="119"/>
        <v>4</v>
      </c>
      <c r="J129" s="15">
        <f t="shared" ca="1" si="119"/>
        <v>40</v>
      </c>
      <c r="K129" s="15">
        <f t="shared" ca="1" si="119"/>
        <v>16</v>
      </c>
      <c r="L129" s="15">
        <f t="shared" ca="1" si="119"/>
        <v>0</v>
      </c>
      <c r="M129" s="15">
        <f t="shared" ca="1" si="119"/>
        <v>20</v>
      </c>
      <c r="N129" s="15"/>
    </row>
    <row r="130" spans="1:16" ht="12.4" hidden="1" customHeight="1" outlineLevel="1" x14ac:dyDescent="0.15">
      <c r="A130" s="1" t="str">
        <f ca="1">$A$1&amp;C130</f>
        <v>X (14)２年生／男性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57</v>
      </c>
      <c r="F130" s="19">
        <f ca="1">VLOOKUP($A130,学年×性別!$A:$O,F$2,0)</f>
        <v>178</v>
      </c>
      <c r="G130" s="19">
        <f ca="1">VLOOKUP($A130,学年×性別!$A:$O,G$2,0)</f>
        <v>189</v>
      </c>
      <c r="H130" s="19">
        <f ca="1">VLOOKUP($A130,学年×性別!$A:$O,H$2,0)</f>
        <v>4</v>
      </c>
      <c r="I130" s="19">
        <f ca="1">VLOOKUP($A130,学年×性別!$A:$O,I$2,0)</f>
        <v>132</v>
      </c>
      <c r="J130" s="19">
        <f ca="1">VLOOKUP($A130,学年×性別!$A:$O,J$2,0)</f>
        <v>173</v>
      </c>
      <c r="K130" s="19">
        <f ca="1">VLOOKUP($A130,学年×性別!$A:$O,K$2,0)</f>
        <v>56</v>
      </c>
      <c r="L130" s="19">
        <f ca="1">VLOOKUP($A130,学年×性別!$A:$O,L$2,0)</f>
        <v>5</v>
      </c>
      <c r="M130" s="19">
        <f ca="1">VLOOKUP($A130,学年×性別!$A:$O,M$2,0)</f>
        <v>33</v>
      </c>
      <c r="N130" s="19"/>
      <c r="P130" s="45">
        <f t="shared" ref="P130" ca="1" si="120">MAX(E130:N130)</f>
        <v>189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10.401459854014599</v>
      </c>
      <c r="F131" s="15">
        <f t="shared" ref="F131:M131" ca="1" si="121">F130/$D130*100</f>
        <v>32.481751824817515</v>
      </c>
      <c r="G131" s="15">
        <f t="shared" ca="1" si="121"/>
        <v>34.489051094890513</v>
      </c>
      <c r="H131" s="15">
        <f t="shared" ca="1" si="121"/>
        <v>0.72992700729927007</v>
      </c>
      <c r="I131" s="15">
        <f t="shared" ca="1" si="121"/>
        <v>24.087591240875913</v>
      </c>
      <c r="J131" s="15">
        <f t="shared" ca="1" si="121"/>
        <v>31.569343065693428</v>
      </c>
      <c r="K131" s="15">
        <f t="shared" ca="1" si="121"/>
        <v>10.218978102189782</v>
      </c>
      <c r="L131" s="15">
        <f t="shared" ca="1" si="121"/>
        <v>0.91240875912408748</v>
      </c>
      <c r="M131" s="15">
        <f t="shared" ca="1" si="121"/>
        <v>6.0218978102189782</v>
      </c>
      <c r="N131" s="15"/>
    </row>
    <row r="132" spans="1:16" ht="12.4" hidden="1" customHeight="1" outlineLevel="1" x14ac:dyDescent="0.15">
      <c r="A132" s="1" t="str">
        <f ca="1">$A$1&amp;C132</f>
        <v>X (14)２年生／女性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24</v>
      </c>
      <c r="F132" s="19">
        <f ca="1">VLOOKUP($A132,学年×性別!$A:$O,F$2,0)</f>
        <v>166</v>
      </c>
      <c r="G132" s="19">
        <f ca="1">VLOOKUP($A132,学年×性別!$A:$O,G$2,0)</f>
        <v>287</v>
      </c>
      <c r="H132" s="19">
        <f ca="1">VLOOKUP($A132,学年×性別!$A:$O,H$2,0)</f>
        <v>15</v>
      </c>
      <c r="I132" s="19">
        <f ca="1">VLOOKUP($A132,学年×性別!$A:$O,I$2,0)</f>
        <v>201</v>
      </c>
      <c r="J132" s="19">
        <f ca="1">VLOOKUP($A132,学年×性別!$A:$O,J$2,0)</f>
        <v>208</v>
      </c>
      <c r="K132" s="19">
        <f ca="1">VLOOKUP($A132,学年×性別!$A:$O,K$2,0)</f>
        <v>102</v>
      </c>
      <c r="L132" s="19">
        <f ca="1">VLOOKUP($A132,学年×性別!$A:$O,L$2,0)</f>
        <v>2</v>
      </c>
      <c r="M132" s="19">
        <f ca="1">VLOOKUP($A132,学年×性別!$A:$O,M$2,0)</f>
        <v>8</v>
      </c>
      <c r="N132" s="19"/>
      <c r="P132" s="45">
        <f t="shared" ref="P132" ca="1" si="122">MAX(E132:N132)</f>
        <v>287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3.8461538461538463</v>
      </c>
      <c r="F133" s="15">
        <f t="shared" ref="F133:M133" ca="1" si="123">F132/$D132*100</f>
        <v>26.602564102564102</v>
      </c>
      <c r="G133" s="15">
        <f t="shared" ca="1" si="123"/>
        <v>45.993589743589745</v>
      </c>
      <c r="H133" s="15">
        <f t="shared" ca="1" si="123"/>
        <v>2.4038461538461542</v>
      </c>
      <c r="I133" s="15">
        <f t="shared" ca="1" si="123"/>
        <v>32.211538461538467</v>
      </c>
      <c r="J133" s="15">
        <f t="shared" ca="1" si="123"/>
        <v>33.333333333333329</v>
      </c>
      <c r="K133" s="15">
        <f t="shared" ca="1" si="123"/>
        <v>16.346153846153847</v>
      </c>
      <c r="L133" s="15">
        <f t="shared" ca="1" si="123"/>
        <v>0.32051282051282048</v>
      </c>
      <c r="M133" s="15">
        <f t="shared" ca="1" si="123"/>
        <v>1.2820512820512819</v>
      </c>
      <c r="N133" s="15"/>
    </row>
    <row r="134" spans="1:16" ht="12.4" hidden="1" customHeight="1" outlineLevel="1" x14ac:dyDescent="0.15">
      <c r="A134" s="1" t="str">
        <f ca="1">$A$1&amp;C134</f>
        <v>X (14)２年生／回答しない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4</v>
      </c>
      <c r="F134" s="19">
        <f ca="1">VLOOKUP($A134,学年×性別!$A:$O,F$2,0)</f>
        <v>7</v>
      </c>
      <c r="G134" s="19">
        <f ca="1">VLOOKUP($A134,学年×性別!$A:$O,G$2,0)</f>
        <v>12</v>
      </c>
      <c r="H134" s="19">
        <f ca="1">VLOOKUP($A134,学年×性別!$A:$O,H$2,0)</f>
        <v>2</v>
      </c>
      <c r="I134" s="19">
        <f ca="1">VLOOKUP($A134,学年×性別!$A:$O,I$2,0)</f>
        <v>7</v>
      </c>
      <c r="J134" s="19">
        <f ca="1">VLOOKUP($A134,学年×性別!$A:$O,J$2,0)</f>
        <v>13</v>
      </c>
      <c r="K134" s="19">
        <f ca="1">VLOOKUP($A134,学年×性別!$A:$O,K$2,0)</f>
        <v>9</v>
      </c>
      <c r="L134" s="19">
        <f ca="1">VLOOKUP($A134,学年×性別!$A:$O,L$2,0)</f>
        <v>1</v>
      </c>
      <c r="M134" s="19">
        <f ca="1">VLOOKUP($A134,学年×性別!$A:$O,M$2,0)</f>
        <v>1</v>
      </c>
      <c r="N134" s="19"/>
      <c r="P134" s="45">
        <f t="shared" ref="P134" ca="1" si="124">MAX(E134:N134)</f>
        <v>13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10.526315789473683</v>
      </c>
      <c r="F135" s="15">
        <f t="shared" ref="F135:M135" ca="1" si="125">F134/$D134*100</f>
        <v>18.421052631578945</v>
      </c>
      <c r="G135" s="15">
        <f t="shared" ca="1" si="125"/>
        <v>31.578947368421051</v>
      </c>
      <c r="H135" s="15">
        <f t="shared" ca="1" si="125"/>
        <v>5.2631578947368416</v>
      </c>
      <c r="I135" s="15">
        <f t="shared" ca="1" si="125"/>
        <v>18.421052631578945</v>
      </c>
      <c r="J135" s="15">
        <f t="shared" ca="1" si="125"/>
        <v>34.210526315789473</v>
      </c>
      <c r="K135" s="15">
        <f t="shared" ca="1" si="125"/>
        <v>23.684210526315788</v>
      </c>
      <c r="L135" s="15">
        <f t="shared" ca="1" si="125"/>
        <v>2.6315789473684208</v>
      </c>
      <c r="M135" s="15">
        <f t="shared" ca="1" si="125"/>
        <v>2.6315789473684208</v>
      </c>
      <c r="N135" s="15"/>
    </row>
    <row r="136" spans="1:16" ht="12.4" hidden="1" customHeight="1" outlineLevel="1" x14ac:dyDescent="0.15">
      <c r="A136" s="1" t="str">
        <f ca="1">$A$1&amp;C136</f>
        <v>X (14)３年生／男性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92</v>
      </c>
      <c r="F136" s="19">
        <f ca="1">VLOOKUP($A136,学年×性別!$A:$O,F$2,0)</f>
        <v>226</v>
      </c>
      <c r="G136" s="19">
        <f ca="1">VLOOKUP($A136,学年×性別!$A:$O,G$2,0)</f>
        <v>215</v>
      </c>
      <c r="H136" s="19">
        <f ca="1">VLOOKUP($A136,学年×性別!$A:$O,H$2,0)</f>
        <v>20</v>
      </c>
      <c r="I136" s="19">
        <f ca="1">VLOOKUP($A136,学年×性別!$A:$O,I$2,0)</f>
        <v>135</v>
      </c>
      <c r="J136" s="19">
        <f ca="1">VLOOKUP($A136,学年×性別!$A:$O,J$2,0)</f>
        <v>181</v>
      </c>
      <c r="K136" s="19">
        <f ca="1">VLOOKUP($A136,学年×性別!$A:$O,K$2,0)</f>
        <v>83</v>
      </c>
      <c r="L136" s="19">
        <f ca="1">VLOOKUP($A136,学年×性別!$A:$O,L$2,0)</f>
        <v>8</v>
      </c>
      <c r="M136" s="19">
        <f ca="1">VLOOKUP($A136,学年×性別!$A:$O,M$2,0)</f>
        <v>23</v>
      </c>
      <c r="N136" s="19"/>
      <c r="P136" s="45">
        <f t="shared" ref="P136" ca="1" si="126">MAX(E136:N136)</f>
        <v>226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14.488188976377952</v>
      </c>
      <c r="F137" s="15">
        <f t="shared" ref="F137:M137" ca="1" si="127">F136/$D136*100</f>
        <v>35.590551181102363</v>
      </c>
      <c r="G137" s="15">
        <f t="shared" ca="1" si="127"/>
        <v>33.858267716535437</v>
      </c>
      <c r="H137" s="15">
        <f t="shared" ca="1" si="127"/>
        <v>3.1496062992125982</v>
      </c>
      <c r="I137" s="15">
        <f t="shared" ca="1" si="127"/>
        <v>21.259842519685041</v>
      </c>
      <c r="J137" s="15">
        <f t="shared" ca="1" si="127"/>
        <v>28.503937007874015</v>
      </c>
      <c r="K137" s="15">
        <f t="shared" ca="1" si="127"/>
        <v>13.070866141732285</v>
      </c>
      <c r="L137" s="15">
        <f t="shared" ca="1" si="127"/>
        <v>1.2598425196850394</v>
      </c>
      <c r="M137" s="15">
        <f t="shared" ca="1" si="127"/>
        <v>3.622047244094488</v>
      </c>
      <c r="N137" s="15"/>
    </row>
    <row r="138" spans="1:16" ht="12.4" hidden="1" customHeight="1" outlineLevel="1" x14ac:dyDescent="0.15">
      <c r="A138" s="1" t="str">
        <f ca="1">$A$1&amp;C138</f>
        <v>X (14)３年生／女性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24</v>
      </c>
      <c r="F138" s="19">
        <f ca="1">VLOOKUP($A138,学年×性別!$A:$O,F$2,0)</f>
        <v>169</v>
      </c>
      <c r="G138" s="19">
        <f ca="1">VLOOKUP($A138,学年×性別!$A:$O,G$2,0)</f>
        <v>317</v>
      </c>
      <c r="H138" s="19">
        <f ca="1">VLOOKUP($A138,学年×性別!$A:$O,H$2,0)</f>
        <v>29</v>
      </c>
      <c r="I138" s="19">
        <f ca="1">VLOOKUP($A138,学年×性別!$A:$O,I$2,0)</f>
        <v>170</v>
      </c>
      <c r="J138" s="19">
        <f ca="1">VLOOKUP($A138,学年×性別!$A:$O,J$2,0)</f>
        <v>211</v>
      </c>
      <c r="K138" s="19">
        <f ca="1">VLOOKUP($A138,学年×性別!$A:$O,K$2,0)</f>
        <v>102</v>
      </c>
      <c r="L138" s="19">
        <f ca="1">VLOOKUP($A138,学年×性別!$A:$O,L$2,0)</f>
        <v>1</v>
      </c>
      <c r="M138" s="19">
        <f ca="1">VLOOKUP($A138,学年×性別!$A:$O,M$2,0)</f>
        <v>10</v>
      </c>
      <c r="N138" s="19"/>
      <c r="P138" s="45">
        <f t="shared" ref="P138" ca="1" si="128">MAX(E138:N138)</f>
        <v>317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3.8585209003215439</v>
      </c>
      <c r="F139" s="15">
        <f t="shared" ref="F139:M139" ca="1" si="129">F138/$D138*100</f>
        <v>27.170418006430868</v>
      </c>
      <c r="G139" s="15">
        <f t="shared" ca="1" si="129"/>
        <v>50.964630225080384</v>
      </c>
      <c r="H139" s="15">
        <f t="shared" ca="1" si="129"/>
        <v>4.662379421221865</v>
      </c>
      <c r="I139" s="15">
        <f t="shared" ca="1" si="129"/>
        <v>27.331189710610932</v>
      </c>
      <c r="J139" s="15">
        <f t="shared" ca="1" si="129"/>
        <v>33.922829581993568</v>
      </c>
      <c r="K139" s="15">
        <f t="shared" ca="1" si="129"/>
        <v>16.39871382636656</v>
      </c>
      <c r="L139" s="15">
        <f t="shared" ca="1" si="129"/>
        <v>0.16077170418006431</v>
      </c>
      <c r="M139" s="15">
        <f t="shared" ca="1" si="129"/>
        <v>1.607717041800643</v>
      </c>
      <c r="N139" s="15"/>
    </row>
    <row r="140" spans="1:16" ht="12.4" hidden="1" customHeight="1" outlineLevel="1" x14ac:dyDescent="0.15">
      <c r="A140" s="1" t="str">
        <f ca="1">$A$1&amp;C140</f>
        <v>X (14)３年生／回答しない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1</v>
      </c>
      <c r="F140" s="19">
        <f ca="1">VLOOKUP($A140,学年×性別!$A:$O,F$2,0)</f>
        <v>11</v>
      </c>
      <c r="G140" s="19">
        <f ca="1">VLOOKUP($A140,学年×性別!$A:$O,G$2,0)</f>
        <v>23</v>
      </c>
      <c r="H140" s="19">
        <f ca="1">VLOOKUP($A140,学年×性別!$A:$O,H$2,0)</f>
        <v>6</v>
      </c>
      <c r="I140" s="19">
        <f ca="1">VLOOKUP($A140,学年×性別!$A:$O,I$2,0)</f>
        <v>6</v>
      </c>
      <c r="J140" s="19">
        <f ca="1">VLOOKUP($A140,学年×性別!$A:$O,J$2,0)</f>
        <v>21</v>
      </c>
      <c r="K140" s="19">
        <f ca="1">VLOOKUP($A140,学年×性別!$A:$O,K$2,0)</f>
        <v>10</v>
      </c>
      <c r="L140" s="19">
        <f ca="1">VLOOKUP($A140,学年×性別!$A:$O,L$2,0)</f>
        <v>0</v>
      </c>
      <c r="M140" s="19">
        <f ca="1">VLOOKUP($A140,学年×性別!$A:$O,M$2,0)</f>
        <v>4</v>
      </c>
      <c r="N140" s="19"/>
      <c r="P140" s="45">
        <f t="shared" ref="P140" ca="1" si="130">MAX(E140:N140)</f>
        <v>23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2.0408163265306123</v>
      </c>
      <c r="F141" s="15">
        <f t="shared" ref="F141:M141" ca="1" si="131">F140/$D140*100</f>
        <v>22.448979591836736</v>
      </c>
      <c r="G141" s="15">
        <f t="shared" ca="1" si="131"/>
        <v>46.938775510204081</v>
      </c>
      <c r="H141" s="15">
        <f t="shared" ca="1" si="131"/>
        <v>12.244897959183673</v>
      </c>
      <c r="I141" s="15">
        <f t="shared" ca="1" si="131"/>
        <v>12.244897959183673</v>
      </c>
      <c r="J141" s="15">
        <f t="shared" ca="1" si="131"/>
        <v>42.857142857142854</v>
      </c>
      <c r="K141" s="15">
        <f t="shared" ca="1" si="131"/>
        <v>20.408163265306122</v>
      </c>
      <c r="L141" s="15">
        <f t="shared" ca="1" si="131"/>
        <v>0</v>
      </c>
      <c r="M141" s="15">
        <f t="shared" ca="1" si="131"/>
        <v>8.1632653061224492</v>
      </c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2579" priority="169" stopIfTrue="1" operator="greaterThanOrEqual">
      <formula>E$7+10</formula>
    </cfRule>
    <cfRule type="cellIs" dxfId="2578" priority="170" stopIfTrue="1" operator="greaterThanOrEqual">
      <formula>E$7+5</formula>
    </cfRule>
    <cfRule type="cellIs" dxfId="2577" priority="171" stopIfTrue="1" operator="lessThanOrEqual">
      <formula>E$7-10</formula>
    </cfRule>
    <cfRule type="cellIs" dxfId="2576" priority="172" operator="lessThanOrEqual">
      <formula>E$7-5</formula>
    </cfRule>
  </conditionalFormatting>
  <conditionalFormatting sqref="E15:N15">
    <cfRule type="cellIs" dxfId="2575" priority="165" stopIfTrue="1" operator="greaterThanOrEqual">
      <formula>E$7+10</formula>
    </cfRule>
    <cfRule type="cellIs" dxfId="2574" priority="166" stopIfTrue="1" operator="greaterThanOrEqual">
      <formula>E$7+5</formula>
    </cfRule>
    <cfRule type="cellIs" dxfId="2573" priority="167" stopIfTrue="1" operator="lessThanOrEqual">
      <formula>E$7-10</formula>
    </cfRule>
    <cfRule type="cellIs" dxfId="2572" priority="168" operator="lessThanOrEqual">
      <formula>E$7-5</formula>
    </cfRule>
  </conditionalFormatting>
  <conditionalFormatting sqref="E17:N17">
    <cfRule type="cellIs" dxfId="2571" priority="161" stopIfTrue="1" operator="greaterThanOrEqual">
      <formula>E$7+10</formula>
    </cfRule>
    <cfRule type="cellIs" dxfId="2570" priority="162" stopIfTrue="1" operator="greaterThanOrEqual">
      <formula>E$7+5</formula>
    </cfRule>
    <cfRule type="cellIs" dxfId="2569" priority="163" stopIfTrue="1" operator="lessThanOrEqual">
      <formula>E$7-10</formula>
    </cfRule>
    <cfRule type="cellIs" dxfId="2568" priority="164" operator="lessThanOrEqual">
      <formula>E$7-5</formula>
    </cfRule>
  </conditionalFormatting>
  <conditionalFormatting sqref="E19:N19">
    <cfRule type="cellIs" dxfId="2567" priority="157" stopIfTrue="1" operator="greaterThanOrEqual">
      <formula>E$7+10</formula>
    </cfRule>
    <cfRule type="cellIs" dxfId="2566" priority="158" stopIfTrue="1" operator="greaterThanOrEqual">
      <formula>E$7+5</formula>
    </cfRule>
    <cfRule type="cellIs" dxfId="2565" priority="159" stopIfTrue="1" operator="lessThanOrEqual">
      <formula>E$7-10</formula>
    </cfRule>
    <cfRule type="cellIs" dxfId="2564" priority="160" operator="lessThanOrEqual">
      <formula>E$7-5</formula>
    </cfRule>
  </conditionalFormatting>
  <conditionalFormatting sqref="E21:N21 E23:N23 E25:N25">
    <cfRule type="cellIs" dxfId="2563" priority="153" stopIfTrue="1" operator="greaterThanOrEqual">
      <formula>E$7+10</formula>
    </cfRule>
    <cfRule type="cellIs" dxfId="2562" priority="154" stopIfTrue="1" operator="greaterThanOrEqual">
      <formula>E$7+5</formula>
    </cfRule>
    <cfRule type="cellIs" dxfId="2561" priority="155" stopIfTrue="1" operator="lessThanOrEqual">
      <formula>E$7-10</formula>
    </cfRule>
    <cfRule type="cellIs" dxfId="2560" priority="156" operator="lessThanOrEqual">
      <formula>E$7-5</formula>
    </cfRule>
  </conditionalFormatting>
  <conditionalFormatting sqref="E27:N27">
    <cfRule type="cellIs" dxfId="2559" priority="149" stopIfTrue="1" operator="greaterThanOrEqual">
      <formula>E$7+10</formula>
    </cfRule>
    <cfRule type="cellIs" dxfId="2558" priority="150" stopIfTrue="1" operator="greaterThanOrEqual">
      <formula>E$7+5</formula>
    </cfRule>
    <cfRule type="cellIs" dxfId="2557" priority="151" stopIfTrue="1" operator="lessThanOrEqual">
      <formula>E$7-10</formula>
    </cfRule>
    <cfRule type="cellIs" dxfId="2556" priority="152" operator="lessThanOrEqual">
      <formula>E$7-5</formula>
    </cfRule>
  </conditionalFormatting>
  <conditionalFormatting sqref="E29:N29">
    <cfRule type="cellIs" dxfId="2555" priority="145" stopIfTrue="1" operator="greaterThanOrEqual">
      <formula>E$7+10</formula>
    </cfRule>
    <cfRule type="cellIs" dxfId="2554" priority="146" stopIfTrue="1" operator="greaterThanOrEqual">
      <formula>E$7+5</formula>
    </cfRule>
    <cfRule type="cellIs" dxfId="2553" priority="147" stopIfTrue="1" operator="lessThanOrEqual">
      <formula>E$7-10</formula>
    </cfRule>
    <cfRule type="cellIs" dxfId="2552" priority="148" operator="lessThanOrEqual">
      <formula>E$7-5</formula>
    </cfRule>
  </conditionalFormatting>
  <conditionalFormatting sqref="E31:N31">
    <cfRule type="cellIs" dxfId="2551" priority="141" stopIfTrue="1" operator="greaterThanOrEqual">
      <formula>E$7+10</formula>
    </cfRule>
    <cfRule type="cellIs" dxfId="2550" priority="142" stopIfTrue="1" operator="greaterThanOrEqual">
      <formula>E$7+5</formula>
    </cfRule>
    <cfRule type="cellIs" dxfId="2549" priority="143" stopIfTrue="1" operator="lessThanOrEqual">
      <formula>E$7-10</formula>
    </cfRule>
    <cfRule type="cellIs" dxfId="2548" priority="144" operator="lessThanOrEqual">
      <formula>E$7-5</formula>
    </cfRule>
  </conditionalFormatting>
  <conditionalFormatting sqref="E33:N33 E35:N35">
    <cfRule type="cellIs" dxfId="2547" priority="137" stopIfTrue="1" operator="greaterThanOrEqual">
      <formula>E$7+10</formula>
    </cfRule>
    <cfRule type="cellIs" dxfId="2546" priority="138" stopIfTrue="1" operator="greaterThanOrEqual">
      <formula>E$7+5</formula>
    </cfRule>
    <cfRule type="cellIs" dxfId="2545" priority="139" stopIfTrue="1" operator="lessThanOrEqual">
      <formula>E$7-10</formula>
    </cfRule>
    <cfRule type="cellIs" dxfId="2544" priority="140" operator="lessThanOrEqual">
      <formula>E$7-5</formula>
    </cfRule>
  </conditionalFormatting>
  <conditionalFormatting sqref="E37:N37 E39:N39 E41:N41">
    <cfRule type="cellIs" dxfId="2543" priority="133" stopIfTrue="1" operator="greaterThanOrEqual">
      <formula>E$7+10</formula>
    </cfRule>
    <cfRule type="cellIs" dxfId="2542" priority="134" stopIfTrue="1" operator="greaterThanOrEqual">
      <formula>E$7+5</formula>
    </cfRule>
    <cfRule type="cellIs" dxfId="2541" priority="135" stopIfTrue="1" operator="lessThanOrEqual">
      <formula>E$7-10</formula>
    </cfRule>
    <cfRule type="cellIs" dxfId="2540" priority="136" operator="lessThanOrEqual">
      <formula>E$7-5</formula>
    </cfRule>
  </conditionalFormatting>
  <conditionalFormatting sqref="E43:N43">
    <cfRule type="cellIs" dxfId="2539" priority="129" stopIfTrue="1" operator="greaterThanOrEqual">
      <formula>E$7+10</formula>
    </cfRule>
    <cfRule type="cellIs" dxfId="2538" priority="130" stopIfTrue="1" operator="greaterThanOrEqual">
      <formula>E$7+5</formula>
    </cfRule>
    <cfRule type="cellIs" dxfId="2537" priority="131" stopIfTrue="1" operator="lessThanOrEqual">
      <formula>E$7-10</formula>
    </cfRule>
    <cfRule type="cellIs" dxfId="2536" priority="132" operator="lessThanOrEqual">
      <formula>E$7-5</formula>
    </cfRule>
  </conditionalFormatting>
  <conditionalFormatting sqref="E45:N45">
    <cfRule type="cellIs" dxfId="2535" priority="125" stopIfTrue="1" operator="greaterThanOrEqual">
      <formula>E$7+10</formula>
    </cfRule>
    <cfRule type="cellIs" dxfId="2534" priority="126" stopIfTrue="1" operator="greaterThanOrEqual">
      <formula>E$7+5</formula>
    </cfRule>
    <cfRule type="cellIs" dxfId="2533" priority="127" stopIfTrue="1" operator="lessThanOrEqual">
      <formula>E$7-10</formula>
    </cfRule>
    <cfRule type="cellIs" dxfId="2532" priority="128" operator="lessThanOrEqual">
      <formula>E$7-5</formula>
    </cfRule>
  </conditionalFormatting>
  <conditionalFormatting sqref="E47:N47">
    <cfRule type="cellIs" dxfId="2531" priority="121" stopIfTrue="1" operator="greaterThanOrEqual">
      <formula>E$7+10</formula>
    </cfRule>
    <cfRule type="cellIs" dxfId="2530" priority="122" stopIfTrue="1" operator="greaterThanOrEqual">
      <formula>E$7+5</formula>
    </cfRule>
    <cfRule type="cellIs" dxfId="2529" priority="123" stopIfTrue="1" operator="lessThanOrEqual">
      <formula>E$7-10</formula>
    </cfRule>
    <cfRule type="cellIs" dxfId="2528" priority="124" operator="lessThanOrEqual">
      <formula>E$7-5</formula>
    </cfRule>
  </conditionalFormatting>
  <conditionalFormatting sqref="E49:N49 E51:N51 E53:N53">
    <cfRule type="cellIs" dxfId="2527" priority="117" stopIfTrue="1" operator="greaterThanOrEqual">
      <formula>E$7+10</formula>
    </cfRule>
    <cfRule type="cellIs" dxfId="2526" priority="118" stopIfTrue="1" operator="greaterThanOrEqual">
      <formula>E$7+5</formula>
    </cfRule>
    <cfRule type="cellIs" dxfId="2525" priority="119" stopIfTrue="1" operator="lessThanOrEqual">
      <formula>E$7-10</formula>
    </cfRule>
    <cfRule type="cellIs" dxfId="2524" priority="120" operator="lessThanOrEqual">
      <formula>E$7-5</formula>
    </cfRule>
  </conditionalFormatting>
  <conditionalFormatting sqref="E55:N55">
    <cfRule type="cellIs" dxfId="2523" priority="113" stopIfTrue="1" operator="greaterThanOrEqual">
      <formula>E$7+10</formula>
    </cfRule>
    <cfRule type="cellIs" dxfId="2522" priority="114" stopIfTrue="1" operator="greaterThanOrEqual">
      <formula>E$7+5</formula>
    </cfRule>
    <cfRule type="cellIs" dxfId="2521" priority="115" stopIfTrue="1" operator="lessThanOrEqual">
      <formula>E$7-10</formula>
    </cfRule>
    <cfRule type="cellIs" dxfId="2520" priority="116" operator="lessThanOrEqual">
      <formula>E$7-5</formula>
    </cfRule>
  </conditionalFormatting>
  <conditionalFormatting sqref="E57:N57">
    <cfRule type="cellIs" dxfId="2519" priority="109" stopIfTrue="1" operator="greaterThanOrEqual">
      <formula>E$7+10</formula>
    </cfRule>
    <cfRule type="cellIs" dxfId="2518" priority="110" stopIfTrue="1" operator="greaterThanOrEqual">
      <formula>E$7+5</formula>
    </cfRule>
    <cfRule type="cellIs" dxfId="2517" priority="111" stopIfTrue="1" operator="lessThanOrEqual">
      <formula>E$7-10</formula>
    </cfRule>
    <cfRule type="cellIs" dxfId="2516" priority="112" operator="lessThanOrEqual">
      <formula>E$7-5</formula>
    </cfRule>
  </conditionalFormatting>
  <conditionalFormatting sqref="E59:N59">
    <cfRule type="cellIs" dxfId="2515" priority="105" stopIfTrue="1" operator="greaterThanOrEqual">
      <formula>E$7+10</formula>
    </cfRule>
    <cfRule type="cellIs" dxfId="2514" priority="106" stopIfTrue="1" operator="greaterThanOrEqual">
      <formula>E$7+5</formula>
    </cfRule>
    <cfRule type="cellIs" dxfId="2513" priority="107" stopIfTrue="1" operator="lessThanOrEqual">
      <formula>E$7-10</formula>
    </cfRule>
    <cfRule type="cellIs" dxfId="2512" priority="108" operator="lessThanOrEqual">
      <formula>E$7-5</formula>
    </cfRule>
  </conditionalFormatting>
  <conditionalFormatting sqref="E61:N61 E63:N63">
    <cfRule type="cellIs" dxfId="2511" priority="101" stopIfTrue="1" operator="greaterThanOrEqual">
      <formula>E$7+10</formula>
    </cfRule>
    <cfRule type="cellIs" dxfId="2510" priority="102" stopIfTrue="1" operator="greaterThanOrEqual">
      <formula>E$7+5</formula>
    </cfRule>
    <cfRule type="cellIs" dxfId="2509" priority="103" stopIfTrue="1" operator="lessThanOrEqual">
      <formula>E$7-10</formula>
    </cfRule>
    <cfRule type="cellIs" dxfId="2508" priority="104" operator="lessThanOrEqual">
      <formula>E$7-5</formula>
    </cfRule>
  </conditionalFormatting>
  <conditionalFormatting sqref="E65:N65 E67:N67 E69:N69">
    <cfRule type="cellIs" dxfId="2507" priority="97" stopIfTrue="1" operator="greaterThanOrEqual">
      <formula>E$7+10</formula>
    </cfRule>
    <cfRule type="cellIs" dxfId="2506" priority="98" stopIfTrue="1" operator="greaterThanOrEqual">
      <formula>E$7+5</formula>
    </cfRule>
    <cfRule type="cellIs" dxfId="2505" priority="99" stopIfTrue="1" operator="lessThanOrEqual">
      <formula>E$7-10</formula>
    </cfRule>
    <cfRule type="cellIs" dxfId="2504" priority="100" operator="lessThanOrEqual">
      <formula>E$7-5</formula>
    </cfRule>
  </conditionalFormatting>
  <conditionalFormatting sqref="E71:N71">
    <cfRule type="cellIs" dxfId="2503" priority="93" stopIfTrue="1" operator="greaterThanOrEqual">
      <formula>E$7+10</formula>
    </cfRule>
    <cfRule type="cellIs" dxfId="2502" priority="94" stopIfTrue="1" operator="greaterThanOrEqual">
      <formula>E$7+5</formula>
    </cfRule>
    <cfRule type="cellIs" dxfId="2501" priority="95" stopIfTrue="1" operator="lessThanOrEqual">
      <formula>E$7-10</formula>
    </cfRule>
    <cfRule type="cellIs" dxfId="2500" priority="96" operator="lessThanOrEqual">
      <formula>E$7-5</formula>
    </cfRule>
  </conditionalFormatting>
  <conditionalFormatting sqref="E73:N73">
    <cfRule type="cellIs" dxfId="2499" priority="89" stopIfTrue="1" operator="greaterThanOrEqual">
      <formula>E$7+10</formula>
    </cfRule>
    <cfRule type="cellIs" dxfId="2498" priority="90" stopIfTrue="1" operator="greaterThanOrEqual">
      <formula>E$7+5</formula>
    </cfRule>
    <cfRule type="cellIs" dxfId="2497" priority="91" stopIfTrue="1" operator="lessThanOrEqual">
      <formula>E$7-10</formula>
    </cfRule>
    <cfRule type="cellIs" dxfId="2496" priority="92" operator="lessThanOrEqual">
      <formula>E$7-5</formula>
    </cfRule>
  </conditionalFormatting>
  <conditionalFormatting sqref="E75:N75">
    <cfRule type="cellIs" dxfId="2495" priority="85" stopIfTrue="1" operator="greaterThanOrEqual">
      <formula>E$7+10</formula>
    </cfRule>
    <cfRule type="cellIs" dxfId="2494" priority="86" stopIfTrue="1" operator="greaterThanOrEqual">
      <formula>E$7+5</formula>
    </cfRule>
    <cfRule type="cellIs" dxfId="2493" priority="87" stopIfTrue="1" operator="lessThanOrEqual">
      <formula>E$7-10</formula>
    </cfRule>
    <cfRule type="cellIs" dxfId="2492" priority="88" operator="lessThanOrEqual">
      <formula>E$7-5</formula>
    </cfRule>
  </conditionalFormatting>
  <conditionalFormatting sqref="E77:N77 E79:N79 E81:N81">
    <cfRule type="cellIs" dxfId="2491" priority="81" stopIfTrue="1" operator="greaterThanOrEqual">
      <formula>E$7+10</formula>
    </cfRule>
    <cfRule type="cellIs" dxfId="2490" priority="82" stopIfTrue="1" operator="greaterThanOrEqual">
      <formula>E$7+5</formula>
    </cfRule>
    <cfRule type="cellIs" dxfId="2489" priority="83" stopIfTrue="1" operator="lessThanOrEqual">
      <formula>E$7-10</formula>
    </cfRule>
    <cfRule type="cellIs" dxfId="2488" priority="84" operator="lessThanOrEqual">
      <formula>E$7-5</formula>
    </cfRule>
  </conditionalFormatting>
  <conditionalFormatting sqref="E83:N83">
    <cfRule type="cellIs" dxfId="2487" priority="77" stopIfTrue="1" operator="greaterThanOrEqual">
      <formula>E$7+10</formula>
    </cfRule>
    <cfRule type="cellIs" dxfId="2486" priority="78" stopIfTrue="1" operator="greaterThanOrEqual">
      <formula>E$7+5</formula>
    </cfRule>
    <cfRule type="cellIs" dxfId="2485" priority="79" stopIfTrue="1" operator="lessThanOrEqual">
      <formula>E$7-10</formula>
    </cfRule>
    <cfRule type="cellIs" dxfId="2484" priority="80" operator="lessThanOrEqual">
      <formula>E$7-5</formula>
    </cfRule>
  </conditionalFormatting>
  <conditionalFormatting sqref="E85:N85">
    <cfRule type="cellIs" dxfId="2483" priority="73" stopIfTrue="1" operator="greaterThanOrEqual">
      <formula>E$7+10</formula>
    </cfRule>
    <cfRule type="cellIs" dxfId="2482" priority="74" stopIfTrue="1" operator="greaterThanOrEqual">
      <formula>E$7+5</formula>
    </cfRule>
    <cfRule type="cellIs" dxfId="2481" priority="75" stopIfTrue="1" operator="lessThanOrEqual">
      <formula>E$7-10</formula>
    </cfRule>
    <cfRule type="cellIs" dxfId="2480" priority="76" operator="lessThanOrEqual">
      <formula>E$7-5</formula>
    </cfRule>
  </conditionalFormatting>
  <conditionalFormatting sqref="E87:N87">
    <cfRule type="cellIs" dxfId="2479" priority="69" stopIfTrue="1" operator="greaterThanOrEqual">
      <formula>E$7+10</formula>
    </cfRule>
    <cfRule type="cellIs" dxfId="2478" priority="70" stopIfTrue="1" operator="greaterThanOrEqual">
      <formula>E$7+5</formula>
    </cfRule>
    <cfRule type="cellIs" dxfId="2477" priority="71" stopIfTrue="1" operator="lessThanOrEqual">
      <formula>E$7-10</formula>
    </cfRule>
    <cfRule type="cellIs" dxfId="2476" priority="72" operator="lessThanOrEqual">
      <formula>E$7-5</formula>
    </cfRule>
  </conditionalFormatting>
  <conditionalFormatting sqref="E89:N89 E91:N91">
    <cfRule type="cellIs" dxfId="2475" priority="65" stopIfTrue="1" operator="greaterThanOrEqual">
      <formula>E$7+10</formula>
    </cfRule>
    <cfRule type="cellIs" dxfId="2474" priority="66" stopIfTrue="1" operator="greaterThanOrEqual">
      <formula>E$7+5</formula>
    </cfRule>
    <cfRule type="cellIs" dxfId="2473" priority="67" stopIfTrue="1" operator="lessThanOrEqual">
      <formula>E$7-10</formula>
    </cfRule>
    <cfRule type="cellIs" dxfId="2472" priority="68" operator="lessThanOrEqual">
      <formula>E$7-5</formula>
    </cfRule>
  </conditionalFormatting>
  <conditionalFormatting sqref="E93:N93 E95:N95 E97:N97">
    <cfRule type="cellIs" dxfId="2471" priority="61" stopIfTrue="1" operator="greaterThanOrEqual">
      <formula>E$7+10</formula>
    </cfRule>
    <cfRule type="cellIs" dxfId="2470" priority="62" stopIfTrue="1" operator="greaterThanOrEqual">
      <formula>E$7+5</formula>
    </cfRule>
    <cfRule type="cellIs" dxfId="2469" priority="63" stopIfTrue="1" operator="lessThanOrEqual">
      <formula>E$7-10</formula>
    </cfRule>
    <cfRule type="cellIs" dxfId="2468" priority="64" operator="lessThanOrEqual">
      <formula>E$7-5</formula>
    </cfRule>
  </conditionalFormatting>
  <conditionalFormatting sqref="E99:N99">
    <cfRule type="cellIs" dxfId="2467" priority="57" stopIfTrue="1" operator="greaterThanOrEqual">
      <formula>E$7+10</formula>
    </cfRule>
    <cfRule type="cellIs" dxfId="2466" priority="58" stopIfTrue="1" operator="greaterThanOrEqual">
      <formula>E$7+5</formula>
    </cfRule>
    <cfRule type="cellIs" dxfId="2465" priority="59" stopIfTrue="1" operator="lessThanOrEqual">
      <formula>E$7-10</formula>
    </cfRule>
    <cfRule type="cellIs" dxfId="2464" priority="60" operator="lessThanOrEqual">
      <formula>E$7-5</formula>
    </cfRule>
  </conditionalFormatting>
  <conditionalFormatting sqref="E101:N101">
    <cfRule type="cellIs" dxfId="2463" priority="53" stopIfTrue="1" operator="greaterThanOrEqual">
      <formula>E$7+10</formula>
    </cfRule>
    <cfRule type="cellIs" dxfId="2462" priority="54" stopIfTrue="1" operator="greaterThanOrEqual">
      <formula>E$7+5</formula>
    </cfRule>
    <cfRule type="cellIs" dxfId="2461" priority="55" stopIfTrue="1" operator="lessThanOrEqual">
      <formula>E$7-10</formula>
    </cfRule>
    <cfRule type="cellIs" dxfId="2460" priority="56" operator="lessThanOrEqual">
      <formula>E$7-5</formula>
    </cfRule>
  </conditionalFormatting>
  <conditionalFormatting sqref="E103:N103">
    <cfRule type="cellIs" dxfId="2459" priority="49" stopIfTrue="1" operator="greaterThanOrEqual">
      <formula>E$7+10</formula>
    </cfRule>
    <cfRule type="cellIs" dxfId="2458" priority="50" stopIfTrue="1" operator="greaterThanOrEqual">
      <formula>E$7+5</formula>
    </cfRule>
    <cfRule type="cellIs" dxfId="2457" priority="51" stopIfTrue="1" operator="lessThanOrEqual">
      <formula>E$7-10</formula>
    </cfRule>
    <cfRule type="cellIs" dxfId="2456" priority="52" operator="lessThanOrEqual">
      <formula>E$7-5</formula>
    </cfRule>
  </conditionalFormatting>
  <conditionalFormatting sqref="E105:N105 E107:N107 E109:N109">
    <cfRule type="cellIs" dxfId="2455" priority="45" stopIfTrue="1" operator="greaterThanOrEqual">
      <formula>E$7+10</formula>
    </cfRule>
    <cfRule type="cellIs" dxfId="2454" priority="46" stopIfTrue="1" operator="greaterThanOrEqual">
      <formula>E$7+5</formula>
    </cfRule>
    <cfRule type="cellIs" dxfId="2453" priority="47" stopIfTrue="1" operator="lessThanOrEqual">
      <formula>E$7-10</formula>
    </cfRule>
    <cfRule type="cellIs" dxfId="2452" priority="48" operator="lessThanOrEqual">
      <formula>E$7-5</formula>
    </cfRule>
  </conditionalFormatting>
  <conditionalFormatting sqref="E111:N111">
    <cfRule type="cellIs" dxfId="2451" priority="41" stopIfTrue="1" operator="greaterThanOrEqual">
      <formula>E$7+10</formula>
    </cfRule>
    <cfRule type="cellIs" dxfId="2450" priority="42" stopIfTrue="1" operator="greaterThanOrEqual">
      <formula>E$7+5</formula>
    </cfRule>
    <cfRule type="cellIs" dxfId="2449" priority="43" stopIfTrue="1" operator="lessThanOrEqual">
      <formula>E$7-10</formula>
    </cfRule>
    <cfRule type="cellIs" dxfId="2448" priority="44" operator="lessThanOrEqual">
      <formula>E$7-5</formula>
    </cfRule>
  </conditionalFormatting>
  <conditionalFormatting sqref="E113:N113">
    <cfRule type="cellIs" dxfId="2447" priority="37" stopIfTrue="1" operator="greaterThanOrEqual">
      <formula>E$7+10</formula>
    </cfRule>
    <cfRule type="cellIs" dxfId="2446" priority="38" stopIfTrue="1" operator="greaterThanOrEqual">
      <formula>E$7+5</formula>
    </cfRule>
    <cfRule type="cellIs" dxfId="2445" priority="39" stopIfTrue="1" operator="lessThanOrEqual">
      <formula>E$7-10</formula>
    </cfRule>
    <cfRule type="cellIs" dxfId="2444" priority="40" operator="lessThanOrEqual">
      <formula>E$7-5</formula>
    </cfRule>
  </conditionalFormatting>
  <conditionalFormatting sqref="E115:N115">
    <cfRule type="cellIs" dxfId="2443" priority="33" stopIfTrue="1" operator="greaterThanOrEqual">
      <formula>E$7+10</formula>
    </cfRule>
    <cfRule type="cellIs" dxfId="2442" priority="34" stopIfTrue="1" operator="greaterThanOrEqual">
      <formula>E$7+5</formula>
    </cfRule>
    <cfRule type="cellIs" dxfId="2441" priority="35" stopIfTrue="1" operator="lessThanOrEqual">
      <formula>E$7-10</formula>
    </cfRule>
    <cfRule type="cellIs" dxfId="2440" priority="36" operator="lessThanOrEqual">
      <formula>E$7-5</formula>
    </cfRule>
  </conditionalFormatting>
  <conditionalFormatting sqref="E117:N117 E119:N119">
    <cfRule type="cellIs" dxfId="2439" priority="29" stopIfTrue="1" operator="greaterThanOrEqual">
      <formula>E$7+10</formula>
    </cfRule>
    <cfRule type="cellIs" dxfId="2438" priority="30" stopIfTrue="1" operator="greaterThanOrEqual">
      <formula>E$7+5</formula>
    </cfRule>
    <cfRule type="cellIs" dxfId="2437" priority="31" stopIfTrue="1" operator="lessThanOrEqual">
      <formula>E$7-10</formula>
    </cfRule>
    <cfRule type="cellIs" dxfId="2436" priority="32" operator="lessThanOrEqual">
      <formula>E$7-5</formula>
    </cfRule>
  </conditionalFormatting>
  <conditionalFormatting sqref="E121:N121 E123:N123 E125:N125">
    <cfRule type="cellIs" dxfId="2435" priority="25" stopIfTrue="1" operator="greaterThanOrEqual">
      <formula>E$7+10</formula>
    </cfRule>
    <cfRule type="cellIs" dxfId="2434" priority="26" stopIfTrue="1" operator="greaterThanOrEqual">
      <formula>E$7+5</formula>
    </cfRule>
    <cfRule type="cellIs" dxfId="2433" priority="27" stopIfTrue="1" operator="lessThanOrEqual">
      <formula>E$7-10</formula>
    </cfRule>
    <cfRule type="cellIs" dxfId="2432" priority="28" operator="lessThanOrEqual">
      <formula>E$7-5</formula>
    </cfRule>
  </conditionalFormatting>
  <conditionalFormatting sqref="E127:N127">
    <cfRule type="cellIs" dxfId="2431" priority="21" stopIfTrue="1" operator="greaterThanOrEqual">
      <formula>E$7+10</formula>
    </cfRule>
    <cfRule type="cellIs" dxfId="2430" priority="22" stopIfTrue="1" operator="greaterThanOrEqual">
      <formula>E$7+5</formula>
    </cfRule>
    <cfRule type="cellIs" dxfId="2429" priority="23" stopIfTrue="1" operator="lessThanOrEqual">
      <formula>E$7-10</formula>
    </cfRule>
    <cfRule type="cellIs" dxfId="2428" priority="24" operator="lessThanOrEqual">
      <formula>E$7-5</formula>
    </cfRule>
  </conditionalFormatting>
  <conditionalFormatting sqref="E129:N129">
    <cfRule type="cellIs" dxfId="2427" priority="17" stopIfTrue="1" operator="greaterThanOrEqual">
      <formula>E$7+10</formula>
    </cfRule>
    <cfRule type="cellIs" dxfId="2426" priority="18" stopIfTrue="1" operator="greaterThanOrEqual">
      <formula>E$7+5</formula>
    </cfRule>
    <cfRule type="cellIs" dxfId="2425" priority="19" stopIfTrue="1" operator="lessThanOrEqual">
      <formula>E$7-10</formula>
    </cfRule>
    <cfRule type="cellIs" dxfId="2424" priority="20" operator="lessThanOrEqual">
      <formula>E$7-5</formula>
    </cfRule>
  </conditionalFormatting>
  <conditionalFormatting sqref="E131:N131">
    <cfRule type="cellIs" dxfId="2423" priority="13" stopIfTrue="1" operator="greaterThanOrEqual">
      <formula>E$7+10</formula>
    </cfRule>
    <cfRule type="cellIs" dxfId="2422" priority="14" stopIfTrue="1" operator="greaterThanOrEqual">
      <formula>E$7+5</formula>
    </cfRule>
    <cfRule type="cellIs" dxfId="2421" priority="15" stopIfTrue="1" operator="lessThanOrEqual">
      <formula>E$7-10</formula>
    </cfRule>
    <cfRule type="cellIs" dxfId="2420" priority="16" operator="lessThanOrEqual">
      <formula>E$7-5</formula>
    </cfRule>
  </conditionalFormatting>
  <conditionalFormatting sqref="E133:N133 E135:N135 E137:N137">
    <cfRule type="cellIs" dxfId="2419" priority="9" stopIfTrue="1" operator="greaterThanOrEqual">
      <formula>E$7+10</formula>
    </cfRule>
    <cfRule type="cellIs" dxfId="2418" priority="10" stopIfTrue="1" operator="greaterThanOrEqual">
      <formula>E$7+5</formula>
    </cfRule>
    <cfRule type="cellIs" dxfId="2417" priority="11" stopIfTrue="1" operator="lessThanOrEqual">
      <formula>E$7-10</formula>
    </cfRule>
    <cfRule type="cellIs" dxfId="2416" priority="12" operator="lessThanOrEqual">
      <formula>E$7-5</formula>
    </cfRule>
  </conditionalFormatting>
  <conditionalFormatting sqref="E139:N139">
    <cfRule type="cellIs" dxfId="2415" priority="5" stopIfTrue="1" operator="greaterThanOrEqual">
      <formula>E$7+10</formula>
    </cfRule>
    <cfRule type="cellIs" dxfId="2414" priority="6" stopIfTrue="1" operator="greaterThanOrEqual">
      <formula>E$7+5</formula>
    </cfRule>
    <cfRule type="cellIs" dxfId="2413" priority="7" stopIfTrue="1" operator="lessThanOrEqual">
      <formula>E$7-10</formula>
    </cfRule>
    <cfRule type="cellIs" dxfId="2412" priority="8" operator="lessThanOrEqual">
      <formula>E$7-5</formula>
    </cfRule>
  </conditionalFormatting>
  <conditionalFormatting sqref="E141:N141">
    <cfRule type="cellIs" dxfId="2411" priority="1" stopIfTrue="1" operator="greaterThanOrEqual">
      <formula>E$7+10</formula>
    </cfRule>
    <cfRule type="cellIs" dxfId="2410" priority="2" stopIfTrue="1" operator="greaterThanOrEqual">
      <formula>E$7+5</formula>
    </cfRule>
    <cfRule type="cellIs" dxfId="2409" priority="3" stopIfTrue="1" operator="lessThanOrEqual">
      <formula>E$7-10</formula>
    </cfRule>
    <cfRule type="cellIs" dxfId="2408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D96AE-E057-4EED-A080-2FD12A806C55}">
  <sheetPr>
    <tabColor rgb="FF92D050"/>
  </sheetPr>
  <dimension ref="A1:P176"/>
  <sheetViews>
    <sheetView showGridLines="0" topLeftCell="A95" workbookViewId="0">
      <selection activeCell="A2" sqref="A2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6.33203125" style="1" customWidth="1"/>
    <col min="4" max="10" width="9" style="1" customWidth="1"/>
    <col min="11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(15)</v>
      </c>
      <c r="B1" s="1" t="str">
        <f ca="1">VLOOKUP(A1,学年!A:E,5,0)</f>
        <v>Q15問14のような人生を過ごす場所はどこがいいですか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</row>
    <row r="3" spans="1:16" x14ac:dyDescent="0.15">
      <c r="E3" s="3"/>
      <c r="I3" s="4"/>
      <c r="J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15.15" customHeight="1" x14ac:dyDescent="0.15">
      <c r="A5" s="1" t="str">
        <f ca="1">$A$1&amp;"表頭"</f>
        <v>X (15)表頭</v>
      </c>
      <c r="B5" s="9"/>
      <c r="C5" s="10"/>
      <c r="D5" s="11" t="s">
        <v>248</v>
      </c>
      <c r="E5" s="12" t="str">
        <f ca="1">VLOOKUP($A$5,学年!$A:$O,E2,0)</f>
        <v>ずっと北九州市内がいい（北九州市の近郊を含む）</v>
      </c>
      <c r="F5" s="12" t="str">
        <f ca="1">VLOOKUP($A$5,学年!$A:$O,F2,0)</f>
        <v>一度は市外に出て経験を積んだ後、市内に戻りたい</v>
      </c>
      <c r="G5" s="12" t="str">
        <f ca="1">VLOOKUP($A$5,学年!$A:$O,G2,0)</f>
        <v>市外に住むが、時々北九州市で過ごしたい</v>
      </c>
      <c r="H5" s="12" t="str">
        <f ca="1">VLOOKUP($A$5,学年!$A:$O,H2,0)</f>
        <v>北九州市から出て行って戻らない</v>
      </c>
      <c r="I5" s="12" t="str">
        <f ca="1">VLOOKUP($A$5,学年!$A:$O,I2,0)</f>
        <v>その他</v>
      </c>
      <c r="J5" s="12" t="str">
        <f ca="1">VLOOKUP($A$5,学年!$A:$O,J2,0)</f>
        <v>わからない</v>
      </c>
      <c r="K5" s="12"/>
      <c r="L5" s="12"/>
      <c r="M5" s="12"/>
      <c r="N5" s="12"/>
    </row>
    <row r="6" spans="1:16" ht="12.4" customHeight="1" x14ac:dyDescent="0.15">
      <c r="A6" s="1" t="str">
        <f ca="1">$A$1&amp;B6</f>
        <v>X (15)全体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1064</v>
      </c>
      <c r="F6" s="19">
        <f ca="1">VLOOKUP($A6,学年!$A:$O,F$2,0)</f>
        <v>508</v>
      </c>
      <c r="G6" s="19">
        <f ca="1">VLOOKUP($A6,学年!$A:$O,G$2,0)</f>
        <v>667</v>
      </c>
      <c r="H6" s="19">
        <f ca="1">VLOOKUP($A6,学年!$A:$O,H$2,0)</f>
        <v>296</v>
      </c>
      <c r="I6" s="19">
        <f ca="1">VLOOKUP($A6,学年!$A:$O,I$2,0)</f>
        <v>106</v>
      </c>
      <c r="J6" s="19">
        <f ca="1">VLOOKUP($A6,学年!$A:$O,J$2,0)</f>
        <v>1230</v>
      </c>
      <c r="K6" s="19"/>
      <c r="L6" s="19"/>
      <c r="M6" s="19"/>
      <c r="N6" s="19"/>
      <c r="O6" s="44"/>
      <c r="P6" s="45">
        <f ca="1">MAX(E6:N6)</f>
        <v>1230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27.486437613019891</v>
      </c>
      <c r="F7" s="15">
        <f t="shared" ref="F7:J7" ca="1" si="0">F6/$D6*100</f>
        <v>13.123223973133557</v>
      </c>
      <c r="G7" s="15">
        <f t="shared" ca="1" si="0"/>
        <v>17.230689744252132</v>
      </c>
      <c r="H7" s="15">
        <f t="shared" ca="1" si="0"/>
        <v>7.6466029449754584</v>
      </c>
      <c r="I7" s="15">
        <f t="shared" ca="1" si="0"/>
        <v>2.7383105140790494</v>
      </c>
      <c r="J7" s="15">
        <f t="shared" ca="1" si="0"/>
        <v>31.774735210539912</v>
      </c>
      <c r="K7" s="15"/>
      <c r="L7" s="15"/>
      <c r="M7" s="15"/>
      <c r="N7" s="15"/>
    </row>
    <row r="8" spans="1:16" ht="12.4" hidden="1" customHeight="1" outlineLevel="1" x14ac:dyDescent="0.15">
      <c r="A8" s="1" t="str">
        <f ca="1">$A$1&amp;C8</f>
        <v>X (15)１年生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330</v>
      </c>
      <c r="F8" s="19">
        <f ca="1">VLOOKUP($A8,学年!$A:$O,F$2,0)</f>
        <v>190</v>
      </c>
      <c r="G8" s="19">
        <f ca="1">VLOOKUP($A8,学年!$A:$O,G$2,0)</f>
        <v>252</v>
      </c>
      <c r="H8" s="19">
        <f ca="1">VLOOKUP($A8,学年!$A:$O,H$2,0)</f>
        <v>92</v>
      </c>
      <c r="I8" s="19">
        <f ca="1">VLOOKUP($A8,学年!$A:$O,I$2,0)</f>
        <v>38</v>
      </c>
      <c r="J8" s="19">
        <f ca="1">VLOOKUP($A8,学年!$A:$O,J$2,0)</f>
        <v>453</v>
      </c>
      <c r="K8" s="19"/>
      <c r="L8" s="19"/>
      <c r="M8" s="19"/>
      <c r="N8" s="19"/>
      <c r="P8" s="45">
        <f ca="1">MAX(E8:N8)</f>
        <v>453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24.354243542435423</v>
      </c>
      <c r="F9" s="15">
        <f t="shared" ref="F9:J9" ca="1" si="1">F8/$D8*100</f>
        <v>14.022140221402212</v>
      </c>
      <c r="G9" s="15">
        <f t="shared" ca="1" si="1"/>
        <v>18.597785977859779</v>
      </c>
      <c r="H9" s="15">
        <f t="shared" ca="1" si="1"/>
        <v>6.7896678966789663</v>
      </c>
      <c r="I9" s="15">
        <f t="shared" ca="1" si="1"/>
        <v>2.8044280442804426</v>
      </c>
      <c r="J9" s="15">
        <f t="shared" ca="1" si="1"/>
        <v>33.431734317343178</v>
      </c>
      <c r="K9" s="15"/>
      <c r="L9" s="15"/>
      <c r="M9" s="15"/>
      <c r="N9" s="15"/>
    </row>
    <row r="10" spans="1:16" ht="12.4" hidden="1" customHeight="1" outlineLevel="1" x14ac:dyDescent="0.15">
      <c r="A10" s="1" t="str">
        <f ca="1">$A$1&amp;C10</f>
        <v>X (15)２年生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331</v>
      </c>
      <c r="F10" s="19">
        <f ca="1">VLOOKUP($A10,学年!$A:$O,F$2,0)</f>
        <v>148</v>
      </c>
      <c r="G10" s="19">
        <f ca="1">VLOOKUP($A10,学年!$A:$O,G$2,0)</f>
        <v>196</v>
      </c>
      <c r="H10" s="19">
        <f ca="1">VLOOKUP($A10,学年!$A:$O,H$2,0)</f>
        <v>101</v>
      </c>
      <c r="I10" s="19">
        <f ca="1">VLOOKUP($A10,学年!$A:$O,I$2,0)</f>
        <v>41</v>
      </c>
      <c r="J10" s="19">
        <f ca="1">VLOOKUP($A10,学年!$A:$O,J$2,0)</f>
        <v>393</v>
      </c>
      <c r="K10" s="19"/>
      <c r="L10" s="19"/>
      <c r="M10" s="19"/>
      <c r="N10" s="19"/>
      <c r="P10" s="45">
        <f ca="1">MAX(E10:N10)</f>
        <v>393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27.355371900826448</v>
      </c>
      <c r="F11" s="15">
        <f t="shared" ref="F11:J11" ca="1" si="2">F10/$D10*100</f>
        <v>12.231404958677686</v>
      </c>
      <c r="G11" s="15">
        <f t="shared" ca="1" si="2"/>
        <v>16.198347107438018</v>
      </c>
      <c r="H11" s="15">
        <f t="shared" ca="1" si="2"/>
        <v>8.3471074380165291</v>
      </c>
      <c r="I11" s="15">
        <f t="shared" ca="1" si="2"/>
        <v>3.3884297520661155</v>
      </c>
      <c r="J11" s="15">
        <f t="shared" ca="1" si="2"/>
        <v>32.47933884297521</v>
      </c>
      <c r="K11" s="15"/>
      <c r="L11" s="15"/>
      <c r="M11" s="15"/>
      <c r="N11" s="15"/>
    </row>
    <row r="12" spans="1:16" ht="12.4" hidden="1" customHeight="1" outlineLevel="1" x14ac:dyDescent="0.15">
      <c r="A12" s="1" t="str">
        <f ca="1">$A$1&amp;C12</f>
        <v>X (15)３年生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403</v>
      </c>
      <c r="F12" s="19">
        <f ca="1">VLOOKUP($A12,学年!$A:$O,F$2,0)</f>
        <v>170</v>
      </c>
      <c r="G12" s="19">
        <f ca="1">VLOOKUP($A12,学年!$A:$O,G$2,0)</f>
        <v>219</v>
      </c>
      <c r="H12" s="19">
        <f ca="1">VLOOKUP($A12,学年!$A:$O,H$2,0)</f>
        <v>103</v>
      </c>
      <c r="I12" s="19">
        <f ca="1">VLOOKUP($A12,学年!$A:$O,I$2,0)</f>
        <v>27</v>
      </c>
      <c r="J12" s="19">
        <f ca="1">VLOOKUP($A12,学年!$A:$O,J$2,0)</f>
        <v>384</v>
      </c>
      <c r="K12" s="19"/>
      <c r="L12" s="19"/>
      <c r="M12" s="19"/>
      <c r="N12" s="19"/>
      <c r="P12" s="45">
        <f ca="1">MAX(E12:N12)</f>
        <v>403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30.857580398162327</v>
      </c>
      <c r="F13" s="15">
        <f t="shared" ref="F13:J13" ca="1" si="3">F12/$D12*100</f>
        <v>13.016845329249618</v>
      </c>
      <c r="G13" s="15">
        <f t="shared" ca="1" si="3"/>
        <v>16.768759571209802</v>
      </c>
      <c r="H13" s="15">
        <f t="shared" ca="1" si="3"/>
        <v>7.8866768759571215</v>
      </c>
      <c r="I13" s="15">
        <f t="shared" ca="1" si="3"/>
        <v>2.0673813169984685</v>
      </c>
      <c r="J13" s="15">
        <f t="shared" ca="1" si="3"/>
        <v>29.402756508422666</v>
      </c>
      <c r="K13" s="15"/>
      <c r="L13" s="15"/>
      <c r="M13" s="15"/>
      <c r="N13" s="15"/>
    </row>
    <row r="14" spans="1:16" ht="12.4" hidden="1" customHeight="1" collapsed="1" x14ac:dyDescent="0.15">
      <c r="A14" s="1" t="str">
        <f ca="1">$A$1&amp;C14</f>
        <v>X (15)男性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519</v>
      </c>
      <c r="F14" s="19">
        <f ca="1">VLOOKUP($A14,性別!$A:$O,F$2,0)</f>
        <v>210</v>
      </c>
      <c r="G14" s="19">
        <f ca="1">VLOOKUP($A14,性別!$A:$O,G$2,0)</f>
        <v>270</v>
      </c>
      <c r="H14" s="19">
        <f ca="1">VLOOKUP($A14,性別!$A:$O,H$2,0)</f>
        <v>130</v>
      </c>
      <c r="I14" s="19">
        <f ca="1">VLOOKUP($A14,性別!$A:$O,I$2,0)</f>
        <v>46</v>
      </c>
      <c r="J14" s="19">
        <f ca="1">VLOOKUP($A14,性別!$A:$O,J$2,0)</f>
        <v>573</v>
      </c>
      <c r="K14" s="19"/>
      <c r="L14" s="19"/>
      <c r="M14" s="19"/>
      <c r="N14" s="19"/>
      <c r="P14" s="45">
        <f t="shared" ref="P14" ca="1" si="4">MAX(E14:N14)</f>
        <v>573</v>
      </c>
    </row>
    <row r="15" spans="1:16" ht="12.4" hidden="1" customHeight="1" x14ac:dyDescent="0.15">
      <c r="B15" s="144"/>
      <c r="C15" s="136"/>
      <c r="D15" s="16">
        <f ca="1">D14/$D14*100</f>
        <v>100</v>
      </c>
      <c r="E15" s="15">
        <f ca="1">E14/$D14*100</f>
        <v>29.691075514874143</v>
      </c>
      <c r="F15" s="15">
        <f t="shared" ref="F15:J15" ca="1" si="5">F14/$D14*100</f>
        <v>12.013729977116705</v>
      </c>
      <c r="G15" s="15">
        <f t="shared" ca="1" si="5"/>
        <v>15.446224256292906</v>
      </c>
      <c r="H15" s="15">
        <f t="shared" ca="1" si="5"/>
        <v>7.4370709382151023</v>
      </c>
      <c r="I15" s="15">
        <f t="shared" ca="1" si="5"/>
        <v>2.6315789473684208</v>
      </c>
      <c r="J15" s="15">
        <f t="shared" ca="1" si="5"/>
        <v>32.780320366132727</v>
      </c>
      <c r="K15" s="15"/>
      <c r="L15" s="15"/>
      <c r="M15" s="15"/>
      <c r="N15" s="15"/>
    </row>
    <row r="16" spans="1:16" ht="12.4" hidden="1" customHeight="1" x14ac:dyDescent="0.15">
      <c r="A16" s="1" t="str">
        <f ca="1">$A$1&amp;C16</f>
        <v>X (15)女性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531</v>
      </c>
      <c r="F16" s="19">
        <f ca="1">VLOOKUP($A16,性別!$A:$O,F$2,0)</f>
        <v>283</v>
      </c>
      <c r="G16" s="19">
        <f ca="1">VLOOKUP($A16,性別!$A:$O,G$2,0)</f>
        <v>380</v>
      </c>
      <c r="H16" s="19">
        <f ca="1">VLOOKUP($A16,性別!$A:$O,H$2,0)</f>
        <v>153</v>
      </c>
      <c r="I16" s="19">
        <f ca="1">VLOOKUP($A16,性別!$A:$O,I$2,0)</f>
        <v>54</v>
      </c>
      <c r="J16" s="19">
        <f ca="1">VLOOKUP($A16,性別!$A:$O,J$2,0)</f>
        <v>610</v>
      </c>
      <c r="K16" s="19"/>
      <c r="L16" s="19"/>
      <c r="M16" s="19"/>
      <c r="N16" s="19"/>
      <c r="P16" s="45">
        <f t="shared" ref="P16" ca="1" si="6">MAX(E16:N16)</f>
        <v>610</v>
      </c>
    </row>
    <row r="17" spans="1:16" ht="12.4" hidden="1" customHeight="1" x14ac:dyDescent="0.15">
      <c r="B17" s="144"/>
      <c r="C17" s="136"/>
      <c r="D17" s="16">
        <f ca="1">D16/$D16*100</f>
        <v>100</v>
      </c>
      <c r="E17" s="15">
        <f ca="1">E16/$D16*100</f>
        <v>26.40477374440577</v>
      </c>
      <c r="F17" s="15">
        <f t="shared" ref="F17:J17" ca="1" si="7">F16/$D16*100</f>
        <v>14.072600696171058</v>
      </c>
      <c r="G17" s="15">
        <f t="shared" ca="1" si="7"/>
        <v>18.896071606166089</v>
      </c>
      <c r="H17" s="15">
        <f t="shared" ca="1" si="7"/>
        <v>7.6081551466931883</v>
      </c>
      <c r="I17" s="15">
        <f t="shared" ca="1" si="7"/>
        <v>2.6852312282446547</v>
      </c>
      <c r="J17" s="15">
        <f t="shared" ca="1" si="7"/>
        <v>30.333167578319241</v>
      </c>
      <c r="K17" s="15"/>
      <c r="L17" s="15"/>
      <c r="M17" s="15"/>
      <c r="N17" s="15"/>
    </row>
    <row r="18" spans="1:16" ht="12.4" hidden="1" customHeight="1" x14ac:dyDescent="0.15">
      <c r="A18" s="1" t="str">
        <f ca="1">$A$1&amp;C18</f>
        <v>X (15)回答しない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14</v>
      </c>
      <c r="F18" s="19">
        <f ca="1">VLOOKUP($A18,性別!$A:$O,F$2,0)</f>
        <v>15</v>
      </c>
      <c r="G18" s="19">
        <f ca="1">VLOOKUP($A18,性別!$A:$O,G$2,0)</f>
        <v>17</v>
      </c>
      <c r="H18" s="19">
        <f ca="1">VLOOKUP($A18,性別!$A:$O,H$2,0)</f>
        <v>13</v>
      </c>
      <c r="I18" s="19">
        <f ca="1">VLOOKUP($A18,性別!$A:$O,I$2,0)</f>
        <v>6</v>
      </c>
      <c r="J18" s="19">
        <f ca="1">VLOOKUP($A18,性別!$A:$O,J$2,0)</f>
        <v>47</v>
      </c>
      <c r="K18" s="19"/>
      <c r="L18" s="19"/>
      <c r="M18" s="19"/>
      <c r="N18" s="19"/>
      <c r="P18" s="45">
        <f t="shared" ref="P18" ca="1" si="8">MAX(E18:N18)</f>
        <v>47</v>
      </c>
    </row>
    <row r="19" spans="1:16" ht="12.4" hidden="1" customHeight="1" x14ac:dyDescent="0.15">
      <c r="B19" s="144"/>
      <c r="C19" s="136"/>
      <c r="D19" s="16">
        <f ca="1">D18/$D18*100</f>
        <v>100</v>
      </c>
      <c r="E19" s="15">
        <f ca="1">E18/$D18*100</f>
        <v>12.5</v>
      </c>
      <c r="F19" s="15">
        <f t="shared" ref="F19:J19" ca="1" si="9">F18/$D18*100</f>
        <v>13.392857142857142</v>
      </c>
      <c r="G19" s="15">
        <f t="shared" ca="1" si="9"/>
        <v>15.178571428571427</v>
      </c>
      <c r="H19" s="15">
        <f t="shared" ca="1" si="9"/>
        <v>11.607142857142858</v>
      </c>
      <c r="I19" s="15">
        <f t="shared" ca="1" si="9"/>
        <v>5.3571428571428568</v>
      </c>
      <c r="J19" s="15">
        <f t="shared" ca="1" si="9"/>
        <v>41.964285714285715</v>
      </c>
      <c r="K19" s="15"/>
      <c r="L19" s="15"/>
      <c r="M19" s="15"/>
      <c r="N19" s="15"/>
    </row>
    <row r="20" spans="1:16" ht="12.4" hidden="1" customHeight="1" outlineLevel="1" x14ac:dyDescent="0.15">
      <c r="A20" s="1" t="str">
        <f ca="1">$A$1&amp;C20</f>
        <v>X (15)門司区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68</v>
      </c>
      <c r="F20" s="19">
        <f ca="1">VLOOKUP($A20,住所!$A:$O,F$2,0)</f>
        <v>22</v>
      </c>
      <c r="G20" s="19">
        <f ca="1">VLOOKUP($A20,住所!$A:$O,G$2,0)</f>
        <v>32</v>
      </c>
      <c r="H20" s="19">
        <f ca="1">VLOOKUP($A20,住所!$A:$O,H$2,0)</f>
        <v>12</v>
      </c>
      <c r="I20" s="19">
        <f ca="1">VLOOKUP($A20,住所!$A:$O,I$2,0)</f>
        <v>2</v>
      </c>
      <c r="J20" s="19">
        <f ca="1">VLOOKUP($A20,住所!$A:$O,J$2,0)</f>
        <v>35</v>
      </c>
      <c r="K20" s="19"/>
      <c r="L20" s="19"/>
      <c r="M20" s="19"/>
      <c r="N20" s="19"/>
      <c r="P20" s="45">
        <f t="shared" ref="P20" ca="1" si="10">MAX(E20:N20)</f>
        <v>68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39.76608187134503</v>
      </c>
      <c r="F21" s="15">
        <f t="shared" ref="F21:J21" ca="1" si="11">F20/$D20*100</f>
        <v>12.865497076023392</v>
      </c>
      <c r="G21" s="15">
        <f t="shared" ca="1" si="11"/>
        <v>18.71345029239766</v>
      </c>
      <c r="H21" s="15">
        <f t="shared" ca="1" si="11"/>
        <v>7.0175438596491224</v>
      </c>
      <c r="I21" s="15">
        <f t="shared" ca="1" si="11"/>
        <v>1.1695906432748537</v>
      </c>
      <c r="J21" s="15">
        <f t="shared" ca="1" si="11"/>
        <v>20.467836257309941</v>
      </c>
      <c r="K21" s="15"/>
      <c r="L21" s="15"/>
      <c r="M21" s="15"/>
      <c r="N21" s="15"/>
    </row>
    <row r="22" spans="1:16" ht="12.4" hidden="1" customHeight="1" outlineLevel="1" x14ac:dyDescent="0.15">
      <c r="A22" s="1" t="str">
        <f ca="1">$A$1&amp;C22</f>
        <v>X (15)小倉北区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110</v>
      </c>
      <c r="F22" s="19">
        <f ca="1">VLOOKUP($A22,住所!$A:$O,F$2,0)</f>
        <v>43</v>
      </c>
      <c r="G22" s="19">
        <f ca="1">VLOOKUP($A22,住所!$A:$O,G$2,0)</f>
        <v>68</v>
      </c>
      <c r="H22" s="19">
        <f ca="1">VLOOKUP($A22,住所!$A:$O,H$2,0)</f>
        <v>21</v>
      </c>
      <c r="I22" s="19">
        <f ca="1">VLOOKUP($A22,住所!$A:$O,I$2,0)</f>
        <v>8</v>
      </c>
      <c r="J22" s="19">
        <f ca="1">VLOOKUP($A22,住所!$A:$O,J$2,0)</f>
        <v>82</v>
      </c>
      <c r="K22" s="19"/>
      <c r="L22" s="19"/>
      <c r="M22" s="19"/>
      <c r="N22" s="19"/>
      <c r="P22" s="45">
        <f t="shared" ref="P22" ca="1" si="12">MAX(E22:N22)</f>
        <v>110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33.132530120481931</v>
      </c>
      <c r="F23" s="15">
        <f t="shared" ref="F23:J23" ca="1" si="13">F22/$D22*100</f>
        <v>12.951807228915662</v>
      </c>
      <c r="G23" s="15">
        <f t="shared" ca="1" si="13"/>
        <v>20.481927710843372</v>
      </c>
      <c r="H23" s="15">
        <f t="shared" ca="1" si="13"/>
        <v>6.3253012048192767</v>
      </c>
      <c r="I23" s="15">
        <f t="shared" ca="1" si="13"/>
        <v>2.4096385542168677</v>
      </c>
      <c r="J23" s="15">
        <f t="shared" ca="1" si="13"/>
        <v>24.69879518072289</v>
      </c>
      <c r="K23" s="15"/>
      <c r="L23" s="15"/>
      <c r="M23" s="15"/>
      <c r="N23" s="15"/>
    </row>
    <row r="24" spans="1:16" ht="12.4" hidden="1" customHeight="1" outlineLevel="1" x14ac:dyDescent="0.15">
      <c r="A24" s="1" t="str">
        <f ca="1">$A$1&amp;C24</f>
        <v>X (15)小倉南区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171</v>
      </c>
      <c r="F24" s="19">
        <f ca="1">VLOOKUP($A24,住所!$A:$O,F$2,0)</f>
        <v>90</v>
      </c>
      <c r="G24" s="19">
        <f ca="1">VLOOKUP($A24,住所!$A:$O,G$2,0)</f>
        <v>110</v>
      </c>
      <c r="H24" s="19">
        <f ca="1">VLOOKUP($A24,住所!$A:$O,H$2,0)</f>
        <v>41</v>
      </c>
      <c r="I24" s="19">
        <f ca="1">VLOOKUP($A24,住所!$A:$O,I$2,0)</f>
        <v>5</v>
      </c>
      <c r="J24" s="19">
        <f ca="1">VLOOKUP($A24,住所!$A:$O,J$2,0)</f>
        <v>140</v>
      </c>
      <c r="K24" s="19"/>
      <c r="L24" s="19"/>
      <c r="M24" s="19"/>
      <c r="N24" s="19"/>
      <c r="P24" s="45">
        <f t="shared" ref="P24" ca="1" si="14">MAX(E24:N24)</f>
        <v>171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30.700179533213646</v>
      </c>
      <c r="F25" s="15">
        <f t="shared" ref="F25:J25" ca="1" si="15">F24/$D24*100</f>
        <v>16.157989228007182</v>
      </c>
      <c r="G25" s="15">
        <f t="shared" ca="1" si="15"/>
        <v>19.748653500897667</v>
      </c>
      <c r="H25" s="15">
        <f t="shared" ca="1" si="15"/>
        <v>7.3608617594254939</v>
      </c>
      <c r="I25" s="15">
        <f t="shared" ca="1" si="15"/>
        <v>0.89766606822262118</v>
      </c>
      <c r="J25" s="15">
        <f t="shared" ca="1" si="15"/>
        <v>25.134649910233392</v>
      </c>
      <c r="K25" s="15"/>
      <c r="L25" s="15"/>
      <c r="M25" s="15"/>
      <c r="N25" s="15"/>
    </row>
    <row r="26" spans="1:16" ht="12.4" hidden="1" customHeight="1" outlineLevel="1" x14ac:dyDescent="0.15">
      <c r="A26" s="1" t="str">
        <f ca="1">$A$1&amp;C26</f>
        <v>X (15)若松区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133</v>
      </c>
      <c r="F26" s="19">
        <f ca="1">VLOOKUP($A26,住所!$A:$O,F$2,0)</f>
        <v>60</v>
      </c>
      <c r="G26" s="19">
        <f ca="1">VLOOKUP($A26,住所!$A:$O,G$2,0)</f>
        <v>85</v>
      </c>
      <c r="H26" s="19">
        <f ca="1">VLOOKUP($A26,住所!$A:$O,H$2,0)</f>
        <v>36</v>
      </c>
      <c r="I26" s="19">
        <f ca="1">VLOOKUP($A26,住所!$A:$O,I$2,0)</f>
        <v>6</v>
      </c>
      <c r="J26" s="19">
        <f ca="1">VLOOKUP($A26,住所!$A:$O,J$2,0)</f>
        <v>118</v>
      </c>
      <c r="K26" s="19"/>
      <c r="L26" s="19"/>
      <c r="M26" s="19"/>
      <c r="N26" s="19"/>
      <c r="P26" s="45">
        <f t="shared" ref="P26" ca="1" si="16">MAX(E26:N26)</f>
        <v>133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30.365296803652971</v>
      </c>
      <c r="F27" s="15">
        <f t="shared" ref="F27:J27" ca="1" si="17">F26/$D26*100</f>
        <v>13.698630136986301</v>
      </c>
      <c r="G27" s="15">
        <f t="shared" ca="1" si="17"/>
        <v>19.406392694063925</v>
      </c>
      <c r="H27" s="15">
        <f t="shared" ca="1" si="17"/>
        <v>8.2191780821917799</v>
      </c>
      <c r="I27" s="15">
        <f t="shared" ca="1" si="17"/>
        <v>1.3698630136986301</v>
      </c>
      <c r="J27" s="15">
        <f t="shared" ca="1" si="17"/>
        <v>26.94063926940639</v>
      </c>
      <c r="K27" s="15"/>
      <c r="L27" s="15"/>
      <c r="M27" s="15"/>
      <c r="N27" s="15"/>
    </row>
    <row r="28" spans="1:16" ht="12.4" hidden="1" customHeight="1" outlineLevel="1" x14ac:dyDescent="0.15">
      <c r="A28" s="1" t="str">
        <f ca="1">$A$1&amp;C28</f>
        <v>X (15)八幡東区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53</v>
      </c>
      <c r="F28" s="19">
        <f ca="1">VLOOKUP($A28,住所!$A:$O,F$2,0)</f>
        <v>22</v>
      </c>
      <c r="G28" s="19">
        <f ca="1">VLOOKUP($A28,住所!$A:$O,G$2,0)</f>
        <v>42</v>
      </c>
      <c r="H28" s="19">
        <f ca="1">VLOOKUP($A28,住所!$A:$O,H$2,0)</f>
        <v>15</v>
      </c>
      <c r="I28" s="19">
        <f ca="1">VLOOKUP($A28,住所!$A:$O,I$2,0)</f>
        <v>5</v>
      </c>
      <c r="J28" s="19">
        <f ca="1">VLOOKUP($A28,住所!$A:$O,J$2,0)</f>
        <v>54</v>
      </c>
      <c r="K28" s="19"/>
      <c r="L28" s="19"/>
      <c r="M28" s="19"/>
      <c r="N28" s="19"/>
      <c r="P28" s="45">
        <f t="shared" ref="P28" ca="1" si="18">MAX(E28:N28)</f>
        <v>54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27.748691099476442</v>
      </c>
      <c r="F29" s="15">
        <f t="shared" ref="F29:J29" ca="1" si="19">F28/$D28*100</f>
        <v>11.518324607329843</v>
      </c>
      <c r="G29" s="15">
        <f t="shared" ca="1" si="19"/>
        <v>21.98952879581152</v>
      </c>
      <c r="H29" s="15">
        <f t="shared" ca="1" si="19"/>
        <v>7.8534031413612562</v>
      </c>
      <c r="I29" s="15">
        <f t="shared" ca="1" si="19"/>
        <v>2.6178010471204187</v>
      </c>
      <c r="J29" s="15">
        <f t="shared" ca="1" si="19"/>
        <v>28.272251308900525</v>
      </c>
      <c r="K29" s="15"/>
      <c r="L29" s="15"/>
      <c r="M29" s="15"/>
      <c r="N29" s="15"/>
    </row>
    <row r="30" spans="1:16" ht="12.4" hidden="1" customHeight="1" outlineLevel="1" x14ac:dyDescent="0.15">
      <c r="A30" s="1" t="str">
        <f ca="1">$A$1&amp;C30</f>
        <v>X (15)八幡西区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314</v>
      </c>
      <c r="F30" s="19">
        <f ca="1">VLOOKUP($A30,住所!$A:$O,F$2,0)</f>
        <v>138</v>
      </c>
      <c r="G30" s="19">
        <f ca="1">VLOOKUP($A30,住所!$A:$O,G$2,0)</f>
        <v>198</v>
      </c>
      <c r="H30" s="19">
        <f ca="1">VLOOKUP($A30,住所!$A:$O,H$2,0)</f>
        <v>78</v>
      </c>
      <c r="I30" s="19">
        <f ca="1">VLOOKUP($A30,住所!$A:$O,I$2,0)</f>
        <v>26</v>
      </c>
      <c r="J30" s="19">
        <f ca="1">VLOOKUP($A30,住所!$A:$O,J$2,0)</f>
        <v>349</v>
      </c>
      <c r="K30" s="19"/>
      <c r="L30" s="19"/>
      <c r="M30" s="19"/>
      <c r="N30" s="19"/>
      <c r="P30" s="45">
        <f t="shared" ref="P30" ca="1" si="20">MAX(E30:N30)</f>
        <v>349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28.467815049864008</v>
      </c>
      <c r="F31" s="15">
        <f t="shared" ref="F31:J31" ca="1" si="21">F30/$D30*100</f>
        <v>12.511332728921124</v>
      </c>
      <c r="G31" s="15">
        <f t="shared" ca="1" si="21"/>
        <v>17.951042611060743</v>
      </c>
      <c r="H31" s="15">
        <f t="shared" ca="1" si="21"/>
        <v>7.0716228467815059</v>
      </c>
      <c r="I31" s="15">
        <f t="shared" ca="1" si="21"/>
        <v>2.3572076155938348</v>
      </c>
      <c r="J31" s="15">
        <f t="shared" ca="1" si="21"/>
        <v>31.640979147778786</v>
      </c>
      <c r="K31" s="15"/>
      <c r="L31" s="15"/>
      <c r="M31" s="15"/>
      <c r="N31" s="15"/>
    </row>
    <row r="32" spans="1:16" ht="12.4" hidden="1" customHeight="1" outlineLevel="1" x14ac:dyDescent="0.15">
      <c r="A32" s="1" t="str">
        <f ca="1">$A$1&amp;C32</f>
        <v>X (15)戸畑区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63</v>
      </c>
      <c r="F32" s="19">
        <f ca="1">VLOOKUP($A32,住所!$A:$O,F$2,0)</f>
        <v>42</v>
      </c>
      <c r="G32" s="19">
        <f ca="1">VLOOKUP($A32,住所!$A:$O,G$2,0)</f>
        <v>32</v>
      </c>
      <c r="H32" s="19">
        <f ca="1">VLOOKUP($A32,住所!$A:$O,H$2,0)</f>
        <v>3</v>
      </c>
      <c r="I32" s="19">
        <f ca="1">VLOOKUP($A32,住所!$A:$O,I$2,0)</f>
        <v>2</v>
      </c>
      <c r="J32" s="19">
        <f ca="1">VLOOKUP($A32,住所!$A:$O,J$2,0)</f>
        <v>32</v>
      </c>
      <c r="K32" s="19"/>
      <c r="L32" s="19"/>
      <c r="M32" s="19"/>
      <c r="N32" s="19"/>
      <c r="P32" s="45">
        <f t="shared" ref="P32" ca="1" si="22">MAX(E32:N32)</f>
        <v>63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36.206896551724135</v>
      </c>
      <c r="F33" s="15">
        <f t="shared" ref="F33:J33" ca="1" si="23">F32/$D32*100</f>
        <v>24.137931034482758</v>
      </c>
      <c r="G33" s="15">
        <f t="shared" ca="1" si="23"/>
        <v>18.390804597701148</v>
      </c>
      <c r="H33" s="15">
        <f t="shared" ca="1" si="23"/>
        <v>1.7241379310344827</v>
      </c>
      <c r="I33" s="15">
        <f t="shared" ca="1" si="23"/>
        <v>1.1494252873563218</v>
      </c>
      <c r="J33" s="15">
        <f t="shared" ca="1" si="23"/>
        <v>18.390804597701148</v>
      </c>
      <c r="K33" s="15"/>
      <c r="L33" s="15"/>
      <c r="M33" s="15"/>
      <c r="N33" s="15"/>
    </row>
    <row r="34" spans="1:16" ht="12.4" hidden="1" customHeight="1" outlineLevel="1" x14ac:dyDescent="0.15">
      <c r="A34" s="1" t="str">
        <f ca="1">$A$1&amp;C34</f>
        <v>X (15)その他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152</v>
      </c>
      <c r="F34" s="19">
        <f ca="1">VLOOKUP($A34,住所!$A:$O,F$2,0)</f>
        <v>91</v>
      </c>
      <c r="G34" s="19">
        <f ca="1">VLOOKUP($A34,住所!$A:$O,G$2,0)</f>
        <v>100</v>
      </c>
      <c r="H34" s="19">
        <f ca="1">VLOOKUP($A34,住所!$A:$O,H$2,0)</f>
        <v>90</v>
      </c>
      <c r="I34" s="19">
        <f ca="1">VLOOKUP($A34,住所!$A:$O,I$2,0)</f>
        <v>52</v>
      </c>
      <c r="J34" s="19">
        <f ca="1">VLOOKUP($A34,住所!$A:$O,J$2,0)</f>
        <v>420</v>
      </c>
      <c r="K34" s="19"/>
      <c r="L34" s="19"/>
      <c r="M34" s="19"/>
      <c r="N34" s="19"/>
      <c r="P34" s="45">
        <f t="shared" ref="P34" ca="1" si="24">MAX(E34:N34)</f>
        <v>420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16.795580110497237</v>
      </c>
      <c r="F35" s="15">
        <f t="shared" ref="F35:J35" ca="1" si="25">F34/$D34*100</f>
        <v>10.05524861878453</v>
      </c>
      <c r="G35" s="15">
        <f t="shared" ca="1" si="25"/>
        <v>11.049723756906078</v>
      </c>
      <c r="H35" s="15">
        <f t="shared" ca="1" si="25"/>
        <v>9.94475138121547</v>
      </c>
      <c r="I35" s="15">
        <f t="shared" ca="1" si="25"/>
        <v>5.7458563535911606</v>
      </c>
      <c r="J35" s="15">
        <f t="shared" ca="1" si="25"/>
        <v>46.408839779005525</v>
      </c>
      <c r="K35" s="15"/>
      <c r="L35" s="15"/>
      <c r="M35" s="15"/>
      <c r="N35" s="15"/>
    </row>
    <row r="36" spans="1:16" ht="12.4" hidden="1" customHeight="1" collapsed="1" x14ac:dyDescent="0.15">
      <c r="A36" s="1" t="str">
        <f ca="1">$A$1&amp;C36</f>
        <v>X (15)勉強・受験</v>
      </c>
      <c r="B36" s="144" t="s">
        <v>252</v>
      </c>
      <c r="C36" s="139" t="s">
        <v>26</v>
      </c>
      <c r="D36" s="19">
        <f ca="1">VLOOKUP($A36,'Q4'!$A:$O,D$2,0)</f>
        <v>1074</v>
      </c>
      <c r="E36" s="19">
        <f ca="1">VLOOKUP($A36,'Q4'!$A:$O,E$2,0)</f>
        <v>313</v>
      </c>
      <c r="F36" s="19">
        <f ca="1">VLOOKUP($A36,'Q4'!$A:$O,F$2,0)</f>
        <v>147</v>
      </c>
      <c r="G36" s="19">
        <f ca="1">VLOOKUP($A36,'Q4'!$A:$O,G$2,0)</f>
        <v>191</v>
      </c>
      <c r="H36" s="19">
        <f ca="1">VLOOKUP($A36,'Q4'!$A:$O,H$2,0)</f>
        <v>86</v>
      </c>
      <c r="I36" s="19">
        <f ca="1">VLOOKUP($A36,'Q4'!$A:$O,I$2,0)</f>
        <v>28</v>
      </c>
      <c r="J36" s="19">
        <f ca="1">VLOOKUP($A36,'Q4'!$A:$O,J$2,0)</f>
        <v>309</v>
      </c>
      <c r="K36" s="19"/>
      <c r="L36" s="19"/>
      <c r="M36" s="19"/>
      <c r="N36" s="19"/>
      <c r="P36" s="45">
        <f t="shared" ref="P36" ca="1" si="26">MAX(E36:N36)</f>
        <v>313</v>
      </c>
    </row>
    <row r="37" spans="1:16" ht="12.4" hidden="1" customHeight="1" x14ac:dyDescent="0.15">
      <c r="B37" s="144"/>
      <c r="C37" s="141"/>
      <c r="D37" s="16">
        <f ca="1">D36/$D36*100</f>
        <v>100</v>
      </c>
      <c r="E37" s="15">
        <f ca="1">E36/$D36*100</f>
        <v>29.143389199255122</v>
      </c>
      <c r="F37" s="15">
        <f t="shared" ref="F37:J37" ca="1" si="27">F36/$D36*100</f>
        <v>13.687150837988826</v>
      </c>
      <c r="G37" s="15">
        <f t="shared" ca="1" si="27"/>
        <v>17.783985102420857</v>
      </c>
      <c r="H37" s="15">
        <f t="shared" ca="1" si="27"/>
        <v>8.0074487895716953</v>
      </c>
      <c r="I37" s="15">
        <f t="shared" ca="1" si="27"/>
        <v>2.6070763500931098</v>
      </c>
      <c r="J37" s="15">
        <f t="shared" ca="1" si="27"/>
        <v>28.770949720670391</v>
      </c>
      <c r="K37" s="15"/>
      <c r="L37" s="15"/>
      <c r="M37" s="15"/>
      <c r="N37" s="15"/>
    </row>
    <row r="38" spans="1:16" ht="12.4" hidden="1" customHeight="1" x14ac:dyDescent="0.15">
      <c r="A38" s="1" t="str">
        <f ca="1">$A$1&amp;C38</f>
        <v>X (15)友達との時間</v>
      </c>
      <c r="B38" s="144"/>
      <c r="C38" s="139" t="s">
        <v>27</v>
      </c>
      <c r="D38" s="19">
        <f ca="1">VLOOKUP($A38,'Q4'!$A:$O,D$2,0)</f>
        <v>1543</v>
      </c>
      <c r="E38" s="19">
        <f ca="1">VLOOKUP($A38,'Q4'!$A:$O,E$2,0)</f>
        <v>442</v>
      </c>
      <c r="F38" s="19">
        <f ca="1">VLOOKUP($A38,'Q4'!$A:$O,F$2,0)</f>
        <v>226</v>
      </c>
      <c r="G38" s="19">
        <f ca="1">VLOOKUP($A38,'Q4'!$A:$O,G$2,0)</f>
        <v>272</v>
      </c>
      <c r="H38" s="19">
        <f ca="1">VLOOKUP($A38,'Q4'!$A:$O,H$2,0)</f>
        <v>101</v>
      </c>
      <c r="I38" s="19">
        <f ca="1">VLOOKUP($A38,'Q4'!$A:$O,I$2,0)</f>
        <v>29</v>
      </c>
      <c r="J38" s="19">
        <f ca="1">VLOOKUP($A38,'Q4'!$A:$O,J$2,0)</f>
        <v>473</v>
      </c>
      <c r="K38" s="19"/>
      <c r="L38" s="19"/>
      <c r="M38" s="19"/>
      <c r="N38" s="19"/>
      <c r="P38" s="45">
        <f t="shared" ref="P38" ca="1" si="28">MAX(E38:N38)</f>
        <v>473</v>
      </c>
    </row>
    <row r="39" spans="1:16" ht="12.4" hidden="1" customHeight="1" x14ac:dyDescent="0.15">
      <c r="B39" s="144"/>
      <c r="C39" s="141"/>
      <c r="D39" s="16">
        <f ca="1">D38/$D38*100</f>
        <v>100</v>
      </c>
      <c r="E39" s="15">
        <f ca="1">E38/$D38*100</f>
        <v>28.645495787427087</v>
      </c>
      <c r="F39" s="15">
        <f t="shared" ref="F39:J39" ca="1" si="29">F38/$D38*100</f>
        <v>14.646791963707065</v>
      </c>
      <c r="G39" s="15">
        <f t="shared" ca="1" si="29"/>
        <v>17.627997407647438</v>
      </c>
      <c r="H39" s="15">
        <f t="shared" ca="1" si="29"/>
        <v>6.5456902138690864</v>
      </c>
      <c r="I39" s="15">
        <f t="shared" ca="1" si="29"/>
        <v>1.8794556059624108</v>
      </c>
      <c r="J39" s="15">
        <f t="shared" ca="1" si="29"/>
        <v>30.654569021386909</v>
      </c>
      <c r="K39" s="15"/>
      <c r="L39" s="15"/>
      <c r="M39" s="15"/>
      <c r="N39" s="15"/>
    </row>
    <row r="40" spans="1:16" ht="12.4" hidden="1" customHeight="1" x14ac:dyDescent="0.15">
      <c r="A40" s="1" t="str">
        <f ca="1">$A$1&amp;C40</f>
        <v>X (15)部活動</v>
      </c>
      <c r="B40" s="144"/>
      <c r="C40" s="139" t="s">
        <v>28</v>
      </c>
      <c r="D40" s="19">
        <f ca="1">VLOOKUP($A40,'Q4'!$A:$O,D$2,0)</f>
        <v>1063</v>
      </c>
      <c r="E40" s="19">
        <f ca="1">VLOOKUP($A40,'Q4'!$A:$O,E$2,0)</f>
        <v>296</v>
      </c>
      <c r="F40" s="19">
        <f ca="1">VLOOKUP($A40,'Q4'!$A:$O,F$2,0)</f>
        <v>144</v>
      </c>
      <c r="G40" s="19">
        <f ca="1">VLOOKUP($A40,'Q4'!$A:$O,G$2,0)</f>
        <v>170</v>
      </c>
      <c r="H40" s="19">
        <f ca="1">VLOOKUP($A40,'Q4'!$A:$O,H$2,0)</f>
        <v>67</v>
      </c>
      <c r="I40" s="19">
        <f ca="1">VLOOKUP($A40,'Q4'!$A:$O,I$2,0)</f>
        <v>31</v>
      </c>
      <c r="J40" s="19">
        <f ca="1">VLOOKUP($A40,'Q4'!$A:$O,J$2,0)</f>
        <v>355</v>
      </c>
      <c r="K40" s="19"/>
      <c r="L40" s="19"/>
      <c r="M40" s="19"/>
      <c r="N40" s="19"/>
      <c r="P40" s="45">
        <f t="shared" ref="P40" ca="1" si="30">MAX(E40:N40)</f>
        <v>355</v>
      </c>
    </row>
    <row r="41" spans="1:16" ht="12.4" hidden="1" customHeight="1" x14ac:dyDescent="0.15">
      <c r="B41" s="144"/>
      <c r="C41" s="141"/>
      <c r="D41" s="16">
        <f ca="1">D40/$D40*100</f>
        <v>100</v>
      </c>
      <c r="E41" s="15">
        <f ca="1">E40/$D40*100</f>
        <v>27.845719661335842</v>
      </c>
      <c r="F41" s="15">
        <f t="shared" ref="F41:J41" ca="1" si="31">F40/$D40*100</f>
        <v>13.54656632173095</v>
      </c>
      <c r="G41" s="15">
        <f t="shared" ca="1" si="31"/>
        <v>15.992474129821261</v>
      </c>
      <c r="H41" s="15">
        <f t="shared" ca="1" si="31"/>
        <v>6.3029162746942617</v>
      </c>
      <c r="I41" s="15">
        <f t="shared" ca="1" si="31"/>
        <v>2.9162746942615239</v>
      </c>
      <c r="J41" s="15">
        <f t="shared" ca="1" si="31"/>
        <v>33.396048918156161</v>
      </c>
      <c r="K41" s="15"/>
      <c r="L41" s="15"/>
      <c r="M41" s="15"/>
      <c r="N41" s="15"/>
    </row>
    <row r="42" spans="1:16" ht="12.4" hidden="1" customHeight="1" x14ac:dyDescent="0.15">
      <c r="A42" s="1" t="str">
        <f ca="1">$A$1&amp;C42</f>
        <v>X (15)趣味</v>
      </c>
      <c r="B42" s="144"/>
      <c r="C42" s="139" t="s">
        <v>29</v>
      </c>
      <c r="D42" s="19">
        <f ca="1">VLOOKUP($A42,'Q4'!$A:$O,D$2,0)</f>
        <v>1278</v>
      </c>
      <c r="E42" s="19">
        <f ca="1">VLOOKUP($A42,'Q4'!$A:$O,E$2,0)</f>
        <v>327</v>
      </c>
      <c r="F42" s="19">
        <f ca="1">VLOOKUP($A42,'Q4'!$A:$O,F$2,0)</f>
        <v>164</v>
      </c>
      <c r="G42" s="19">
        <f ca="1">VLOOKUP($A42,'Q4'!$A:$O,G$2,0)</f>
        <v>222</v>
      </c>
      <c r="H42" s="19">
        <f ca="1">VLOOKUP($A42,'Q4'!$A:$O,H$2,0)</f>
        <v>101</v>
      </c>
      <c r="I42" s="19">
        <f ca="1">VLOOKUP($A42,'Q4'!$A:$O,I$2,0)</f>
        <v>36</v>
      </c>
      <c r="J42" s="19">
        <f ca="1">VLOOKUP($A42,'Q4'!$A:$O,J$2,0)</f>
        <v>428</v>
      </c>
      <c r="K42" s="19"/>
      <c r="L42" s="19"/>
      <c r="M42" s="19"/>
      <c r="N42" s="19"/>
      <c r="P42" s="45">
        <f t="shared" ref="P42" ca="1" si="32">MAX(E42:N42)</f>
        <v>428</v>
      </c>
    </row>
    <row r="43" spans="1:16" ht="12.4" hidden="1" customHeight="1" x14ac:dyDescent="0.15">
      <c r="B43" s="144"/>
      <c r="C43" s="141"/>
      <c r="D43" s="16">
        <f ca="1">D42/$D42*100</f>
        <v>100</v>
      </c>
      <c r="E43" s="15">
        <f ca="1">E42/$D42*100</f>
        <v>25.586854460093893</v>
      </c>
      <c r="F43" s="15">
        <f t="shared" ref="F43:J43" ca="1" si="33">F42/$D42*100</f>
        <v>12.832550860719873</v>
      </c>
      <c r="G43" s="15">
        <f t="shared" ca="1" si="33"/>
        <v>17.370892018779344</v>
      </c>
      <c r="H43" s="15">
        <f t="shared" ca="1" si="33"/>
        <v>7.9029733959311423</v>
      </c>
      <c r="I43" s="15">
        <f t="shared" ca="1" si="33"/>
        <v>2.8169014084507045</v>
      </c>
      <c r="J43" s="15">
        <f t="shared" ca="1" si="33"/>
        <v>33.489827856025038</v>
      </c>
      <c r="K43" s="15"/>
      <c r="L43" s="15"/>
      <c r="M43" s="15"/>
      <c r="N43" s="15"/>
    </row>
    <row r="44" spans="1:16" ht="12.4" hidden="1" customHeight="1" x14ac:dyDescent="0.15">
      <c r="A44" s="1" t="str">
        <f ca="1">$A$1&amp;C44</f>
        <v>X (15)オシャレ（ファッションやコスメなど）</v>
      </c>
      <c r="B44" s="144"/>
      <c r="C44" s="139" t="s">
        <v>30</v>
      </c>
      <c r="D44" s="19">
        <f ca="1">VLOOKUP($A44,'Q4'!$A:$O,D$2,0)</f>
        <v>483</v>
      </c>
      <c r="E44" s="19">
        <f ca="1">VLOOKUP($A44,'Q4'!$A:$O,E$2,0)</f>
        <v>112</v>
      </c>
      <c r="F44" s="19">
        <f ca="1">VLOOKUP($A44,'Q4'!$A:$O,F$2,0)</f>
        <v>61</v>
      </c>
      <c r="G44" s="19">
        <f ca="1">VLOOKUP($A44,'Q4'!$A:$O,G$2,0)</f>
        <v>114</v>
      </c>
      <c r="H44" s="19">
        <f ca="1">VLOOKUP($A44,'Q4'!$A:$O,H$2,0)</f>
        <v>54</v>
      </c>
      <c r="I44" s="19">
        <f ca="1">VLOOKUP($A44,'Q4'!$A:$O,I$2,0)</f>
        <v>15</v>
      </c>
      <c r="J44" s="19">
        <f ca="1">VLOOKUP($A44,'Q4'!$A:$O,J$2,0)</f>
        <v>127</v>
      </c>
      <c r="K44" s="19"/>
      <c r="L44" s="19"/>
      <c r="M44" s="19"/>
      <c r="N44" s="19"/>
      <c r="P44" s="45">
        <f t="shared" ref="P44" ca="1" si="34">MAX(E44:N44)</f>
        <v>127</v>
      </c>
    </row>
    <row r="45" spans="1:16" ht="12.4" hidden="1" customHeight="1" x14ac:dyDescent="0.15">
      <c r="B45" s="144"/>
      <c r="C45" s="141"/>
      <c r="D45" s="16">
        <f ca="1">D44/$D44*100</f>
        <v>100</v>
      </c>
      <c r="E45" s="15">
        <f ca="1">E44/$D44*100</f>
        <v>23.188405797101449</v>
      </c>
      <c r="F45" s="15">
        <f t="shared" ref="F45:J45" ca="1" si="35">F44/$D44*100</f>
        <v>12.629399585921325</v>
      </c>
      <c r="G45" s="15">
        <f t="shared" ca="1" si="35"/>
        <v>23.602484472049689</v>
      </c>
      <c r="H45" s="15">
        <f t="shared" ca="1" si="35"/>
        <v>11.180124223602485</v>
      </c>
      <c r="I45" s="15">
        <f t="shared" ca="1" si="35"/>
        <v>3.1055900621118013</v>
      </c>
      <c r="J45" s="15">
        <f t="shared" ca="1" si="35"/>
        <v>26.293995859213247</v>
      </c>
      <c r="K45" s="15"/>
      <c r="L45" s="15"/>
      <c r="M45" s="15"/>
      <c r="N45" s="15"/>
    </row>
    <row r="46" spans="1:16" ht="12.4" hidden="1" customHeight="1" x14ac:dyDescent="0.15">
      <c r="A46" s="1" t="str">
        <f ca="1">$A$1&amp;C46</f>
        <v>X (15)ゲーム</v>
      </c>
      <c r="B46" s="144"/>
      <c r="C46" s="139" t="s">
        <v>31</v>
      </c>
      <c r="D46" s="19">
        <f ca="1">VLOOKUP($A46,'Q4'!$A:$O,D$2,0)</f>
        <v>627</v>
      </c>
      <c r="E46" s="19">
        <f ca="1">VLOOKUP($A46,'Q4'!$A:$O,E$2,0)</f>
        <v>189</v>
      </c>
      <c r="F46" s="19">
        <f ca="1">VLOOKUP($A46,'Q4'!$A:$O,F$2,0)</f>
        <v>61</v>
      </c>
      <c r="G46" s="19">
        <f ca="1">VLOOKUP($A46,'Q4'!$A:$O,G$2,0)</f>
        <v>98</v>
      </c>
      <c r="H46" s="19">
        <f ca="1">VLOOKUP($A46,'Q4'!$A:$O,H$2,0)</f>
        <v>50</v>
      </c>
      <c r="I46" s="19">
        <f ca="1">VLOOKUP($A46,'Q4'!$A:$O,I$2,0)</f>
        <v>19</v>
      </c>
      <c r="J46" s="19">
        <f ca="1">VLOOKUP($A46,'Q4'!$A:$O,J$2,0)</f>
        <v>210</v>
      </c>
      <c r="K46" s="19"/>
      <c r="L46" s="19"/>
      <c r="M46" s="19"/>
      <c r="N46" s="19"/>
      <c r="P46" s="45">
        <f t="shared" ref="P46" ca="1" si="36">MAX(E46:N46)</f>
        <v>210</v>
      </c>
    </row>
    <row r="47" spans="1:16" ht="12.4" hidden="1" customHeight="1" x14ac:dyDescent="0.15">
      <c r="B47" s="144"/>
      <c r="C47" s="141"/>
      <c r="D47" s="16">
        <f ca="1">D46/$D46*100</f>
        <v>100</v>
      </c>
      <c r="E47" s="15">
        <f ca="1">E46/$D46*100</f>
        <v>30.14354066985646</v>
      </c>
      <c r="F47" s="15">
        <f t="shared" ref="F47:J47" ca="1" si="37">F46/$D46*100</f>
        <v>9.7288676236044669</v>
      </c>
      <c r="G47" s="15">
        <f t="shared" ca="1" si="37"/>
        <v>15.629984051036683</v>
      </c>
      <c r="H47" s="15">
        <f t="shared" ca="1" si="37"/>
        <v>7.9744816586921852</v>
      </c>
      <c r="I47" s="15">
        <f t="shared" ca="1" si="37"/>
        <v>3.0303030303030303</v>
      </c>
      <c r="J47" s="15">
        <f t="shared" ca="1" si="37"/>
        <v>33.492822966507177</v>
      </c>
      <c r="K47" s="15"/>
      <c r="L47" s="15"/>
      <c r="M47" s="15"/>
      <c r="N47" s="15"/>
    </row>
    <row r="48" spans="1:16" ht="12.4" hidden="1" customHeight="1" x14ac:dyDescent="0.15">
      <c r="A48" s="1" t="str">
        <f ca="1">$A$1&amp;C48</f>
        <v>X (15)SNS（YouTubeやTikTokなどの視聴・動画投稿）</v>
      </c>
      <c r="B48" s="144"/>
      <c r="C48" s="139" t="s">
        <v>32</v>
      </c>
      <c r="D48" s="19">
        <f ca="1">VLOOKUP($A48,'Q4'!$A:$O,D$2,0)</f>
        <v>669</v>
      </c>
      <c r="E48" s="19">
        <f ca="1">VLOOKUP($A48,'Q4'!$A:$O,E$2,0)</f>
        <v>185</v>
      </c>
      <c r="F48" s="19">
        <f ca="1">VLOOKUP($A48,'Q4'!$A:$O,F$2,0)</f>
        <v>82</v>
      </c>
      <c r="G48" s="19">
        <f ca="1">VLOOKUP($A48,'Q4'!$A:$O,G$2,0)</f>
        <v>119</v>
      </c>
      <c r="H48" s="19">
        <f ca="1">VLOOKUP($A48,'Q4'!$A:$O,H$2,0)</f>
        <v>56</v>
      </c>
      <c r="I48" s="19">
        <f ca="1">VLOOKUP($A48,'Q4'!$A:$O,I$2,0)</f>
        <v>19</v>
      </c>
      <c r="J48" s="19">
        <f ca="1">VLOOKUP($A48,'Q4'!$A:$O,J$2,0)</f>
        <v>208</v>
      </c>
      <c r="K48" s="19"/>
      <c r="L48" s="19"/>
      <c r="M48" s="19"/>
      <c r="N48" s="19"/>
      <c r="P48" s="45">
        <f t="shared" ref="P48" ca="1" si="38">MAX(E48:N48)</f>
        <v>208</v>
      </c>
    </row>
    <row r="49" spans="1:16" ht="12.4" hidden="1" customHeight="1" x14ac:dyDescent="0.15">
      <c r="B49" s="144"/>
      <c r="C49" s="141"/>
      <c r="D49" s="16">
        <f ca="1">D48/$D48*100</f>
        <v>100</v>
      </c>
      <c r="E49" s="15">
        <f ca="1">E48/$D48*100</f>
        <v>27.65321375186846</v>
      </c>
      <c r="F49" s="15">
        <f t="shared" ref="F49:J49" ca="1" si="39">F48/$D48*100</f>
        <v>12.25710014947683</v>
      </c>
      <c r="G49" s="15">
        <f t="shared" ca="1" si="39"/>
        <v>17.787742899850521</v>
      </c>
      <c r="H49" s="15">
        <f t="shared" ca="1" si="39"/>
        <v>8.3707025411061284</v>
      </c>
      <c r="I49" s="15">
        <f t="shared" ca="1" si="39"/>
        <v>2.8400597907324365</v>
      </c>
      <c r="J49" s="15">
        <f t="shared" ca="1" si="39"/>
        <v>31.091180866965619</v>
      </c>
      <c r="K49" s="15"/>
      <c r="L49" s="15"/>
      <c r="M49" s="15"/>
      <c r="N49" s="15"/>
    </row>
    <row r="50" spans="1:16" ht="12.4" hidden="1" customHeight="1" x14ac:dyDescent="0.15">
      <c r="A50" s="1" t="str">
        <f ca="1">$A$1&amp;C50</f>
        <v>X (15)ボランティア・地域活動</v>
      </c>
      <c r="B50" s="144"/>
      <c r="C50" s="139" t="s">
        <v>33</v>
      </c>
      <c r="D50" s="19">
        <f ca="1">VLOOKUP($A50,'Q4'!$A:$O,D$2,0)</f>
        <v>40</v>
      </c>
      <c r="E50" s="19">
        <f ca="1">VLOOKUP($A50,'Q4'!$A:$O,E$2,0)</f>
        <v>10</v>
      </c>
      <c r="F50" s="19">
        <f ca="1">VLOOKUP($A50,'Q4'!$A:$O,F$2,0)</f>
        <v>8</v>
      </c>
      <c r="G50" s="19">
        <f ca="1">VLOOKUP($A50,'Q4'!$A:$O,G$2,0)</f>
        <v>10</v>
      </c>
      <c r="H50" s="19">
        <f ca="1">VLOOKUP($A50,'Q4'!$A:$O,H$2,0)</f>
        <v>2</v>
      </c>
      <c r="I50" s="19">
        <f ca="1">VLOOKUP($A50,'Q4'!$A:$O,I$2,0)</f>
        <v>2</v>
      </c>
      <c r="J50" s="19">
        <f ca="1">VLOOKUP($A50,'Q4'!$A:$O,J$2,0)</f>
        <v>8</v>
      </c>
      <c r="K50" s="19"/>
      <c r="L50" s="19"/>
      <c r="M50" s="19"/>
      <c r="N50" s="19"/>
      <c r="P50" s="45">
        <f t="shared" ref="P50" ca="1" si="40">MAX(E50:N50)</f>
        <v>10</v>
      </c>
    </row>
    <row r="51" spans="1:16" ht="12.4" hidden="1" customHeight="1" x14ac:dyDescent="0.15">
      <c r="B51" s="144"/>
      <c r="C51" s="141"/>
      <c r="D51" s="16">
        <f ca="1">D50/$D50*100</f>
        <v>100</v>
      </c>
      <c r="E51" s="15">
        <f ca="1">E50/$D50*100</f>
        <v>25</v>
      </c>
      <c r="F51" s="15">
        <f t="shared" ref="F51:J51" ca="1" si="41">F50/$D50*100</f>
        <v>20</v>
      </c>
      <c r="G51" s="15">
        <f t="shared" ca="1" si="41"/>
        <v>25</v>
      </c>
      <c r="H51" s="15">
        <f t="shared" ca="1" si="41"/>
        <v>5</v>
      </c>
      <c r="I51" s="15">
        <f t="shared" ca="1" si="41"/>
        <v>5</v>
      </c>
      <c r="J51" s="15">
        <f t="shared" ca="1" si="41"/>
        <v>20</v>
      </c>
      <c r="K51" s="15"/>
      <c r="L51" s="15"/>
      <c r="M51" s="15"/>
      <c r="N51" s="15"/>
    </row>
    <row r="52" spans="1:16" ht="12.4" hidden="1" customHeight="1" x14ac:dyDescent="0.15">
      <c r="A52" s="1" t="str">
        <f ca="1">$A$1&amp;C52</f>
        <v>X (15)自分磨き</v>
      </c>
      <c r="B52" s="144"/>
      <c r="C52" s="139" t="s">
        <v>34</v>
      </c>
      <c r="D52" s="19">
        <f ca="1">VLOOKUP($A52,'Q4'!$A:$O,D$2,0)</f>
        <v>287</v>
      </c>
      <c r="E52" s="19">
        <f ca="1">VLOOKUP($A52,'Q4'!$A:$O,E$2,0)</f>
        <v>53</v>
      </c>
      <c r="F52" s="19">
        <f ca="1">VLOOKUP($A52,'Q4'!$A:$O,F$2,0)</f>
        <v>52</v>
      </c>
      <c r="G52" s="19">
        <f ca="1">VLOOKUP($A52,'Q4'!$A:$O,G$2,0)</f>
        <v>63</v>
      </c>
      <c r="H52" s="19">
        <f ca="1">VLOOKUP($A52,'Q4'!$A:$O,H$2,0)</f>
        <v>23</v>
      </c>
      <c r="I52" s="19">
        <f ca="1">VLOOKUP($A52,'Q4'!$A:$O,I$2,0)</f>
        <v>16</v>
      </c>
      <c r="J52" s="19">
        <f ca="1">VLOOKUP($A52,'Q4'!$A:$O,J$2,0)</f>
        <v>80</v>
      </c>
      <c r="K52" s="19"/>
      <c r="L52" s="19"/>
      <c r="M52" s="19"/>
      <c r="N52" s="19"/>
      <c r="P52" s="45">
        <f t="shared" ref="P52" ca="1" si="42">MAX(E52:N52)</f>
        <v>80</v>
      </c>
    </row>
    <row r="53" spans="1:16" ht="12.4" hidden="1" customHeight="1" x14ac:dyDescent="0.15">
      <c r="B53" s="144"/>
      <c r="C53" s="141"/>
      <c r="D53" s="16">
        <f ca="1">D52/$D52*100</f>
        <v>100</v>
      </c>
      <c r="E53" s="15">
        <f ca="1">E52/$D52*100</f>
        <v>18.466898954703833</v>
      </c>
      <c r="F53" s="15">
        <f t="shared" ref="F53:J53" ca="1" si="43">F52/$D52*100</f>
        <v>18.118466898954704</v>
      </c>
      <c r="G53" s="15">
        <f t="shared" ca="1" si="43"/>
        <v>21.951219512195124</v>
      </c>
      <c r="H53" s="15">
        <f t="shared" ca="1" si="43"/>
        <v>8.0139372822299642</v>
      </c>
      <c r="I53" s="15">
        <f t="shared" ca="1" si="43"/>
        <v>5.5749128919860631</v>
      </c>
      <c r="J53" s="15">
        <f t="shared" ca="1" si="43"/>
        <v>27.874564459930312</v>
      </c>
      <c r="K53" s="15"/>
      <c r="L53" s="15"/>
      <c r="M53" s="15"/>
      <c r="N53" s="15"/>
    </row>
    <row r="54" spans="1:16" ht="12.4" hidden="1" customHeight="1" x14ac:dyDescent="0.15">
      <c r="A54" s="1" t="str">
        <f ca="1">$A$1&amp;C54</f>
        <v>X (15)その他</v>
      </c>
      <c r="B54" s="144"/>
      <c r="C54" s="139" t="s">
        <v>22</v>
      </c>
      <c r="D54" s="19">
        <f ca="1">VLOOKUP($A54,'Q4'!$A:$O,D$2,0)</f>
        <v>43</v>
      </c>
      <c r="E54" s="19">
        <f ca="1">VLOOKUP($A54,'Q4'!$A:$O,E$2,0)</f>
        <v>9</v>
      </c>
      <c r="F54" s="19">
        <f ca="1">VLOOKUP($A54,'Q4'!$A:$O,F$2,0)</f>
        <v>3</v>
      </c>
      <c r="G54" s="19">
        <f ca="1">VLOOKUP($A54,'Q4'!$A:$O,G$2,0)</f>
        <v>4</v>
      </c>
      <c r="H54" s="19">
        <f ca="1">VLOOKUP($A54,'Q4'!$A:$O,H$2,0)</f>
        <v>3</v>
      </c>
      <c r="I54" s="19">
        <f ca="1">VLOOKUP($A54,'Q4'!$A:$O,I$2,0)</f>
        <v>4</v>
      </c>
      <c r="J54" s="19">
        <f ca="1">VLOOKUP($A54,'Q4'!$A:$O,J$2,0)</f>
        <v>20</v>
      </c>
      <c r="K54" s="19"/>
      <c r="L54" s="19"/>
      <c r="M54" s="19"/>
      <c r="N54" s="19"/>
      <c r="P54" s="45">
        <f t="shared" ref="P54" ca="1" si="44">MAX(E54:N54)</f>
        <v>20</v>
      </c>
    </row>
    <row r="55" spans="1:16" ht="12.4" hidden="1" customHeight="1" x14ac:dyDescent="0.15">
      <c r="B55" s="144"/>
      <c r="C55" s="141"/>
      <c r="D55" s="16">
        <f ca="1">D54/$D54*100</f>
        <v>100</v>
      </c>
      <c r="E55" s="15">
        <f ca="1">E54/$D54*100</f>
        <v>20.930232558139537</v>
      </c>
      <c r="F55" s="15">
        <f t="shared" ref="F55:J55" ca="1" si="45">F54/$D54*100</f>
        <v>6.9767441860465116</v>
      </c>
      <c r="G55" s="15">
        <f t="shared" ca="1" si="45"/>
        <v>9.3023255813953494</v>
      </c>
      <c r="H55" s="15">
        <f t="shared" ca="1" si="45"/>
        <v>6.9767441860465116</v>
      </c>
      <c r="I55" s="15">
        <f t="shared" ca="1" si="45"/>
        <v>9.3023255813953494</v>
      </c>
      <c r="J55" s="15">
        <f t="shared" ca="1" si="45"/>
        <v>46.511627906976742</v>
      </c>
      <c r="K55" s="15"/>
      <c r="L55" s="15"/>
      <c r="M55" s="15"/>
      <c r="N55" s="15"/>
    </row>
    <row r="56" spans="1:16" ht="12.4" hidden="1" customHeight="1" x14ac:dyDescent="0.15">
      <c r="A56" s="1" t="str">
        <f ca="1">$A$1&amp;C56</f>
        <v>X (15)進学（大学）</v>
      </c>
      <c r="B56" s="144" t="s">
        <v>253</v>
      </c>
      <c r="C56" s="134" t="s">
        <v>57</v>
      </c>
      <c r="D56" s="19">
        <f ca="1">VLOOKUP($A56,'Q9'!$A:$O,D$2,0)</f>
        <v>2096</v>
      </c>
      <c r="E56" s="19">
        <f ca="1">VLOOKUP($A56,'Q9'!$A:$O,E$2,0)</f>
        <v>491</v>
      </c>
      <c r="F56" s="19">
        <f ca="1">VLOOKUP($A56,'Q9'!$A:$O,F$2,0)</f>
        <v>289</v>
      </c>
      <c r="G56" s="19">
        <f ca="1">VLOOKUP($A56,'Q9'!$A:$O,G$2,0)</f>
        <v>382</v>
      </c>
      <c r="H56" s="19">
        <f ca="1">VLOOKUP($A56,'Q9'!$A:$O,H$2,0)</f>
        <v>211</v>
      </c>
      <c r="I56" s="19">
        <f ca="1">VLOOKUP($A56,'Q9'!$A:$O,I$2,0)</f>
        <v>64</v>
      </c>
      <c r="J56" s="19">
        <f ca="1">VLOOKUP($A56,'Q9'!$A:$O,J$2,0)</f>
        <v>659</v>
      </c>
      <c r="K56" s="19"/>
      <c r="L56" s="19"/>
      <c r="M56" s="19"/>
      <c r="N56" s="19"/>
      <c r="P56" s="45">
        <f t="shared" ref="P56" ca="1" si="46">MAX(E56:N56)</f>
        <v>659</v>
      </c>
    </row>
    <row r="57" spans="1:16" ht="12.4" hidden="1" customHeight="1" x14ac:dyDescent="0.15">
      <c r="B57" s="144"/>
      <c r="C57" s="136"/>
      <c r="D57" s="16">
        <f ca="1">D56/$D56*100</f>
        <v>100</v>
      </c>
      <c r="E57" s="15">
        <f ca="1">E56/$D56*100</f>
        <v>23.425572519083971</v>
      </c>
      <c r="F57" s="15">
        <f t="shared" ref="F57:J57" ca="1" si="47">F56/$D56*100</f>
        <v>13.788167938931299</v>
      </c>
      <c r="G57" s="15">
        <f t="shared" ca="1" si="47"/>
        <v>18.225190839694658</v>
      </c>
      <c r="H57" s="15">
        <f t="shared" ca="1" si="47"/>
        <v>10.06679389312977</v>
      </c>
      <c r="I57" s="15">
        <f t="shared" ca="1" si="47"/>
        <v>3.0534351145038165</v>
      </c>
      <c r="J57" s="15">
        <f t="shared" ca="1" si="47"/>
        <v>31.440839694656486</v>
      </c>
      <c r="K57" s="15"/>
      <c r="L57" s="15"/>
      <c r="M57" s="15"/>
      <c r="N57" s="15"/>
    </row>
    <row r="58" spans="1:16" ht="12.4" hidden="1" customHeight="1" x14ac:dyDescent="0.15">
      <c r="A58" s="1" t="str">
        <f ca="1">$A$1&amp;C58</f>
        <v>X (15)進学（短大）</v>
      </c>
      <c r="B58" s="144"/>
      <c r="C58" s="134" t="s">
        <v>58</v>
      </c>
      <c r="D58" s="19">
        <f ca="1">VLOOKUP($A58,'Q9'!$A:$O,D$2,0)</f>
        <v>141</v>
      </c>
      <c r="E58" s="19">
        <f ca="1">VLOOKUP($A58,'Q9'!$A:$O,E$2,0)</f>
        <v>62</v>
      </c>
      <c r="F58" s="19">
        <f ca="1">VLOOKUP($A58,'Q9'!$A:$O,F$2,0)</f>
        <v>11</v>
      </c>
      <c r="G58" s="19">
        <f ca="1">VLOOKUP($A58,'Q9'!$A:$O,G$2,0)</f>
        <v>18</v>
      </c>
      <c r="H58" s="19">
        <f ca="1">VLOOKUP($A58,'Q9'!$A:$O,H$2,0)</f>
        <v>4</v>
      </c>
      <c r="I58" s="19">
        <f ca="1">VLOOKUP($A58,'Q9'!$A:$O,I$2,0)</f>
        <v>2</v>
      </c>
      <c r="J58" s="19">
        <f ca="1">VLOOKUP($A58,'Q9'!$A:$O,J$2,0)</f>
        <v>44</v>
      </c>
      <c r="K58" s="19"/>
      <c r="L58" s="19"/>
      <c r="M58" s="19"/>
      <c r="N58" s="19"/>
      <c r="P58" s="45">
        <f t="shared" ref="P58" ca="1" si="48">MAX(E58:N58)</f>
        <v>62</v>
      </c>
    </row>
    <row r="59" spans="1:16" ht="12.4" hidden="1" customHeight="1" x14ac:dyDescent="0.15">
      <c r="B59" s="144"/>
      <c r="C59" s="136"/>
      <c r="D59" s="16">
        <f ca="1">D58/$D58*100</f>
        <v>100</v>
      </c>
      <c r="E59" s="15">
        <f ca="1">E58/$D58*100</f>
        <v>43.971631205673759</v>
      </c>
      <c r="F59" s="15">
        <f t="shared" ref="F59:J59" ca="1" si="49">F58/$D58*100</f>
        <v>7.8014184397163122</v>
      </c>
      <c r="G59" s="15">
        <f t="shared" ca="1" si="49"/>
        <v>12.76595744680851</v>
      </c>
      <c r="H59" s="15">
        <f t="shared" ca="1" si="49"/>
        <v>2.8368794326241136</v>
      </c>
      <c r="I59" s="15">
        <f t="shared" ca="1" si="49"/>
        <v>1.4184397163120568</v>
      </c>
      <c r="J59" s="15">
        <f t="shared" ca="1" si="49"/>
        <v>31.205673758865249</v>
      </c>
      <c r="K59" s="15"/>
      <c r="L59" s="15"/>
      <c r="M59" s="15"/>
      <c r="N59" s="15"/>
    </row>
    <row r="60" spans="1:16" ht="12.4" hidden="1" customHeight="1" x14ac:dyDescent="0.15">
      <c r="A60" s="1" t="str">
        <f ca="1">$A$1&amp;C60</f>
        <v>X (15)進学（専門学校等）</v>
      </c>
      <c r="B60" s="144"/>
      <c r="C60" s="134" t="s">
        <v>59</v>
      </c>
      <c r="D60" s="19">
        <f ca="1">VLOOKUP($A60,'Q9'!$A:$O,D$2,0)</f>
        <v>687</v>
      </c>
      <c r="E60" s="19">
        <f ca="1">VLOOKUP($A60,'Q9'!$A:$O,E$2,0)</f>
        <v>194</v>
      </c>
      <c r="F60" s="19">
        <f ca="1">VLOOKUP($A60,'Q9'!$A:$O,F$2,0)</f>
        <v>94</v>
      </c>
      <c r="G60" s="19">
        <f ca="1">VLOOKUP($A60,'Q9'!$A:$O,G$2,0)</f>
        <v>140</v>
      </c>
      <c r="H60" s="19">
        <f ca="1">VLOOKUP($A60,'Q9'!$A:$O,H$2,0)</f>
        <v>36</v>
      </c>
      <c r="I60" s="19">
        <f ca="1">VLOOKUP($A60,'Q9'!$A:$O,I$2,0)</f>
        <v>16</v>
      </c>
      <c r="J60" s="19">
        <f ca="1">VLOOKUP($A60,'Q9'!$A:$O,J$2,0)</f>
        <v>207</v>
      </c>
      <c r="K60" s="19"/>
      <c r="L60" s="19"/>
      <c r="M60" s="19"/>
      <c r="N60" s="19"/>
      <c r="P60" s="45">
        <f t="shared" ref="P60" ca="1" si="50">MAX(E60:N60)</f>
        <v>207</v>
      </c>
    </row>
    <row r="61" spans="1:16" ht="12.4" hidden="1" customHeight="1" x14ac:dyDescent="0.15">
      <c r="B61" s="144"/>
      <c r="C61" s="136"/>
      <c r="D61" s="16">
        <f ca="1">D60/$D60*100</f>
        <v>100</v>
      </c>
      <c r="E61" s="15">
        <f ca="1">E60/$D60*100</f>
        <v>28.238719068413392</v>
      </c>
      <c r="F61" s="15">
        <f t="shared" ref="F61:J61" ca="1" si="51">F60/$D60*100</f>
        <v>13.682678311499272</v>
      </c>
      <c r="G61" s="15">
        <f t="shared" ca="1" si="51"/>
        <v>20.378457059679768</v>
      </c>
      <c r="H61" s="15">
        <f t="shared" ca="1" si="51"/>
        <v>5.2401746724890828</v>
      </c>
      <c r="I61" s="15">
        <f t="shared" ca="1" si="51"/>
        <v>2.3289665211062593</v>
      </c>
      <c r="J61" s="15">
        <f t="shared" ca="1" si="51"/>
        <v>30.131004366812224</v>
      </c>
      <c r="K61" s="15"/>
      <c r="L61" s="15"/>
      <c r="M61" s="15"/>
      <c r="N61" s="15"/>
    </row>
    <row r="62" spans="1:16" ht="12.4" hidden="1" customHeight="1" x14ac:dyDescent="0.15">
      <c r="A62" s="1" t="str">
        <f ca="1">$A$1&amp;C62</f>
        <v>X (15)就職・就業</v>
      </c>
      <c r="B62" s="144"/>
      <c r="C62" s="134" t="s">
        <v>60</v>
      </c>
      <c r="D62" s="19">
        <f ca="1">VLOOKUP($A62,'Q9'!$A:$O,D$2,0)</f>
        <v>558</v>
      </c>
      <c r="E62" s="19">
        <f ca="1">VLOOKUP($A62,'Q9'!$A:$O,E$2,0)</f>
        <v>221</v>
      </c>
      <c r="F62" s="19">
        <f ca="1">VLOOKUP($A62,'Q9'!$A:$O,F$2,0)</f>
        <v>76</v>
      </c>
      <c r="G62" s="19">
        <f ca="1">VLOOKUP($A62,'Q9'!$A:$O,G$2,0)</f>
        <v>73</v>
      </c>
      <c r="H62" s="19">
        <f ca="1">VLOOKUP($A62,'Q9'!$A:$O,H$2,0)</f>
        <v>28</v>
      </c>
      <c r="I62" s="19">
        <f ca="1">VLOOKUP($A62,'Q9'!$A:$O,I$2,0)</f>
        <v>13</v>
      </c>
      <c r="J62" s="19">
        <f ca="1">VLOOKUP($A62,'Q9'!$A:$O,J$2,0)</f>
        <v>147</v>
      </c>
      <c r="K62" s="19"/>
      <c r="L62" s="19"/>
      <c r="M62" s="19"/>
      <c r="N62" s="19"/>
      <c r="P62" s="45">
        <f t="shared" ref="P62" ca="1" si="52">MAX(E62:N62)</f>
        <v>221</v>
      </c>
    </row>
    <row r="63" spans="1:16" ht="12.4" hidden="1" customHeight="1" x14ac:dyDescent="0.15">
      <c r="B63" s="144"/>
      <c r="C63" s="136"/>
      <c r="D63" s="16">
        <f ca="1">D62/$D62*100</f>
        <v>100</v>
      </c>
      <c r="E63" s="15">
        <f ca="1">E62/$D62*100</f>
        <v>39.605734767025091</v>
      </c>
      <c r="F63" s="15">
        <f t="shared" ref="F63:J63" ca="1" si="53">F62/$D62*100</f>
        <v>13.620071684587815</v>
      </c>
      <c r="G63" s="15">
        <f t="shared" ca="1" si="53"/>
        <v>13.082437275985665</v>
      </c>
      <c r="H63" s="15">
        <f t="shared" ca="1" si="53"/>
        <v>5.0179211469534053</v>
      </c>
      <c r="I63" s="15">
        <f t="shared" ca="1" si="53"/>
        <v>2.3297491039426523</v>
      </c>
      <c r="J63" s="15">
        <f t="shared" ca="1" si="53"/>
        <v>26.344086021505376</v>
      </c>
      <c r="K63" s="15"/>
      <c r="L63" s="15"/>
      <c r="M63" s="15"/>
      <c r="N63" s="15"/>
    </row>
    <row r="64" spans="1:16" ht="12.4" hidden="1" customHeight="1" x14ac:dyDescent="0.15">
      <c r="A64" s="1" t="str">
        <f ca="1">$A$1&amp;C64</f>
        <v>X (15)その他</v>
      </c>
      <c r="B64" s="144"/>
      <c r="C64" s="134" t="s">
        <v>22</v>
      </c>
      <c r="D64" s="19">
        <f ca="1">VLOOKUP($A64,'Q9'!$A:$O,D$2,0)</f>
        <v>34</v>
      </c>
      <c r="E64" s="19">
        <f ca="1">VLOOKUP($A64,'Q9'!$A:$O,E$2,0)</f>
        <v>10</v>
      </c>
      <c r="F64" s="19">
        <f ca="1">VLOOKUP($A64,'Q9'!$A:$O,F$2,0)</f>
        <v>3</v>
      </c>
      <c r="G64" s="19">
        <f ca="1">VLOOKUP($A64,'Q9'!$A:$O,G$2,0)</f>
        <v>2</v>
      </c>
      <c r="H64" s="19">
        <f ca="1">VLOOKUP($A64,'Q9'!$A:$O,H$2,0)</f>
        <v>2</v>
      </c>
      <c r="I64" s="19">
        <f ca="1">VLOOKUP($A64,'Q9'!$A:$O,I$2,0)</f>
        <v>6</v>
      </c>
      <c r="J64" s="19">
        <f ca="1">VLOOKUP($A64,'Q9'!$A:$O,J$2,0)</f>
        <v>11</v>
      </c>
      <c r="K64" s="19"/>
      <c r="L64" s="19"/>
      <c r="M64" s="19"/>
      <c r="N64" s="19"/>
      <c r="P64" s="45">
        <f t="shared" ref="P64" ca="1" si="54">MAX(E64:N64)</f>
        <v>11</v>
      </c>
    </row>
    <row r="65" spans="1:16" ht="12.4" hidden="1" customHeight="1" x14ac:dyDescent="0.15">
      <c r="B65" s="144"/>
      <c r="C65" s="136"/>
      <c r="D65" s="16">
        <f ca="1">D64/$D64*100</f>
        <v>100</v>
      </c>
      <c r="E65" s="15">
        <f ca="1">E64/$D64*100</f>
        <v>29.411764705882355</v>
      </c>
      <c r="F65" s="15">
        <f t="shared" ref="F65:J65" ca="1" si="55">F64/$D64*100</f>
        <v>8.8235294117647065</v>
      </c>
      <c r="G65" s="15">
        <f t="shared" ca="1" si="55"/>
        <v>5.8823529411764701</v>
      </c>
      <c r="H65" s="15">
        <f t="shared" ca="1" si="55"/>
        <v>5.8823529411764701</v>
      </c>
      <c r="I65" s="15">
        <f t="shared" ca="1" si="55"/>
        <v>17.647058823529413</v>
      </c>
      <c r="J65" s="15">
        <f t="shared" ca="1" si="55"/>
        <v>32.352941176470587</v>
      </c>
      <c r="K65" s="15"/>
      <c r="L65" s="15"/>
      <c r="M65" s="15"/>
      <c r="N65" s="15"/>
    </row>
    <row r="66" spans="1:16" ht="12.4" hidden="1" customHeight="1" x14ac:dyDescent="0.15">
      <c r="A66" s="1" t="str">
        <f ca="1">$A$1&amp;C66</f>
        <v>X (15)わからない</v>
      </c>
      <c r="B66" s="144"/>
      <c r="C66" s="134" t="s">
        <v>61</v>
      </c>
      <c r="D66" s="19">
        <f ca="1">VLOOKUP($A66,'Q9'!$A:$O,D$2,0)</f>
        <v>355</v>
      </c>
      <c r="E66" s="19">
        <f ca="1">VLOOKUP($A66,'Q9'!$A:$O,E$2,0)</f>
        <v>86</v>
      </c>
      <c r="F66" s="19">
        <f ca="1">VLOOKUP($A66,'Q9'!$A:$O,F$2,0)</f>
        <v>35</v>
      </c>
      <c r="G66" s="19">
        <f ca="1">VLOOKUP($A66,'Q9'!$A:$O,G$2,0)</f>
        <v>52</v>
      </c>
      <c r="H66" s="19">
        <f ca="1">VLOOKUP($A66,'Q9'!$A:$O,H$2,0)</f>
        <v>15</v>
      </c>
      <c r="I66" s="19">
        <f ca="1">VLOOKUP($A66,'Q9'!$A:$O,I$2,0)</f>
        <v>5</v>
      </c>
      <c r="J66" s="19">
        <f ca="1">VLOOKUP($A66,'Q9'!$A:$O,J$2,0)</f>
        <v>162</v>
      </c>
      <c r="K66" s="19"/>
      <c r="L66" s="19"/>
      <c r="M66" s="19"/>
      <c r="N66" s="19"/>
      <c r="P66" s="45">
        <f t="shared" ref="P66" ca="1" si="56">MAX(E66:N66)</f>
        <v>162</v>
      </c>
    </row>
    <row r="67" spans="1:16" ht="12.4" hidden="1" customHeight="1" x14ac:dyDescent="0.15">
      <c r="B67" s="144"/>
      <c r="C67" s="136"/>
      <c r="D67" s="16">
        <f ca="1">D66/$D66*100</f>
        <v>100</v>
      </c>
      <c r="E67" s="15">
        <f ca="1">E66/$D66*100</f>
        <v>24.225352112676056</v>
      </c>
      <c r="F67" s="15">
        <f t="shared" ref="F67:J67" ca="1" si="57">F66/$D66*100</f>
        <v>9.8591549295774641</v>
      </c>
      <c r="G67" s="15">
        <f t="shared" ca="1" si="57"/>
        <v>14.647887323943662</v>
      </c>
      <c r="H67" s="15">
        <f t="shared" ca="1" si="57"/>
        <v>4.225352112676056</v>
      </c>
      <c r="I67" s="15">
        <f t="shared" ca="1" si="57"/>
        <v>1.4084507042253522</v>
      </c>
      <c r="J67" s="15">
        <f t="shared" ca="1" si="57"/>
        <v>45.633802816901408</v>
      </c>
      <c r="K67" s="15"/>
      <c r="L67" s="15"/>
      <c r="M67" s="15"/>
      <c r="N67" s="15"/>
    </row>
    <row r="68" spans="1:16" ht="12.4" customHeight="1" x14ac:dyDescent="0.15">
      <c r="A68" s="1" t="str">
        <f ca="1">$A$1&amp;C68</f>
        <v>X (15)北九州市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807</v>
      </c>
      <c r="F68" s="19">
        <f ca="1">VLOOKUP($A68,'Q10'!$A:$O,F$2,0)</f>
        <v>228</v>
      </c>
      <c r="G68" s="19">
        <f ca="1">VLOOKUP($A68,'Q10'!$A:$O,G$2,0)</f>
        <v>136</v>
      </c>
      <c r="H68" s="19">
        <f ca="1">VLOOKUP($A68,'Q10'!$A:$O,H$2,0)</f>
        <v>29</v>
      </c>
      <c r="I68" s="19">
        <f ca="1">VLOOKUP($A68,'Q10'!$A:$O,I$2,0)</f>
        <v>14</v>
      </c>
      <c r="J68" s="19">
        <f ca="1">VLOOKUP($A68,'Q10'!$A:$O,J$2,0)</f>
        <v>340</v>
      </c>
      <c r="K68" s="19"/>
      <c r="L68" s="19"/>
      <c r="M68" s="19"/>
      <c r="N68" s="19"/>
      <c r="P68" s="45">
        <f t="shared" ref="P68" ca="1" si="58">MAX(E68:N68)</f>
        <v>807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51.930501930501926</v>
      </c>
      <c r="F69" s="15">
        <f t="shared" ref="F69:J69" ca="1" si="59">F68/$D68*100</f>
        <v>14.671814671814673</v>
      </c>
      <c r="G69" s="15">
        <f t="shared" ca="1" si="59"/>
        <v>8.7516087516087513</v>
      </c>
      <c r="H69" s="15">
        <f t="shared" ca="1" si="59"/>
        <v>1.8661518661518661</v>
      </c>
      <c r="I69" s="15">
        <f t="shared" ca="1" si="59"/>
        <v>0.90090090090090091</v>
      </c>
      <c r="J69" s="15">
        <f t="shared" ca="1" si="59"/>
        <v>21.879021879021877</v>
      </c>
      <c r="K69" s="15"/>
      <c r="L69" s="15"/>
      <c r="M69" s="15"/>
      <c r="N69" s="15"/>
    </row>
    <row r="70" spans="1:16" ht="12.4" customHeight="1" x14ac:dyDescent="0.15">
      <c r="A70" s="1" t="str">
        <f ca="1">$A$1&amp;C70</f>
        <v>X (15)福岡市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78</v>
      </c>
      <c r="F70" s="19">
        <f ca="1">VLOOKUP($A70,'Q10'!$A:$O,F$2,0)</f>
        <v>88</v>
      </c>
      <c r="G70" s="19">
        <f ca="1">VLOOKUP($A70,'Q10'!$A:$O,G$2,0)</f>
        <v>203</v>
      </c>
      <c r="H70" s="19">
        <f ca="1">VLOOKUP($A70,'Q10'!$A:$O,H$2,0)</f>
        <v>59</v>
      </c>
      <c r="I70" s="19">
        <f ca="1">VLOOKUP($A70,'Q10'!$A:$O,I$2,0)</f>
        <v>24</v>
      </c>
      <c r="J70" s="19">
        <f ca="1">VLOOKUP($A70,'Q10'!$A:$O,J$2,0)</f>
        <v>174</v>
      </c>
      <c r="K70" s="19"/>
      <c r="L70" s="19"/>
      <c r="M70" s="19"/>
      <c r="N70" s="19"/>
      <c r="P70" s="45">
        <f t="shared" ref="P70" ca="1" si="60">MAX(E70:N70)</f>
        <v>203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12.460063897763577</v>
      </c>
      <c r="F71" s="15">
        <f t="shared" ref="F71:J71" ca="1" si="61">F70/$D70*100</f>
        <v>14.057507987220447</v>
      </c>
      <c r="G71" s="15">
        <f t="shared" ca="1" si="61"/>
        <v>32.428115015974441</v>
      </c>
      <c r="H71" s="15">
        <f t="shared" ca="1" si="61"/>
        <v>9.4249201277955272</v>
      </c>
      <c r="I71" s="15">
        <f t="shared" ca="1" si="61"/>
        <v>3.8338658146964857</v>
      </c>
      <c r="J71" s="15">
        <f t="shared" ca="1" si="61"/>
        <v>27.795527156549522</v>
      </c>
      <c r="K71" s="15"/>
      <c r="L71" s="15"/>
      <c r="M71" s="15"/>
      <c r="N71" s="15"/>
    </row>
    <row r="72" spans="1:16" ht="12.4" customHeight="1" x14ac:dyDescent="0.15">
      <c r="A72" s="1" t="str">
        <f ca="1">$A$1&amp;C72</f>
        <v>X (15)東京圏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16</v>
      </c>
      <c r="F72" s="19">
        <f ca="1">VLOOKUP($A72,'Q10'!$A:$O,F$2,0)</f>
        <v>31</v>
      </c>
      <c r="G72" s="19">
        <f ca="1">VLOOKUP($A72,'Q10'!$A:$O,G$2,0)</f>
        <v>73</v>
      </c>
      <c r="H72" s="19">
        <f ca="1">VLOOKUP($A72,'Q10'!$A:$O,H$2,0)</f>
        <v>77</v>
      </c>
      <c r="I72" s="19">
        <f ca="1">VLOOKUP($A72,'Q10'!$A:$O,I$2,0)</f>
        <v>9</v>
      </c>
      <c r="J72" s="19">
        <f ca="1">VLOOKUP($A72,'Q10'!$A:$O,J$2,0)</f>
        <v>59</v>
      </c>
      <c r="K72" s="19"/>
      <c r="L72" s="19"/>
      <c r="M72" s="19"/>
      <c r="N72" s="19"/>
      <c r="P72" s="45">
        <f t="shared" ref="P72" ca="1" si="62">MAX(E72:N72)</f>
        <v>77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6.0377358490566042</v>
      </c>
      <c r="F73" s="15">
        <f t="shared" ref="F73:J73" ca="1" si="63">F72/$D72*100</f>
        <v>11.69811320754717</v>
      </c>
      <c r="G73" s="15">
        <f t="shared" ca="1" si="63"/>
        <v>27.547169811320753</v>
      </c>
      <c r="H73" s="15">
        <f t="shared" ca="1" si="63"/>
        <v>29.056603773584904</v>
      </c>
      <c r="I73" s="15">
        <f t="shared" ca="1" si="63"/>
        <v>3.3962264150943398</v>
      </c>
      <c r="J73" s="15">
        <f t="shared" ca="1" si="63"/>
        <v>22.264150943396228</v>
      </c>
      <c r="K73" s="15"/>
      <c r="L73" s="15"/>
      <c r="M73" s="15"/>
      <c r="N73" s="15"/>
    </row>
    <row r="74" spans="1:16" ht="12.4" customHeight="1" x14ac:dyDescent="0.15">
      <c r="A74" s="1" t="str">
        <f ca="1">$A$1&amp;C74</f>
        <v>X (15)大阪圏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8</v>
      </c>
      <c r="F74" s="19">
        <f ca="1">VLOOKUP($A74,'Q10'!$A:$O,F$2,0)</f>
        <v>29</v>
      </c>
      <c r="G74" s="19">
        <f ca="1">VLOOKUP($A74,'Q10'!$A:$O,G$2,0)</f>
        <v>50</v>
      </c>
      <c r="H74" s="19">
        <f ca="1">VLOOKUP($A74,'Q10'!$A:$O,H$2,0)</f>
        <v>41</v>
      </c>
      <c r="I74" s="19">
        <f ca="1">VLOOKUP($A74,'Q10'!$A:$O,I$2,0)</f>
        <v>5</v>
      </c>
      <c r="J74" s="19">
        <f ca="1">VLOOKUP($A74,'Q10'!$A:$O,J$2,0)</f>
        <v>40</v>
      </c>
      <c r="K74" s="19"/>
      <c r="L74" s="19"/>
      <c r="M74" s="19"/>
      <c r="N74" s="19"/>
      <c r="P74" s="45">
        <f t="shared" ref="P74" ca="1" si="64">MAX(E74:N74)</f>
        <v>50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4.6242774566473983</v>
      </c>
      <c r="F75" s="15">
        <f t="shared" ref="F75:J75" ca="1" si="65">F74/$D74*100</f>
        <v>16.76300578034682</v>
      </c>
      <c r="G75" s="15">
        <f t="shared" ca="1" si="65"/>
        <v>28.901734104046245</v>
      </c>
      <c r="H75" s="15">
        <f t="shared" ca="1" si="65"/>
        <v>23.699421965317917</v>
      </c>
      <c r="I75" s="15">
        <f t="shared" ca="1" si="65"/>
        <v>2.8901734104046244</v>
      </c>
      <c r="J75" s="15">
        <f t="shared" ca="1" si="65"/>
        <v>23.121387283236995</v>
      </c>
      <c r="K75" s="15"/>
      <c r="L75" s="15"/>
      <c r="M75" s="15"/>
      <c r="N75" s="15"/>
    </row>
    <row r="76" spans="1:16" ht="12.4" customHeight="1" x14ac:dyDescent="0.15">
      <c r="A76" s="1" t="str">
        <f ca="1">$A$1&amp;C76</f>
        <v>X (15)名古屋圏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1</v>
      </c>
      <c r="F76" s="19">
        <f ca="1">VLOOKUP($A76,'Q10'!$A:$O,F$2,0)</f>
        <v>3</v>
      </c>
      <c r="G76" s="19">
        <f ca="1">VLOOKUP($A76,'Q10'!$A:$O,G$2,0)</f>
        <v>6</v>
      </c>
      <c r="H76" s="19">
        <f ca="1">VLOOKUP($A76,'Q10'!$A:$O,H$2,0)</f>
        <v>6</v>
      </c>
      <c r="I76" s="19">
        <f ca="1">VLOOKUP($A76,'Q10'!$A:$O,I$2,0)</f>
        <v>1</v>
      </c>
      <c r="J76" s="19">
        <f ca="1">VLOOKUP($A76,'Q10'!$A:$O,J$2,0)</f>
        <v>4</v>
      </c>
      <c r="K76" s="19"/>
      <c r="L76" s="19"/>
      <c r="M76" s="19"/>
      <c r="N76" s="19"/>
      <c r="P76" s="45">
        <f t="shared" ref="P76" ca="1" si="66">MAX(E76:N76)</f>
        <v>6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4.7619047619047619</v>
      </c>
      <c r="F77" s="15">
        <f t="shared" ref="F77:J77" ca="1" si="67">F76/$D76*100</f>
        <v>14.285714285714285</v>
      </c>
      <c r="G77" s="15">
        <f t="shared" ca="1" si="67"/>
        <v>28.571428571428569</v>
      </c>
      <c r="H77" s="15">
        <f t="shared" ca="1" si="67"/>
        <v>28.571428571428569</v>
      </c>
      <c r="I77" s="15">
        <f t="shared" ca="1" si="67"/>
        <v>4.7619047619047619</v>
      </c>
      <c r="J77" s="15">
        <f t="shared" ca="1" si="67"/>
        <v>19.047619047619047</v>
      </c>
      <c r="K77" s="15"/>
      <c r="L77" s="15"/>
      <c r="M77" s="15"/>
      <c r="N77" s="15"/>
    </row>
    <row r="78" spans="1:16" ht="12.4" customHeight="1" x14ac:dyDescent="0.15">
      <c r="A78" s="1" t="str">
        <f ca="1">$A$1&amp;C78</f>
        <v>X (15)福岡県内（北九州市・福岡市を除く）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59</v>
      </c>
      <c r="F78" s="19">
        <f ca="1">VLOOKUP($A78,'Q10'!$A:$O,F$2,0)</f>
        <v>41</v>
      </c>
      <c r="G78" s="19">
        <f ca="1">VLOOKUP($A78,'Q10'!$A:$O,G$2,0)</f>
        <v>63</v>
      </c>
      <c r="H78" s="19">
        <f ca="1">VLOOKUP($A78,'Q10'!$A:$O,H$2,0)</f>
        <v>18</v>
      </c>
      <c r="I78" s="19">
        <f ca="1">VLOOKUP($A78,'Q10'!$A:$O,I$2,0)</f>
        <v>12</v>
      </c>
      <c r="J78" s="19">
        <f ca="1">VLOOKUP($A78,'Q10'!$A:$O,J$2,0)</f>
        <v>115</v>
      </c>
      <c r="K78" s="19"/>
      <c r="L78" s="19"/>
      <c r="M78" s="19"/>
      <c r="N78" s="19"/>
      <c r="P78" s="45">
        <f t="shared" ref="P78" ca="1" si="68">MAX(E78:N78)</f>
        <v>115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19.155844155844157</v>
      </c>
      <c r="F79" s="15">
        <f t="shared" ref="F79:J79" ca="1" si="69">F78/$D78*100</f>
        <v>13.311688311688311</v>
      </c>
      <c r="G79" s="15">
        <f t="shared" ca="1" si="69"/>
        <v>20.454545454545457</v>
      </c>
      <c r="H79" s="15">
        <f t="shared" ca="1" si="69"/>
        <v>5.8441558441558437</v>
      </c>
      <c r="I79" s="15">
        <f t="shared" ca="1" si="69"/>
        <v>3.8961038961038961</v>
      </c>
      <c r="J79" s="15">
        <f t="shared" ca="1" si="69"/>
        <v>37.337662337662337</v>
      </c>
      <c r="K79" s="15"/>
      <c r="L79" s="15"/>
      <c r="M79" s="15"/>
      <c r="N79" s="15"/>
    </row>
    <row r="80" spans="1:16" ht="12.4" customHeight="1" x14ac:dyDescent="0.15">
      <c r="A80" s="1" t="str">
        <f ca="1">$A$1&amp;C80</f>
        <v>X (15)その他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22</v>
      </c>
      <c r="F80" s="19">
        <f ca="1">VLOOKUP($A80,'Q10'!$A:$O,F$2,0)</f>
        <v>27</v>
      </c>
      <c r="G80" s="19">
        <f ca="1">VLOOKUP($A80,'Q10'!$A:$O,G$2,0)</f>
        <v>43</v>
      </c>
      <c r="H80" s="19">
        <f ca="1">VLOOKUP($A80,'Q10'!$A:$O,H$2,0)</f>
        <v>36</v>
      </c>
      <c r="I80" s="19">
        <f ca="1">VLOOKUP($A80,'Q10'!$A:$O,I$2,0)</f>
        <v>28</v>
      </c>
      <c r="J80" s="19">
        <f ca="1">VLOOKUP($A80,'Q10'!$A:$O,J$2,0)</f>
        <v>71</v>
      </c>
      <c r="K80" s="19"/>
      <c r="L80" s="19"/>
      <c r="M80" s="19"/>
      <c r="N80" s="19"/>
      <c r="P80" s="45">
        <f t="shared" ref="P80" ca="1" si="70">MAX(E80:N80)</f>
        <v>71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9.6916299559471373</v>
      </c>
      <c r="F81" s="15">
        <f t="shared" ref="F81:J81" ca="1" si="71">F80/$D80*100</f>
        <v>11.894273127753303</v>
      </c>
      <c r="G81" s="15">
        <f t="shared" ca="1" si="71"/>
        <v>18.942731277533039</v>
      </c>
      <c r="H81" s="15">
        <f t="shared" ca="1" si="71"/>
        <v>15.859030837004406</v>
      </c>
      <c r="I81" s="15">
        <f t="shared" ca="1" si="71"/>
        <v>12.334801762114537</v>
      </c>
      <c r="J81" s="15">
        <f t="shared" ca="1" si="71"/>
        <v>31.277533039647576</v>
      </c>
      <c r="K81" s="15"/>
      <c r="L81" s="15"/>
      <c r="M81" s="15"/>
      <c r="N81" s="15"/>
    </row>
    <row r="82" spans="1:16" ht="12.4" customHeight="1" x14ac:dyDescent="0.15">
      <c r="A82" s="1" t="str">
        <f ca="1">$A$1&amp;C82</f>
        <v>X (15)わからない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73</v>
      </c>
      <c r="F82" s="19">
        <f ca="1">VLOOKUP($A82,'Q10'!$A:$O,F$2,0)</f>
        <v>61</v>
      </c>
      <c r="G82" s="19">
        <f ca="1">VLOOKUP($A82,'Q10'!$A:$O,G$2,0)</f>
        <v>93</v>
      </c>
      <c r="H82" s="19">
        <f ca="1">VLOOKUP($A82,'Q10'!$A:$O,H$2,0)</f>
        <v>30</v>
      </c>
      <c r="I82" s="19">
        <f ca="1">VLOOKUP($A82,'Q10'!$A:$O,I$2,0)</f>
        <v>13</v>
      </c>
      <c r="J82" s="19">
        <f ca="1">VLOOKUP($A82,'Q10'!$A:$O,J$2,0)</f>
        <v>427</v>
      </c>
      <c r="K82" s="19"/>
      <c r="L82" s="19"/>
      <c r="M82" s="19"/>
      <c r="N82" s="19"/>
      <c r="P82" s="45">
        <f t="shared" ref="P82" ca="1" si="72">MAX(E82:N82)</f>
        <v>427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10.473457675753227</v>
      </c>
      <c r="F83" s="15">
        <f t="shared" ref="F83:J83" ca="1" si="73">F82/$D82*100</f>
        <v>8.7517934002869442</v>
      </c>
      <c r="G83" s="15">
        <f t="shared" ca="1" si="73"/>
        <v>13.342898134863701</v>
      </c>
      <c r="H83" s="15">
        <f t="shared" ca="1" si="73"/>
        <v>4.3041606886657107</v>
      </c>
      <c r="I83" s="15">
        <f t="shared" ca="1" si="73"/>
        <v>1.8651362984218076</v>
      </c>
      <c r="J83" s="15">
        <f t="shared" ca="1" si="73"/>
        <v>61.262553802008611</v>
      </c>
      <c r="K83" s="15"/>
      <c r="L83" s="15"/>
      <c r="M83" s="15"/>
      <c r="N83" s="15"/>
    </row>
    <row r="84" spans="1:16" ht="12.4" customHeight="1" x14ac:dyDescent="0.15">
      <c r="A84" s="1" t="str">
        <f ca="1">$A$1&amp;C84</f>
        <v>X (15)農業・漁業・林業</v>
      </c>
      <c r="B84" s="144" t="s">
        <v>255</v>
      </c>
      <c r="C84" s="134" t="s">
        <v>93</v>
      </c>
      <c r="D84" s="19">
        <f ca="1">VLOOKUP($A84,'Q13'!$A:$O,D$2,0)</f>
        <v>82</v>
      </c>
      <c r="E84" s="19">
        <f ca="1">VLOOKUP($A84,'Q13'!$A:$O,E$2,0)</f>
        <v>31</v>
      </c>
      <c r="F84" s="19">
        <f ca="1">VLOOKUP($A84,'Q13'!$A:$O,F$2,0)</f>
        <v>8</v>
      </c>
      <c r="G84" s="19">
        <f ca="1">VLOOKUP($A84,'Q13'!$A:$O,G$2,0)</f>
        <v>11</v>
      </c>
      <c r="H84" s="19">
        <f ca="1">VLOOKUP($A84,'Q13'!$A:$O,H$2,0)</f>
        <v>11</v>
      </c>
      <c r="I84" s="19">
        <f ca="1">VLOOKUP($A84,'Q13'!$A:$O,I$2,0)</f>
        <v>2</v>
      </c>
      <c r="J84" s="19">
        <f ca="1">VLOOKUP($A84,'Q13'!$A:$O,J$2,0)</f>
        <v>19</v>
      </c>
      <c r="K84" s="19"/>
      <c r="L84" s="19"/>
      <c r="M84" s="19"/>
      <c r="N84" s="19"/>
      <c r="P84" s="45">
        <f t="shared" ref="P84" ca="1" si="74">MAX(E84:N84)</f>
        <v>31</v>
      </c>
    </row>
    <row r="85" spans="1:16" ht="12.4" customHeight="1" x14ac:dyDescent="0.15">
      <c r="B85" s="144"/>
      <c r="C85" s="136"/>
      <c r="D85" s="16">
        <f ca="1">D84/$D84*100</f>
        <v>100</v>
      </c>
      <c r="E85" s="15">
        <f ca="1">E84/$D84*100</f>
        <v>37.804878048780488</v>
      </c>
      <c r="F85" s="15">
        <f t="shared" ref="F85:J85" ca="1" si="75">F84/$D84*100</f>
        <v>9.7560975609756095</v>
      </c>
      <c r="G85" s="15">
        <f t="shared" ca="1" si="75"/>
        <v>13.414634146341465</v>
      </c>
      <c r="H85" s="15">
        <f t="shared" ca="1" si="75"/>
        <v>13.414634146341465</v>
      </c>
      <c r="I85" s="15">
        <f t="shared" ca="1" si="75"/>
        <v>2.4390243902439024</v>
      </c>
      <c r="J85" s="15">
        <f t="shared" ca="1" si="75"/>
        <v>23.170731707317074</v>
      </c>
      <c r="K85" s="15"/>
      <c r="L85" s="15"/>
      <c r="M85" s="15"/>
      <c r="N85" s="15"/>
    </row>
    <row r="86" spans="1:16" ht="12.4" customHeight="1" x14ac:dyDescent="0.15">
      <c r="A86" s="1" t="str">
        <f ca="1">$A$1&amp;C86</f>
        <v>X (15)建設業</v>
      </c>
      <c r="B86" s="144"/>
      <c r="C86" s="134" t="s">
        <v>94</v>
      </c>
      <c r="D86" s="19">
        <f ca="1">VLOOKUP($A86,'Q13'!$A:$O,D$2,0)</f>
        <v>155</v>
      </c>
      <c r="E86" s="19">
        <f ca="1">VLOOKUP($A86,'Q13'!$A:$O,E$2,0)</f>
        <v>51</v>
      </c>
      <c r="F86" s="19">
        <f ca="1">VLOOKUP($A86,'Q13'!$A:$O,F$2,0)</f>
        <v>20</v>
      </c>
      <c r="G86" s="19">
        <f ca="1">VLOOKUP($A86,'Q13'!$A:$O,G$2,0)</f>
        <v>25</v>
      </c>
      <c r="H86" s="19">
        <f ca="1">VLOOKUP($A86,'Q13'!$A:$O,H$2,0)</f>
        <v>7</v>
      </c>
      <c r="I86" s="19">
        <f ca="1">VLOOKUP($A86,'Q13'!$A:$O,I$2,0)</f>
        <v>5</v>
      </c>
      <c r="J86" s="19">
        <f ca="1">VLOOKUP($A86,'Q13'!$A:$O,J$2,0)</f>
        <v>47</v>
      </c>
      <c r="K86" s="19"/>
      <c r="L86" s="19"/>
      <c r="M86" s="19"/>
      <c r="N86" s="19"/>
      <c r="P86" s="45">
        <f t="shared" ref="P86" ca="1" si="76">MAX(E86:N86)</f>
        <v>51</v>
      </c>
    </row>
    <row r="87" spans="1:16" ht="12.4" customHeight="1" x14ac:dyDescent="0.15">
      <c r="B87" s="144"/>
      <c r="C87" s="136"/>
      <c r="D87" s="16">
        <f ca="1">D86/$D86*100</f>
        <v>100</v>
      </c>
      <c r="E87" s="15">
        <f ca="1">E86/$D86*100</f>
        <v>32.903225806451616</v>
      </c>
      <c r="F87" s="15">
        <f t="shared" ref="F87:J87" ca="1" si="77">F86/$D86*100</f>
        <v>12.903225806451612</v>
      </c>
      <c r="G87" s="15">
        <f t="shared" ca="1" si="77"/>
        <v>16.129032258064516</v>
      </c>
      <c r="H87" s="15">
        <f t="shared" ca="1" si="77"/>
        <v>4.5161290322580641</v>
      </c>
      <c r="I87" s="15">
        <f t="shared" ca="1" si="77"/>
        <v>3.225806451612903</v>
      </c>
      <c r="J87" s="15">
        <f t="shared" ca="1" si="77"/>
        <v>30.322580645161288</v>
      </c>
      <c r="K87" s="15"/>
      <c r="L87" s="15"/>
      <c r="M87" s="15"/>
      <c r="N87" s="15"/>
    </row>
    <row r="88" spans="1:16" ht="12.4" customHeight="1" x14ac:dyDescent="0.15">
      <c r="A88" s="1" t="str">
        <f ca="1">$A$1&amp;C88</f>
        <v>X (15)製造業（技術者等）</v>
      </c>
      <c r="B88" s="144"/>
      <c r="C88" s="134" t="s">
        <v>95</v>
      </c>
      <c r="D88" s="19">
        <f ca="1">VLOOKUP($A88,'Q13'!$A:$O,D$2,0)</f>
        <v>264</v>
      </c>
      <c r="E88" s="19">
        <f ca="1">VLOOKUP($A88,'Q13'!$A:$O,E$2,0)</f>
        <v>103</v>
      </c>
      <c r="F88" s="19">
        <f ca="1">VLOOKUP($A88,'Q13'!$A:$O,F$2,0)</f>
        <v>37</v>
      </c>
      <c r="G88" s="19">
        <f ca="1">VLOOKUP($A88,'Q13'!$A:$O,G$2,0)</f>
        <v>36</v>
      </c>
      <c r="H88" s="19">
        <f ca="1">VLOOKUP($A88,'Q13'!$A:$O,H$2,0)</f>
        <v>13</v>
      </c>
      <c r="I88" s="19">
        <f ca="1">VLOOKUP($A88,'Q13'!$A:$O,I$2,0)</f>
        <v>5</v>
      </c>
      <c r="J88" s="19">
        <f ca="1">VLOOKUP($A88,'Q13'!$A:$O,J$2,0)</f>
        <v>70</v>
      </c>
      <c r="K88" s="19"/>
      <c r="L88" s="19"/>
      <c r="M88" s="19"/>
      <c r="N88" s="19"/>
      <c r="P88" s="45">
        <f t="shared" ref="P88" ca="1" si="78">MAX(E88:N88)</f>
        <v>103</v>
      </c>
    </row>
    <row r="89" spans="1:16" ht="12.4" customHeight="1" x14ac:dyDescent="0.15">
      <c r="B89" s="144"/>
      <c r="C89" s="136"/>
      <c r="D89" s="16">
        <f ca="1">D88/$D88*100</f>
        <v>100</v>
      </c>
      <c r="E89" s="15">
        <f ca="1">E88/$D88*100</f>
        <v>39.015151515151516</v>
      </c>
      <c r="F89" s="15">
        <f t="shared" ref="F89:J89" ca="1" si="79">F88/$D88*100</f>
        <v>14.015151515151514</v>
      </c>
      <c r="G89" s="15">
        <f t="shared" ca="1" si="79"/>
        <v>13.636363636363635</v>
      </c>
      <c r="H89" s="15">
        <f t="shared" ca="1" si="79"/>
        <v>4.9242424242424239</v>
      </c>
      <c r="I89" s="15">
        <f t="shared" ca="1" si="79"/>
        <v>1.893939393939394</v>
      </c>
      <c r="J89" s="15">
        <f t="shared" ca="1" si="79"/>
        <v>26.515151515151516</v>
      </c>
      <c r="K89" s="15"/>
      <c r="L89" s="15"/>
      <c r="M89" s="15"/>
      <c r="N89" s="15"/>
    </row>
    <row r="90" spans="1:16" ht="12.4" customHeight="1" x14ac:dyDescent="0.15">
      <c r="A90" s="1" t="str">
        <f ca="1">$A$1&amp;C90</f>
        <v>X (15)小売・飲食などのサービス業</v>
      </c>
      <c r="B90" s="144"/>
      <c r="C90" s="134" t="s">
        <v>96</v>
      </c>
      <c r="D90" s="19">
        <f ca="1">VLOOKUP($A90,'Q13'!$A:$O,D$2,0)</f>
        <v>293</v>
      </c>
      <c r="E90" s="19">
        <f ca="1">VLOOKUP($A90,'Q13'!$A:$O,E$2,0)</f>
        <v>82</v>
      </c>
      <c r="F90" s="19">
        <f ca="1">VLOOKUP($A90,'Q13'!$A:$O,F$2,0)</f>
        <v>44</v>
      </c>
      <c r="G90" s="19">
        <f ca="1">VLOOKUP($A90,'Q13'!$A:$O,G$2,0)</f>
        <v>50</v>
      </c>
      <c r="H90" s="19">
        <f ca="1">VLOOKUP($A90,'Q13'!$A:$O,H$2,0)</f>
        <v>24</v>
      </c>
      <c r="I90" s="19">
        <f ca="1">VLOOKUP($A90,'Q13'!$A:$O,I$2,0)</f>
        <v>5</v>
      </c>
      <c r="J90" s="19">
        <f ca="1">VLOOKUP($A90,'Q13'!$A:$O,J$2,0)</f>
        <v>88</v>
      </c>
      <c r="K90" s="19"/>
      <c r="L90" s="19"/>
      <c r="M90" s="19"/>
      <c r="N90" s="19"/>
      <c r="P90" s="45">
        <f t="shared" ref="P90" ca="1" si="80">MAX(E90:N90)</f>
        <v>88</v>
      </c>
    </row>
    <row r="91" spans="1:16" ht="12.4" customHeight="1" x14ac:dyDescent="0.15">
      <c r="B91" s="144"/>
      <c r="C91" s="136"/>
      <c r="D91" s="16">
        <f ca="1">D90/$D90*100</f>
        <v>100</v>
      </c>
      <c r="E91" s="15">
        <f ca="1">E90/$D90*100</f>
        <v>27.986348122866893</v>
      </c>
      <c r="F91" s="15">
        <f t="shared" ref="F91:J91" ca="1" si="81">F90/$D90*100</f>
        <v>15.017064846416384</v>
      </c>
      <c r="G91" s="15">
        <f t="shared" ca="1" si="81"/>
        <v>17.064846416382252</v>
      </c>
      <c r="H91" s="15">
        <f t="shared" ca="1" si="81"/>
        <v>8.1911262798634805</v>
      </c>
      <c r="I91" s="15">
        <f t="shared" ca="1" si="81"/>
        <v>1.7064846416382253</v>
      </c>
      <c r="J91" s="15">
        <f t="shared" ca="1" si="81"/>
        <v>30.034129692832767</v>
      </c>
      <c r="K91" s="15"/>
      <c r="L91" s="15"/>
      <c r="M91" s="15"/>
      <c r="N91" s="15"/>
    </row>
    <row r="92" spans="1:16" ht="12.4" customHeight="1" x14ac:dyDescent="0.15">
      <c r="A92" s="1" t="str">
        <f ca="1">$A$1&amp;C92</f>
        <v>X (15)金融・保険・不動産業</v>
      </c>
      <c r="B92" s="144"/>
      <c r="C92" s="134" t="s">
        <v>97</v>
      </c>
      <c r="D92" s="19">
        <f ca="1">VLOOKUP($A92,'Q13'!$A:$O,D$2,0)</f>
        <v>156</v>
      </c>
      <c r="E92" s="19">
        <f ca="1">VLOOKUP($A92,'Q13'!$A:$O,E$2,0)</f>
        <v>32</v>
      </c>
      <c r="F92" s="19">
        <f ca="1">VLOOKUP($A92,'Q13'!$A:$O,F$2,0)</f>
        <v>15</v>
      </c>
      <c r="G92" s="19">
        <f ca="1">VLOOKUP($A92,'Q13'!$A:$O,G$2,0)</f>
        <v>28</v>
      </c>
      <c r="H92" s="19">
        <f ca="1">VLOOKUP($A92,'Q13'!$A:$O,H$2,0)</f>
        <v>20</v>
      </c>
      <c r="I92" s="19">
        <f ca="1">VLOOKUP($A92,'Q13'!$A:$O,I$2,0)</f>
        <v>3</v>
      </c>
      <c r="J92" s="19">
        <f ca="1">VLOOKUP($A92,'Q13'!$A:$O,J$2,0)</f>
        <v>58</v>
      </c>
      <c r="K92" s="19"/>
      <c r="L92" s="19"/>
      <c r="M92" s="19"/>
      <c r="N92" s="19"/>
      <c r="P92" s="45">
        <f t="shared" ref="P92" ca="1" si="82">MAX(E92:N92)</f>
        <v>58</v>
      </c>
    </row>
    <row r="93" spans="1:16" ht="12.4" customHeight="1" x14ac:dyDescent="0.15">
      <c r="B93" s="144"/>
      <c r="C93" s="136"/>
      <c r="D93" s="16">
        <f ca="1">D92/$D92*100</f>
        <v>100</v>
      </c>
      <c r="E93" s="15">
        <f ca="1">E92/$D92*100</f>
        <v>20.512820512820511</v>
      </c>
      <c r="F93" s="15">
        <f t="shared" ref="F93:J93" ca="1" si="83">F92/$D92*100</f>
        <v>9.6153846153846168</v>
      </c>
      <c r="G93" s="15">
        <f t="shared" ca="1" si="83"/>
        <v>17.948717948717949</v>
      </c>
      <c r="H93" s="15">
        <f t="shared" ca="1" si="83"/>
        <v>12.820512820512819</v>
      </c>
      <c r="I93" s="15">
        <f t="shared" ca="1" si="83"/>
        <v>1.9230769230769231</v>
      </c>
      <c r="J93" s="15">
        <f t="shared" ca="1" si="83"/>
        <v>37.179487179487182</v>
      </c>
      <c r="K93" s="15"/>
      <c r="L93" s="15"/>
      <c r="M93" s="15"/>
      <c r="N93" s="15"/>
    </row>
    <row r="94" spans="1:16" ht="12.4" customHeight="1" x14ac:dyDescent="0.15">
      <c r="A94" s="1" t="str">
        <f ca="1">$A$1&amp;C94</f>
        <v>X (15)医療・福祉・介護</v>
      </c>
      <c r="B94" s="144"/>
      <c r="C94" s="134" t="s">
        <v>98</v>
      </c>
      <c r="D94" s="19">
        <f ca="1">VLOOKUP($A94,'Q13'!$A:$O,D$2,0)</f>
        <v>890</v>
      </c>
      <c r="E94" s="19">
        <f ca="1">VLOOKUP($A94,'Q13'!$A:$O,E$2,0)</f>
        <v>259</v>
      </c>
      <c r="F94" s="19">
        <f ca="1">VLOOKUP($A94,'Q13'!$A:$O,F$2,0)</f>
        <v>133</v>
      </c>
      <c r="G94" s="19">
        <f ca="1">VLOOKUP($A94,'Q13'!$A:$O,G$2,0)</f>
        <v>151</v>
      </c>
      <c r="H94" s="19">
        <f ca="1">VLOOKUP($A94,'Q13'!$A:$O,H$2,0)</f>
        <v>63</v>
      </c>
      <c r="I94" s="19">
        <f ca="1">VLOOKUP($A94,'Q13'!$A:$O,I$2,0)</f>
        <v>20</v>
      </c>
      <c r="J94" s="19">
        <f ca="1">VLOOKUP($A94,'Q13'!$A:$O,J$2,0)</f>
        <v>264</v>
      </c>
      <c r="K94" s="19"/>
      <c r="L94" s="19"/>
      <c r="M94" s="19"/>
      <c r="N94" s="19"/>
      <c r="P94" s="45">
        <f t="shared" ref="P94" ca="1" si="84">MAX(E94:N94)</f>
        <v>264</v>
      </c>
    </row>
    <row r="95" spans="1:16" ht="12.4" customHeight="1" x14ac:dyDescent="0.15">
      <c r="B95" s="144"/>
      <c r="C95" s="136"/>
      <c r="D95" s="16">
        <f ca="1">D94/$D94*100</f>
        <v>100</v>
      </c>
      <c r="E95" s="15">
        <f ca="1">E94/$D94*100</f>
        <v>29.101123595505619</v>
      </c>
      <c r="F95" s="15">
        <f t="shared" ref="F95:J95" ca="1" si="85">F94/$D94*100</f>
        <v>14.943820224719101</v>
      </c>
      <c r="G95" s="15">
        <f t="shared" ca="1" si="85"/>
        <v>16.966292134831459</v>
      </c>
      <c r="H95" s="15">
        <f t="shared" ca="1" si="85"/>
        <v>7.0786516853932584</v>
      </c>
      <c r="I95" s="15">
        <f t="shared" ca="1" si="85"/>
        <v>2.2471910112359552</v>
      </c>
      <c r="J95" s="15">
        <f t="shared" ca="1" si="85"/>
        <v>29.662921348314608</v>
      </c>
      <c r="K95" s="15"/>
      <c r="L95" s="15"/>
      <c r="M95" s="15"/>
      <c r="N95" s="15"/>
    </row>
    <row r="96" spans="1:16" ht="12.4" customHeight="1" x14ac:dyDescent="0.15">
      <c r="A96" s="43" t="s">
        <v>282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91</v>
      </c>
      <c r="F96" s="19">
        <f>VLOOKUP($A96,'Q13'!$A:$O,F$2,0)</f>
        <v>35</v>
      </c>
      <c r="G96" s="19">
        <f>VLOOKUP($A96,'Q13'!$A:$O,G$2,0)</f>
        <v>69</v>
      </c>
      <c r="H96" s="19">
        <f>VLOOKUP($A96,'Q13'!$A:$O,H$2,0)</f>
        <v>30</v>
      </c>
      <c r="I96" s="19">
        <f>VLOOKUP($A96,'Q13'!$A:$O,I$2,0)</f>
        <v>12</v>
      </c>
      <c r="J96" s="19">
        <f>VLOOKUP($A96,'Q13'!$A:$O,J$2,0)</f>
        <v>112</v>
      </c>
      <c r="K96" s="19"/>
      <c r="L96" s="19"/>
      <c r="M96" s="19"/>
      <c r="N96" s="19"/>
      <c r="P96" s="45">
        <f t="shared" ref="P96" si="86">MAX(E96:N96)</f>
        <v>112</v>
      </c>
    </row>
    <row r="97" spans="1:16" ht="12.4" customHeight="1" x14ac:dyDescent="0.15">
      <c r="B97" s="144"/>
      <c r="C97" s="136"/>
      <c r="D97" s="16">
        <f>D96/$D96*100</f>
        <v>100</v>
      </c>
      <c r="E97" s="15">
        <f>E96/$D96*100</f>
        <v>26.07449856733524</v>
      </c>
      <c r="F97" s="15">
        <f t="shared" ref="F97:J97" si="87">F96/$D96*100</f>
        <v>10.028653295128938</v>
      </c>
      <c r="G97" s="15">
        <f t="shared" si="87"/>
        <v>19.770773638968482</v>
      </c>
      <c r="H97" s="15">
        <f t="shared" si="87"/>
        <v>8.5959885386819472</v>
      </c>
      <c r="I97" s="15">
        <f t="shared" si="87"/>
        <v>3.4383954154727796</v>
      </c>
      <c r="J97" s="15">
        <f t="shared" si="87"/>
        <v>32.091690544412607</v>
      </c>
      <c r="K97" s="15"/>
      <c r="L97" s="15"/>
      <c r="M97" s="15"/>
      <c r="N97" s="15"/>
    </row>
    <row r="98" spans="1:16" ht="12.4" customHeight="1" x14ac:dyDescent="0.15">
      <c r="A98" s="1" t="str">
        <f ca="1">$A$1&amp;C98</f>
        <v>X (15)情報通信系（メディア・マスコミ）</v>
      </c>
      <c r="B98" s="144"/>
      <c r="C98" s="134" t="s">
        <v>100</v>
      </c>
      <c r="D98" s="19">
        <f ca="1">VLOOKUP($A98,'Q13'!$A:$O,D$2,0)</f>
        <v>101</v>
      </c>
      <c r="E98" s="19">
        <f ca="1">VLOOKUP($A98,'Q13'!$A:$O,E$2,0)</f>
        <v>21</v>
      </c>
      <c r="F98" s="19">
        <f ca="1">VLOOKUP($A98,'Q13'!$A:$O,F$2,0)</f>
        <v>18</v>
      </c>
      <c r="G98" s="19">
        <f ca="1">VLOOKUP($A98,'Q13'!$A:$O,G$2,0)</f>
        <v>24</v>
      </c>
      <c r="H98" s="19">
        <f ca="1">VLOOKUP($A98,'Q13'!$A:$O,H$2,0)</f>
        <v>11</v>
      </c>
      <c r="I98" s="19">
        <f ca="1">VLOOKUP($A98,'Q13'!$A:$O,I$2,0)</f>
        <v>2</v>
      </c>
      <c r="J98" s="19">
        <f ca="1">VLOOKUP($A98,'Q13'!$A:$O,J$2,0)</f>
        <v>25</v>
      </c>
      <c r="K98" s="19"/>
      <c r="L98" s="19"/>
      <c r="M98" s="19"/>
      <c r="N98" s="19"/>
      <c r="P98" s="45">
        <f t="shared" ref="P98" ca="1" si="88">MAX(E98:N98)</f>
        <v>25</v>
      </c>
    </row>
    <row r="99" spans="1:16" ht="12.4" customHeight="1" x14ac:dyDescent="0.15">
      <c r="B99" s="144"/>
      <c r="C99" s="136"/>
      <c r="D99" s="16">
        <f ca="1">D98/$D98*100</f>
        <v>100</v>
      </c>
      <c r="E99" s="15">
        <f ca="1">E98/$D98*100</f>
        <v>20.792079207920793</v>
      </c>
      <c r="F99" s="15">
        <f t="shared" ref="F99:J99" ca="1" si="89">F98/$D98*100</f>
        <v>17.82178217821782</v>
      </c>
      <c r="G99" s="15">
        <f t="shared" ca="1" si="89"/>
        <v>23.762376237623762</v>
      </c>
      <c r="H99" s="15">
        <f t="shared" ca="1" si="89"/>
        <v>10.891089108910892</v>
      </c>
      <c r="I99" s="15">
        <f t="shared" ca="1" si="89"/>
        <v>1.9801980198019802</v>
      </c>
      <c r="J99" s="15">
        <f t="shared" ca="1" si="89"/>
        <v>24.752475247524753</v>
      </c>
      <c r="K99" s="15"/>
      <c r="L99" s="15"/>
      <c r="M99" s="15"/>
      <c r="N99" s="15"/>
    </row>
    <row r="100" spans="1:16" ht="12.4" customHeight="1" x14ac:dyDescent="0.15">
      <c r="A100" s="1" t="str">
        <f ca="1">$A$1&amp;C100</f>
        <v>X (15)公務員</v>
      </c>
      <c r="B100" s="144"/>
      <c r="C100" s="134" t="s">
        <v>101</v>
      </c>
      <c r="D100" s="19">
        <f ca="1">VLOOKUP($A100,'Q13'!$A:$O,D$2,0)</f>
        <v>770</v>
      </c>
      <c r="E100" s="19">
        <f ca="1">VLOOKUP($A100,'Q13'!$A:$O,E$2,0)</f>
        <v>239</v>
      </c>
      <c r="F100" s="19">
        <f ca="1">VLOOKUP($A100,'Q13'!$A:$O,F$2,0)</f>
        <v>106</v>
      </c>
      <c r="G100" s="19">
        <f ca="1">VLOOKUP($A100,'Q13'!$A:$O,G$2,0)</f>
        <v>110</v>
      </c>
      <c r="H100" s="19">
        <f ca="1">VLOOKUP($A100,'Q13'!$A:$O,H$2,0)</f>
        <v>61</v>
      </c>
      <c r="I100" s="19">
        <f ca="1">VLOOKUP($A100,'Q13'!$A:$O,I$2,0)</f>
        <v>11</v>
      </c>
      <c r="J100" s="19">
        <f ca="1">VLOOKUP($A100,'Q13'!$A:$O,J$2,0)</f>
        <v>243</v>
      </c>
      <c r="K100" s="19"/>
      <c r="L100" s="19"/>
      <c r="M100" s="19"/>
      <c r="N100" s="19"/>
      <c r="P100" s="45">
        <f t="shared" ref="P100" ca="1" si="90">MAX(E100:N100)</f>
        <v>243</v>
      </c>
    </row>
    <row r="101" spans="1:16" ht="12.4" customHeight="1" x14ac:dyDescent="0.15">
      <c r="B101" s="144"/>
      <c r="C101" s="136"/>
      <c r="D101" s="16">
        <f ca="1">D100/$D100*100</f>
        <v>100</v>
      </c>
      <c r="E101" s="15">
        <f ca="1">E100/$D100*100</f>
        <v>31.038961038961038</v>
      </c>
      <c r="F101" s="15">
        <f t="shared" ref="F101:J101" ca="1" si="91">F100/$D100*100</f>
        <v>13.766233766233766</v>
      </c>
      <c r="G101" s="15">
        <f t="shared" ca="1" si="91"/>
        <v>14.285714285714285</v>
      </c>
      <c r="H101" s="15">
        <f t="shared" ca="1" si="91"/>
        <v>7.9220779220779223</v>
      </c>
      <c r="I101" s="15">
        <f t="shared" ca="1" si="91"/>
        <v>1.4285714285714286</v>
      </c>
      <c r="J101" s="15">
        <f t="shared" ca="1" si="91"/>
        <v>31.558441558441558</v>
      </c>
      <c r="K101" s="15"/>
      <c r="L101" s="15"/>
      <c r="M101" s="15"/>
      <c r="N101" s="15"/>
    </row>
    <row r="102" spans="1:16" ht="12.4" customHeight="1" x14ac:dyDescent="0.15">
      <c r="A102" s="1" t="str">
        <f ca="1">$A$1&amp;C102</f>
        <v>X (15)その他</v>
      </c>
      <c r="B102" s="144"/>
      <c r="C102" s="134" t="s">
        <v>22</v>
      </c>
      <c r="D102" s="19">
        <f ca="1">VLOOKUP($A102,'Q13'!$A:$O,D$2,0)</f>
        <v>811</v>
      </c>
      <c r="E102" s="19">
        <f ca="1">VLOOKUP($A102,'Q13'!$A:$O,E$2,0)</f>
        <v>155</v>
      </c>
      <c r="F102" s="19">
        <f ca="1">VLOOKUP($A102,'Q13'!$A:$O,F$2,0)</f>
        <v>92</v>
      </c>
      <c r="G102" s="19">
        <f ca="1">VLOOKUP($A102,'Q13'!$A:$O,G$2,0)</f>
        <v>163</v>
      </c>
      <c r="H102" s="19">
        <f ca="1">VLOOKUP($A102,'Q13'!$A:$O,H$2,0)</f>
        <v>56</v>
      </c>
      <c r="I102" s="19">
        <f ca="1">VLOOKUP($A102,'Q13'!$A:$O,I$2,0)</f>
        <v>41</v>
      </c>
      <c r="J102" s="19">
        <f ca="1">VLOOKUP($A102,'Q13'!$A:$O,J$2,0)</f>
        <v>304</v>
      </c>
      <c r="K102" s="19"/>
      <c r="L102" s="19"/>
      <c r="M102" s="19"/>
      <c r="N102" s="19"/>
      <c r="P102" s="45">
        <f t="shared" ref="P102" ca="1" si="92">MAX(E102:N102)</f>
        <v>304</v>
      </c>
    </row>
    <row r="103" spans="1:16" ht="12.4" customHeight="1" x14ac:dyDescent="0.15">
      <c r="B103" s="144"/>
      <c r="C103" s="136"/>
      <c r="D103" s="16">
        <f ca="1">D102/$D102*100</f>
        <v>100</v>
      </c>
      <c r="E103" s="15">
        <f ca="1">E102/$D102*100</f>
        <v>19.112207151664613</v>
      </c>
      <c r="F103" s="15">
        <f t="shared" ref="F103:J103" ca="1" si="93">F102/$D102*100</f>
        <v>11.344019728729963</v>
      </c>
      <c r="G103" s="15">
        <f t="shared" ca="1" si="93"/>
        <v>20.098643649815042</v>
      </c>
      <c r="H103" s="15">
        <f t="shared" ca="1" si="93"/>
        <v>6.9050554870530201</v>
      </c>
      <c r="I103" s="15">
        <f t="shared" ca="1" si="93"/>
        <v>5.0554870530209621</v>
      </c>
      <c r="J103" s="15">
        <f t="shared" ca="1" si="93"/>
        <v>37.4845869297164</v>
      </c>
      <c r="K103" s="15"/>
      <c r="L103" s="15"/>
      <c r="M103" s="15"/>
      <c r="N103" s="15"/>
    </row>
    <row r="104" spans="1:16" ht="12.4" hidden="1" customHeight="1" outlineLevel="1" x14ac:dyDescent="0.15">
      <c r="A104" s="1" t="str">
        <f ca="1">$A$1&amp;C104</f>
        <v>X (15)ずっと北九州市内がいい（北九州市の近郊を含む）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1064</v>
      </c>
      <c r="F104" s="19">
        <f ca="1">VLOOKUP($A104,'Q15'!$A:$O,F$2,0)</f>
        <v>0</v>
      </c>
      <c r="G104" s="19">
        <f ca="1">VLOOKUP($A104,'Q15'!$A:$O,G$2,0)</f>
        <v>0</v>
      </c>
      <c r="H104" s="19">
        <f ca="1">VLOOKUP($A104,'Q15'!$A:$O,H$2,0)</f>
        <v>0</v>
      </c>
      <c r="I104" s="19">
        <f ca="1">VLOOKUP($A104,'Q15'!$A:$O,I$2,0)</f>
        <v>0</v>
      </c>
      <c r="J104" s="19">
        <f ca="1">VLOOKUP($A104,'Q15'!$A:$O,J$2,0)</f>
        <v>0</v>
      </c>
      <c r="K104" s="19"/>
      <c r="L104" s="19"/>
      <c r="M104" s="19"/>
      <c r="N104" s="19"/>
      <c r="P104" s="45">
        <f t="shared" ref="P104" ca="1" si="94">MAX(E104:N104)</f>
        <v>1064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100</v>
      </c>
      <c r="F105" s="15">
        <f t="shared" ref="F105:J105" ca="1" si="95">F104/$D104*100</f>
        <v>0</v>
      </c>
      <c r="G105" s="15">
        <f t="shared" ca="1" si="95"/>
        <v>0</v>
      </c>
      <c r="H105" s="15">
        <f t="shared" ca="1" si="95"/>
        <v>0</v>
      </c>
      <c r="I105" s="15">
        <f t="shared" ca="1" si="95"/>
        <v>0</v>
      </c>
      <c r="J105" s="15">
        <f t="shared" ca="1" si="95"/>
        <v>0</v>
      </c>
      <c r="K105" s="15"/>
      <c r="L105" s="15"/>
      <c r="M105" s="15"/>
      <c r="N105" s="15"/>
    </row>
    <row r="106" spans="1:16" ht="12.4" hidden="1" customHeight="1" outlineLevel="1" x14ac:dyDescent="0.15">
      <c r="A106" s="1" t="str">
        <f ca="1">$A$1&amp;C106</f>
        <v>X (15)一度は市外に出て経験を積んだ後、市内に戻りたい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0</v>
      </c>
      <c r="F106" s="19">
        <f ca="1">VLOOKUP($A106,'Q15'!$A:$O,F$2,0)</f>
        <v>508</v>
      </c>
      <c r="G106" s="19">
        <f ca="1">VLOOKUP($A106,'Q15'!$A:$O,G$2,0)</f>
        <v>0</v>
      </c>
      <c r="H106" s="19">
        <f ca="1">VLOOKUP($A106,'Q15'!$A:$O,H$2,0)</f>
        <v>0</v>
      </c>
      <c r="I106" s="19">
        <f ca="1">VLOOKUP($A106,'Q15'!$A:$O,I$2,0)</f>
        <v>0</v>
      </c>
      <c r="J106" s="19">
        <f ca="1">VLOOKUP($A106,'Q15'!$A:$O,J$2,0)</f>
        <v>0</v>
      </c>
      <c r="K106" s="19"/>
      <c r="L106" s="19"/>
      <c r="M106" s="19"/>
      <c r="N106" s="19"/>
      <c r="P106" s="45">
        <f t="shared" ref="P106" ca="1" si="96">MAX(E106:N106)</f>
        <v>508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0</v>
      </c>
      <c r="F107" s="15">
        <f t="shared" ref="F107:J107" ca="1" si="97">F106/$D106*100</f>
        <v>100</v>
      </c>
      <c r="G107" s="15">
        <f t="shared" ca="1" si="97"/>
        <v>0</v>
      </c>
      <c r="H107" s="15">
        <f t="shared" ca="1" si="97"/>
        <v>0</v>
      </c>
      <c r="I107" s="15">
        <f t="shared" ca="1" si="97"/>
        <v>0</v>
      </c>
      <c r="J107" s="15">
        <f t="shared" ca="1" si="97"/>
        <v>0</v>
      </c>
      <c r="K107" s="15"/>
      <c r="L107" s="15"/>
      <c r="M107" s="15"/>
      <c r="N107" s="15"/>
    </row>
    <row r="108" spans="1:16" ht="12.4" hidden="1" customHeight="1" outlineLevel="1" x14ac:dyDescent="0.15">
      <c r="A108" s="1" t="str">
        <f ca="1">$A$1&amp;C108</f>
        <v>X (15)市外に住むが、時々北九州市で過ごしたい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0</v>
      </c>
      <c r="F108" s="19">
        <f ca="1">VLOOKUP($A108,'Q15'!$A:$O,F$2,0)</f>
        <v>0</v>
      </c>
      <c r="G108" s="19">
        <f ca="1">VLOOKUP($A108,'Q15'!$A:$O,G$2,0)</f>
        <v>667</v>
      </c>
      <c r="H108" s="19">
        <f ca="1">VLOOKUP($A108,'Q15'!$A:$O,H$2,0)</f>
        <v>0</v>
      </c>
      <c r="I108" s="19">
        <f ca="1">VLOOKUP($A108,'Q15'!$A:$O,I$2,0)</f>
        <v>0</v>
      </c>
      <c r="J108" s="19">
        <f ca="1">VLOOKUP($A108,'Q15'!$A:$O,J$2,0)</f>
        <v>0</v>
      </c>
      <c r="K108" s="19"/>
      <c r="L108" s="19"/>
      <c r="M108" s="19"/>
      <c r="N108" s="19"/>
      <c r="P108" s="45">
        <f t="shared" ref="P108" ca="1" si="98">MAX(E108:N108)</f>
        <v>667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0</v>
      </c>
      <c r="F109" s="15">
        <f t="shared" ref="F109:J109" ca="1" si="99">F108/$D108*100</f>
        <v>0</v>
      </c>
      <c r="G109" s="15">
        <f t="shared" ca="1" si="99"/>
        <v>100</v>
      </c>
      <c r="H109" s="15">
        <f t="shared" ca="1" si="99"/>
        <v>0</v>
      </c>
      <c r="I109" s="15">
        <f t="shared" ca="1" si="99"/>
        <v>0</v>
      </c>
      <c r="J109" s="15">
        <f t="shared" ca="1" si="99"/>
        <v>0</v>
      </c>
      <c r="K109" s="15"/>
      <c r="L109" s="15"/>
      <c r="M109" s="15"/>
      <c r="N109" s="15"/>
    </row>
    <row r="110" spans="1:16" ht="12.4" hidden="1" customHeight="1" outlineLevel="1" x14ac:dyDescent="0.15">
      <c r="A110" s="1" t="str">
        <f ca="1">$A$1&amp;C110</f>
        <v>X (15)北九州市から出て行って戻らない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0</v>
      </c>
      <c r="F110" s="19">
        <f ca="1">VLOOKUP($A110,'Q15'!$A:$O,F$2,0)</f>
        <v>0</v>
      </c>
      <c r="G110" s="19">
        <f ca="1">VLOOKUP($A110,'Q15'!$A:$O,G$2,0)</f>
        <v>0</v>
      </c>
      <c r="H110" s="19">
        <f ca="1">VLOOKUP($A110,'Q15'!$A:$O,H$2,0)</f>
        <v>296</v>
      </c>
      <c r="I110" s="19">
        <f ca="1">VLOOKUP($A110,'Q15'!$A:$O,I$2,0)</f>
        <v>0</v>
      </c>
      <c r="J110" s="19">
        <f ca="1">VLOOKUP($A110,'Q15'!$A:$O,J$2,0)</f>
        <v>0</v>
      </c>
      <c r="K110" s="19"/>
      <c r="L110" s="19"/>
      <c r="M110" s="19"/>
      <c r="N110" s="19"/>
      <c r="P110" s="45">
        <f t="shared" ref="P110" ca="1" si="100">MAX(E110:N110)</f>
        <v>296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0</v>
      </c>
      <c r="F111" s="15">
        <f t="shared" ref="F111:J111" ca="1" si="101">F110/$D110*100</f>
        <v>0</v>
      </c>
      <c r="G111" s="15">
        <f t="shared" ca="1" si="101"/>
        <v>0</v>
      </c>
      <c r="H111" s="15">
        <f t="shared" ca="1" si="101"/>
        <v>100</v>
      </c>
      <c r="I111" s="15">
        <f t="shared" ca="1" si="101"/>
        <v>0</v>
      </c>
      <c r="J111" s="15">
        <f t="shared" ca="1" si="101"/>
        <v>0</v>
      </c>
      <c r="K111" s="15"/>
      <c r="L111" s="15"/>
      <c r="M111" s="15"/>
      <c r="N111" s="15"/>
    </row>
    <row r="112" spans="1:16" ht="12.4" hidden="1" customHeight="1" outlineLevel="1" x14ac:dyDescent="0.15">
      <c r="A112" s="1" t="str">
        <f ca="1">$A$1&amp;C112</f>
        <v>X (15)その他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0</v>
      </c>
      <c r="F112" s="19">
        <f ca="1">VLOOKUP($A112,'Q15'!$A:$O,F$2,0)</f>
        <v>0</v>
      </c>
      <c r="G112" s="19">
        <f ca="1">VLOOKUP($A112,'Q15'!$A:$O,G$2,0)</f>
        <v>0</v>
      </c>
      <c r="H112" s="19">
        <f ca="1">VLOOKUP($A112,'Q15'!$A:$O,H$2,0)</f>
        <v>0</v>
      </c>
      <c r="I112" s="19">
        <f ca="1">VLOOKUP($A112,'Q15'!$A:$O,I$2,0)</f>
        <v>106</v>
      </c>
      <c r="J112" s="19">
        <f ca="1">VLOOKUP($A112,'Q15'!$A:$O,J$2,0)</f>
        <v>0</v>
      </c>
      <c r="K112" s="19"/>
      <c r="L112" s="19"/>
      <c r="M112" s="19"/>
      <c r="N112" s="19"/>
      <c r="P112" s="45">
        <f t="shared" ref="P112" ca="1" si="102">MAX(E112:N112)</f>
        <v>106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0</v>
      </c>
      <c r="F113" s="15">
        <f t="shared" ref="F113:J113" ca="1" si="103">F112/$D112*100</f>
        <v>0</v>
      </c>
      <c r="G113" s="15">
        <f t="shared" ca="1" si="103"/>
        <v>0</v>
      </c>
      <c r="H113" s="15">
        <f t="shared" ca="1" si="103"/>
        <v>0</v>
      </c>
      <c r="I113" s="15">
        <f t="shared" ca="1" si="103"/>
        <v>100</v>
      </c>
      <c r="J113" s="15">
        <f t="shared" ca="1" si="103"/>
        <v>0</v>
      </c>
      <c r="K113" s="15"/>
      <c r="L113" s="15"/>
      <c r="M113" s="15"/>
      <c r="N113" s="15"/>
    </row>
    <row r="114" spans="1:16" ht="12.4" hidden="1" customHeight="1" outlineLevel="1" x14ac:dyDescent="0.15">
      <c r="A114" s="1" t="str">
        <f ca="1">$A$1&amp;C114</f>
        <v>X (15)わからない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0</v>
      </c>
      <c r="F114" s="19">
        <f ca="1">VLOOKUP($A114,'Q15'!$A:$O,F$2,0)</f>
        <v>0</v>
      </c>
      <c r="G114" s="19">
        <f ca="1">VLOOKUP($A114,'Q15'!$A:$O,G$2,0)</f>
        <v>0</v>
      </c>
      <c r="H114" s="19">
        <f ca="1">VLOOKUP($A114,'Q15'!$A:$O,H$2,0)</f>
        <v>0</v>
      </c>
      <c r="I114" s="19">
        <f ca="1">VLOOKUP($A114,'Q15'!$A:$O,I$2,0)</f>
        <v>0</v>
      </c>
      <c r="J114" s="19">
        <f ca="1">VLOOKUP($A114,'Q15'!$A:$O,J$2,0)</f>
        <v>1230</v>
      </c>
      <c r="K114" s="19"/>
      <c r="L114" s="19"/>
      <c r="M114" s="19"/>
      <c r="N114" s="19"/>
      <c r="P114" s="45">
        <f t="shared" ref="P114" ca="1" si="104">MAX(E114:N114)</f>
        <v>1230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0</v>
      </c>
      <c r="F115" s="15">
        <f t="shared" ref="F115:J115" ca="1" si="105">F114/$D114*100</f>
        <v>0</v>
      </c>
      <c r="G115" s="15">
        <f t="shared" ca="1" si="105"/>
        <v>0</v>
      </c>
      <c r="H115" s="15">
        <f t="shared" ca="1" si="105"/>
        <v>0</v>
      </c>
      <c r="I115" s="15">
        <f t="shared" ca="1" si="105"/>
        <v>0</v>
      </c>
      <c r="J115" s="15">
        <f t="shared" ca="1" si="105"/>
        <v>100</v>
      </c>
      <c r="K115" s="15"/>
      <c r="L115" s="15"/>
      <c r="M115" s="15"/>
      <c r="N115" s="15"/>
    </row>
    <row r="116" spans="1:16" ht="12.4" hidden="1" customHeight="1" outlineLevel="1" x14ac:dyDescent="0.15">
      <c r="A116" s="1" t="str">
        <f ca="1">$A$1&amp;C116</f>
        <v>X (15)とても感じている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608</v>
      </c>
      <c r="F116" s="19">
        <f ca="1">VLOOKUP($A116,'Q17'!$A:$O,F$2,0)</f>
        <v>259</v>
      </c>
      <c r="G116" s="19">
        <f ca="1">VLOOKUP($A116,'Q17'!$A:$O,G$2,0)</f>
        <v>273</v>
      </c>
      <c r="H116" s="19">
        <f ca="1">VLOOKUP($A116,'Q17'!$A:$O,H$2,0)</f>
        <v>41</v>
      </c>
      <c r="I116" s="19">
        <f ca="1">VLOOKUP($A116,'Q17'!$A:$O,I$2,0)</f>
        <v>20</v>
      </c>
      <c r="J116" s="19">
        <f ca="1">VLOOKUP($A116,'Q17'!$A:$O,J$2,0)</f>
        <v>294</v>
      </c>
      <c r="K116" s="19"/>
      <c r="L116" s="19"/>
      <c r="M116" s="19"/>
      <c r="N116" s="19"/>
      <c r="P116" s="45">
        <f t="shared" ref="P116" ca="1" si="106">MAX(E116:N116)</f>
        <v>608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40.668896321070235</v>
      </c>
      <c r="F117" s="15">
        <f t="shared" ref="F117:J117" ca="1" si="107">F116/$D116*100</f>
        <v>17.324414715719065</v>
      </c>
      <c r="G117" s="15">
        <f t="shared" ca="1" si="107"/>
        <v>18.260869565217391</v>
      </c>
      <c r="H117" s="15">
        <f t="shared" ca="1" si="107"/>
        <v>2.7424749163879598</v>
      </c>
      <c r="I117" s="15">
        <f t="shared" ca="1" si="107"/>
        <v>1.3377926421404682</v>
      </c>
      <c r="J117" s="15">
        <f t="shared" ca="1" si="107"/>
        <v>19.665551839464886</v>
      </c>
      <c r="K117" s="15"/>
      <c r="L117" s="15"/>
      <c r="M117" s="15"/>
      <c r="N117" s="15"/>
    </row>
    <row r="118" spans="1:16" ht="12.4" hidden="1" customHeight="1" outlineLevel="1" x14ac:dyDescent="0.15">
      <c r="A118" s="1" t="str">
        <f ca="1">$A$1&amp;C118</f>
        <v>X (15)ある程度感じている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407</v>
      </c>
      <c r="F118" s="19">
        <f ca="1">VLOOKUP($A118,'Q17'!$A:$O,F$2,0)</f>
        <v>211</v>
      </c>
      <c r="G118" s="19">
        <f ca="1">VLOOKUP($A118,'Q17'!$A:$O,G$2,0)</f>
        <v>334</v>
      </c>
      <c r="H118" s="19">
        <f ca="1">VLOOKUP($A118,'Q17'!$A:$O,H$2,0)</f>
        <v>124</v>
      </c>
      <c r="I118" s="19">
        <f ca="1">VLOOKUP($A118,'Q17'!$A:$O,I$2,0)</f>
        <v>44</v>
      </c>
      <c r="J118" s="19">
        <f ca="1">VLOOKUP($A118,'Q17'!$A:$O,J$2,0)</f>
        <v>657</v>
      </c>
      <c r="K118" s="19"/>
      <c r="L118" s="19"/>
      <c r="M118" s="19"/>
      <c r="N118" s="19"/>
      <c r="P118" s="45">
        <f t="shared" ref="P118" ca="1" si="108">MAX(E118:N118)</f>
        <v>657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22.903770399549803</v>
      </c>
      <c r="F119" s="15">
        <f t="shared" ref="F119:J119" ca="1" si="109">F118/$D118*100</f>
        <v>11.873944850872256</v>
      </c>
      <c r="G119" s="15">
        <f t="shared" ca="1" si="109"/>
        <v>18.795723128868879</v>
      </c>
      <c r="H119" s="15">
        <f t="shared" ca="1" si="109"/>
        <v>6.9780528981429377</v>
      </c>
      <c r="I119" s="15">
        <f t="shared" ca="1" si="109"/>
        <v>2.4760832864378166</v>
      </c>
      <c r="J119" s="15">
        <f t="shared" ca="1" si="109"/>
        <v>36.972425436128312</v>
      </c>
      <c r="K119" s="15"/>
      <c r="L119" s="15"/>
      <c r="M119" s="15"/>
      <c r="N119" s="15"/>
    </row>
    <row r="120" spans="1:16" ht="12.4" hidden="1" customHeight="1" outlineLevel="1" x14ac:dyDescent="0.15">
      <c r="A120" s="1" t="str">
        <f ca="1">$A$1&amp;C120</f>
        <v>X (15)あまり感じていない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36</v>
      </c>
      <c r="F120" s="19">
        <f ca="1">VLOOKUP($A120,'Q17'!$A:$O,F$2,0)</f>
        <v>24</v>
      </c>
      <c r="G120" s="19">
        <f ca="1">VLOOKUP($A120,'Q17'!$A:$O,G$2,0)</f>
        <v>54</v>
      </c>
      <c r="H120" s="19">
        <f ca="1">VLOOKUP($A120,'Q17'!$A:$O,H$2,0)</f>
        <v>84</v>
      </c>
      <c r="I120" s="19">
        <f ca="1">VLOOKUP($A120,'Q17'!$A:$O,I$2,0)</f>
        <v>24</v>
      </c>
      <c r="J120" s="19">
        <f ca="1">VLOOKUP($A120,'Q17'!$A:$O,J$2,0)</f>
        <v>208</v>
      </c>
      <c r="K120" s="19"/>
      <c r="L120" s="19"/>
      <c r="M120" s="19"/>
      <c r="N120" s="19"/>
      <c r="P120" s="45">
        <f t="shared" ref="P120" ca="1" si="110">MAX(E120:N120)</f>
        <v>208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8.3720930232558146</v>
      </c>
      <c r="F121" s="15">
        <f t="shared" ref="F121:J121" ca="1" si="111">F120/$D120*100</f>
        <v>5.5813953488372094</v>
      </c>
      <c r="G121" s="15">
        <f t="shared" ca="1" si="111"/>
        <v>12.558139534883722</v>
      </c>
      <c r="H121" s="15">
        <f t="shared" ca="1" si="111"/>
        <v>19.534883720930232</v>
      </c>
      <c r="I121" s="15">
        <f t="shared" ca="1" si="111"/>
        <v>5.5813953488372094</v>
      </c>
      <c r="J121" s="15">
        <f t="shared" ca="1" si="111"/>
        <v>48.372093023255815</v>
      </c>
      <c r="K121" s="15"/>
      <c r="L121" s="15"/>
      <c r="M121" s="15"/>
      <c r="N121" s="15"/>
    </row>
    <row r="122" spans="1:16" ht="12.4" hidden="1" customHeight="1" outlineLevel="1" x14ac:dyDescent="0.15">
      <c r="A122" s="1" t="str">
        <f ca="1">$A$1&amp;C122</f>
        <v>X (15)全く感じていない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13</v>
      </c>
      <c r="F122" s="19">
        <f ca="1">VLOOKUP($A122,'Q17'!$A:$O,F$2,0)</f>
        <v>14</v>
      </c>
      <c r="G122" s="19">
        <f ca="1">VLOOKUP($A122,'Q17'!$A:$O,G$2,0)</f>
        <v>6</v>
      </c>
      <c r="H122" s="19">
        <f ca="1">VLOOKUP($A122,'Q17'!$A:$O,H$2,0)</f>
        <v>47</v>
      </c>
      <c r="I122" s="19">
        <f ca="1">VLOOKUP($A122,'Q17'!$A:$O,I$2,0)</f>
        <v>18</v>
      </c>
      <c r="J122" s="19">
        <f ca="1">VLOOKUP($A122,'Q17'!$A:$O,J$2,0)</f>
        <v>71</v>
      </c>
      <c r="K122" s="19"/>
      <c r="L122" s="19"/>
      <c r="M122" s="19"/>
      <c r="N122" s="19"/>
      <c r="P122" s="45">
        <f t="shared" ref="P122" ca="1" si="112">MAX(E122:N122)</f>
        <v>71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7.6923076923076925</v>
      </c>
      <c r="F123" s="15">
        <f t="shared" ref="F123:J123" ca="1" si="113">F122/$D122*100</f>
        <v>8.2840236686390547</v>
      </c>
      <c r="G123" s="15">
        <f t="shared" ca="1" si="113"/>
        <v>3.5502958579881656</v>
      </c>
      <c r="H123" s="15">
        <f t="shared" ca="1" si="113"/>
        <v>27.810650887573964</v>
      </c>
      <c r="I123" s="15">
        <f t="shared" ca="1" si="113"/>
        <v>10.650887573964498</v>
      </c>
      <c r="J123" s="15">
        <f t="shared" ca="1" si="113"/>
        <v>42.011834319526628</v>
      </c>
      <c r="K123" s="15"/>
      <c r="L123" s="15"/>
      <c r="M123" s="15"/>
      <c r="N123" s="15"/>
    </row>
    <row r="124" spans="1:16" ht="12.4" hidden="1" customHeight="1" outlineLevel="1" x14ac:dyDescent="0.15">
      <c r="A124" s="1" t="str">
        <f ca="1">$A$1&amp;C124</f>
        <v>X (15)１年生／男性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158</v>
      </c>
      <c r="F124" s="19">
        <f ca="1">VLOOKUP($A124,学年×性別!$A:$O,F$2,0)</f>
        <v>72</v>
      </c>
      <c r="G124" s="19">
        <f ca="1">VLOOKUP($A124,学年×性別!$A:$O,G$2,0)</f>
        <v>94</v>
      </c>
      <c r="H124" s="19">
        <f ca="1">VLOOKUP($A124,学年×性別!$A:$O,H$2,0)</f>
        <v>40</v>
      </c>
      <c r="I124" s="19">
        <f ca="1">VLOOKUP($A124,学年×性別!$A:$O,I$2,0)</f>
        <v>16</v>
      </c>
      <c r="J124" s="19">
        <f ca="1">VLOOKUP($A124,学年×性別!$A:$O,J$2,0)</f>
        <v>185</v>
      </c>
      <c r="K124" s="19"/>
      <c r="L124" s="19"/>
      <c r="M124" s="19"/>
      <c r="N124" s="19"/>
      <c r="P124" s="45">
        <f t="shared" ref="P124" ca="1" si="114">MAX(E124:N124)</f>
        <v>185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27.964601769911507</v>
      </c>
      <c r="F125" s="15">
        <f t="shared" ref="F125:J125" ca="1" si="115">F124/$D124*100</f>
        <v>12.743362831858407</v>
      </c>
      <c r="G125" s="15">
        <f t="shared" ca="1" si="115"/>
        <v>16.63716814159292</v>
      </c>
      <c r="H125" s="15">
        <f t="shared" ca="1" si="115"/>
        <v>7.0796460176991154</v>
      </c>
      <c r="I125" s="15">
        <f t="shared" ca="1" si="115"/>
        <v>2.831858407079646</v>
      </c>
      <c r="J125" s="15">
        <f t="shared" ca="1" si="115"/>
        <v>32.743362831858406</v>
      </c>
      <c r="K125" s="15"/>
      <c r="L125" s="15"/>
      <c r="M125" s="15"/>
      <c r="N125" s="15"/>
    </row>
    <row r="126" spans="1:16" ht="12.4" hidden="1" customHeight="1" outlineLevel="1" x14ac:dyDescent="0.15">
      <c r="A126" s="1" t="str">
        <f ca="1">$A$1&amp;C126</f>
        <v>X (15)１年生／女性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172</v>
      </c>
      <c r="F126" s="19">
        <f ca="1">VLOOKUP($A126,学年×性別!$A:$O,F$2,0)</f>
        <v>114</v>
      </c>
      <c r="G126" s="19">
        <f ca="1">VLOOKUP($A126,学年×性別!$A:$O,G$2,0)</f>
        <v>152</v>
      </c>
      <c r="H126" s="19">
        <f ca="1">VLOOKUP($A126,学年×性別!$A:$O,H$2,0)</f>
        <v>46</v>
      </c>
      <c r="I126" s="19">
        <f ca="1">VLOOKUP($A126,学年×性別!$A:$O,I$2,0)</f>
        <v>22</v>
      </c>
      <c r="J126" s="19">
        <f ca="1">VLOOKUP($A126,学年×性別!$A:$O,J$2,0)</f>
        <v>259</v>
      </c>
      <c r="K126" s="19"/>
      <c r="L126" s="19"/>
      <c r="M126" s="19"/>
      <c r="N126" s="19"/>
      <c r="P126" s="45">
        <f t="shared" ref="P126" ca="1" si="116">MAX(E126:N126)</f>
        <v>259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22.483660130718956</v>
      </c>
      <c r="F127" s="15">
        <f t="shared" ref="F127:J127" ca="1" si="117">F126/$D126*100</f>
        <v>14.901960784313726</v>
      </c>
      <c r="G127" s="15">
        <f t="shared" ca="1" si="117"/>
        <v>19.869281045751634</v>
      </c>
      <c r="H127" s="15">
        <f t="shared" ca="1" si="117"/>
        <v>6.0130718954248366</v>
      </c>
      <c r="I127" s="15">
        <f t="shared" ca="1" si="117"/>
        <v>2.8758169934640523</v>
      </c>
      <c r="J127" s="15">
        <f t="shared" ca="1" si="117"/>
        <v>33.856209150326798</v>
      </c>
      <c r="K127" s="15"/>
      <c r="L127" s="15"/>
      <c r="M127" s="15"/>
      <c r="N127" s="15"/>
    </row>
    <row r="128" spans="1:16" ht="12.4" hidden="1" customHeight="1" outlineLevel="1" x14ac:dyDescent="0.15">
      <c r="A128" s="1" t="str">
        <f ca="1">$A$1&amp;C128</f>
        <v>X (15)１年生／回答しない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0</v>
      </c>
      <c r="F128" s="19">
        <f ca="1">VLOOKUP($A128,学年×性別!$A:$O,F$2,0)</f>
        <v>4</v>
      </c>
      <c r="G128" s="19">
        <f ca="1">VLOOKUP($A128,学年×性別!$A:$O,G$2,0)</f>
        <v>6</v>
      </c>
      <c r="H128" s="19">
        <f ca="1">VLOOKUP($A128,学年×性別!$A:$O,H$2,0)</f>
        <v>6</v>
      </c>
      <c r="I128" s="19">
        <f ca="1">VLOOKUP($A128,学年×性別!$A:$O,I$2,0)</f>
        <v>0</v>
      </c>
      <c r="J128" s="19">
        <f ca="1">VLOOKUP($A128,学年×性別!$A:$O,J$2,0)</f>
        <v>9</v>
      </c>
      <c r="K128" s="19"/>
      <c r="L128" s="19"/>
      <c r="M128" s="19"/>
      <c r="N128" s="19"/>
      <c r="P128" s="45">
        <f t="shared" ref="P128" ca="1" si="118">MAX(E128:N128)</f>
        <v>9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0</v>
      </c>
      <c r="F129" s="15">
        <f t="shared" ref="F129:J129" ca="1" si="119">F128/$D128*100</f>
        <v>16</v>
      </c>
      <c r="G129" s="15">
        <f t="shared" ca="1" si="119"/>
        <v>24</v>
      </c>
      <c r="H129" s="15">
        <f t="shared" ca="1" si="119"/>
        <v>24</v>
      </c>
      <c r="I129" s="15">
        <f t="shared" ca="1" si="119"/>
        <v>0</v>
      </c>
      <c r="J129" s="15">
        <f t="shared" ca="1" si="119"/>
        <v>36</v>
      </c>
      <c r="K129" s="15"/>
      <c r="L129" s="15"/>
      <c r="M129" s="15"/>
      <c r="N129" s="15"/>
    </row>
    <row r="130" spans="1:16" ht="12.4" hidden="1" customHeight="1" outlineLevel="1" x14ac:dyDescent="0.15">
      <c r="A130" s="1" t="str">
        <f ca="1">$A$1&amp;C130</f>
        <v>X (15)２年生／男性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149</v>
      </c>
      <c r="F130" s="19">
        <f ca="1">VLOOKUP($A130,学年×性別!$A:$O,F$2,0)</f>
        <v>64</v>
      </c>
      <c r="G130" s="19">
        <f ca="1">VLOOKUP($A130,学年×性別!$A:$O,G$2,0)</f>
        <v>86</v>
      </c>
      <c r="H130" s="19">
        <f ca="1">VLOOKUP($A130,学年×性別!$A:$O,H$2,0)</f>
        <v>43</v>
      </c>
      <c r="I130" s="19">
        <f ca="1">VLOOKUP($A130,学年×性別!$A:$O,I$2,0)</f>
        <v>20</v>
      </c>
      <c r="J130" s="19">
        <f ca="1">VLOOKUP($A130,学年×性別!$A:$O,J$2,0)</f>
        <v>186</v>
      </c>
      <c r="K130" s="19"/>
      <c r="L130" s="19"/>
      <c r="M130" s="19"/>
      <c r="N130" s="19"/>
      <c r="P130" s="45">
        <f t="shared" ref="P130" ca="1" si="120">MAX(E130:N130)</f>
        <v>186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27.189781021897808</v>
      </c>
      <c r="F131" s="15">
        <f t="shared" ref="F131:J131" ca="1" si="121">F130/$D130*100</f>
        <v>11.678832116788321</v>
      </c>
      <c r="G131" s="15">
        <f t="shared" ca="1" si="121"/>
        <v>15.693430656934307</v>
      </c>
      <c r="H131" s="15">
        <f t="shared" ca="1" si="121"/>
        <v>7.8467153284671536</v>
      </c>
      <c r="I131" s="15">
        <f t="shared" ca="1" si="121"/>
        <v>3.6496350364963499</v>
      </c>
      <c r="J131" s="15">
        <f t="shared" ca="1" si="121"/>
        <v>33.941605839416056</v>
      </c>
      <c r="K131" s="15"/>
      <c r="L131" s="15"/>
      <c r="M131" s="15"/>
      <c r="N131" s="15"/>
    </row>
    <row r="132" spans="1:16" ht="12.4" hidden="1" customHeight="1" outlineLevel="1" x14ac:dyDescent="0.15">
      <c r="A132" s="1" t="str">
        <f ca="1">$A$1&amp;C132</f>
        <v>X (15)２年生／女性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174</v>
      </c>
      <c r="F132" s="19">
        <f ca="1">VLOOKUP($A132,学年×性別!$A:$O,F$2,0)</f>
        <v>77</v>
      </c>
      <c r="G132" s="19">
        <f ca="1">VLOOKUP($A132,学年×性別!$A:$O,G$2,0)</f>
        <v>107</v>
      </c>
      <c r="H132" s="19">
        <f ca="1">VLOOKUP($A132,学年×性別!$A:$O,H$2,0)</f>
        <v>55</v>
      </c>
      <c r="I132" s="19">
        <f ca="1">VLOOKUP($A132,学年×性別!$A:$O,I$2,0)</f>
        <v>20</v>
      </c>
      <c r="J132" s="19">
        <f ca="1">VLOOKUP($A132,学年×性別!$A:$O,J$2,0)</f>
        <v>191</v>
      </c>
      <c r="K132" s="19"/>
      <c r="L132" s="19"/>
      <c r="M132" s="19"/>
      <c r="N132" s="19"/>
      <c r="P132" s="45">
        <f t="shared" ref="P132" ca="1" si="122">MAX(E132:N132)</f>
        <v>191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27.884615384615387</v>
      </c>
      <c r="F133" s="15">
        <f t="shared" ref="F133:J133" ca="1" si="123">F132/$D132*100</f>
        <v>12.339743589743591</v>
      </c>
      <c r="G133" s="15">
        <f t="shared" ca="1" si="123"/>
        <v>17.147435897435898</v>
      </c>
      <c r="H133" s="15">
        <f t="shared" ca="1" si="123"/>
        <v>8.8141025641025639</v>
      </c>
      <c r="I133" s="15">
        <f t="shared" ca="1" si="123"/>
        <v>3.2051282051282048</v>
      </c>
      <c r="J133" s="15">
        <f t="shared" ca="1" si="123"/>
        <v>30.608974358974361</v>
      </c>
      <c r="K133" s="15"/>
      <c r="L133" s="15"/>
      <c r="M133" s="15"/>
      <c r="N133" s="15"/>
    </row>
    <row r="134" spans="1:16" ht="12.4" hidden="1" customHeight="1" outlineLevel="1" x14ac:dyDescent="0.15">
      <c r="A134" s="1" t="str">
        <f ca="1">$A$1&amp;C134</f>
        <v>X (15)２年生／回答しない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8</v>
      </c>
      <c r="F134" s="19">
        <f ca="1">VLOOKUP($A134,学年×性別!$A:$O,F$2,0)</f>
        <v>7</v>
      </c>
      <c r="G134" s="19">
        <f ca="1">VLOOKUP($A134,学年×性別!$A:$O,G$2,0)</f>
        <v>3</v>
      </c>
      <c r="H134" s="19">
        <f ca="1">VLOOKUP($A134,学年×性別!$A:$O,H$2,0)</f>
        <v>3</v>
      </c>
      <c r="I134" s="19">
        <f ca="1">VLOOKUP($A134,学年×性別!$A:$O,I$2,0)</f>
        <v>1</v>
      </c>
      <c r="J134" s="19">
        <f ca="1">VLOOKUP($A134,学年×性別!$A:$O,J$2,0)</f>
        <v>16</v>
      </c>
      <c r="K134" s="19"/>
      <c r="L134" s="19"/>
      <c r="M134" s="19"/>
      <c r="N134" s="19"/>
      <c r="P134" s="45">
        <f t="shared" ref="P134" ca="1" si="124">MAX(E134:N134)</f>
        <v>16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21.052631578947366</v>
      </c>
      <c r="F135" s="15">
        <f t="shared" ref="F135:J135" ca="1" si="125">F134/$D134*100</f>
        <v>18.421052631578945</v>
      </c>
      <c r="G135" s="15">
        <f t="shared" ca="1" si="125"/>
        <v>7.8947368421052628</v>
      </c>
      <c r="H135" s="15">
        <f t="shared" ca="1" si="125"/>
        <v>7.8947368421052628</v>
      </c>
      <c r="I135" s="15">
        <f t="shared" ca="1" si="125"/>
        <v>2.6315789473684208</v>
      </c>
      <c r="J135" s="15">
        <f t="shared" ca="1" si="125"/>
        <v>42.105263157894733</v>
      </c>
      <c r="K135" s="15"/>
      <c r="L135" s="15"/>
      <c r="M135" s="15"/>
      <c r="N135" s="15"/>
    </row>
    <row r="136" spans="1:16" ht="12.4" hidden="1" customHeight="1" outlineLevel="1" x14ac:dyDescent="0.15">
      <c r="A136" s="1" t="str">
        <f ca="1">$A$1&amp;C136</f>
        <v>X (15)３年生／男性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212</v>
      </c>
      <c r="F136" s="19">
        <f ca="1">VLOOKUP($A136,学年×性別!$A:$O,F$2,0)</f>
        <v>74</v>
      </c>
      <c r="G136" s="19">
        <f ca="1">VLOOKUP($A136,学年×性別!$A:$O,G$2,0)</f>
        <v>90</v>
      </c>
      <c r="H136" s="19">
        <f ca="1">VLOOKUP($A136,学年×性別!$A:$O,H$2,0)</f>
        <v>47</v>
      </c>
      <c r="I136" s="19">
        <f ca="1">VLOOKUP($A136,学年×性別!$A:$O,I$2,0)</f>
        <v>10</v>
      </c>
      <c r="J136" s="19">
        <f ca="1">VLOOKUP($A136,学年×性別!$A:$O,J$2,0)</f>
        <v>202</v>
      </c>
      <c r="K136" s="19"/>
      <c r="L136" s="19"/>
      <c r="M136" s="19"/>
      <c r="N136" s="19"/>
      <c r="P136" s="45">
        <f t="shared" ref="P136" ca="1" si="126">MAX(E136:N136)</f>
        <v>212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33.385826771653541</v>
      </c>
      <c r="F137" s="15">
        <f t="shared" ref="F137:J137" ca="1" si="127">F136/$D136*100</f>
        <v>11.653543307086615</v>
      </c>
      <c r="G137" s="15">
        <f t="shared" ca="1" si="127"/>
        <v>14.173228346456693</v>
      </c>
      <c r="H137" s="15">
        <f t="shared" ca="1" si="127"/>
        <v>7.4015748031496065</v>
      </c>
      <c r="I137" s="15">
        <f t="shared" ca="1" si="127"/>
        <v>1.5748031496062991</v>
      </c>
      <c r="J137" s="15">
        <f t="shared" ca="1" si="127"/>
        <v>31.811023622047248</v>
      </c>
      <c r="K137" s="15"/>
      <c r="L137" s="15"/>
      <c r="M137" s="15"/>
      <c r="N137" s="15"/>
    </row>
    <row r="138" spans="1:16" ht="12.4" hidden="1" customHeight="1" outlineLevel="1" x14ac:dyDescent="0.15">
      <c r="A138" s="1" t="str">
        <f ca="1">$A$1&amp;C138</f>
        <v>X (15)３年生／女性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185</v>
      </c>
      <c r="F138" s="19">
        <f ca="1">VLOOKUP($A138,学年×性別!$A:$O,F$2,0)</f>
        <v>92</v>
      </c>
      <c r="G138" s="19">
        <f ca="1">VLOOKUP($A138,学年×性別!$A:$O,G$2,0)</f>
        <v>121</v>
      </c>
      <c r="H138" s="19">
        <f ca="1">VLOOKUP($A138,学年×性別!$A:$O,H$2,0)</f>
        <v>52</v>
      </c>
      <c r="I138" s="19">
        <f ca="1">VLOOKUP($A138,学年×性別!$A:$O,I$2,0)</f>
        <v>12</v>
      </c>
      <c r="J138" s="19">
        <f ca="1">VLOOKUP($A138,学年×性別!$A:$O,J$2,0)</f>
        <v>160</v>
      </c>
      <c r="K138" s="19"/>
      <c r="L138" s="19"/>
      <c r="M138" s="19"/>
      <c r="N138" s="19"/>
      <c r="P138" s="45">
        <f t="shared" ref="P138" ca="1" si="128">MAX(E138:N138)</f>
        <v>185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29.7427652733119</v>
      </c>
      <c r="F139" s="15">
        <f t="shared" ref="F139:J139" ca="1" si="129">F138/$D138*100</f>
        <v>14.790996784565916</v>
      </c>
      <c r="G139" s="15">
        <f t="shared" ca="1" si="129"/>
        <v>19.45337620578778</v>
      </c>
      <c r="H139" s="15">
        <f t="shared" ca="1" si="129"/>
        <v>8.360128617363344</v>
      </c>
      <c r="I139" s="15">
        <f t="shared" ca="1" si="129"/>
        <v>1.929260450160772</v>
      </c>
      <c r="J139" s="15">
        <f t="shared" ca="1" si="129"/>
        <v>25.723472668810288</v>
      </c>
      <c r="K139" s="15"/>
      <c r="L139" s="15"/>
      <c r="M139" s="15"/>
      <c r="N139" s="15"/>
    </row>
    <row r="140" spans="1:16" ht="12.4" hidden="1" customHeight="1" outlineLevel="1" x14ac:dyDescent="0.15">
      <c r="A140" s="1" t="str">
        <f ca="1">$A$1&amp;C140</f>
        <v>X (15)３年生／回答しない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6</v>
      </c>
      <c r="F140" s="19">
        <f ca="1">VLOOKUP($A140,学年×性別!$A:$O,F$2,0)</f>
        <v>4</v>
      </c>
      <c r="G140" s="19">
        <f ca="1">VLOOKUP($A140,学年×性別!$A:$O,G$2,0)</f>
        <v>8</v>
      </c>
      <c r="H140" s="19">
        <f ca="1">VLOOKUP($A140,学年×性別!$A:$O,H$2,0)</f>
        <v>4</v>
      </c>
      <c r="I140" s="19">
        <f ca="1">VLOOKUP($A140,学年×性別!$A:$O,I$2,0)</f>
        <v>5</v>
      </c>
      <c r="J140" s="19">
        <f ca="1">VLOOKUP($A140,学年×性別!$A:$O,J$2,0)</f>
        <v>22</v>
      </c>
      <c r="K140" s="19"/>
      <c r="L140" s="19"/>
      <c r="M140" s="19"/>
      <c r="N140" s="19"/>
      <c r="P140" s="45">
        <f t="shared" ref="P140" ca="1" si="130">MAX(E140:N140)</f>
        <v>22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12.244897959183673</v>
      </c>
      <c r="F141" s="15">
        <f t="shared" ref="F141:J141" ca="1" si="131">F140/$D140*100</f>
        <v>8.1632653061224492</v>
      </c>
      <c r="G141" s="15">
        <f t="shared" ca="1" si="131"/>
        <v>16.326530612244898</v>
      </c>
      <c r="H141" s="15">
        <f t="shared" ca="1" si="131"/>
        <v>8.1632653061224492</v>
      </c>
      <c r="I141" s="15">
        <f t="shared" ca="1" si="131"/>
        <v>10.204081632653061</v>
      </c>
      <c r="J141" s="15">
        <f t="shared" ca="1" si="131"/>
        <v>44.897959183673471</v>
      </c>
      <c r="K141" s="15"/>
      <c r="L141" s="15"/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2407" priority="169" stopIfTrue="1" operator="greaterThanOrEqual">
      <formula>E$7+10</formula>
    </cfRule>
    <cfRule type="cellIs" dxfId="2406" priority="170" stopIfTrue="1" operator="greaterThanOrEqual">
      <formula>E$7+5</formula>
    </cfRule>
    <cfRule type="cellIs" dxfId="2405" priority="171" stopIfTrue="1" operator="lessThanOrEqual">
      <formula>E$7-10</formula>
    </cfRule>
    <cfRule type="cellIs" dxfId="2404" priority="172" operator="lessThanOrEqual">
      <formula>E$7-5</formula>
    </cfRule>
  </conditionalFormatting>
  <conditionalFormatting sqref="E15:N15">
    <cfRule type="cellIs" dxfId="2403" priority="165" stopIfTrue="1" operator="greaterThanOrEqual">
      <formula>E$7+10</formula>
    </cfRule>
    <cfRule type="cellIs" dxfId="2402" priority="166" stopIfTrue="1" operator="greaterThanOrEqual">
      <formula>E$7+5</formula>
    </cfRule>
    <cfRule type="cellIs" dxfId="2401" priority="167" stopIfTrue="1" operator="lessThanOrEqual">
      <formula>E$7-10</formula>
    </cfRule>
    <cfRule type="cellIs" dxfId="2400" priority="168" operator="lessThanOrEqual">
      <formula>E$7-5</formula>
    </cfRule>
  </conditionalFormatting>
  <conditionalFormatting sqref="E17:N17">
    <cfRule type="cellIs" dxfId="2399" priority="161" stopIfTrue="1" operator="greaterThanOrEqual">
      <formula>E$7+10</formula>
    </cfRule>
    <cfRule type="cellIs" dxfId="2398" priority="162" stopIfTrue="1" operator="greaterThanOrEqual">
      <formula>E$7+5</formula>
    </cfRule>
    <cfRule type="cellIs" dxfId="2397" priority="163" stopIfTrue="1" operator="lessThanOrEqual">
      <formula>E$7-10</formula>
    </cfRule>
    <cfRule type="cellIs" dxfId="2396" priority="164" operator="lessThanOrEqual">
      <formula>E$7-5</formula>
    </cfRule>
  </conditionalFormatting>
  <conditionalFormatting sqref="E19:N19">
    <cfRule type="cellIs" dxfId="2395" priority="157" stopIfTrue="1" operator="greaterThanOrEqual">
      <formula>E$7+10</formula>
    </cfRule>
    <cfRule type="cellIs" dxfId="2394" priority="158" stopIfTrue="1" operator="greaterThanOrEqual">
      <formula>E$7+5</formula>
    </cfRule>
    <cfRule type="cellIs" dxfId="2393" priority="159" stopIfTrue="1" operator="lessThanOrEqual">
      <formula>E$7-10</formula>
    </cfRule>
    <cfRule type="cellIs" dxfId="2392" priority="160" operator="lessThanOrEqual">
      <formula>E$7-5</formula>
    </cfRule>
  </conditionalFormatting>
  <conditionalFormatting sqref="E21:N21 E23:N23 E25:N25">
    <cfRule type="cellIs" dxfId="2391" priority="153" stopIfTrue="1" operator="greaterThanOrEqual">
      <formula>E$7+10</formula>
    </cfRule>
    <cfRule type="cellIs" dxfId="2390" priority="154" stopIfTrue="1" operator="greaterThanOrEqual">
      <formula>E$7+5</formula>
    </cfRule>
    <cfRule type="cellIs" dxfId="2389" priority="155" stopIfTrue="1" operator="lessThanOrEqual">
      <formula>E$7-10</formula>
    </cfRule>
    <cfRule type="cellIs" dxfId="2388" priority="156" operator="lessThanOrEqual">
      <formula>E$7-5</formula>
    </cfRule>
  </conditionalFormatting>
  <conditionalFormatting sqref="E27:N27">
    <cfRule type="cellIs" dxfId="2387" priority="149" stopIfTrue="1" operator="greaterThanOrEqual">
      <formula>E$7+10</formula>
    </cfRule>
    <cfRule type="cellIs" dxfId="2386" priority="150" stopIfTrue="1" operator="greaterThanOrEqual">
      <formula>E$7+5</formula>
    </cfRule>
    <cfRule type="cellIs" dxfId="2385" priority="151" stopIfTrue="1" operator="lessThanOrEqual">
      <formula>E$7-10</formula>
    </cfRule>
    <cfRule type="cellIs" dxfId="2384" priority="152" operator="lessThanOrEqual">
      <formula>E$7-5</formula>
    </cfRule>
  </conditionalFormatting>
  <conditionalFormatting sqref="E29:N29">
    <cfRule type="cellIs" dxfId="2383" priority="145" stopIfTrue="1" operator="greaterThanOrEqual">
      <formula>E$7+10</formula>
    </cfRule>
    <cfRule type="cellIs" dxfId="2382" priority="146" stopIfTrue="1" operator="greaterThanOrEqual">
      <formula>E$7+5</formula>
    </cfRule>
    <cfRule type="cellIs" dxfId="2381" priority="147" stopIfTrue="1" operator="lessThanOrEqual">
      <formula>E$7-10</formula>
    </cfRule>
    <cfRule type="cellIs" dxfId="2380" priority="148" operator="lessThanOrEqual">
      <formula>E$7-5</formula>
    </cfRule>
  </conditionalFormatting>
  <conditionalFormatting sqref="E31:N31">
    <cfRule type="cellIs" dxfId="2379" priority="141" stopIfTrue="1" operator="greaterThanOrEqual">
      <formula>E$7+10</formula>
    </cfRule>
    <cfRule type="cellIs" dxfId="2378" priority="142" stopIfTrue="1" operator="greaterThanOrEqual">
      <formula>E$7+5</formula>
    </cfRule>
    <cfRule type="cellIs" dxfId="2377" priority="143" stopIfTrue="1" operator="lessThanOrEqual">
      <formula>E$7-10</formula>
    </cfRule>
    <cfRule type="cellIs" dxfId="2376" priority="144" operator="lessThanOrEqual">
      <formula>E$7-5</formula>
    </cfRule>
  </conditionalFormatting>
  <conditionalFormatting sqref="E33:N33 E35:N35">
    <cfRule type="cellIs" dxfId="2375" priority="137" stopIfTrue="1" operator="greaterThanOrEqual">
      <formula>E$7+10</formula>
    </cfRule>
    <cfRule type="cellIs" dxfId="2374" priority="138" stopIfTrue="1" operator="greaterThanOrEqual">
      <formula>E$7+5</formula>
    </cfRule>
    <cfRule type="cellIs" dxfId="2373" priority="139" stopIfTrue="1" operator="lessThanOrEqual">
      <formula>E$7-10</formula>
    </cfRule>
    <cfRule type="cellIs" dxfId="2372" priority="140" operator="lessThanOrEqual">
      <formula>E$7-5</formula>
    </cfRule>
  </conditionalFormatting>
  <conditionalFormatting sqref="E37:N37 E39:N39 E41:N41">
    <cfRule type="cellIs" dxfId="2371" priority="133" stopIfTrue="1" operator="greaterThanOrEqual">
      <formula>E$7+10</formula>
    </cfRule>
    <cfRule type="cellIs" dxfId="2370" priority="134" stopIfTrue="1" operator="greaterThanOrEqual">
      <formula>E$7+5</formula>
    </cfRule>
    <cfRule type="cellIs" dxfId="2369" priority="135" stopIfTrue="1" operator="lessThanOrEqual">
      <formula>E$7-10</formula>
    </cfRule>
    <cfRule type="cellIs" dxfId="2368" priority="136" operator="lessThanOrEqual">
      <formula>E$7-5</formula>
    </cfRule>
  </conditionalFormatting>
  <conditionalFormatting sqref="E43:N43">
    <cfRule type="cellIs" dxfId="2367" priority="129" stopIfTrue="1" operator="greaterThanOrEqual">
      <formula>E$7+10</formula>
    </cfRule>
    <cfRule type="cellIs" dxfId="2366" priority="130" stopIfTrue="1" operator="greaterThanOrEqual">
      <formula>E$7+5</formula>
    </cfRule>
    <cfRule type="cellIs" dxfId="2365" priority="131" stopIfTrue="1" operator="lessThanOrEqual">
      <formula>E$7-10</formula>
    </cfRule>
    <cfRule type="cellIs" dxfId="2364" priority="132" operator="lessThanOrEqual">
      <formula>E$7-5</formula>
    </cfRule>
  </conditionalFormatting>
  <conditionalFormatting sqref="E45:N45">
    <cfRule type="cellIs" dxfId="2363" priority="125" stopIfTrue="1" operator="greaterThanOrEqual">
      <formula>E$7+10</formula>
    </cfRule>
    <cfRule type="cellIs" dxfId="2362" priority="126" stopIfTrue="1" operator="greaterThanOrEqual">
      <formula>E$7+5</formula>
    </cfRule>
    <cfRule type="cellIs" dxfId="2361" priority="127" stopIfTrue="1" operator="lessThanOrEqual">
      <formula>E$7-10</formula>
    </cfRule>
    <cfRule type="cellIs" dxfId="2360" priority="128" operator="lessThanOrEqual">
      <formula>E$7-5</formula>
    </cfRule>
  </conditionalFormatting>
  <conditionalFormatting sqref="E47:N47">
    <cfRule type="cellIs" dxfId="2359" priority="121" stopIfTrue="1" operator="greaterThanOrEqual">
      <formula>E$7+10</formula>
    </cfRule>
    <cfRule type="cellIs" dxfId="2358" priority="122" stopIfTrue="1" operator="greaterThanOrEqual">
      <formula>E$7+5</formula>
    </cfRule>
    <cfRule type="cellIs" dxfId="2357" priority="123" stopIfTrue="1" operator="lessThanOrEqual">
      <formula>E$7-10</formula>
    </cfRule>
    <cfRule type="cellIs" dxfId="2356" priority="124" operator="lessThanOrEqual">
      <formula>E$7-5</formula>
    </cfRule>
  </conditionalFormatting>
  <conditionalFormatting sqref="E49:N49 E51:N51 E53:N53">
    <cfRule type="cellIs" dxfId="2355" priority="117" stopIfTrue="1" operator="greaterThanOrEqual">
      <formula>E$7+10</formula>
    </cfRule>
    <cfRule type="cellIs" dxfId="2354" priority="118" stopIfTrue="1" operator="greaterThanOrEqual">
      <formula>E$7+5</formula>
    </cfRule>
    <cfRule type="cellIs" dxfId="2353" priority="119" stopIfTrue="1" operator="lessThanOrEqual">
      <formula>E$7-10</formula>
    </cfRule>
    <cfRule type="cellIs" dxfId="2352" priority="120" operator="lessThanOrEqual">
      <formula>E$7-5</formula>
    </cfRule>
  </conditionalFormatting>
  <conditionalFormatting sqref="E55:N55">
    <cfRule type="cellIs" dxfId="2351" priority="113" stopIfTrue="1" operator="greaterThanOrEqual">
      <formula>E$7+10</formula>
    </cfRule>
    <cfRule type="cellIs" dxfId="2350" priority="114" stopIfTrue="1" operator="greaterThanOrEqual">
      <formula>E$7+5</formula>
    </cfRule>
    <cfRule type="cellIs" dxfId="2349" priority="115" stopIfTrue="1" operator="lessThanOrEqual">
      <formula>E$7-10</formula>
    </cfRule>
    <cfRule type="cellIs" dxfId="2348" priority="116" operator="lessThanOrEqual">
      <formula>E$7-5</formula>
    </cfRule>
  </conditionalFormatting>
  <conditionalFormatting sqref="E57:N57">
    <cfRule type="cellIs" dxfId="2347" priority="109" stopIfTrue="1" operator="greaterThanOrEqual">
      <formula>E$7+10</formula>
    </cfRule>
    <cfRule type="cellIs" dxfId="2346" priority="110" stopIfTrue="1" operator="greaterThanOrEqual">
      <formula>E$7+5</formula>
    </cfRule>
    <cfRule type="cellIs" dxfId="2345" priority="111" stopIfTrue="1" operator="lessThanOrEqual">
      <formula>E$7-10</formula>
    </cfRule>
    <cfRule type="cellIs" dxfId="2344" priority="112" operator="lessThanOrEqual">
      <formula>E$7-5</formula>
    </cfRule>
  </conditionalFormatting>
  <conditionalFormatting sqref="E59:N59">
    <cfRule type="cellIs" dxfId="2343" priority="105" stopIfTrue="1" operator="greaterThanOrEqual">
      <formula>E$7+10</formula>
    </cfRule>
    <cfRule type="cellIs" dxfId="2342" priority="106" stopIfTrue="1" operator="greaterThanOrEqual">
      <formula>E$7+5</formula>
    </cfRule>
    <cfRule type="cellIs" dxfId="2341" priority="107" stopIfTrue="1" operator="lessThanOrEqual">
      <formula>E$7-10</formula>
    </cfRule>
    <cfRule type="cellIs" dxfId="2340" priority="108" operator="lessThanOrEqual">
      <formula>E$7-5</formula>
    </cfRule>
  </conditionalFormatting>
  <conditionalFormatting sqref="E61:N61 E63:N63">
    <cfRule type="cellIs" dxfId="2339" priority="101" stopIfTrue="1" operator="greaterThanOrEqual">
      <formula>E$7+10</formula>
    </cfRule>
    <cfRule type="cellIs" dxfId="2338" priority="102" stopIfTrue="1" operator="greaterThanOrEqual">
      <formula>E$7+5</formula>
    </cfRule>
    <cfRule type="cellIs" dxfId="2337" priority="103" stopIfTrue="1" operator="lessThanOrEqual">
      <formula>E$7-10</formula>
    </cfRule>
    <cfRule type="cellIs" dxfId="2336" priority="104" operator="lessThanOrEqual">
      <formula>E$7-5</formula>
    </cfRule>
  </conditionalFormatting>
  <conditionalFormatting sqref="E65:N65 E67:N67 E69:N69">
    <cfRule type="cellIs" dxfId="2335" priority="97" stopIfTrue="1" operator="greaterThanOrEqual">
      <formula>E$7+10</formula>
    </cfRule>
    <cfRule type="cellIs" dxfId="2334" priority="98" stopIfTrue="1" operator="greaterThanOrEqual">
      <formula>E$7+5</formula>
    </cfRule>
    <cfRule type="cellIs" dxfId="2333" priority="99" stopIfTrue="1" operator="lessThanOrEqual">
      <formula>E$7-10</formula>
    </cfRule>
    <cfRule type="cellIs" dxfId="2332" priority="100" operator="lessThanOrEqual">
      <formula>E$7-5</formula>
    </cfRule>
  </conditionalFormatting>
  <conditionalFormatting sqref="E71:N71">
    <cfRule type="cellIs" dxfId="2331" priority="93" stopIfTrue="1" operator="greaterThanOrEqual">
      <formula>E$7+10</formula>
    </cfRule>
    <cfRule type="cellIs" dxfId="2330" priority="94" stopIfTrue="1" operator="greaterThanOrEqual">
      <formula>E$7+5</formula>
    </cfRule>
    <cfRule type="cellIs" dxfId="2329" priority="95" stopIfTrue="1" operator="lessThanOrEqual">
      <formula>E$7-10</formula>
    </cfRule>
    <cfRule type="cellIs" dxfId="2328" priority="96" operator="lessThanOrEqual">
      <formula>E$7-5</formula>
    </cfRule>
  </conditionalFormatting>
  <conditionalFormatting sqref="E73:N73">
    <cfRule type="cellIs" dxfId="2327" priority="89" stopIfTrue="1" operator="greaterThanOrEqual">
      <formula>E$7+10</formula>
    </cfRule>
    <cfRule type="cellIs" dxfId="2326" priority="90" stopIfTrue="1" operator="greaterThanOrEqual">
      <formula>E$7+5</formula>
    </cfRule>
    <cfRule type="cellIs" dxfId="2325" priority="91" stopIfTrue="1" operator="lessThanOrEqual">
      <formula>E$7-10</formula>
    </cfRule>
    <cfRule type="cellIs" dxfId="2324" priority="92" operator="lessThanOrEqual">
      <formula>E$7-5</formula>
    </cfRule>
  </conditionalFormatting>
  <conditionalFormatting sqref="E75:N75">
    <cfRule type="cellIs" dxfId="2323" priority="85" stopIfTrue="1" operator="greaterThanOrEqual">
      <formula>E$7+10</formula>
    </cfRule>
    <cfRule type="cellIs" dxfId="2322" priority="86" stopIfTrue="1" operator="greaterThanOrEqual">
      <formula>E$7+5</formula>
    </cfRule>
    <cfRule type="cellIs" dxfId="2321" priority="87" stopIfTrue="1" operator="lessThanOrEqual">
      <formula>E$7-10</formula>
    </cfRule>
    <cfRule type="cellIs" dxfId="2320" priority="88" operator="lessThanOrEqual">
      <formula>E$7-5</formula>
    </cfRule>
  </conditionalFormatting>
  <conditionalFormatting sqref="E77:N77 E79:N79 E81:N81">
    <cfRule type="cellIs" dxfId="2319" priority="81" stopIfTrue="1" operator="greaterThanOrEqual">
      <formula>E$7+10</formula>
    </cfRule>
    <cfRule type="cellIs" dxfId="2318" priority="82" stopIfTrue="1" operator="greaterThanOrEqual">
      <formula>E$7+5</formula>
    </cfRule>
    <cfRule type="cellIs" dxfId="2317" priority="83" stopIfTrue="1" operator="lessThanOrEqual">
      <formula>E$7-10</formula>
    </cfRule>
    <cfRule type="cellIs" dxfId="2316" priority="84" operator="lessThanOrEqual">
      <formula>E$7-5</formula>
    </cfRule>
  </conditionalFormatting>
  <conditionalFormatting sqref="E83:N83">
    <cfRule type="cellIs" dxfId="2315" priority="77" stopIfTrue="1" operator="greaterThanOrEqual">
      <formula>E$7+10</formula>
    </cfRule>
    <cfRule type="cellIs" dxfId="2314" priority="78" stopIfTrue="1" operator="greaterThanOrEqual">
      <formula>E$7+5</formula>
    </cfRule>
    <cfRule type="cellIs" dxfId="2313" priority="79" stopIfTrue="1" operator="lessThanOrEqual">
      <formula>E$7-10</formula>
    </cfRule>
    <cfRule type="cellIs" dxfId="2312" priority="80" operator="lessThanOrEqual">
      <formula>E$7-5</formula>
    </cfRule>
  </conditionalFormatting>
  <conditionalFormatting sqref="E85:N85">
    <cfRule type="cellIs" dxfId="2311" priority="73" stopIfTrue="1" operator="greaterThanOrEqual">
      <formula>E$7+10</formula>
    </cfRule>
    <cfRule type="cellIs" dxfId="2310" priority="74" stopIfTrue="1" operator="greaterThanOrEqual">
      <formula>E$7+5</formula>
    </cfRule>
    <cfRule type="cellIs" dxfId="2309" priority="75" stopIfTrue="1" operator="lessThanOrEqual">
      <formula>E$7-10</formula>
    </cfRule>
    <cfRule type="cellIs" dxfId="2308" priority="76" operator="lessThanOrEqual">
      <formula>E$7-5</formula>
    </cfRule>
  </conditionalFormatting>
  <conditionalFormatting sqref="E87:N87">
    <cfRule type="cellIs" dxfId="2307" priority="69" stopIfTrue="1" operator="greaterThanOrEqual">
      <formula>E$7+10</formula>
    </cfRule>
    <cfRule type="cellIs" dxfId="2306" priority="70" stopIfTrue="1" operator="greaterThanOrEqual">
      <formula>E$7+5</formula>
    </cfRule>
    <cfRule type="cellIs" dxfId="2305" priority="71" stopIfTrue="1" operator="lessThanOrEqual">
      <formula>E$7-10</formula>
    </cfRule>
    <cfRule type="cellIs" dxfId="2304" priority="72" operator="lessThanOrEqual">
      <formula>E$7-5</formula>
    </cfRule>
  </conditionalFormatting>
  <conditionalFormatting sqref="E89:N89 E91:N91">
    <cfRule type="cellIs" dxfId="2303" priority="65" stopIfTrue="1" operator="greaterThanOrEqual">
      <formula>E$7+10</formula>
    </cfRule>
    <cfRule type="cellIs" dxfId="2302" priority="66" stopIfTrue="1" operator="greaterThanOrEqual">
      <formula>E$7+5</formula>
    </cfRule>
    <cfRule type="cellIs" dxfId="2301" priority="67" stopIfTrue="1" operator="lessThanOrEqual">
      <formula>E$7-10</formula>
    </cfRule>
    <cfRule type="cellIs" dxfId="2300" priority="68" operator="lessThanOrEqual">
      <formula>E$7-5</formula>
    </cfRule>
  </conditionalFormatting>
  <conditionalFormatting sqref="E93:N93 E95:N95 E97:N97">
    <cfRule type="cellIs" dxfId="2299" priority="61" stopIfTrue="1" operator="greaterThanOrEqual">
      <formula>E$7+10</formula>
    </cfRule>
    <cfRule type="cellIs" dxfId="2298" priority="62" stopIfTrue="1" operator="greaterThanOrEqual">
      <formula>E$7+5</formula>
    </cfRule>
    <cfRule type="cellIs" dxfId="2297" priority="63" stopIfTrue="1" operator="lessThanOrEqual">
      <formula>E$7-10</formula>
    </cfRule>
    <cfRule type="cellIs" dxfId="2296" priority="64" operator="lessThanOrEqual">
      <formula>E$7-5</formula>
    </cfRule>
  </conditionalFormatting>
  <conditionalFormatting sqref="E99:N99">
    <cfRule type="cellIs" dxfId="2295" priority="57" stopIfTrue="1" operator="greaterThanOrEqual">
      <formula>E$7+10</formula>
    </cfRule>
    <cfRule type="cellIs" dxfId="2294" priority="58" stopIfTrue="1" operator="greaterThanOrEqual">
      <formula>E$7+5</formula>
    </cfRule>
    <cfRule type="cellIs" dxfId="2293" priority="59" stopIfTrue="1" operator="lessThanOrEqual">
      <formula>E$7-10</formula>
    </cfRule>
    <cfRule type="cellIs" dxfId="2292" priority="60" operator="lessThanOrEqual">
      <formula>E$7-5</formula>
    </cfRule>
  </conditionalFormatting>
  <conditionalFormatting sqref="E101:N101">
    <cfRule type="cellIs" dxfId="2291" priority="53" stopIfTrue="1" operator="greaterThanOrEqual">
      <formula>E$7+10</formula>
    </cfRule>
    <cfRule type="cellIs" dxfId="2290" priority="54" stopIfTrue="1" operator="greaterThanOrEqual">
      <formula>E$7+5</formula>
    </cfRule>
    <cfRule type="cellIs" dxfId="2289" priority="55" stopIfTrue="1" operator="lessThanOrEqual">
      <formula>E$7-10</formula>
    </cfRule>
    <cfRule type="cellIs" dxfId="2288" priority="56" operator="lessThanOrEqual">
      <formula>E$7-5</formula>
    </cfRule>
  </conditionalFormatting>
  <conditionalFormatting sqref="E103:N103">
    <cfRule type="cellIs" dxfId="2287" priority="49" stopIfTrue="1" operator="greaterThanOrEqual">
      <formula>E$7+10</formula>
    </cfRule>
    <cfRule type="cellIs" dxfId="2286" priority="50" stopIfTrue="1" operator="greaterThanOrEqual">
      <formula>E$7+5</formula>
    </cfRule>
    <cfRule type="cellIs" dxfId="2285" priority="51" stopIfTrue="1" operator="lessThanOrEqual">
      <formula>E$7-10</formula>
    </cfRule>
    <cfRule type="cellIs" dxfId="2284" priority="52" operator="lessThanOrEqual">
      <formula>E$7-5</formula>
    </cfRule>
  </conditionalFormatting>
  <conditionalFormatting sqref="E105:N105 E107:N107 E109:N109">
    <cfRule type="cellIs" dxfId="2283" priority="45" stopIfTrue="1" operator="greaterThanOrEqual">
      <formula>E$7+10</formula>
    </cfRule>
    <cfRule type="cellIs" dxfId="2282" priority="46" stopIfTrue="1" operator="greaterThanOrEqual">
      <formula>E$7+5</formula>
    </cfRule>
    <cfRule type="cellIs" dxfId="2281" priority="47" stopIfTrue="1" operator="lessThanOrEqual">
      <formula>E$7-10</formula>
    </cfRule>
    <cfRule type="cellIs" dxfId="2280" priority="48" operator="lessThanOrEqual">
      <formula>E$7-5</formula>
    </cfRule>
  </conditionalFormatting>
  <conditionalFormatting sqref="E111:N111">
    <cfRule type="cellIs" dxfId="2279" priority="41" stopIfTrue="1" operator="greaterThanOrEqual">
      <formula>E$7+10</formula>
    </cfRule>
    <cfRule type="cellIs" dxfId="2278" priority="42" stopIfTrue="1" operator="greaterThanOrEqual">
      <formula>E$7+5</formula>
    </cfRule>
    <cfRule type="cellIs" dxfId="2277" priority="43" stopIfTrue="1" operator="lessThanOrEqual">
      <formula>E$7-10</formula>
    </cfRule>
    <cfRule type="cellIs" dxfId="2276" priority="44" operator="lessThanOrEqual">
      <formula>E$7-5</formula>
    </cfRule>
  </conditionalFormatting>
  <conditionalFormatting sqref="E113:N113">
    <cfRule type="cellIs" dxfId="2275" priority="37" stopIfTrue="1" operator="greaterThanOrEqual">
      <formula>E$7+10</formula>
    </cfRule>
    <cfRule type="cellIs" dxfId="2274" priority="38" stopIfTrue="1" operator="greaterThanOrEqual">
      <formula>E$7+5</formula>
    </cfRule>
    <cfRule type="cellIs" dxfId="2273" priority="39" stopIfTrue="1" operator="lessThanOrEqual">
      <formula>E$7-10</formula>
    </cfRule>
    <cfRule type="cellIs" dxfId="2272" priority="40" operator="lessThanOrEqual">
      <formula>E$7-5</formula>
    </cfRule>
  </conditionalFormatting>
  <conditionalFormatting sqref="E115:N115">
    <cfRule type="cellIs" dxfId="2271" priority="33" stopIfTrue="1" operator="greaterThanOrEqual">
      <formula>E$7+10</formula>
    </cfRule>
    <cfRule type="cellIs" dxfId="2270" priority="34" stopIfTrue="1" operator="greaterThanOrEqual">
      <formula>E$7+5</formula>
    </cfRule>
    <cfRule type="cellIs" dxfId="2269" priority="35" stopIfTrue="1" operator="lessThanOrEqual">
      <formula>E$7-10</formula>
    </cfRule>
    <cfRule type="cellIs" dxfId="2268" priority="36" operator="lessThanOrEqual">
      <formula>E$7-5</formula>
    </cfRule>
  </conditionalFormatting>
  <conditionalFormatting sqref="E117:N117 E119:N119">
    <cfRule type="cellIs" dxfId="2267" priority="29" stopIfTrue="1" operator="greaterThanOrEqual">
      <formula>E$7+10</formula>
    </cfRule>
    <cfRule type="cellIs" dxfId="2266" priority="30" stopIfTrue="1" operator="greaterThanOrEqual">
      <formula>E$7+5</formula>
    </cfRule>
    <cfRule type="cellIs" dxfId="2265" priority="31" stopIfTrue="1" operator="lessThanOrEqual">
      <formula>E$7-10</formula>
    </cfRule>
    <cfRule type="cellIs" dxfId="2264" priority="32" operator="lessThanOrEqual">
      <formula>E$7-5</formula>
    </cfRule>
  </conditionalFormatting>
  <conditionalFormatting sqref="E121:N121 E123:N123 E125:N125">
    <cfRule type="cellIs" dxfId="2263" priority="25" stopIfTrue="1" operator="greaterThanOrEqual">
      <formula>E$7+10</formula>
    </cfRule>
    <cfRule type="cellIs" dxfId="2262" priority="26" stopIfTrue="1" operator="greaterThanOrEqual">
      <formula>E$7+5</formula>
    </cfRule>
    <cfRule type="cellIs" dxfId="2261" priority="27" stopIfTrue="1" operator="lessThanOrEqual">
      <formula>E$7-10</formula>
    </cfRule>
    <cfRule type="cellIs" dxfId="2260" priority="28" operator="lessThanOrEqual">
      <formula>E$7-5</formula>
    </cfRule>
  </conditionalFormatting>
  <conditionalFormatting sqref="E127:N127">
    <cfRule type="cellIs" dxfId="2259" priority="21" stopIfTrue="1" operator="greaterThanOrEqual">
      <formula>E$7+10</formula>
    </cfRule>
    <cfRule type="cellIs" dxfId="2258" priority="22" stopIfTrue="1" operator="greaterThanOrEqual">
      <formula>E$7+5</formula>
    </cfRule>
    <cfRule type="cellIs" dxfId="2257" priority="23" stopIfTrue="1" operator="lessThanOrEqual">
      <formula>E$7-10</formula>
    </cfRule>
    <cfRule type="cellIs" dxfId="2256" priority="24" operator="lessThanOrEqual">
      <formula>E$7-5</formula>
    </cfRule>
  </conditionalFormatting>
  <conditionalFormatting sqref="E129:N129">
    <cfRule type="cellIs" dxfId="2255" priority="17" stopIfTrue="1" operator="greaterThanOrEqual">
      <formula>E$7+10</formula>
    </cfRule>
    <cfRule type="cellIs" dxfId="2254" priority="18" stopIfTrue="1" operator="greaterThanOrEqual">
      <formula>E$7+5</formula>
    </cfRule>
    <cfRule type="cellIs" dxfId="2253" priority="19" stopIfTrue="1" operator="lessThanOrEqual">
      <formula>E$7-10</formula>
    </cfRule>
    <cfRule type="cellIs" dxfId="2252" priority="20" operator="lessThanOrEqual">
      <formula>E$7-5</formula>
    </cfRule>
  </conditionalFormatting>
  <conditionalFormatting sqref="E131:N131">
    <cfRule type="cellIs" dxfId="2251" priority="13" stopIfTrue="1" operator="greaterThanOrEqual">
      <formula>E$7+10</formula>
    </cfRule>
    <cfRule type="cellIs" dxfId="2250" priority="14" stopIfTrue="1" operator="greaterThanOrEqual">
      <formula>E$7+5</formula>
    </cfRule>
    <cfRule type="cellIs" dxfId="2249" priority="15" stopIfTrue="1" operator="lessThanOrEqual">
      <formula>E$7-10</formula>
    </cfRule>
    <cfRule type="cellIs" dxfId="2248" priority="16" operator="lessThanOrEqual">
      <formula>E$7-5</formula>
    </cfRule>
  </conditionalFormatting>
  <conditionalFormatting sqref="E133:N133 E135:N135 E137:N137">
    <cfRule type="cellIs" dxfId="2247" priority="9" stopIfTrue="1" operator="greaterThanOrEqual">
      <formula>E$7+10</formula>
    </cfRule>
    <cfRule type="cellIs" dxfId="2246" priority="10" stopIfTrue="1" operator="greaterThanOrEqual">
      <formula>E$7+5</formula>
    </cfRule>
    <cfRule type="cellIs" dxfId="2245" priority="11" stopIfTrue="1" operator="lessThanOrEqual">
      <formula>E$7-10</formula>
    </cfRule>
    <cfRule type="cellIs" dxfId="2244" priority="12" operator="lessThanOrEqual">
      <formula>E$7-5</formula>
    </cfRule>
  </conditionalFormatting>
  <conditionalFormatting sqref="E139:N139">
    <cfRule type="cellIs" dxfId="2243" priority="5" stopIfTrue="1" operator="greaterThanOrEqual">
      <formula>E$7+10</formula>
    </cfRule>
    <cfRule type="cellIs" dxfId="2242" priority="6" stopIfTrue="1" operator="greaterThanOrEqual">
      <formula>E$7+5</formula>
    </cfRule>
    <cfRule type="cellIs" dxfId="2241" priority="7" stopIfTrue="1" operator="lessThanOrEqual">
      <formula>E$7-10</formula>
    </cfRule>
    <cfRule type="cellIs" dxfId="2240" priority="8" operator="lessThanOrEqual">
      <formula>E$7-5</formula>
    </cfRule>
  </conditionalFormatting>
  <conditionalFormatting sqref="E141:N141">
    <cfRule type="cellIs" dxfId="2239" priority="1" stopIfTrue="1" operator="greaterThanOrEqual">
      <formula>E$7+10</formula>
    </cfRule>
    <cfRule type="cellIs" dxfId="2238" priority="2" stopIfTrue="1" operator="greaterThanOrEqual">
      <formula>E$7+5</formula>
    </cfRule>
    <cfRule type="cellIs" dxfId="2237" priority="3" stopIfTrue="1" operator="lessThanOrEqual">
      <formula>E$7-10</formula>
    </cfRule>
    <cfRule type="cellIs" dxfId="2236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9D97-2F19-41B8-89D3-82363768B3B4}">
  <sheetPr>
    <tabColor rgb="FF92D050"/>
  </sheetPr>
  <dimension ref="A1:P176"/>
  <sheetViews>
    <sheetView showGridLines="0" workbookViewId="0">
      <selection activeCell="R74" sqref="R74"/>
    </sheetView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8.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(17)</v>
      </c>
      <c r="B1" s="1" t="str">
        <f ca="1">VLOOKUP(A1,学年!A:E,5,0)</f>
        <v>Q17北九州市に愛着・親しみを感じていますか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</row>
    <row r="3" spans="1:16" x14ac:dyDescent="0.15">
      <c r="E3" s="3"/>
      <c r="H3" s="4" t="s">
        <v>246</v>
      </c>
      <c r="I3" s="4"/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80.45" customHeight="1" x14ac:dyDescent="0.15">
      <c r="A5" s="1" t="str">
        <f ca="1">$A$1&amp;"表頭"</f>
        <v>X (17)表頭</v>
      </c>
      <c r="B5" s="9"/>
      <c r="C5" s="10"/>
      <c r="D5" s="11" t="s">
        <v>248</v>
      </c>
      <c r="E5" s="12" t="s">
        <v>277</v>
      </c>
      <c r="F5" s="12" t="s">
        <v>278</v>
      </c>
      <c r="G5" s="12" t="s">
        <v>279</v>
      </c>
      <c r="H5" s="12" t="s">
        <v>280</v>
      </c>
      <c r="I5" s="12"/>
      <c r="J5" s="12"/>
      <c r="K5" s="12"/>
      <c r="L5" s="12"/>
      <c r="M5" s="12"/>
      <c r="N5" s="12"/>
    </row>
    <row r="6" spans="1:16" ht="12.4" customHeight="1" x14ac:dyDescent="0.15">
      <c r="A6" s="1" t="str">
        <f ca="1">$A$1&amp;B6</f>
        <v>X (17)全体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1495</v>
      </c>
      <c r="F6" s="19">
        <f ca="1">VLOOKUP($A6,学年!$A:$O,F$2,0)</f>
        <v>1777</v>
      </c>
      <c r="G6" s="19">
        <f ca="1">VLOOKUP($A6,学年!$A:$O,G$2,0)</f>
        <v>430</v>
      </c>
      <c r="H6" s="19">
        <f ca="1">VLOOKUP($A6,学年!$A:$O,H$2,0)</f>
        <v>169</v>
      </c>
      <c r="I6" s="19"/>
      <c r="J6" s="19"/>
      <c r="K6" s="19"/>
      <c r="L6" s="19"/>
      <c r="M6" s="19"/>
      <c r="N6" s="19"/>
      <c r="O6" s="44"/>
      <c r="P6" s="45">
        <f ca="1">MAX(E6:N6)</f>
        <v>1777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38.620511495737539</v>
      </c>
      <c r="F7" s="15">
        <f t="shared" ref="F7:H7" ca="1" si="0">F6/$D6*100</f>
        <v>45.905450787910098</v>
      </c>
      <c r="G7" s="15">
        <f t="shared" ca="1" si="0"/>
        <v>11.108240764660295</v>
      </c>
      <c r="H7" s="15">
        <f t="shared" ca="1" si="0"/>
        <v>4.3657969516920687</v>
      </c>
      <c r="I7" s="15"/>
      <c r="J7" s="15"/>
      <c r="K7" s="15"/>
      <c r="L7" s="15"/>
      <c r="M7" s="15"/>
      <c r="N7" s="15"/>
    </row>
    <row r="8" spans="1:16" ht="12.4" customHeight="1" x14ac:dyDescent="0.15">
      <c r="A8" s="1" t="str">
        <f ca="1">$A$1&amp;C8</f>
        <v>X (17)１年生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515</v>
      </c>
      <c r="F8" s="19">
        <f ca="1">VLOOKUP($A8,学年!$A:$O,F$2,0)</f>
        <v>616</v>
      </c>
      <c r="G8" s="19">
        <f ca="1">VLOOKUP($A8,学年!$A:$O,G$2,0)</f>
        <v>166</v>
      </c>
      <c r="H8" s="19">
        <f ca="1">VLOOKUP($A8,学年!$A:$O,H$2,0)</f>
        <v>58</v>
      </c>
      <c r="I8" s="19"/>
      <c r="J8" s="19"/>
      <c r="K8" s="19"/>
      <c r="L8" s="19"/>
      <c r="M8" s="19"/>
      <c r="N8" s="19"/>
      <c r="P8" s="45">
        <f ca="1">MAX(E8:N8)</f>
        <v>616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38.007380073800739</v>
      </c>
      <c r="F9" s="15">
        <f t="shared" ref="F9:H9" ca="1" si="1">F8/$D8*100</f>
        <v>45.461254612546128</v>
      </c>
      <c r="G9" s="15">
        <f t="shared" ca="1" si="1"/>
        <v>12.250922509225093</v>
      </c>
      <c r="H9" s="15">
        <f t="shared" ca="1" si="1"/>
        <v>4.2804428044280449</v>
      </c>
      <c r="I9" s="15"/>
      <c r="J9" s="15"/>
      <c r="K9" s="15"/>
      <c r="L9" s="15"/>
      <c r="M9" s="15"/>
      <c r="N9" s="15"/>
    </row>
    <row r="10" spans="1:16" ht="12.4" customHeight="1" x14ac:dyDescent="0.15">
      <c r="A10" s="1" t="str">
        <f ca="1">$A$1&amp;C10</f>
        <v>X (17)２年生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425</v>
      </c>
      <c r="F10" s="19">
        <f ca="1">VLOOKUP($A10,学年!$A:$O,F$2,0)</f>
        <v>563</v>
      </c>
      <c r="G10" s="19">
        <f ca="1">VLOOKUP($A10,学年!$A:$O,G$2,0)</f>
        <v>153</v>
      </c>
      <c r="H10" s="19">
        <f ca="1">VLOOKUP($A10,学年!$A:$O,H$2,0)</f>
        <v>69</v>
      </c>
      <c r="I10" s="19"/>
      <c r="J10" s="19"/>
      <c r="K10" s="19"/>
      <c r="L10" s="19"/>
      <c r="M10" s="19"/>
      <c r="N10" s="19"/>
      <c r="P10" s="45">
        <f ca="1">MAX(E10:N10)</f>
        <v>563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35.123966942148762</v>
      </c>
      <c r="F11" s="15">
        <f t="shared" ref="F11:H11" ca="1" si="2">F10/$D10*100</f>
        <v>46.528925619834709</v>
      </c>
      <c r="G11" s="15">
        <f t="shared" ca="1" si="2"/>
        <v>12.644628099173556</v>
      </c>
      <c r="H11" s="15">
        <f t="shared" ca="1" si="2"/>
        <v>5.7024793388429753</v>
      </c>
      <c r="I11" s="15"/>
      <c r="J11" s="15"/>
      <c r="K11" s="15"/>
      <c r="L11" s="15"/>
      <c r="M11" s="15"/>
      <c r="N11" s="15"/>
    </row>
    <row r="12" spans="1:16" ht="12.4" customHeight="1" x14ac:dyDescent="0.15">
      <c r="A12" s="1" t="str">
        <f ca="1">$A$1&amp;C12</f>
        <v>X (17)３年生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555</v>
      </c>
      <c r="F12" s="19">
        <f ca="1">VLOOKUP($A12,学年!$A:$O,F$2,0)</f>
        <v>598</v>
      </c>
      <c r="G12" s="19">
        <f ca="1">VLOOKUP($A12,学年!$A:$O,G$2,0)</f>
        <v>111</v>
      </c>
      <c r="H12" s="19">
        <f ca="1">VLOOKUP($A12,学年!$A:$O,H$2,0)</f>
        <v>42</v>
      </c>
      <c r="I12" s="19"/>
      <c r="J12" s="19"/>
      <c r="K12" s="19"/>
      <c r="L12" s="19"/>
      <c r="M12" s="19"/>
      <c r="N12" s="19"/>
      <c r="P12" s="45">
        <f ca="1">MAX(E12:N12)</f>
        <v>598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42.496171516079635</v>
      </c>
      <c r="F13" s="15">
        <f t="shared" ref="F13:H13" ca="1" si="3">F12/$D12*100</f>
        <v>45.788667687595712</v>
      </c>
      <c r="G13" s="15">
        <f t="shared" ca="1" si="3"/>
        <v>8.4992343032159265</v>
      </c>
      <c r="H13" s="15">
        <f t="shared" ca="1" si="3"/>
        <v>3.215926493108729</v>
      </c>
      <c r="I13" s="15"/>
      <c r="J13" s="15"/>
      <c r="K13" s="15"/>
      <c r="L13" s="15"/>
      <c r="M13" s="15"/>
      <c r="N13" s="15"/>
    </row>
    <row r="14" spans="1:16" s="46" customFormat="1" ht="12.4" customHeight="1" x14ac:dyDescent="0.15">
      <c r="A14" s="46" t="str">
        <f ca="1">$A$1&amp;C14</f>
        <v>X (17)男性</v>
      </c>
      <c r="B14" s="129" t="s">
        <v>247</v>
      </c>
      <c r="C14" s="130" t="s">
        <v>9</v>
      </c>
      <c r="D14" s="19">
        <f ca="1">VLOOKUP($A14,性別!$A:$O,D$2,0)</f>
        <v>1748</v>
      </c>
      <c r="E14" s="19">
        <f ca="1">VLOOKUP($A14,性別!$A:$O,E$2,0)</f>
        <v>730</v>
      </c>
      <c r="F14" s="19">
        <f ca="1">VLOOKUP($A14,性別!$A:$O,F$2,0)</f>
        <v>755</v>
      </c>
      <c r="G14" s="19">
        <f ca="1">VLOOKUP($A14,性別!$A:$O,G$2,0)</f>
        <v>165</v>
      </c>
      <c r="H14" s="19">
        <f ca="1">VLOOKUP($A14,性別!$A:$O,H$2,0)</f>
        <v>98</v>
      </c>
      <c r="I14" s="19"/>
      <c r="J14" s="19"/>
      <c r="K14" s="19"/>
      <c r="L14" s="19"/>
      <c r="M14" s="19"/>
      <c r="N14" s="19"/>
      <c r="P14" s="48">
        <f t="shared" ref="P14" ca="1" si="4">MAX(E14:N14)</f>
        <v>755</v>
      </c>
    </row>
    <row r="15" spans="1:16" s="46" customFormat="1" ht="12.4" customHeight="1" x14ac:dyDescent="0.15">
      <c r="B15" s="129"/>
      <c r="C15" s="131"/>
      <c r="D15" s="16">
        <f ca="1">D14/$D14*100</f>
        <v>100</v>
      </c>
      <c r="E15" s="15">
        <f ca="1">E14/$D14*100</f>
        <v>41.762013729977113</v>
      </c>
      <c r="F15" s="15">
        <f t="shared" ref="F15:H15" ca="1" si="5">F14/$D14*100</f>
        <v>43.192219679633872</v>
      </c>
      <c r="G15" s="15">
        <f t="shared" ca="1" si="5"/>
        <v>9.4393592677345541</v>
      </c>
      <c r="H15" s="15">
        <f t="shared" ca="1" si="5"/>
        <v>5.6064073226544622</v>
      </c>
      <c r="I15" s="15"/>
      <c r="J15" s="15"/>
      <c r="K15" s="15"/>
      <c r="L15" s="15"/>
      <c r="M15" s="15"/>
      <c r="N15" s="15"/>
    </row>
    <row r="16" spans="1:16" s="46" customFormat="1" ht="12.4" customHeight="1" x14ac:dyDescent="0.15">
      <c r="A16" s="46" t="str">
        <f ca="1">$A$1&amp;C16</f>
        <v>X (17)女性</v>
      </c>
      <c r="B16" s="129"/>
      <c r="C16" s="130" t="s">
        <v>10</v>
      </c>
      <c r="D16" s="19">
        <f ca="1">VLOOKUP($A16,性別!$A:$O,D$2,0)</f>
        <v>2011</v>
      </c>
      <c r="E16" s="19">
        <f ca="1">VLOOKUP($A16,性別!$A:$O,E$2,0)</f>
        <v>735</v>
      </c>
      <c r="F16" s="19">
        <f ca="1">VLOOKUP($A16,性別!$A:$O,F$2,0)</f>
        <v>970</v>
      </c>
      <c r="G16" s="19">
        <f ca="1">VLOOKUP($A16,性別!$A:$O,G$2,0)</f>
        <v>249</v>
      </c>
      <c r="H16" s="19">
        <f ca="1">VLOOKUP($A16,性別!$A:$O,H$2,0)</f>
        <v>57</v>
      </c>
      <c r="I16" s="19"/>
      <c r="J16" s="19"/>
      <c r="K16" s="19"/>
      <c r="L16" s="19"/>
      <c r="M16" s="19"/>
      <c r="N16" s="19"/>
      <c r="P16" s="48">
        <f t="shared" ref="P16" ca="1" si="6">MAX(E16:N16)</f>
        <v>970</v>
      </c>
    </row>
    <row r="17" spans="1:16" s="46" customFormat="1" ht="12.4" customHeight="1" x14ac:dyDescent="0.15">
      <c r="B17" s="129"/>
      <c r="C17" s="131"/>
      <c r="D17" s="16">
        <f ca="1">D16/$D16*100</f>
        <v>100</v>
      </c>
      <c r="E17" s="15">
        <f ca="1">E16/$D16*100</f>
        <v>36.548980606663349</v>
      </c>
      <c r="F17" s="15">
        <f t="shared" ref="F17:H17" ca="1" si="7">F16/$D16*100</f>
        <v>48.234709099950273</v>
      </c>
      <c r="G17" s="15">
        <f t="shared" ca="1" si="7"/>
        <v>12.381899552461462</v>
      </c>
      <c r="H17" s="15">
        <f t="shared" ca="1" si="7"/>
        <v>2.8344107409249131</v>
      </c>
      <c r="I17" s="15"/>
      <c r="J17" s="15"/>
      <c r="K17" s="15"/>
      <c r="L17" s="15"/>
      <c r="M17" s="15"/>
      <c r="N17" s="15"/>
    </row>
    <row r="18" spans="1:16" s="46" customFormat="1" ht="12.4" customHeight="1" x14ac:dyDescent="0.15">
      <c r="A18" s="46" t="str">
        <f ca="1">$A$1&amp;C18</f>
        <v>X (17)回答しない</v>
      </c>
      <c r="B18" s="129"/>
      <c r="C18" s="130" t="s">
        <v>11</v>
      </c>
      <c r="D18" s="19">
        <f ca="1">VLOOKUP($A18,性別!$A:$O,D$2,0)</f>
        <v>112</v>
      </c>
      <c r="E18" s="19">
        <f ca="1">VLOOKUP($A18,性別!$A:$O,E$2,0)</f>
        <v>30</v>
      </c>
      <c r="F18" s="19">
        <f ca="1">VLOOKUP($A18,性別!$A:$O,F$2,0)</f>
        <v>52</v>
      </c>
      <c r="G18" s="19">
        <f ca="1">VLOOKUP($A18,性別!$A:$O,G$2,0)</f>
        <v>16</v>
      </c>
      <c r="H18" s="19">
        <f ca="1">VLOOKUP($A18,性別!$A:$O,H$2,0)</f>
        <v>14</v>
      </c>
      <c r="I18" s="19"/>
      <c r="J18" s="19"/>
      <c r="K18" s="19"/>
      <c r="L18" s="19"/>
      <c r="M18" s="19"/>
      <c r="N18" s="19"/>
      <c r="P18" s="48">
        <f t="shared" ref="P18" ca="1" si="8">MAX(E18:N18)</f>
        <v>52</v>
      </c>
    </row>
    <row r="19" spans="1:16" s="46" customFormat="1" ht="12.4" customHeight="1" x14ac:dyDescent="0.15">
      <c r="B19" s="129"/>
      <c r="C19" s="131"/>
      <c r="D19" s="16">
        <f ca="1">D18/$D18*100</f>
        <v>100</v>
      </c>
      <c r="E19" s="15">
        <f ca="1">E18/$D18*100</f>
        <v>26.785714285714285</v>
      </c>
      <c r="F19" s="15">
        <f t="shared" ref="F19:H19" ca="1" si="9">F18/$D18*100</f>
        <v>46.428571428571431</v>
      </c>
      <c r="G19" s="15">
        <f t="shared" ca="1" si="9"/>
        <v>14.285714285714285</v>
      </c>
      <c r="H19" s="15">
        <f t="shared" ca="1" si="9"/>
        <v>12.5</v>
      </c>
      <c r="I19" s="15"/>
      <c r="J19" s="15"/>
      <c r="K19" s="15"/>
      <c r="L19" s="15"/>
      <c r="M19" s="15"/>
      <c r="N19" s="15"/>
    </row>
    <row r="20" spans="1:16" ht="12.4" customHeight="1" x14ac:dyDescent="0.15">
      <c r="A20" s="1" t="str">
        <f ca="1">$A$1&amp;C20</f>
        <v>X (17)門司区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94</v>
      </c>
      <c r="F20" s="19">
        <f ca="1">VLOOKUP($A20,住所!$A:$O,F$2,0)</f>
        <v>65</v>
      </c>
      <c r="G20" s="19">
        <f ca="1">VLOOKUP($A20,住所!$A:$O,G$2,0)</f>
        <v>10</v>
      </c>
      <c r="H20" s="19">
        <f ca="1">VLOOKUP($A20,住所!$A:$O,H$2,0)</f>
        <v>2</v>
      </c>
      <c r="I20" s="19"/>
      <c r="J20" s="19"/>
      <c r="K20" s="19"/>
      <c r="L20" s="19"/>
      <c r="M20" s="19"/>
      <c r="N20" s="19"/>
      <c r="P20" s="45">
        <f t="shared" ref="P20" ca="1" si="10">MAX(E20:N20)</f>
        <v>94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54.970760233918128</v>
      </c>
      <c r="F21" s="15">
        <f t="shared" ref="F21:H21" ca="1" si="11">F20/$D20*100</f>
        <v>38.011695906432749</v>
      </c>
      <c r="G21" s="15">
        <f t="shared" ca="1" si="11"/>
        <v>5.8479532163742682</v>
      </c>
      <c r="H21" s="15">
        <f t="shared" ca="1" si="11"/>
        <v>1.1695906432748537</v>
      </c>
      <c r="I21" s="15"/>
      <c r="J21" s="15"/>
      <c r="K21" s="15"/>
      <c r="L21" s="15"/>
      <c r="M21" s="15"/>
      <c r="N21" s="15"/>
    </row>
    <row r="22" spans="1:16" ht="12.4" customHeight="1" x14ac:dyDescent="0.15">
      <c r="A22" s="1" t="str">
        <f ca="1">$A$1&amp;C22</f>
        <v>X (17)小倉北区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161</v>
      </c>
      <c r="F22" s="19">
        <f ca="1">VLOOKUP($A22,住所!$A:$O,F$2,0)</f>
        <v>146</v>
      </c>
      <c r="G22" s="19">
        <f ca="1">VLOOKUP($A22,住所!$A:$O,G$2,0)</f>
        <v>19</v>
      </c>
      <c r="H22" s="19">
        <f ca="1">VLOOKUP($A22,住所!$A:$O,H$2,0)</f>
        <v>6</v>
      </c>
      <c r="I22" s="19"/>
      <c r="J22" s="19"/>
      <c r="K22" s="19"/>
      <c r="L22" s="19"/>
      <c r="M22" s="19"/>
      <c r="N22" s="19"/>
      <c r="P22" s="45">
        <f t="shared" ref="P22" ca="1" si="12">MAX(E22:N22)</f>
        <v>161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48.493975903614455</v>
      </c>
      <c r="F23" s="15">
        <f t="shared" ref="F23:H23" ca="1" si="13">F22/$D22*100</f>
        <v>43.975903614457827</v>
      </c>
      <c r="G23" s="15">
        <f t="shared" ca="1" si="13"/>
        <v>5.7228915662650603</v>
      </c>
      <c r="H23" s="15">
        <f t="shared" ca="1" si="13"/>
        <v>1.8072289156626504</v>
      </c>
      <c r="I23" s="15"/>
      <c r="J23" s="15"/>
      <c r="K23" s="15"/>
      <c r="L23" s="15"/>
      <c r="M23" s="15"/>
      <c r="N23" s="15"/>
    </row>
    <row r="24" spans="1:16" ht="12.4" customHeight="1" x14ac:dyDescent="0.15">
      <c r="A24" s="1" t="str">
        <f ca="1">$A$1&amp;C24</f>
        <v>X (17)小倉南区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260</v>
      </c>
      <c r="F24" s="19">
        <f ca="1">VLOOKUP($A24,住所!$A:$O,F$2,0)</f>
        <v>246</v>
      </c>
      <c r="G24" s="19">
        <f ca="1">VLOOKUP($A24,住所!$A:$O,G$2,0)</f>
        <v>42</v>
      </c>
      <c r="H24" s="19">
        <f ca="1">VLOOKUP($A24,住所!$A:$O,H$2,0)</f>
        <v>9</v>
      </c>
      <c r="I24" s="19"/>
      <c r="J24" s="19"/>
      <c r="K24" s="19"/>
      <c r="L24" s="19"/>
      <c r="M24" s="19"/>
      <c r="N24" s="19"/>
      <c r="P24" s="45">
        <f t="shared" ref="P24" ca="1" si="14">MAX(E24:N24)</f>
        <v>260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46.678635547576306</v>
      </c>
      <c r="F25" s="15">
        <f t="shared" ref="F25:H25" ca="1" si="15">F24/$D24*100</f>
        <v>44.165170556552965</v>
      </c>
      <c r="G25" s="15">
        <f t="shared" ca="1" si="15"/>
        <v>7.5403949730700175</v>
      </c>
      <c r="H25" s="15">
        <f t="shared" ca="1" si="15"/>
        <v>1.6157989228007179</v>
      </c>
      <c r="I25" s="15"/>
      <c r="J25" s="15"/>
      <c r="K25" s="15"/>
      <c r="L25" s="15"/>
      <c r="M25" s="15"/>
      <c r="N25" s="15"/>
    </row>
    <row r="26" spans="1:16" ht="12.4" customHeight="1" x14ac:dyDescent="0.15">
      <c r="A26" s="1" t="str">
        <f ca="1">$A$1&amp;C26</f>
        <v>X (17)若松区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209</v>
      </c>
      <c r="F26" s="19">
        <f ca="1">VLOOKUP($A26,住所!$A:$O,F$2,0)</f>
        <v>187</v>
      </c>
      <c r="G26" s="19">
        <f ca="1">VLOOKUP($A26,住所!$A:$O,G$2,0)</f>
        <v>31</v>
      </c>
      <c r="H26" s="19">
        <f ca="1">VLOOKUP($A26,住所!$A:$O,H$2,0)</f>
        <v>11</v>
      </c>
      <c r="I26" s="19"/>
      <c r="J26" s="19"/>
      <c r="K26" s="19"/>
      <c r="L26" s="19"/>
      <c r="M26" s="19"/>
      <c r="N26" s="19"/>
      <c r="P26" s="45">
        <f t="shared" ref="P26" ca="1" si="16">MAX(E26:N26)</f>
        <v>209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47.716894977168948</v>
      </c>
      <c r="F27" s="15">
        <f t="shared" ref="F27:H27" ca="1" si="17">F26/$D26*100</f>
        <v>42.694063926940643</v>
      </c>
      <c r="G27" s="15">
        <f t="shared" ca="1" si="17"/>
        <v>7.077625570776255</v>
      </c>
      <c r="H27" s="15">
        <f t="shared" ca="1" si="17"/>
        <v>2.5114155251141552</v>
      </c>
      <c r="I27" s="15"/>
      <c r="J27" s="15"/>
      <c r="K27" s="15"/>
      <c r="L27" s="15"/>
      <c r="M27" s="15"/>
      <c r="N27" s="15"/>
    </row>
    <row r="28" spans="1:16" ht="12.4" customHeight="1" x14ac:dyDescent="0.15">
      <c r="A28" s="1" t="str">
        <f ca="1">$A$1&amp;C28</f>
        <v>X (17)八幡東区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75</v>
      </c>
      <c r="F28" s="19">
        <f ca="1">VLOOKUP($A28,住所!$A:$O,F$2,0)</f>
        <v>94</v>
      </c>
      <c r="G28" s="19">
        <f ca="1">VLOOKUP($A28,住所!$A:$O,G$2,0)</f>
        <v>15</v>
      </c>
      <c r="H28" s="19">
        <f ca="1">VLOOKUP($A28,住所!$A:$O,H$2,0)</f>
        <v>7</v>
      </c>
      <c r="I28" s="19"/>
      <c r="J28" s="19"/>
      <c r="K28" s="19"/>
      <c r="L28" s="19"/>
      <c r="M28" s="19"/>
      <c r="N28" s="19"/>
      <c r="P28" s="45">
        <f t="shared" ref="P28" ca="1" si="18">MAX(E28:N28)</f>
        <v>94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39.267015706806284</v>
      </c>
      <c r="F29" s="15">
        <f t="shared" ref="F29:H29" ca="1" si="19">F28/$D28*100</f>
        <v>49.214659685863879</v>
      </c>
      <c r="G29" s="15">
        <f t="shared" ca="1" si="19"/>
        <v>7.8534031413612562</v>
      </c>
      <c r="H29" s="15">
        <f t="shared" ca="1" si="19"/>
        <v>3.664921465968586</v>
      </c>
      <c r="I29" s="15"/>
      <c r="J29" s="15"/>
      <c r="K29" s="15"/>
      <c r="L29" s="15"/>
      <c r="M29" s="15"/>
      <c r="N29" s="15"/>
    </row>
    <row r="30" spans="1:16" ht="12.4" customHeight="1" x14ac:dyDescent="0.15">
      <c r="A30" s="1" t="str">
        <f ca="1">$A$1&amp;C30</f>
        <v>X (17)八幡西区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447</v>
      </c>
      <c r="F30" s="19">
        <f ca="1">VLOOKUP($A30,住所!$A:$O,F$2,0)</f>
        <v>526</v>
      </c>
      <c r="G30" s="19">
        <f ca="1">VLOOKUP($A30,住所!$A:$O,G$2,0)</f>
        <v>92</v>
      </c>
      <c r="H30" s="19">
        <f ca="1">VLOOKUP($A30,住所!$A:$O,H$2,0)</f>
        <v>38</v>
      </c>
      <c r="I30" s="19"/>
      <c r="J30" s="19"/>
      <c r="K30" s="19"/>
      <c r="L30" s="19"/>
      <c r="M30" s="19"/>
      <c r="N30" s="19"/>
      <c r="P30" s="45">
        <f t="shared" ref="P30" ca="1" si="20">MAX(E30:N30)</f>
        <v>526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40.52583862194016</v>
      </c>
      <c r="F31" s="15">
        <f t="shared" ref="F31:H31" ca="1" si="21">F30/$D30*100</f>
        <v>47.688123300090659</v>
      </c>
      <c r="G31" s="15">
        <f t="shared" ca="1" si="21"/>
        <v>8.3408884859474153</v>
      </c>
      <c r="H31" s="15">
        <f t="shared" ca="1" si="21"/>
        <v>3.445149592021759</v>
      </c>
      <c r="I31" s="15"/>
      <c r="J31" s="15"/>
      <c r="K31" s="15"/>
      <c r="L31" s="15"/>
      <c r="M31" s="15"/>
      <c r="N31" s="15"/>
    </row>
    <row r="32" spans="1:16" ht="12.4" customHeight="1" x14ac:dyDescent="0.15">
      <c r="A32" s="1" t="str">
        <f ca="1">$A$1&amp;C32</f>
        <v>X (17)戸畑区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86</v>
      </c>
      <c r="F32" s="19">
        <f ca="1">VLOOKUP($A32,住所!$A:$O,F$2,0)</f>
        <v>74</v>
      </c>
      <c r="G32" s="19">
        <f ca="1">VLOOKUP($A32,住所!$A:$O,G$2,0)</f>
        <v>14</v>
      </c>
      <c r="H32" s="19">
        <f ca="1">VLOOKUP($A32,住所!$A:$O,H$2,0)</f>
        <v>0</v>
      </c>
      <c r="I32" s="19"/>
      <c r="J32" s="19"/>
      <c r="K32" s="19"/>
      <c r="L32" s="19"/>
      <c r="M32" s="19"/>
      <c r="N32" s="19"/>
      <c r="P32" s="45">
        <f t="shared" ref="P32" ca="1" si="22">MAX(E32:N32)</f>
        <v>86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49.425287356321839</v>
      </c>
      <c r="F33" s="15">
        <f t="shared" ref="F33:H33" ca="1" si="23">F32/$D32*100</f>
        <v>42.528735632183903</v>
      </c>
      <c r="G33" s="15">
        <f t="shared" ca="1" si="23"/>
        <v>8.0459770114942533</v>
      </c>
      <c r="H33" s="15">
        <f t="shared" ca="1" si="23"/>
        <v>0</v>
      </c>
      <c r="I33" s="15"/>
      <c r="J33" s="15"/>
      <c r="K33" s="15"/>
      <c r="L33" s="15"/>
      <c r="M33" s="15"/>
      <c r="N33" s="15"/>
    </row>
    <row r="34" spans="1:16" ht="12.4" customHeight="1" x14ac:dyDescent="0.15">
      <c r="A34" s="1" t="str">
        <f ca="1">$A$1&amp;C34</f>
        <v>X (17)その他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163</v>
      </c>
      <c r="F34" s="19">
        <f ca="1">VLOOKUP($A34,住所!$A:$O,F$2,0)</f>
        <v>439</v>
      </c>
      <c r="G34" s="19">
        <f ca="1">VLOOKUP($A34,住所!$A:$O,G$2,0)</f>
        <v>207</v>
      </c>
      <c r="H34" s="19">
        <f ca="1">VLOOKUP($A34,住所!$A:$O,H$2,0)</f>
        <v>96</v>
      </c>
      <c r="I34" s="19"/>
      <c r="J34" s="19"/>
      <c r="K34" s="19"/>
      <c r="L34" s="19"/>
      <c r="M34" s="19"/>
      <c r="N34" s="19"/>
      <c r="P34" s="45">
        <f t="shared" ref="P34" ca="1" si="24">MAX(E34:N34)</f>
        <v>439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18.011049723756905</v>
      </c>
      <c r="F35" s="15">
        <f t="shared" ref="F35:H35" ca="1" si="25">F34/$D34*100</f>
        <v>48.508287292817684</v>
      </c>
      <c r="G35" s="15">
        <f t="shared" ca="1" si="25"/>
        <v>22.872928176795579</v>
      </c>
      <c r="H35" s="15">
        <f t="shared" ca="1" si="25"/>
        <v>10.607734806629834</v>
      </c>
      <c r="I35" s="15"/>
      <c r="J35" s="15"/>
      <c r="K35" s="15"/>
      <c r="L35" s="15"/>
      <c r="M35" s="15"/>
      <c r="N35" s="15"/>
    </row>
    <row r="36" spans="1:16" ht="12.4" hidden="1" customHeight="1" outlineLevel="1" x14ac:dyDescent="0.15">
      <c r="A36" s="1" t="str">
        <f ca="1">$A$1&amp;C36</f>
        <v>X (17)勉強・受験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/>
      <c r="J36" s="19"/>
      <c r="K36" s="19"/>
      <c r="L36" s="19"/>
      <c r="M36" s="19"/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H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/>
      <c r="J37" s="15"/>
      <c r="K37" s="15"/>
      <c r="L37" s="15"/>
      <c r="M37" s="15"/>
      <c r="N37" s="15"/>
    </row>
    <row r="38" spans="1:16" ht="12.4" hidden="1" customHeight="1" outlineLevel="1" x14ac:dyDescent="0.15">
      <c r="A38" s="1" t="str">
        <f ca="1">$A$1&amp;C38</f>
        <v>X (17)友達との時間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/>
      <c r="J38" s="19"/>
      <c r="K38" s="19"/>
      <c r="L38" s="19"/>
      <c r="M38" s="19"/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H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/>
      <c r="J39" s="15"/>
      <c r="K39" s="15"/>
      <c r="L39" s="15"/>
      <c r="M39" s="15"/>
      <c r="N39" s="15"/>
    </row>
    <row r="40" spans="1:16" ht="12.4" hidden="1" customHeight="1" outlineLevel="1" x14ac:dyDescent="0.15">
      <c r="A40" s="1" t="str">
        <f ca="1">$A$1&amp;C40</f>
        <v>X (17)部活動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/>
      <c r="J40" s="19"/>
      <c r="K40" s="19"/>
      <c r="L40" s="19"/>
      <c r="M40" s="19"/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H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/>
      <c r="J41" s="15"/>
      <c r="K41" s="15"/>
      <c r="L41" s="15"/>
      <c r="M41" s="15"/>
      <c r="N41" s="15"/>
    </row>
    <row r="42" spans="1:16" ht="12.4" hidden="1" customHeight="1" outlineLevel="1" x14ac:dyDescent="0.15">
      <c r="A42" s="1" t="str">
        <f ca="1">$A$1&amp;C42</f>
        <v>X (17)趣味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/>
      <c r="J42" s="19"/>
      <c r="K42" s="19"/>
      <c r="L42" s="19"/>
      <c r="M42" s="19"/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H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/>
      <c r="J43" s="15"/>
      <c r="K43" s="15"/>
      <c r="L43" s="15"/>
      <c r="M43" s="15"/>
      <c r="N43" s="15"/>
    </row>
    <row r="44" spans="1:16" ht="12.4" hidden="1" customHeight="1" outlineLevel="1" x14ac:dyDescent="0.15">
      <c r="A44" s="1" t="str">
        <f ca="1">$A$1&amp;C44</f>
        <v>X (17)オシャレ（ファッションやコスメなど）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/>
      <c r="J44" s="19"/>
      <c r="K44" s="19"/>
      <c r="L44" s="19"/>
      <c r="M44" s="19"/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H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/>
      <c r="J45" s="15"/>
      <c r="K45" s="15"/>
      <c r="L45" s="15"/>
      <c r="M45" s="15"/>
      <c r="N45" s="15"/>
    </row>
    <row r="46" spans="1:16" ht="12.4" hidden="1" customHeight="1" outlineLevel="1" x14ac:dyDescent="0.15">
      <c r="A46" s="1" t="str">
        <f ca="1">$A$1&amp;C46</f>
        <v>X (17)ゲーム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/>
      <c r="J46" s="19"/>
      <c r="K46" s="19"/>
      <c r="L46" s="19"/>
      <c r="M46" s="19"/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H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/>
      <c r="J47" s="15"/>
      <c r="K47" s="15"/>
      <c r="L47" s="15"/>
      <c r="M47" s="15"/>
      <c r="N47" s="15"/>
    </row>
    <row r="48" spans="1:16" ht="12.4" hidden="1" customHeight="1" outlineLevel="1" x14ac:dyDescent="0.15">
      <c r="A48" s="1" t="str">
        <f ca="1">$A$1&amp;C48</f>
        <v>X (17)SNS（YouTubeやTikTokなどの視聴・動画投稿）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/>
      <c r="J48" s="19"/>
      <c r="K48" s="19"/>
      <c r="L48" s="19"/>
      <c r="M48" s="19"/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H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/>
      <c r="J49" s="15"/>
      <c r="K49" s="15"/>
      <c r="L49" s="15"/>
      <c r="M49" s="15"/>
      <c r="N49" s="15"/>
    </row>
    <row r="50" spans="1:16" ht="12.4" hidden="1" customHeight="1" outlineLevel="1" x14ac:dyDescent="0.15">
      <c r="A50" s="1" t="str">
        <f ca="1">$A$1&amp;C50</f>
        <v>X (17)ボランティア・地域活動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/>
      <c r="J50" s="19"/>
      <c r="K50" s="19"/>
      <c r="L50" s="19"/>
      <c r="M50" s="19"/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H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/>
      <c r="J51" s="15"/>
      <c r="K51" s="15"/>
      <c r="L51" s="15"/>
      <c r="M51" s="15"/>
      <c r="N51" s="15"/>
    </row>
    <row r="52" spans="1:16" ht="12.4" hidden="1" customHeight="1" outlineLevel="1" x14ac:dyDescent="0.15">
      <c r="A52" s="1" t="str">
        <f ca="1">$A$1&amp;C52</f>
        <v>X (17)自分磨き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/>
      <c r="J52" s="19"/>
      <c r="K52" s="19"/>
      <c r="L52" s="19"/>
      <c r="M52" s="19"/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H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/>
      <c r="J53" s="15"/>
      <c r="K53" s="15"/>
      <c r="L53" s="15"/>
      <c r="M53" s="15"/>
      <c r="N53" s="15"/>
    </row>
    <row r="54" spans="1:16" ht="12.4" hidden="1" customHeight="1" outlineLevel="1" x14ac:dyDescent="0.15">
      <c r="A54" s="1" t="str">
        <f ca="1">$A$1&amp;C54</f>
        <v>X (17)その他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/>
      <c r="J54" s="19"/>
      <c r="K54" s="19"/>
      <c r="L54" s="19"/>
      <c r="M54" s="19"/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H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/>
      <c r="J55" s="15"/>
      <c r="K55" s="15"/>
      <c r="L55" s="15"/>
      <c r="M55" s="15"/>
      <c r="N55" s="15"/>
    </row>
    <row r="56" spans="1:16" ht="12.4" hidden="1" customHeight="1" outlineLevel="1" x14ac:dyDescent="0.15">
      <c r="A56" s="1" t="str">
        <f ca="1">$A$1&amp;C56</f>
        <v>X (17)進学（大学）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804</v>
      </c>
      <c r="F56" s="19">
        <f ca="1">VLOOKUP($A56,'Q9'!$A:$O,F$2,0)</f>
        <v>963</v>
      </c>
      <c r="G56" s="19">
        <f ca="1">VLOOKUP($A56,'Q9'!$A:$O,G$2,0)</f>
        <v>230</v>
      </c>
      <c r="H56" s="19">
        <f ca="1">VLOOKUP($A56,'Q9'!$A:$O,H$2,0)</f>
        <v>99</v>
      </c>
      <c r="I56" s="19"/>
      <c r="J56" s="19"/>
      <c r="K56" s="19"/>
      <c r="L56" s="19"/>
      <c r="M56" s="19"/>
      <c r="N56" s="19"/>
      <c r="P56" s="45">
        <f t="shared" ref="P56" ca="1" si="46">MAX(E56:N56)</f>
        <v>963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38.358778625954201</v>
      </c>
      <c r="F57" s="15">
        <f t="shared" ref="F57:H57" ca="1" si="47">F56/$D56*100</f>
        <v>45.944656488549619</v>
      </c>
      <c r="G57" s="15">
        <f t="shared" ca="1" si="47"/>
        <v>10.973282442748092</v>
      </c>
      <c r="H57" s="15">
        <f t="shared" ca="1" si="47"/>
        <v>4.7232824427480917</v>
      </c>
      <c r="I57" s="15"/>
      <c r="J57" s="15"/>
      <c r="K57" s="15"/>
      <c r="L57" s="15"/>
      <c r="M57" s="15"/>
      <c r="N57" s="15"/>
    </row>
    <row r="58" spans="1:16" ht="12.4" hidden="1" customHeight="1" outlineLevel="1" x14ac:dyDescent="0.15">
      <c r="A58" s="1" t="str">
        <f ca="1">$A$1&amp;C58</f>
        <v>X (17)進学（短大）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59</v>
      </c>
      <c r="F58" s="19">
        <f ca="1">VLOOKUP($A58,'Q9'!$A:$O,F$2,0)</f>
        <v>63</v>
      </c>
      <c r="G58" s="19">
        <f ca="1">VLOOKUP($A58,'Q9'!$A:$O,G$2,0)</f>
        <v>17</v>
      </c>
      <c r="H58" s="19">
        <f ca="1">VLOOKUP($A58,'Q9'!$A:$O,H$2,0)</f>
        <v>2</v>
      </c>
      <c r="I58" s="19"/>
      <c r="J58" s="19"/>
      <c r="K58" s="19"/>
      <c r="L58" s="19"/>
      <c r="M58" s="19"/>
      <c r="N58" s="19"/>
      <c r="P58" s="45">
        <f t="shared" ref="P58" ca="1" si="48">MAX(E58:N58)</f>
        <v>63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41.843971631205676</v>
      </c>
      <c r="F59" s="15">
        <f t="shared" ref="F59:H59" ca="1" si="49">F58/$D58*100</f>
        <v>44.680851063829785</v>
      </c>
      <c r="G59" s="15">
        <f t="shared" ca="1" si="49"/>
        <v>12.056737588652481</v>
      </c>
      <c r="H59" s="15">
        <f t="shared" ca="1" si="49"/>
        <v>1.4184397163120568</v>
      </c>
      <c r="I59" s="15"/>
      <c r="J59" s="15"/>
      <c r="K59" s="15"/>
      <c r="L59" s="15"/>
      <c r="M59" s="15"/>
      <c r="N59" s="15"/>
    </row>
    <row r="60" spans="1:16" ht="12.4" hidden="1" customHeight="1" outlineLevel="1" x14ac:dyDescent="0.15">
      <c r="A60" s="1" t="str">
        <f ca="1">$A$1&amp;C60</f>
        <v>X (17)進学（専門学校等）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243</v>
      </c>
      <c r="F60" s="19">
        <f ca="1">VLOOKUP($A60,'Q9'!$A:$O,F$2,0)</f>
        <v>335</v>
      </c>
      <c r="G60" s="19">
        <f ca="1">VLOOKUP($A60,'Q9'!$A:$O,G$2,0)</f>
        <v>83</v>
      </c>
      <c r="H60" s="19">
        <f ca="1">VLOOKUP($A60,'Q9'!$A:$O,H$2,0)</f>
        <v>26</v>
      </c>
      <c r="I60" s="19"/>
      <c r="J60" s="19"/>
      <c r="K60" s="19"/>
      <c r="L60" s="19"/>
      <c r="M60" s="19"/>
      <c r="N60" s="19"/>
      <c r="P60" s="45">
        <f t="shared" ref="P60" ca="1" si="50">MAX(E60:N60)</f>
        <v>335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35.37117903930131</v>
      </c>
      <c r="F61" s="15">
        <f t="shared" ref="F61:H61" ca="1" si="51">F60/$D60*100</f>
        <v>48.762736535662299</v>
      </c>
      <c r="G61" s="15">
        <f t="shared" ca="1" si="51"/>
        <v>12.081513828238718</v>
      </c>
      <c r="H61" s="15">
        <f t="shared" ca="1" si="51"/>
        <v>3.7845705967976713</v>
      </c>
      <c r="I61" s="15"/>
      <c r="J61" s="15"/>
      <c r="K61" s="15"/>
      <c r="L61" s="15"/>
      <c r="M61" s="15"/>
      <c r="N61" s="15"/>
    </row>
    <row r="62" spans="1:16" ht="12.4" hidden="1" customHeight="1" outlineLevel="1" x14ac:dyDescent="0.15">
      <c r="A62" s="1" t="str">
        <f ca="1">$A$1&amp;C62</f>
        <v>X (17)就職・就業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251</v>
      </c>
      <c r="F62" s="19">
        <f ca="1">VLOOKUP($A62,'Q9'!$A:$O,F$2,0)</f>
        <v>245</v>
      </c>
      <c r="G62" s="19">
        <f ca="1">VLOOKUP($A62,'Q9'!$A:$O,G$2,0)</f>
        <v>46</v>
      </c>
      <c r="H62" s="19">
        <f ca="1">VLOOKUP($A62,'Q9'!$A:$O,H$2,0)</f>
        <v>16</v>
      </c>
      <c r="I62" s="19"/>
      <c r="J62" s="19"/>
      <c r="K62" s="19"/>
      <c r="L62" s="19"/>
      <c r="M62" s="19"/>
      <c r="N62" s="19"/>
      <c r="P62" s="45">
        <f t="shared" ref="P62" ca="1" si="52">MAX(E62:N62)</f>
        <v>251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44.982078853046595</v>
      </c>
      <c r="F63" s="15">
        <f t="shared" ref="F63:H63" ca="1" si="53">F62/$D62*100</f>
        <v>43.906810035842291</v>
      </c>
      <c r="G63" s="15">
        <f t="shared" ca="1" si="53"/>
        <v>8.2437275985663092</v>
      </c>
      <c r="H63" s="15">
        <f t="shared" ca="1" si="53"/>
        <v>2.8673835125448028</v>
      </c>
      <c r="I63" s="15"/>
      <c r="J63" s="15"/>
      <c r="K63" s="15"/>
      <c r="L63" s="15"/>
      <c r="M63" s="15"/>
      <c r="N63" s="15"/>
    </row>
    <row r="64" spans="1:16" ht="12.4" hidden="1" customHeight="1" outlineLevel="1" x14ac:dyDescent="0.15">
      <c r="A64" s="1" t="str">
        <f ca="1">$A$1&amp;C64</f>
        <v>X (17)その他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13</v>
      </c>
      <c r="F64" s="19">
        <f ca="1">VLOOKUP($A64,'Q9'!$A:$O,F$2,0)</f>
        <v>12</v>
      </c>
      <c r="G64" s="19">
        <f ca="1">VLOOKUP($A64,'Q9'!$A:$O,G$2,0)</f>
        <v>7</v>
      </c>
      <c r="H64" s="19">
        <f ca="1">VLOOKUP($A64,'Q9'!$A:$O,H$2,0)</f>
        <v>2</v>
      </c>
      <c r="I64" s="19"/>
      <c r="J64" s="19"/>
      <c r="K64" s="19"/>
      <c r="L64" s="19"/>
      <c r="M64" s="19"/>
      <c r="N64" s="19"/>
      <c r="P64" s="45">
        <f t="shared" ref="P64" ca="1" si="54">MAX(E64:N64)</f>
        <v>13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38.235294117647058</v>
      </c>
      <c r="F65" s="15">
        <f t="shared" ref="F65:H65" ca="1" si="55">F64/$D64*100</f>
        <v>35.294117647058826</v>
      </c>
      <c r="G65" s="15">
        <f t="shared" ca="1" si="55"/>
        <v>20.588235294117645</v>
      </c>
      <c r="H65" s="15">
        <f t="shared" ca="1" si="55"/>
        <v>5.8823529411764701</v>
      </c>
      <c r="I65" s="15"/>
      <c r="J65" s="15"/>
      <c r="K65" s="15"/>
      <c r="L65" s="15"/>
      <c r="M65" s="15"/>
      <c r="N65" s="15"/>
    </row>
    <row r="66" spans="1:16" ht="12.4" hidden="1" customHeight="1" outlineLevel="1" x14ac:dyDescent="0.15">
      <c r="A66" s="1" t="str">
        <f ca="1">$A$1&amp;C66</f>
        <v>X (17)わからない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125</v>
      </c>
      <c r="F66" s="19">
        <f ca="1">VLOOKUP($A66,'Q9'!$A:$O,F$2,0)</f>
        <v>159</v>
      </c>
      <c r="G66" s="19">
        <f ca="1">VLOOKUP($A66,'Q9'!$A:$O,G$2,0)</f>
        <v>47</v>
      </c>
      <c r="H66" s="19">
        <f ca="1">VLOOKUP($A66,'Q9'!$A:$O,H$2,0)</f>
        <v>24</v>
      </c>
      <c r="I66" s="19"/>
      <c r="J66" s="19"/>
      <c r="K66" s="19"/>
      <c r="L66" s="19"/>
      <c r="M66" s="19"/>
      <c r="N66" s="19"/>
      <c r="P66" s="45">
        <f t="shared" ref="P66" ca="1" si="56">MAX(E66:N66)</f>
        <v>159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35.2112676056338</v>
      </c>
      <c r="F67" s="15">
        <f t="shared" ref="F67:H67" ca="1" si="57">F66/$D66*100</f>
        <v>44.7887323943662</v>
      </c>
      <c r="G67" s="15">
        <f t="shared" ca="1" si="57"/>
        <v>13.239436619718308</v>
      </c>
      <c r="H67" s="15">
        <f t="shared" ca="1" si="57"/>
        <v>6.7605633802816891</v>
      </c>
      <c r="I67" s="15"/>
      <c r="J67" s="15"/>
      <c r="K67" s="15"/>
      <c r="L67" s="15"/>
      <c r="M67" s="15"/>
      <c r="N67" s="15"/>
    </row>
    <row r="68" spans="1:16" ht="12.4" customHeight="1" collapsed="1" x14ac:dyDescent="0.15">
      <c r="A68" s="1" t="str">
        <f ca="1">$A$1&amp;C68</f>
        <v>X (17)北九州市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758</v>
      </c>
      <c r="F68" s="19">
        <f ca="1">VLOOKUP($A68,'Q10'!$A:$O,F$2,0)</f>
        <v>706</v>
      </c>
      <c r="G68" s="19">
        <f ca="1">VLOOKUP($A68,'Q10'!$A:$O,G$2,0)</f>
        <v>66</v>
      </c>
      <c r="H68" s="19">
        <f ca="1">VLOOKUP($A68,'Q10'!$A:$O,H$2,0)</f>
        <v>24</v>
      </c>
      <c r="I68" s="19"/>
      <c r="J68" s="19"/>
      <c r="K68" s="19"/>
      <c r="L68" s="19"/>
      <c r="M68" s="19"/>
      <c r="N68" s="19"/>
      <c r="P68" s="45">
        <f t="shared" ref="P68" ca="1" si="58">MAX(E68:N68)</f>
        <v>758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48.777348777348777</v>
      </c>
      <c r="F69" s="15">
        <f t="shared" ref="F69:H69" ca="1" si="59">F68/$D68*100</f>
        <v>45.431145431145431</v>
      </c>
      <c r="G69" s="15">
        <f t="shared" ca="1" si="59"/>
        <v>4.2471042471042466</v>
      </c>
      <c r="H69" s="15">
        <f t="shared" ca="1" si="59"/>
        <v>1.5444015444015444</v>
      </c>
      <c r="I69" s="15"/>
      <c r="J69" s="15"/>
      <c r="K69" s="15"/>
      <c r="L69" s="15"/>
      <c r="M69" s="15"/>
      <c r="N69" s="15"/>
    </row>
    <row r="70" spans="1:16" ht="12.4" customHeight="1" x14ac:dyDescent="0.15">
      <c r="A70" s="1" t="str">
        <f ca="1">$A$1&amp;C70</f>
        <v>X (17)福岡市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228</v>
      </c>
      <c r="F70" s="19">
        <f ca="1">VLOOKUP($A70,'Q10'!$A:$O,F$2,0)</f>
        <v>288</v>
      </c>
      <c r="G70" s="19">
        <f ca="1">VLOOKUP($A70,'Q10'!$A:$O,G$2,0)</f>
        <v>77</v>
      </c>
      <c r="H70" s="19">
        <f ca="1">VLOOKUP($A70,'Q10'!$A:$O,H$2,0)</f>
        <v>33</v>
      </c>
      <c r="I70" s="19"/>
      <c r="J70" s="19"/>
      <c r="K70" s="19"/>
      <c r="L70" s="19"/>
      <c r="M70" s="19"/>
      <c r="N70" s="19"/>
      <c r="P70" s="45">
        <f t="shared" ref="P70" ca="1" si="60">MAX(E70:N70)</f>
        <v>288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36.421725239616613</v>
      </c>
      <c r="F71" s="15">
        <f t="shared" ref="F71:H71" ca="1" si="61">F70/$D70*100</f>
        <v>46.006389776357828</v>
      </c>
      <c r="G71" s="15">
        <f t="shared" ca="1" si="61"/>
        <v>12.300319488817891</v>
      </c>
      <c r="H71" s="15">
        <f t="shared" ca="1" si="61"/>
        <v>5.2715654952076676</v>
      </c>
      <c r="I71" s="15"/>
      <c r="J71" s="15"/>
      <c r="K71" s="15"/>
      <c r="L71" s="15"/>
      <c r="M71" s="15"/>
      <c r="N71" s="15"/>
    </row>
    <row r="72" spans="1:16" ht="12.4" customHeight="1" x14ac:dyDescent="0.15">
      <c r="A72" s="1" t="str">
        <f ca="1">$A$1&amp;C72</f>
        <v>X (17)東京圏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69</v>
      </c>
      <c r="F72" s="19">
        <f ca="1">VLOOKUP($A72,'Q10'!$A:$O,F$2,0)</f>
        <v>122</v>
      </c>
      <c r="G72" s="19">
        <f ca="1">VLOOKUP($A72,'Q10'!$A:$O,G$2,0)</f>
        <v>51</v>
      </c>
      <c r="H72" s="19">
        <f ca="1">VLOOKUP($A72,'Q10'!$A:$O,H$2,0)</f>
        <v>23</v>
      </c>
      <c r="I72" s="19"/>
      <c r="J72" s="19"/>
      <c r="K72" s="19"/>
      <c r="L72" s="19"/>
      <c r="M72" s="19"/>
      <c r="N72" s="19"/>
      <c r="P72" s="45">
        <f t="shared" ref="P72" ca="1" si="62">MAX(E72:N72)</f>
        <v>122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26.037735849056602</v>
      </c>
      <c r="F73" s="15">
        <f t="shared" ref="F73:H73" ca="1" si="63">F72/$D72*100</f>
        <v>46.037735849056602</v>
      </c>
      <c r="G73" s="15">
        <f t="shared" ca="1" si="63"/>
        <v>19.245283018867926</v>
      </c>
      <c r="H73" s="15">
        <f t="shared" ca="1" si="63"/>
        <v>8.6792452830188669</v>
      </c>
      <c r="I73" s="15"/>
      <c r="J73" s="15"/>
      <c r="K73" s="15"/>
      <c r="L73" s="15"/>
      <c r="M73" s="15"/>
      <c r="N73" s="15"/>
    </row>
    <row r="74" spans="1:16" ht="12.4" customHeight="1" x14ac:dyDescent="0.15">
      <c r="A74" s="1" t="str">
        <f ca="1">$A$1&amp;C74</f>
        <v>X (17)大阪圏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63</v>
      </c>
      <c r="F74" s="19">
        <f ca="1">VLOOKUP($A74,'Q10'!$A:$O,F$2,0)</f>
        <v>78</v>
      </c>
      <c r="G74" s="19">
        <f ca="1">VLOOKUP($A74,'Q10'!$A:$O,G$2,0)</f>
        <v>24</v>
      </c>
      <c r="H74" s="19">
        <f ca="1">VLOOKUP($A74,'Q10'!$A:$O,H$2,0)</f>
        <v>8</v>
      </c>
      <c r="I74" s="19"/>
      <c r="J74" s="19"/>
      <c r="K74" s="19"/>
      <c r="L74" s="19"/>
      <c r="M74" s="19"/>
      <c r="N74" s="19"/>
      <c r="P74" s="45">
        <f t="shared" ref="P74" ca="1" si="64">MAX(E74:N74)</f>
        <v>78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36.416184971098261</v>
      </c>
      <c r="F75" s="15">
        <f t="shared" ref="F75:H75" ca="1" si="65">F74/$D74*100</f>
        <v>45.086705202312139</v>
      </c>
      <c r="G75" s="15">
        <f t="shared" ca="1" si="65"/>
        <v>13.872832369942195</v>
      </c>
      <c r="H75" s="15">
        <f t="shared" ca="1" si="65"/>
        <v>4.6242774566473983</v>
      </c>
      <c r="I75" s="15"/>
      <c r="J75" s="15"/>
      <c r="K75" s="15"/>
      <c r="L75" s="15"/>
      <c r="M75" s="15"/>
      <c r="N75" s="15"/>
    </row>
    <row r="76" spans="1:16" ht="12.4" customHeight="1" x14ac:dyDescent="0.15">
      <c r="A76" s="1" t="str">
        <f ca="1">$A$1&amp;C76</f>
        <v>X (17)名古屋圏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6</v>
      </c>
      <c r="F76" s="19">
        <f ca="1">VLOOKUP($A76,'Q10'!$A:$O,F$2,0)</f>
        <v>9</v>
      </c>
      <c r="G76" s="19">
        <f ca="1">VLOOKUP($A76,'Q10'!$A:$O,G$2,0)</f>
        <v>2</v>
      </c>
      <c r="H76" s="19">
        <f ca="1">VLOOKUP($A76,'Q10'!$A:$O,H$2,0)</f>
        <v>4</v>
      </c>
      <c r="I76" s="19"/>
      <c r="J76" s="19"/>
      <c r="K76" s="19"/>
      <c r="L76" s="19"/>
      <c r="M76" s="19"/>
      <c r="N76" s="19"/>
      <c r="P76" s="45">
        <f t="shared" ref="P76" ca="1" si="66">MAX(E76:N76)</f>
        <v>9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28.571428571428569</v>
      </c>
      <c r="F77" s="15">
        <f t="shared" ref="F77:H77" ca="1" si="67">F76/$D76*100</f>
        <v>42.857142857142854</v>
      </c>
      <c r="G77" s="15">
        <f t="shared" ca="1" si="67"/>
        <v>9.5238095238095237</v>
      </c>
      <c r="H77" s="15">
        <f t="shared" ca="1" si="67"/>
        <v>19.047619047619047</v>
      </c>
      <c r="I77" s="15"/>
      <c r="J77" s="15"/>
      <c r="K77" s="15"/>
      <c r="L77" s="15"/>
      <c r="M77" s="15"/>
      <c r="N77" s="15"/>
    </row>
    <row r="78" spans="1:16" ht="12.4" customHeight="1" x14ac:dyDescent="0.15">
      <c r="A78" s="1" t="str">
        <f ca="1">$A$1&amp;C78</f>
        <v>X (17)福岡県内（北九州市・福岡市を除く）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99</v>
      </c>
      <c r="F78" s="19">
        <f ca="1">VLOOKUP($A78,'Q10'!$A:$O,F$2,0)</f>
        <v>143</v>
      </c>
      <c r="G78" s="19">
        <f ca="1">VLOOKUP($A78,'Q10'!$A:$O,G$2,0)</f>
        <v>53</v>
      </c>
      <c r="H78" s="19">
        <f ca="1">VLOOKUP($A78,'Q10'!$A:$O,H$2,0)</f>
        <v>13</v>
      </c>
      <c r="I78" s="19"/>
      <c r="J78" s="19"/>
      <c r="K78" s="19"/>
      <c r="L78" s="19"/>
      <c r="M78" s="19"/>
      <c r="N78" s="19"/>
      <c r="P78" s="45">
        <f t="shared" ref="P78" ca="1" si="68">MAX(E78:N78)</f>
        <v>143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32.142857142857146</v>
      </c>
      <c r="F79" s="15">
        <f t="shared" ref="F79:H79" ca="1" si="69">F78/$D78*100</f>
        <v>46.428571428571431</v>
      </c>
      <c r="G79" s="15">
        <f t="shared" ca="1" si="69"/>
        <v>17.20779220779221</v>
      </c>
      <c r="H79" s="15">
        <f t="shared" ca="1" si="69"/>
        <v>4.220779220779221</v>
      </c>
      <c r="I79" s="15"/>
      <c r="J79" s="15"/>
      <c r="K79" s="15"/>
      <c r="L79" s="15"/>
      <c r="M79" s="15"/>
      <c r="N79" s="15"/>
    </row>
    <row r="80" spans="1:16" ht="12.4" customHeight="1" x14ac:dyDescent="0.15">
      <c r="A80" s="1" t="str">
        <f ca="1">$A$1&amp;C80</f>
        <v>X (17)その他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73</v>
      </c>
      <c r="F80" s="19">
        <f ca="1">VLOOKUP($A80,'Q10'!$A:$O,F$2,0)</f>
        <v>95</v>
      </c>
      <c r="G80" s="19">
        <f ca="1">VLOOKUP($A80,'Q10'!$A:$O,G$2,0)</f>
        <v>41</v>
      </c>
      <c r="H80" s="19">
        <f ca="1">VLOOKUP($A80,'Q10'!$A:$O,H$2,0)</f>
        <v>18</v>
      </c>
      <c r="I80" s="19"/>
      <c r="J80" s="19"/>
      <c r="K80" s="19"/>
      <c r="L80" s="19"/>
      <c r="M80" s="19"/>
      <c r="N80" s="19"/>
      <c r="P80" s="45">
        <f t="shared" ref="P80" ca="1" si="70">MAX(E80:N80)</f>
        <v>95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32.158590308370044</v>
      </c>
      <c r="F81" s="15">
        <f t="shared" ref="F81:H81" ca="1" si="71">F80/$D80*100</f>
        <v>41.85022026431718</v>
      </c>
      <c r="G81" s="15">
        <f t="shared" ca="1" si="71"/>
        <v>18.06167400881057</v>
      </c>
      <c r="H81" s="15">
        <f t="shared" ca="1" si="71"/>
        <v>7.929515418502203</v>
      </c>
      <c r="I81" s="15"/>
      <c r="J81" s="15"/>
      <c r="K81" s="15"/>
      <c r="L81" s="15"/>
      <c r="M81" s="15"/>
      <c r="N81" s="15"/>
    </row>
    <row r="82" spans="1:16" ht="12.4" customHeight="1" x14ac:dyDescent="0.15">
      <c r="A82" s="1" t="str">
        <f ca="1">$A$1&amp;C82</f>
        <v>X (17)わからない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199</v>
      </c>
      <c r="F82" s="19">
        <f ca="1">VLOOKUP($A82,'Q10'!$A:$O,F$2,0)</f>
        <v>336</v>
      </c>
      <c r="G82" s="19">
        <f ca="1">VLOOKUP($A82,'Q10'!$A:$O,G$2,0)</f>
        <v>116</v>
      </c>
      <c r="H82" s="19">
        <f ca="1">VLOOKUP($A82,'Q10'!$A:$O,H$2,0)</f>
        <v>46</v>
      </c>
      <c r="I82" s="19"/>
      <c r="J82" s="19"/>
      <c r="K82" s="19"/>
      <c r="L82" s="19"/>
      <c r="M82" s="19"/>
      <c r="N82" s="19"/>
      <c r="P82" s="45">
        <f t="shared" ref="P82" ca="1" si="72">MAX(E82:N82)</f>
        <v>336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28.550932568149211</v>
      </c>
      <c r="F83" s="15">
        <f t="shared" ref="F83:H83" ca="1" si="73">F82/$D82*100</f>
        <v>48.206599713055951</v>
      </c>
      <c r="G83" s="15">
        <f t="shared" ca="1" si="73"/>
        <v>16.642754662840744</v>
      </c>
      <c r="H83" s="15">
        <f t="shared" ca="1" si="73"/>
        <v>6.5997130559540889</v>
      </c>
      <c r="I83" s="15"/>
      <c r="J83" s="15"/>
      <c r="K83" s="15"/>
      <c r="L83" s="15"/>
      <c r="M83" s="15"/>
      <c r="N83" s="15"/>
    </row>
    <row r="84" spans="1:16" ht="12.4" customHeight="1" x14ac:dyDescent="0.15">
      <c r="A84" s="1" t="str">
        <f ca="1">$A$1&amp;C84</f>
        <v>X (17)農業・漁業・林業</v>
      </c>
      <c r="B84" s="144" t="s">
        <v>255</v>
      </c>
      <c r="C84" s="134" t="s">
        <v>93</v>
      </c>
      <c r="D84" s="19">
        <f ca="1">VLOOKUP($A84,'Q13'!$A:$O,D$2,0)</f>
        <v>82</v>
      </c>
      <c r="E84" s="19">
        <f ca="1">VLOOKUP($A84,'Q13'!$A:$O,E$2,0)</f>
        <v>46</v>
      </c>
      <c r="F84" s="19">
        <f ca="1">VLOOKUP($A84,'Q13'!$A:$O,F$2,0)</f>
        <v>26</v>
      </c>
      <c r="G84" s="19">
        <f ca="1">VLOOKUP($A84,'Q13'!$A:$O,G$2,0)</f>
        <v>6</v>
      </c>
      <c r="H84" s="19">
        <f ca="1">VLOOKUP($A84,'Q13'!$A:$O,H$2,0)</f>
        <v>4</v>
      </c>
      <c r="I84" s="19"/>
      <c r="J84" s="19"/>
      <c r="K84" s="19"/>
      <c r="L84" s="19"/>
      <c r="M84" s="19"/>
      <c r="N84" s="19"/>
      <c r="P84" s="45">
        <f t="shared" ref="P84" ca="1" si="74">MAX(E84:N84)</f>
        <v>46</v>
      </c>
    </row>
    <row r="85" spans="1:16" ht="12.4" customHeight="1" x14ac:dyDescent="0.15">
      <c r="B85" s="144"/>
      <c r="C85" s="136"/>
      <c r="D85" s="16">
        <f ca="1">D84/$D84*100</f>
        <v>100</v>
      </c>
      <c r="E85" s="15">
        <f ca="1">E84/$D84*100</f>
        <v>56.09756097560976</v>
      </c>
      <c r="F85" s="15">
        <f t="shared" ref="F85:H85" ca="1" si="75">F84/$D84*100</f>
        <v>31.707317073170731</v>
      </c>
      <c r="G85" s="15">
        <f t="shared" ca="1" si="75"/>
        <v>7.3170731707317067</v>
      </c>
      <c r="H85" s="15">
        <f t="shared" ca="1" si="75"/>
        <v>4.8780487804878048</v>
      </c>
      <c r="I85" s="15"/>
      <c r="J85" s="15"/>
      <c r="K85" s="15"/>
      <c r="L85" s="15"/>
      <c r="M85" s="15"/>
      <c r="N85" s="15"/>
    </row>
    <row r="86" spans="1:16" ht="12.4" customHeight="1" x14ac:dyDescent="0.15">
      <c r="A86" s="1" t="str">
        <f ca="1">$A$1&amp;C86</f>
        <v>X (17)建設業</v>
      </c>
      <c r="B86" s="144"/>
      <c r="C86" s="134" t="s">
        <v>94</v>
      </c>
      <c r="D86" s="19">
        <f ca="1">VLOOKUP($A86,'Q13'!$A:$O,D$2,0)</f>
        <v>155</v>
      </c>
      <c r="E86" s="19">
        <f ca="1">VLOOKUP($A86,'Q13'!$A:$O,E$2,0)</f>
        <v>70</v>
      </c>
      <c r="F86" s="19">
        <f ca="1">VLOOKUP($A86,'Q13'!$A:$O,F$2,0)</f>
        <v>62</v>
      </c>
      <c r="G86" s="19">
        <f ca="1">VLOOKUP($A86,'Q13'!$A:$O,G$2,0)</f>
        <v>15</v>
      </c>
      <c r="H86" s="19">
        <f ca="1">VLOOKUP($A86,'Q13'!$A:$O,H$2,0)</f>
        <v>8</v>
      </c>
      <c r="I86" s="19"/>
      <c r="J86" s="19"/>
      <c r="K86" s="19"/>
      <c r="L86" s="19"/>
      <c r="M86" s="19"/>
      <c r="N86" s="19"/>
      <c r="P86" s="45">
        <f t="shared" ref="P86" ca="1" si="76">MAX(E86:N86)</f>
        <v>70</v>
      </c>
    </row>
    <row r="87" spans="1:16" ht="12.4" customHeight="1" x14ac:dyDescent="0.15">
      <c r="B87" s="144"/>
      <c r="C87" s="136"/>
      <c r="D87" s="16">
        <f ca="1">D86/$D86*100</f>
        <v>100</v>
      </c>
      <c r="E87" s="15">
        <f ca="1">E86/$D86*100</f>
        <v>45.161290322580641</v>
      </c>
      <c r="F87" s="15">
        <f t="shared" ref="F87:H87" ca="1" si="77">F86/$D86*100</f>
        <v>40</v>
      </c>
      <c r="G87" s="15">
        <f t="shared" ca="1" si="77"/>
        <v>9.67741935483871</v>
      </c>
      <c r="H87" s="15">
        <f t="shared" ca="1" si="77"/>
        <v>5.161290322580645</v>
      </c>
      <c r="I87" s="15"/>
      <c r="J87" s="15"/>
      <c r="K87" s="15"/>
      <c r="L87" s="15"/>
      <c r="M87" s="15"/>
      <c r="N87" s="15"/>
    </row>
    <row r="88" spans="1:16" ht="12.4" customHeight="1" x14ac:dyDescent="0.15">
      <c r="A88" s="1" t="str">
        <f ca="1">$A$1&amp;C88</f>
        <v>X (17)製造業（技術者等）</v>
      </c>
      <c r="B88" s="144"/>
      <c r="C88" s="134" t="s">
        <v>95</v>
      </c>
      <c r="D88" s="19">
        <f ca="1">VLOOKUP($A88,'Q13'!$A:$O,D$2,0)</f>
        <v>264</v>
      </c>
      <c r="E88" s="19">
        <f ca="1">VLOOKUP($A88,'Q13'!$A:$O,E$2,0)</f>
        <v>122</v>
      </c>
      <c r="F88" s="19">
        <f ca="1">VLOOKUP($A88,'Q13'!$A:$O,F$2,0)</f>
        <v>103</v>
      </c>
      <c r="G88" s="19">
        <f ca="1">VLOOKUP($A88,'Q13'!$A:$O,G$2,0)</f>
        <v>28</v>
      </c>
      <c r="H88" s="19">
        <f ca="1">VLOOKUP($A88,'Q13'!$A:$O,H$2,0)</f>
        <v>11</v>
      </c>
      <c r="I88" s="19"/>
      <c r="J88" s="19"/>
      <c r="K88" s="19"/>
      <c r="L88" s="19"/>
      <c r="M88" s="19"/>
      <c r="N88" s="19"/>
      <c r="P88" s="45">
        <f t="shared" ref="P88" ca="1" si="78">MAX(E88:N88)</f>
        <v>122</v>
      </c>
    </row>
    <row r="89" spans="1:16" ht="12.4" customHeight="1" x14ac:dyDescent="0.15">
      <c r="B89" s="144"/>
      <c r="C89" s="136"/>
      <c r="D89" s="16">
        <f ca="1">D88/$D88*100</f>
        <v>100</v>
      </c>
      <c r="E89" s="15">
        <f ca="1">E88/$D88*100</f>
        <v>46.212121212121211</v>
      </c>
      <c r="F89" s="15">
        <f t="shared" ref="F89:H89" ca="1" si="79">F88/$D88*100</f>
        <v>39.015151515151516</v>
      </c>
      <c r="G89" s="15">
        <f t="shared" ca="1" si="79"/>
        <v>10.606060606060606</v>
      </c>
      <c r="H89" s="15">
        <f t="shared" ca="1" si="79"/>
        <v>4.1666666666666661</v>
      </c>
      <c r="I89" s="15"/>
      <c r="J89" s="15"/>
      <c r="K89" s="15"/>
      <c r="L89" s="15"/>
      <c r="M89" s="15"/>
      <c r="N89" s="15"/>
    </row>
    <row r="90" spans="1:16" ht="12.4" customHeight="1" x14ac:dyDescent="0.15">
      <c r="A90" s="1" t="str">
        <f ca="1">$A$1&amp;C90</f>
        <v>X (17)小売・飲食などのサービス業</v>
      </c>
      <c r="B90" s="144"/>
      <c r="C90" s="134" t="s">
        <v>96</v>
      </c>
      <c r="D90" s="19">
        <f ca="1">VLOOKUP($A90,'Q13'!$A:$O,D$2,0)</f>
        <v>293</v>
      </c>
      <c r="E90" s="19">
        <f ca="1">VLOOKUP($A90,'Q13'!$A:$O,E$2,0)</f>
        <v>103</v>
      </c>
      <c r="F90" s="19">
        <f ca="1">VLOOKUP($A90,'Q13'!$A:$O,F$2,0)</f>
        <v>147</v>
      </c>
      <c r="G90" s="19">
        <f ca="1">VLOOKUP($A90,'Q13'!$A:$O,G$2,0)</f>
        <v>34</v>
      </c>
      <c r="H90" s="19">
        <f ca="1">VLOOKUP($A90,'Q13'!$A:$O,H$2,0)</f>
        <v>9</v>
      </c>
      <c r="I90" s="19"/>
      <c r="J90" s="19"/>
      <c r="K90" s="19"/>
      <c r="L90" s="19"/>
      <c r="M90" s="19"/>
      <c r="N90" s="19"/>
      <c r="P90" s="45">
        <f t="shared" ref="P90" ca="1" si="80">MAX(E90:N90)</f>
        <v>147</v>
      </c>
    </row>
    <row r="91" spans="1:16" ht="12.4" customHeight="1" x14ac:dyDescent="0.15">
      <c r="B91" s="144"/>
      <c r="C91" s="136"/>
      <c r="D91" s="16">
        <f ca="1">D90/$D90*100</f>
        <v>100</v>
      </c>
      <c r="E91" s="15">
        <f ca="1">E90/$D90*100</f>
        <v>35.153583617747444</v>
      </c>
      <c r="F91" s="15">
        <f t="shared" ref="F91:H91" ca="1" si="81">F90/$D90*100</f>
        <v>50.170648464163826</v>
      </c>
      <c r="G91" s="15">
        <f t="shared" ca="1" si="81"/>
        <v>11.604095563139932</v>
      </c>
      <c r="H91" s="15">
        <f t="shared" ca="1" si="81"/>
        <v>3.0716723549488054</v>
      </c>
      <c r="I91" s="15"/>
      <c r="J91" s="15"/>
      <c r="K91" s="15"/>
      <c r="L91" s="15"/>
      <c r="M91" s="15"/>
      <c r="N91" s="15"/>
    </row>
    <row r="92" spans="1:16" ht="12.4" customHeight="1" x14ac:dyDescent="0.15">
      <c r="A92" s="1" t="str">
        <f ca="1">$A$1&amp;C92</f>
        <v>X (17)金融・保険・不動産業</v>
      </c>
      <c r="B92" s="144"/>
      <c r="C92" s="134" t="s">
        <v>97</v>
      </c>
      <c r="D92" s="19">
        <f ca="1">VLOOKUP($A92,'Q13'!$A:$O,D$2,0)</f>
        <v>156</v>
      </c>
      <c r="E92" s="19">
        <f ca="1">VLOOKUP($A92,'Q13'!$A:$O,E$2,0)</f>
        <v>61</v>
      </c>
      <c r="F92" s="19">
        <f ca="1">VLOOKUP($A92,'Q13'!$A:$O,F$2,0)</f>
        <v>64</v>
      </c>
      <c r="G92" s="19">
        <f ca="1">VLOOKUP($A92,'Q13'!$A:$O,G$2,0)</f>
        <v>24</v>
      </c>
      <c r="H92" s="19">
        <f ca="1">VLOOKUP($A92,'Q13'!$A:$O,H$2,0)</f>
        <v>7</v>
      </c>
      <c r="I92" s="19"/>
      <c r="J92" s="19"/>
      <c r="K92" s="19"/>
      <c r="L92" s="19"/>
      <c r="M92" s="19"/>
      <c r="N92" s="19"/>
      <c r="P92" s="45">
        <f t="shared" ref="P92" ca="1" si="82">MAX(E92:N92)</f>
        <v>64</v>
      </c>
    </row>
    <row r="93" spans="1:16" ht="12.4" customHeight="1" x14ac:dyDescent="0.15">
      <c r="B93" s="144"/>
      <c r="C93" s="136"/>
      <c r="D93" s="16">
        <f ca="1">D92/$D92*100</f>
        <v>100</v>
      </c>
      <c r="E93" s="15">
        <f ca="1">E92/$D92*100</f>
        <v>39.102564102564102</v>
      </c>
      <c r="F93" s="15">
        <f t="shared" ref="F93:H93" ca="1" si="83">F92/$D92*100</f>
        <v>41.025641025641022</v>
      </c>
      <c r="G93" s="15">
        <f t="shared" ca="1" si="83"/>
        <v>15.384615384615385</v>
      </c>
      <c r="H93" s="15">
        <f t="shared" ca="1" si="83"/>
        <v>4.4871794871794872</v>
      </c>
      <c r="I93" s="15"/>
      <c r="J93" s="15"/>
      <c r="K93" s="15"/>
      <c r="L93" s="15"/>
      <c r="M93" s="15"/>
      <c r="N93" s="15"/>
    </row>
    <row r="94" spans="1:16" ht="12.4" customHeight="1" x14ac:dyDescent="0.15">
      <c r="A94" s="1" t="str">
        <f ca="1">$A$1&amp;C94</f>
        <v>X (17)医療・福祉・介護</v>
      </c>
      <c r="B94" s="144"/>
      <c r="C94" s="134" t="s">
        <v>98</v>
      </c>
      <c r="D94" s="19">
        <f ca="1">VLOOKUP($A94,'Q13'!$A:$O,D$2,0)</f>
        <v>890</v>
      </c>
      <c r="E94" s="19">
        <f ca="1">VLOOKUP($A94,'Q13'!$A:$O,E$2,0)</f>
        <v>314</v>
      </c>
      <c r="F94" s="19">
        <f ca="1">VLOOKUP($A94,'Q13'!$A:$O,F$2,0)</f>
        <v>433</v>
      </c>
      <c r="G94" s="19">
        <f ca="1">VLOOKUP($A94,'Q13'!$A:$O,G$2,0)</f>
        <v>115</v>
      </c>
      <c r="H94" s="19">
        <f ca="1">VLOOKUP($A94,'Q13'!$A:$O,H$2,0)</f>
        <v>28</v>
      </c>
      <c r="I94" s="19"/>
      <c r="J94" s="19"/>
      <c r="K94" s="19"/>
      <c r="L94" s="19"/>
      <c r="M94" s="19"/>
      <c r="N94" s="19"/>
      <c r="P94" s="45">
        <f t="shared" ref="P94" ca="1" si="84">MAX(E94:N94)</f>
        <v>433</v>
      </c>
    </row>
    <row r="95" spans="1:16" ht="12.4" customHeight="1" x14ac:dyDescent="0.15">
      <c r="B95" s="144"/>
      <c r="C95" s="136"/>
      <c r="D95" s="16">
        <f ca="1">D94/$D94*100</f>
        <v>100</v>
      </c>
      <c r="E95" s="15">
        <f ca="1">E94/$D94*100</f>
        <v>35.280898876404493</v>
      </c>
      <c r="F95" s="15">
        <f t="shared" ref="F95:H95" ca="1" si="85">F94/$D94*100</f>
        <v>48.651685393258425</v>
      </c>
      <c r="G95" s="15">
        <f t="shared" ca="1" si="85"/>
        <v>12.921348314606742</v>
      </c>
      <c r="H95" s="15">
        <f t="shared" ca="1" si="85"/>
        <v>3.1460674157303372</v>
      </c>
      <c r="I95" s="15"/>
      <c r="J95" s="15"/>
      <c r="K95" s="15"/>
      <c r="L95" s="15"/>
      <c r="M95" s="15"/>
      <c r="N95" s="15"/>
    </row>
    <row r="96" spans="1:16" ht="12.4" customHeight="1" x14ac:dyDescent="0.15">
      <c r="A96" s="43" t="s">
        <v>281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119</v>
      </c>
      <c r="F96" s="19">
        <f>VLOOKUP($A96,'Q13'!$A:$O,F$2,0)</f>
        <v>176</v>
      </c>
      <c r="G96" s="19">
        <f>VLOOKUP($A96,'Q13'!$A:$O,G$2,0)</f>
        <v>27</v>
      </c>
      <c r="H96" s="19">
        <f>VLOOKUP($A96,'Q13'!$A:$O,H$2,0)</f>
        <v>27</v>
      </c>
      <c r="I96" s="19"/>
      <c r="J96" s="19"/>
      <c r="K96" s="19"/>
      <c r="L96" s="19"/>
      <c r="M96" s="19"/>
      <c r="N96" s="19"/>
      <c r="P96" s="45">
        <f t="shared" ref="P96" si="86">MAX(E96:N96)</f>
        <v>176</v>
      </c>
    </row>
    <row r="97" spans="1:16" ht="12.4" customHeight="1" x14ac:dyDescent="0.15">
      <c r="B97" s="144"/>
      <c r="C97" s="136"/>
      <c r="D97" s="16">
        <f>D96/$D96*100</f>
        <v>100</v>
      </c>
      <c r="E97" s="15">
        <f>E96/$D96*100</f>
        <v>34.097421203438394</v>
      </c>
      <c r="F97" s="15">
        <f t="shared" ref="F97:H97" si="87">F96/$D96*100</f>
        <v>50.429799426934096</v>
      </c>
      <c r="G97" s="15">
        <f t="shared" si="87"/>
        <v>7.7363896848137532</v>
      </c>
      <c r="H97" s="15">
        <f t="shared" si="87"/>
        <v>7.7363896848137532</v>
      </c>
      <c r="I97" s="15"/>
      <c r="J97" s="15"/>
      <c r="K97" s="15"/>
      <c r="L97" s="15"/>
      <c r="M97" s="15"/>
      <c r="N97" s="15"/>
    </row>
    <row r="98" spans="1:16" ht="12.4" customHeight="1" x14ac:dyDescent="0.15">
      <c r="A98" s="1" t="str">
        <f ca="1">$A$1&amp;C98</f>
        <v>X (17)情報通信系（メディア・マスコミ）</v>
      </c>
      <c r="B98" s="144"/>
      <c r="C98" s="134" t="s">
        <v>100</v>
      </c>
      <c r="D98" s="19">
        <f ca="1">VLOOKUP($A98,'Q13'!$A:$O,D$2,0)</f>
        <v>101</v>
      </c>
      <c r="E98" s="19">
        <f ca="1">VLOOKUP($A98,'Q13'!$A:$O,E$2,0)</f>
        <v>38</v>
      </c>
      <c r="F98" s="19">
        <f ca="1">VLOOKUP($A98,'Q13'!$A:$O,F$2,0)</f>
        <v>47</v>
      </c>
      <c r="G98" s="19">
        <f ca="1">VLOOKUP($A98,'Q13'!$A:$O,G$2,0)</f>
        <v>14</v>
      </c>
      <c r="H98" s="19">
        <f ca="1">VLOOKUP($A98,'Q13'!$A:$O,H$2,0)</f>
        <v>2</v>
      </c>
      <c r="I98" s="19"/>
      <c r="J98" s="19"/>
      <c r="K98" s="19"/>
      <c r="L98" s="19"/>
      <c r="M98" s="19"/>
      <c r="N98" s="19"/>
      <c r="P98" s="45">
        <f t="shared" ref="P98" ca="1" si="88">MAX(E98:N98)</f>
        <v>47</v>
      </c>
    </row>
    <row r="99" spans="1:16" ht="12.4" customHeight="1" x14ac:dyDescent="0.15">
      <c r="B99" s="144"/>
      <c r="C99" s="136"/>
      <c r="D99" s="16">
        <f ca="1">D98/$D98*100</f>
        <v>100</v>
      </c>
      <c r="E99" s="15">
        <f ca="1">E98/$D98*100</f>
        <v>37.623762376237622</v>
      </c>
      <c r="F99" s="15">
        <f t="shared" ref="F99:H99" ca="1" si="89">F98/$D98*100</f>
        <v>46.534653465346537</v>
      </c>
      <c r="G99" s="15">
        <f t="shared" ca="1" si="89"/>
        <v>13.861386138613863</v>
      </c>
      <c r="H99" s="15">
        <f t="shared" ca="1" si="89"/>
        <v>1.9801980198019802</v>
      </c>
      <c r="I99" s="15"/>
      <c r="J99" s="15"/>
      <c r="K99" s="15"/>
      <c r="L99" s="15"/>
      <c r="M99" s="15"/>
      <c r="N99" s="15"/>
    </row>
    <row r="100" spans="1:16" ht="12.4" customHeight="1" x14ac:dyDescent="0.15">
      <c r="A100" s="1" t="str">
        <f ca="1">$A$1&amp;C100</f>
        <v>X (17)公務員</v>
      </c>
      <c r="B100" s="144"/>
      <c r="C100" s="134" t="s">
        <v>101</v>
      </c>
      <c r="D100" s="19">
        <f ca="1">VLOOKUP($A100,'Q13'!$A:$O,D$2,0)</f>
        <v>770</v>
      </c>
      <c r="E100" s="19">
        <f ca="1">VLOOKUP($A100,'Q13'!$A:$O,E$2,0)</f>
        <v>316</v>
      </c>
      <c r="F100" s="19">
        <f ca="1">VLOOKUP($A100,'Q13'!$A:$O,F$2,0)</f>
        <v>335</v>
      </c>
      <c r="G100" s="19">
        <f ca="1">VLOOKUP($A100,'Q13'!$A:$O,G$2,0)</f>
        <v>77</v>
      </c>
      <c r="H100" s="19">
        <f ca="1">VLOOKUP($A100,'Q13'!$A:$O,H$2,0)</f>
        <v>42</v>
      </c>
      <c r="I100" s="19"/>
      <c r="J100" s="19"/>
      <c r="K100" s="19"/>
      <c r="L100" s="19"/>
      <c r="M100" s="19"/>
      <c r="N100" s="19"/>
      <c r="P100" s="45">
        <f t="shared" ref="P100" ca="1" si="90">MAX(E100:N100)</f>
        <v>335</v>
      </c>
    </row>
    <row r="101" spans="1:16" ht="12.4" customHeight="1" x14ac:dyDescent="0.15">
      <c r="B101" s="144"/>
      <c r="C101" s="136"/>
      <c r="D101" s="16">
        <f ca="1">D100/$D100*100</f>
        <v>100</v>
      </c>
      <c r="E101" s="15">
        <f ca="1">E100/$D100*100</f>
        <v>41.038961038961041</v>
      </c>
      <c r="F101" s="15">
        <f t="shared" ref="F101:H101" ca="1" si="91">F100/$D100*100</f>
        <v>43.506493506493506</v>
      </c>
      <c r="G101" s="15">
        <f t="shared" ca="1" si="91"/>
        <v>10</v>
      </c>
      <c r="H101" s="15">
        <f t="shared" ca="1" si="91"/>
        <v>5.4545454545454541</v>
      </c>
      <c r="I101" s="15"/>
      <c r="J101" s="15"/>
      <c r="K101" s="15"/>
      <c r="L101" s="15"/>
      <c r="M101" s="15"/>
      <c r="N101" s="15"/>
    </row>
    <row r="102" spans="1:16" ht="12.4" customHeight="1" x14ac:dyDescent="0.15">
      <c r="A102" s="1" t="str">
        <f ca="1">$A$1&amp;C102</f>
        <v>X (17)その他</v>
      </c>
      <c r="B102" s="144"/>
      <c r="C102" s="134" t="s">
        <v>22</v>
      </c>
      <c r="D102" s="19">
        <f ca="1">VLOOKUP($A102,'Q13'!$A:$O,D$2,0)</f>
        <v>811</v>
      </c>
      <c r="E102" s="19">
        <f ca="1">VLOOKUP($A102,'Q13'!$A:$O,E$2,0)</f>
        <v>306</v>
      </c>
      <c r="F102" s="19">
        <f ca="1">VLOOKUP($A102,'Q13'!$A:$O,F$2,0)</f>
        <v>384</v>
      </c>
      <c r="G102" s="19">
        <f ca="1">VLOOKUP($A102,'Q13'!$A:$O,G$2,0)</f>
        <v>90</v>
      </c>
      <c r="H102" s="19">
        <f ca="1">VLOOKUP($A102,'Q13'!$A:$O,H$2,0)</f>
        <v>31</v>
      </c>
      <c r="I102" s="19"/>
      <c r="J102" s="19"/>
      <c r="K102" s="19"/>
      <c r="L102" s="19"/>
      <c r="M102" s="19"/>
      <c r="N102" s="19"/>
      <c r="P102" s="45">
        <f t="shared" ref="P102" ca="1" si="92">MAX(E102:N102)</f>
        <v>384</v>
      </c>
    </row>
    <row r="103" spans="1:16" ht="12.4" customHeight="1" x14ac:dyDescent="0.15">
      <c r="B103" s="144"/>
      <c r="C103" s="136"/>
      <c r="D103" s="16">
        <f ca="1">D102/$D102*100</f>
        <v>100</v>
      </c>
      <c r="E103" s="15">
        <f ca="1">E102/$D102*100</f>
        <v>37.731196054254006</v>
      </c>
      <c r="F103" s="15">
        <f t="shared" ref="F103:H103" ca="1" si="93">F102/$D102*100</f>
        <v>47.348951911220716</v>
      </c>
      <c r="G103" s="15">
        <f t="shared" ca="1" si="93"/>
        <v>11.097410604192355</v>
      </c>
      <c r="H103" s="15">
        <f t="shared" ca="1" si="93"/>
        <v>3.8224414303329222</v>
      </c>
      <c r="I103" s="15"/>
      <c r="J103" s="15"/>
      <c r="K103" s="15"/>
      <c r="L103" s="15"/>
      <c r="M103" s="15"/>
      <c r="N103" s="15"/>
    </row>
    <row r="104" spans="1:16" ht="12.4" customHeight="1" x14ac:dyDescent="0.15">
      <c r="A104" s="1" t="str">
        <f ca="1">$A$1&amp;C104</f>
        <v>X (17)ずっと北九州市内がいい（北九州市の近郊を含む）</v>
      </c>
      <c r="B104" s="144" t="s">
        <v>256</v>
      </c>
      <c r="C104" s="134" t="s">
        <v>113</v>
      </c>
      <c r="D104" s="19">
        <f ca="1">VLOOKUP($A104,'Q15'!$A:$O,D$2,0)</f>
        <v>1064</v>
      </c>
      <c r="E104" s="19">
        <f ca="1">VLOOKUP($A104,'Q15'!$A:$O,E$2,0)</f>
        <v>608</v>
      </c>
      <c r="F104" s="19">
        <f ca="1">VLOOKUP($A104,'Q15'!$A:$O,F$2,0)</f>
        <v>407</v>
      </c>
      <c r="G104" s="19">
        <f ca="1">VLOOKUP($A104,'Q15'!$A:$O,G$2,0)</f>
        <v>36</v>
      </c>
      <c r="H104" s="19">
        <f ca="1">VLOOKUP($A104,'Q15'!$A:$O,H$2,0)</f>
        <v>13</v>
      </c>
      <c r="I104" s="19"/>
      <c r="J104" s="19"/>
      <c r="K104" s="19"/>
      <c r="L104" s="19"/>
      <c r="M104" s="19"/>
      <c r="N104" s="19"/>
      <c r="P104" s="45">
        <f t="shared" ref="P104" ca="1" si="94">MAX(E104:N104)</f>
        <v>608</v>
      </c>
    </row>
    <row r="105" spans="1:16" ht="12.4" customHeight="1" x14ac:dyDescent="0.15">
      <c r="B105" s="144"/>
      <c r="C105" s="136"/>
      <c r="D105" s="16">
        <f ca="1">D104/$D104*100</f>
        <v>100</v>
      </c>
      <c r="E105" s="15">
        <f ca="1">E104/$D104*100</f>
        <v>57.142857142857139</v>
      </c>
      <c r="F105" s="15">
        <f t="shared" ref="F105:H105" ca="1" si="95">F104/$D104*100</f>
        <v>38.251879699248121</v>
      </c>
      <c r="G105" s="15">
        <f t="shared" ca="1" si="95"/>
        <v>3.3834586466165413</v>
      </c>
      <c r="H105" s="15">
        <f t="shared" ca="1" si="95"/>
        <v>1.2218045112781954</v>
      </c>
      <c r="I105" s="15"/>
      <c r="J105" s="15"/>
      <c r="K105" s="15"/>
      <c r="L105" s="15"/>
      <c r="M105" s="15"/>
      <c r="N105" s="15"/>
    </row>
    <row r="106" spans="1:16" ht="12.4" customHeight="1" x14ac:dyDescent="0.15">
      <c r="A106" s="1" t="str">
        <f ca="1">$A$1&amp;C106</f>
        <v>X (17)一度は市外に出て経験を積んだ後、市内に戻りたい</v>
      </c>
      <c r="B106" s="144"/>
      <c r="C106" s="134" t="s">
        <v>114</v>
      </c>
      <c r="D106" s="19">
        <f ca="1">VLOOKUP($A106,'Q15'!$A:$O,D$2,0)</f>
        <v>508</v>
      </c>
      <c r="E106" s="19">
        <f ca="1">VLOOKUP($A106,'Q15'!$A:$O,E$2,0)</f>
        <v>259</v>
      </c>
      <c r="F106" s="19">
        <f ca="1">VLOOKUP($A106,'Q15'!$A:$O,F$2,0)</f>
        <v>211</v>
      </c>
      <c r="G106" s="19">
        <f ca="1">VLOOKUP($A106,'Q15'!$A:$O,G$2,0)</f>
        <v>24</v>
      </c>
      <c r="H106" s="19">
        <f ca="1">VLOOKUP($A106,'Q15'!$A:$O,H$2,0)</f>
        <v>14</v>
      </c>
      <c r="I106" s="19"/>
      <c r="J106" s="19"/>
      <c r="K106" s="19"/>
      <c r="L106" s="19"/>
      <c r="M106" s="19"/>
      <c r="N106" s="19"/>
      <c r="P106" s="45">
        <f t="shared" ref="P106" ca="1" si="96">MAX(E106:N106)</f>
        <v>259</v>
      </c>
    </row>
    <row r="107" spans="1:16" ht="12.4" customHeight="1" x14ac:dyDescent="0.15">
      <c r="B107" s="144"/>
      <c r="C107" s="136"/>
      <c r="D107" s="16">
        <f ca="1">D106/$D106*100</f>
        <v>100</v>
      </c>
      <c r="E107" s="15">
        <f ca="1">E106/$D106*100</f>
        <v>50.984251968503933</v>
      </c>
      <c r="F107" s="15">
        <f t="shared" ref="F107:H107" ca="1" si="97">F106/$D106*100</f>
        <v>41.535433070866141</v>
      </c>
      <c r="G107" s="15">
        <f t="shared" ca="1" si="97"/>
        <v>4.7244094488188972</v>
      </c>
      <c r="H107" s="15">
        <f t="shared" ca="1" si="97"/>
        <v>2.7559055118110236</v>
      </c>
      <c r="I107" s="15"/>
      <c r="J107" s="15"/>
      <c r="K107" s="15"/>
      <c r="L107" s="15"/>
      <c r="M107" s="15"/>
      <c r="N107" s="15"/>
    </row>
    <row r="108" spans="1:16" ht="12.4" customHeight="1" x14ac:dyDescent="0.15">
      <c r="A108" s="1" t="str">
        <f ca="1">$A$1&amp;C108</f>
        <v>X (17)市外に住むが、時々北九州市で過ごしたい</v>
      </c>
      <c r="B108" s="144"/>
      <c r="C108" s="134" t="s">
        <v>115</v>
      </c>
      <c r="D108" s="19">
        <f ca="1">VLOOKUP($A108,'Q15'!$A:$O,D$2,0)</f>
        <v>667</v>
      </c>
      <c r="E108" s="19">
        <f ca="1">VLOOKUP($A108,'Q15'!$A:$O,E$2,0)</f>
        <v>273</v>
      </c>
      <c r="F108" s="19">
        <f ca="1">VLOOKUP($A108,'Q15'!$A:$O,F$2,0)</f>
        <v>334</v>
      </c>
      <c r="G108" s="19">
        <f ca="1">VLOOKUP($A108,'Q15'!$A:$O,G$2,0)</f>
        <v>54</v>
      </c>
      <c r="H108" s="19">
        <f ca="1">VLOOKUP($A108,'Q15'!$A:$O,H$2,0)</f>
        <v>6</v>
      </c>
      <c r="I108" s="19"/>
      <c r="J108" s="19"/>
      <c r="K108" s="19"/>
      <c r="L108" s="19"/>
      <c r="M108" s="19"/>
      <c r="N108" s="19"/>
      <c r="P108" s="45">
        <f t="shared" ref="P108" ca="1" si="98">MAX(E108:N108)</f>
        <v>334</v>
      </c>
    </row>
    <row r="109" spans="1:16" ht="12.4" customHeight="1" x14ac:dyDescent="0.15">
      <c r="B109" s="144"/>
      <c r="C109" s="136"/>
      <c r="D109" s="16">
        <f ca="1">D108/$D108*100</f>
        <v>100</v>
      </c>
      <c r="E109" s="15">
        <f ca="1">E108/$D108*100</f>
        <v>40.929535232383806</v>
      </c>
      <c r="F109" s="15">
        <f t="shared" ref="F109:H109" ca="1" si="99">F108/$D108*100</f>
        <v>50.074962518740627</v>
      </c>
      <c r="G109" s="15">
        <f t="shared" ca="1" si="99"/>
        <v>8.095952023988005</v>
      </c>
      <c r="H109" s="15">
        <f t="shared" ca="1" si="99"/>
        <v>0.8995502248875562</v>
      </c>
      <c r="I109" s="15"/>
      <c r="J109" s="15"/>
      <c r="K109" s="15"/>
      <c r="L109" s="15"/>
      <c r="M109" s="15"/>
      <c r="N109" s="15"/>
    </row>
    <row r="110" spans="1:16" ht="12.4" customHeight="1" x14ac:dyDescent="0.15">
      <c r="A110" s="1" t="str">
        <f ca="1">$A$1&amp;C110</f>
        <v>X (17)北九州市から出て行って戻らない</v>
      </c>
      <c r="B110" s="144"/>
      <c r="C110" s="134" t="s">
        <v>116</v>
      </c>
      <c r="D110" s="19">
        <f ca="1">VLOOKUP($A110,'Q15'!$A:$O,D$2,0)</f>
        <v>296</v>
      </c>
      <c r="E110" s="19">
        <f ca="1">VLOOKUP($A110,'Q15'!$A:$O,E$2,0)</f>
        <v>41</v>
      </c>
      <c r="F110" s="19">
        <f ca="1">VLOOKUP($A110,'Q15'!$A:$O,F$2,0)</f>
        <v>124</v>
      </c>
      <c r="G110" s="19">
        <f ca="1">VLOOKUP($A110,'Q15'!$A:$O,G$2,0)</f>
        <v>84</v>
      </c>
      <c r="H110" s="19">
        <f ca="1">VLOOKUP($A110,'Q15'!$A:$O,H$2,0)</f>
        <v>47</v>
      </c>
      <c r="I110" s="19"/>
      <c r="J110" s="19"/>
      <c r="K110" s="19"/>
      <c r="L110" s="19"/>
      <c r="M110" s="19"/>
      <c r="N110" s="19"/>
      <c r="P110" s="45">
        <f t="shared" ref="P110" ca="1" si="100">MAX(E110:N110)</f>
        <v>124</v>
      </c>
    </row>
    <row r="111" spans="1:16" ht="12.4" customHeight="1" x14ac:dyDescent="0.15">
      <c r="B111" s="144"/>
      <c r="C111" s="136"/>
      <c r="D111" s="16">
        <f ca="1">D110/$D110*100</f>
        <v>100</v>
      </c>
      <c r="E111" s="15">
        <f ca="1">E110/$D110*100</f>
        <v>13.851351351351351</v>
      </c>
      <c r="F111" s="15">
        <f t="shared" ref="F111:H111" ca="1" si="101">F110/$D110*100</f>
        <v>41.891891891891895</v>
      </c>
      <c r="G111" s="15">
        <f t="shared" ca="1" si="101"/>
        <v>28.378378378378379</v>
      </c>
      <c r="H111" s="15">
        <f t="shared" ca="1" si="101"/>
        <v>15.878378378378377</v>
      </c>
      <c r="I111" s="15"/>
      <c r="J111" s="15"/>
      <c r="K111" s="15"/>
      <c r="L111" s="15"/>
      <c r="M111" s="15"/>
      <c r="N111" s="15"/>
    </row>
    <row r="112" spans="1:16" ht="12.4" customHeight="1" x14ac:dyDescent="0.15">
      <c r="A112" s="1" t="str">
        <f ca="1">$A$1&amp;C112</f>
        <v>X (17)その他</v>
      </c>
      <c r="B112" s="144"/>
      <c r="C112" s="134" t="s">
        <v>22</v>
      </c>
      <c r="D112" s="19">
        <f ca="1">VLOOKUP($A112,'Q15'!$A:$O,D$2,0)</f>
        <v>106</v>
      </c>
      <c r="E112" s="19">
        <f ca="1">VLOOKUP($A112,'Q15'!$A:$O,E$2,0)</f>
        <v>20</v>
      </c>
      <c r="F112" s="19">
        <f ca="1">VLOOKUP($A112,'Q15'!$A:$O,F$2,0)</f>
        <v>44</v>
      </c>
      <c r="G112" s="19">
        <f ca="1">VLOOKUP($A112,'Q15'!$A:$O,G$2,0)</f>
        <v>24</v>
      </c>
      <c r="H112" s="19">
        <f ca="1">VLOOKUP($A112,'Q15'!$A:$O,H$2,0)</f>
        <v>18</v>
      </c>
      <c r="I112" s="19"/>
      <c r="J112" s="19"/>
      <c r="K112" s="19"/>
      <c r="L112" s="19"/>
      <c r="M112" s="19"/>
      <c r="N112" s="19"/>
      <c r="P112" s="45">
        <f t="shared" ref="P112" ca="1" si="102">MAX(E112:N112)</f>
        <v>44</v>
      </c>
    </row>
    <row r="113" spans="1:16" ht="12.4" customHeight="1" x14ac:dyDescent="0.15">
      <c r="B113" s="144"/>
      <c r="C113" s="136"/>
      <c r="D113" s="16">
        <f ca="1">D112/$D112*100</f>
        <v>100</v>
      </c>
      <c r="E113" s="15">
        <f ca="1">E112/$D112*100</f>
        <v>18.867924528301888</v>
      </c>
      <c r="F113" s="15">
        <f t="shared" ref="F113:H113" ca="1" si="103">F112/$D112*100</f>
        <v>41.509433962264154</v>
      </c>
      <c r="G113" s="15">
        <f t="shared" ca="1" si="103"/>
        <v>22.641509433962266</v>
      </c>
      <c r="H113" s="15">
        <f t="shared" ca="1" si="103"/>
        <v>16.981132075471699</v>
      </c>
      <c r="I113" s="15"/>
      <c r="J113" s="15"/>
      <c r="K113" s="15"/>
      <c r="L113" s="15"/>
      <c r="M113" s="15"/>
      <c r="N113" s="15"/>
    </row>
    <row r="114" spans="1:16" ht="12.4" customHeight="1" x14ac:dyDescent="0.15">
      <c r="A114" s="1" t="str">
        <f ca="1">$A$1&amp;C114</f>
        <v>X (17)わからない</v>
      </c>
      <c r="B114" s="144"/>
      <c r="C114" s="134" t="s">
        <v>61</v>
      </c>
      <c r="D114" s="19">
        <f ca="1">VLOOKUP($A114,'Q15'!$A:$O,D$2,0)</f>
        <v>1230</v>
      </c>
      <c r="E114" s="19">
        <f ca="1">VLOOKUP($A114,'Q15'!$A:$O,E$2,0)</f>
        <v>294</v>
      </c>
      <c r="F114" s="19">
        <f ca="1">VLOOKUP($A114,'Q15'!$A:$O,F$2,0)</f>
        <v>657</v>
      </c>
      <c r="G114" s="19">
        <f ca="1">VLOOKUP($A114,'Q15'!$A:$O,G$2,0)</f>
        <v>208</v>
      </c>
      <c r="H114" s="19">
        <f ca="1">VLOOKUP($A114,'Q15'!$A:$O,H$2,0)</f>
        <v>71</v>
      </c>
      <c r="I114" s="19"/>
      <c r="J114" s="19"/>
      <c r="K114" s="19"/>
      <c r="L114" s="19"/>
      <c r="M114" s="19"/>
      <c r="N114" s="19"/>
      <c r="P114" s="45">
        <f t="shared" ref="P114" ca="1" si="104">MAX(E114:N114)</f>
        <v>657</v>
      </c>
    </row>
    <row r="115" spans="1:16" ht="12.4" customHeight="1" x14ac:dyDescent="0.15">
      <c r="B115" s="144"/>
      <c r="C115" s="136"/>
      <c r="D115" s="16">
        <f ca="1">D114/$D114*100</f>
        <v>100</v>
      </c>
      <c r="E115" s="15">
        <f ca="1">E114/$D114*100</f>
        <v>23.902439024390244</v>
      </c>
      <c r="F115" s="15">
        <f t="shared" ref="F115:H115" ca="1" si="105">F114/$D114*100</f>
        <v>53.41463414634147</v>
      </c>
      <c r="G115" s="15">
        <f t="shared" ca="1" si="105"/>
        <v>16.910569105691057</v>
      </c>
      <c r="H115" s="15">
        <f t="shared" ca="1" si="105"/>
        <v>5.7723577235772359</v>
      </c>
      <c r="I115" s="15"/>
      <c r="J115" s="15"/>
      <c r="K115" s="15"/>
      <c r="L115" s="15"/>
      <c r="M115" s="15"/>
      <c r="N115" s="15"/>
    </row>
    <row r="116" spans="1:16" ht="12.4" hidden="1" customHeight="1" outlineLevel="1" x14ac:dyDescent="0.15">
      <c r="A116" s="1" t="str">
        <f ca="1">$A$1&amp;C116</f>
        <v>X (17)とても感じている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1495</v>
      </c>
      <c r="F116" s="19">
        <f ca="1">VLOOKUP($A116,'Q17'!$A:$O,F$2,0)</f>
        <v>0</v>
      </c>
      <c r="G116" s="19">
        <f ca="1">VLOOKUP($A116,'Q17'!$A:$O,G$2,0)</f>
        <v>0</v>
      </c>
      <c r="H116" s="19">
        <f ca="1">VLOOKUP($A116,'Q17'!$A:$O,H$2,0)</f>
        <v>0</v>
      </c>
      <c r="I116" s="19"/>
      <c r="J116" s="19"/>
      <c r="K116" s="19"/>
      <c r="L116" s="19"/>
      <c r="M116" s="19"/>
      <c r="N116" s="19"/>
      <c r="P116" s="45">
        <f t="shared" ref="P116" ca="1" si="106">MAX(E116:N116)</f>
        <v>1495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100</v>
      </c>
      <c r="F117" s="15">
        <f t="shared" ref="F117:H117" ca="1" si="107">F116/$D116*100</f>
        <v>0</v>
      </c>
      <c r="G117" s="15">
        <f t="shared" ca="1" si="107"/>
        <v>0</v>
      </c>
      <c r="H117" s="15">
        <f t="shared" ca="1" si="107"/>
        <v>0</v>
      </c>
      <c r="I117" s="15"/>
      <c r="J117" s="15"/>
      <c r="K117" s="15"/>
      <c r="L117" s="15"/>
      <c r="M117" s="15"/>
      <c r="N117" s="15"/>
    </row>
    <row r="118" spans="1:16" ht="12.4" hidden="1" customHeight="1" outlineLevel="1" x14ac:dyDescent="0.15">
      <c r="A118" s="1" t="str">
        <f ca="1">$A$1&amp;C118</f>
        <v>X (17)ある程度感じている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0</v>
      </c>
      <c r="F118" s="19">
        <f ca="1">VLOOKUP($A118,'Q17'!$A:$O,F$2,0)</f>
        <v>1777</v>
      </c>
      <c r="G118" s="19">
        <f ca="1">VLOOKUP($A118,'Q17'!$A:$O,G$2,0)</f>
        <v>0</v>
      </c>
      <c r="H118" s="19">
        <f ca="1">VLOOKUP($A118,'Q17'!$A:$O,H$2,0)</f>
        <v>0</v>
      </c>
      <c r="I118" s="19"/>
      <c r="J118" s="19"/>
      <c r="K118" s="19"/>
      <c r="L118" s="19"/>
      <c r="M118" s="19"/>
      <c r="N118" s="19"/>
      <c r="P118" s="45">
        <f t="shared" ref="P118" ca="1" si="108">MAX(E118:N118)</f>
        <v>1777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0</v>
      </c>
      <c r="F119" s="15">
        <f t="shared" ref="F119:H119" ca="1" si="109">F118/$D118*100</f>
        <v>100</v>
      </c>
      <c r="G119" s="15">
        <f t="shared" ca="1" si="109"/>
        <v>0</v>
      </c>
      <c r="H119" s="15">
        <f t="shared" ca="1" si="109"/>
        <v>0</v>
      </c>
      <c r="I119" s="15"/>
      <c r="J119" s="15"/>
      <c r="K119" s="15"/>
      <c r="L119" s="15"/>
      <c r="M119" s="15"/>
      <c r="N119" s="15"/>
    </row>
    <row r="120" spans="1:16" ht="12.4" hidden="1" customHeight="1" outlineLevel="1" x14ac:dyDescent="0.15">
      <c r="A120" s="1" t="str">
        <f ca="1">$A$1&amp;C120</f>
        <v>X (17)あまり感じていない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0</v>
      </c>
      <c r="F120" s="19">
        <f ca="1">VLOOKUP($A120,'Q17'!$A:$O,F$2,0)</f>
        <v>0</v>
      </c>
      <c r="G120" s="19">
        <f ca="1">VLOOKUP($A120,'Q17'!$A:$O,G$2,0)</f>
        <v>430</v>
      </c>
      <c r="H120" s="19">
        <f ca="1">VLOOKUP($A120,'Q17'!$A:$O,H$2,0)</f>
        <v>0</v>
      </c>
      <c r="I120" s="19"/>
      <c r="J120" s="19"/>
      <c r="K120" s="19"/>
      <c r="L120" s="19"/>
      <c r="M120" s="19"/>
      <c r="N120" s="19"/>
      <c r="P120" s="45">
        <f t="shared" ref="P120" ca="1" si="110">MAX(E120:N120)</f>
        <v>430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0</v>
      </c>
      <c r="F121" s="15">
        <f t="shared" ref="F121:H121" ca="1" si="111">F120/$D120*100</f>
        <v>0</v>
      </c>
      <c r="G121" s="15">
        <f t="shared" ca="1" si="111"/>
        <v>100</v>
      </c>
      <c r="H121" s="15">
        <f t="shared" ca="1" si="111"/>
        <v>0</v>
      </c>
      <c r="I121" s="15"/>
      <c r="J121" s="15"/>
      <c r="K121" s="15"/>
      <c r="L121" s="15"/>
      <c r="M121" s="15"/>
      <c r="N121" s="15"/>
    </row>
    <row r="122" spans="1:16" ht="12.4" hidden="1" customHeight="1" outlineLevel="1" x14ac:dyDescent="0.15">
      <c r="A122" s="1" t="str">
        <f ca="1">$A$1&amp;C122</f>
        <v>X (17)全く感じていない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0</v>
      </c>
      <c r="F122" s="19">
        <f ca="1">VLOOKUP($A122,'Q17'!$A:$O,F$2,0)</f>
        <v>0</v>
      </c>
      <c r="G122" s="19">
        <f ca="1">VLOOKUP($A122,'Q17'!$A:$O,G$2,0)</f>
        <v>0</v>
      </c>
      <c r="H122" s="19">
        <f ca="1">VLOOKUP($A122,'Q17'!$A:$O,H$2,0)</f>
        <v>169</v>
      </c>
      <c r="I122" s="19"/>
      <c r="J122" s="19"/>
      <c r="K122" s="19"/>
      <c r="L122" s="19"/>
      <c r="M122" s="19"/>
      <c r="N122" s="19"/>
      <c r="P122" s="45">
        <f t="shared" ref="P122" ca="1" si="112">MAX(E122:N122)</f>
        <v>169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0</v>
      </c>
      <c r="F123" s="15">
        <f t="shared" ref="F123:H123" ca="1" si="113">F122/$D122*100</f>
        <v>0</v>
      </c>
      <c r="G123" s="15">
        <f t="shared" ca="1" si="113"/>
        <v>0</v>
      </c>
      <c r="H123" s="15">
        <f t="shared" ca="1" si="113"/>
        <v>100</v>
      </c>
      <c r="I123" s="15"/>
      <c r="J123" s="15"/>
      <c r="K123" s="15"/>
      <c r="L123" s="15"/>
      <c r="M123" s="15"/>
      <c r="N123" s="15"/>
    </row>
    <row r="124" spans="1:16" ht="12.4" hidden="1" customHeight="1" outlineLevel="1" x14ac:dyDescent="0.15">
      <c r="A124" s="1" t="str">
        <f ca="1">$A$1&amp;C124</f>
        <v>X (17)１年生／男性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242</v>
      </c>
      <c r="F124" s="19">
        <f ca="1">VLOOKUP($A124,学年×性別!$A:$O,F$2,0)</f>
        <v>224</v>
      </c>
      <c r="G124" s="19">
        <f ca="1">VLOOKUP($A124,学年×性別!$A:$O,G$2,0)</f>
        <v>68</v>
      </c>
      <c r="H124" s="19">
        <f ca="1">VLOOKUP($A124,学年×性別!$A:$O,H$2,0)</f>
        <v>31</v>
      </c>
      <c r="I124" s="19"/>
      <c r="J124" s="19"/>
      <c r="K124" s="19"/>
      <c r="L124" s="19"/>
      <c r="M124" s="19"/>
      <c r="N124" s="19"/>
      <c r="P124" s="45">
        <f t="shared" ref="P124" ca="1" si="114">MAX(E124:N124)</f>
        <v>242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42.83185840707965</v>
      </c>
      <c r="F125" s="15">
        <f t="shared" ref="F125:H125" ca="1" si="115">F124/$D124*100</f>
        <v>39.646017699115042</v>
      </c>
      <c r="G125" s="15">
        <f t="shared" ca="1" si="115"/>
        <v>12.035398230088495</v>
      </c>
      <c r="H125" s="15">
        <f t="shared" ca="1" si="115"/>
        <v>5.4867256637168138</v>
      </c>
      <c r="I125" s="15"/>
      <c r="J125" s="15"/>
      <c r="K125" s="15"/>
      <c r="L125" s="15"/>
      <c r="M125" s="15"/>
      <c r="N125" s="15"/>
    </row>
    <row r="126" spans="1:16" ht="12.4" hidden="1" customHeight="1" outlineLevel="1" x14ac:dyDescent="0.15">
      <c r="A126" s="1" t="str">
        <f ca="1">$A$1&amp;C126</f>
        <v>X (17)１年生／女性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268</v>
      </c>
      <c r="F126" s="19">
        <f ca="1">VLOOKUP($A126,学年×性別!$A:$O,F$2,0)</f>
        <v>380</v>
      </c>
      <c r="G126" s="19">
        <f ca="1">VLOOKUP($A126,学年×性別!$A:$O,G$2,0)</f>
        <v>93</v>
      </c>
      <c r="H126" s="19">
        <f ca="1">VLOOKUP($A126,学年×性別!$A:$O,H$2,0)</f>
        <v>24</v>
      </c>
      <c r="I126" s="19"/>
      <c r="J126" s="19"/>
      <c r="K126" s="19"/>
      <c r="L126" s="19"/>
      <c r="M126" s="19"/>
      <c r="N126" s="19"/>
      <c r="P126" s="45">
        <f t="shared" ref="P126" ca="1" si="116">MAX(E126:N126)</f>
        <v>380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35.032679738562088</v>
      </c>
      <c r="F127" s="15">
        <f t="shared" ref="F127:H127" ca="1" si="117">F126/$D126*100</f>
        <v>49.673202614379086</v>
      </c>
      <c r="G127" s="15">
        <f t="shared" ca="1" si="117"/>
        <v>12.156862745098039</v>
      </c>
      <c r="H127" s="15">
        <f t="shared" ca="1" si="117"/>
        <v>3.1372549019607843</v>
      </c>
      <c r="I127" s="15"/>
      <c r="J127" s="15"/>
      <c r="K127" s="15"/>
      <c r="L127" s="15"/>
      <c r="M127" s="15"/>
      <c r="N127" s="15"/>
    </row>
    <row r="128" spans="1:16" ht="12.4" hidden="1" customHeight="1" outlineLevel="1" x14ac:dyDescent="0.15">
      <c r="A128" s="1" t="str">
        <f ca="1">$A$1&amp;C128</f>
        <v>X (17)１年生／回答しない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5</v>
      </c>
      <c r="F128" s="19">
        <f ca="1">VLOOKUP($A128,学年×性別!$A:$O,F$2,0)</f>
        <v>12</v>
      </c>
      <c r="G128" s="19">
        <f ca="1">VLOOKUP($A128,学年×性別!$A:$O,G$2,0)</f>
        <v>5</v>
      </c>
      <c r="H128" s="19">
        <f ca="1">VLOOKUP($A128,学年×性別!$A:$O,H$2,0)</f>
        <v>3</v>
      </c>
      <c r="I128" s="19"/>
      <c r="J128" s="19"/>
      <c r="K128" s="19"/>
      <c r="L128" s="19"/>
      <c r="M128" s="19"/>
      <c r="N128" s="19"/>
      <c r="P128" s="45">
        <f t="shared" ref="P128" ca="1" si="118">MAX(E128:N128)</f>
        <v>12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20</v>
      </c>
      <c r="F129" s="15">
        <f t="shared" ref="F129:H129" ca="1" si="119">F128/$D128*100</f>
        <v>48</v>
      </c>
      <c r="G129" s="15">
        <f t="shared" ca="1" si="119"/>
        <v>20</v>
      </c>
      <c r="H129" s="15">
        <f t="shared" ca="1" si="119"/>
        <v>12</v>
      </c>
      <c r="I129" s="15"/>
      <c r="J129" s="15"/>
      <c r="K129" s="15"/>
      <c r="L129" s="15"/>
      <c r="M129" s="15"/>
      <c r="N129" s="15"/>
    </row>
    <row r="130" spans="1:16" ht="12.4" hidden="1" customHeight="1" outlineLevel="1" x14ac:dyDescent="0.15">
      <c r="A130" s="1" t="str">
        <f ca="1">$A$1&amp;C130</f>
        <v>X (17)２年生／男性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193</v>
      </c>
      <c r="F130" s="19">
        <f ca="1">VLOOKUP($A130,学年×性別!$A:$O,F$2,0)</f>
        <v>261</v>
      </c>
      <c r="G130" s="19">
        <f ca="1">VLOOKUP($A130,学年×性別!$A:$O,G$2,0)</f>
        <v>54</v>
      </c>
      <c r="H130" s="19">
        <f ca="1">VLOOKUP($A130,学年×性別!$A:$O,H$2,0)</f>
        <v>40</v>
      </c>
      <c r="I130" s="19"/>
      <c r="J130" s="19"/>
      <c r="K130" s="19"/>
      <c r="L130" s="19"/>
      <c r="M130" s="19"/>
      <c r="N130" s="19"/>
      <c r="P130" s="45">
        <f t="shared" ref="P130" ca="1" si="120">MAX(E130:N130)</f>
        <v>261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35.21897810218978</v>
      </c>
      <c r="F131" s="15">
        <f t="shared" ref="F131:H131" ca="1" si="121">F130/$D130*100</f>
        <v>47.627737226277375</v>
      </c>
      <c r="G131" s="15">
        <f t="shared" ca="1" si="121"/>
        <v>9.8540145985401466</v>
      </c>
      <c r="H131" s="15">
        <f t="shared" ca="1" si="121"/>
        <v>7.2992700729926998</v>
      </c>
      <c r="I131" s="15"/>
      <c r="J131" s="15"/>
      <c r="K131" s="15"/>
      <c r="L131" s="15"/>
      <c r="M131" s="15"/>
      <c r="N131" s="15"/>
    </row>
    <row r="132" spans="1:16" ht="12.4" hidden="1" customHeight="1" outlineLevel="1" x14ac:dyDescent="0.15">
      <c r="A132" s="1" t="str">
        <f ca="1">$A$1&amp;C132</f>
        <v>X (17)２年生／女性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221</v>
      </c>
      <c r="F132" s="19">
        <f ca="1">VLOOKUP($A132,学年×性別!$A:$O,F$2,0)</f>
        <v>288</v>
      </c>
      <c r="G132" s="19">
        <f ca="1">VLOOKUP($A132,学年×性別!$A:$O,G$2,0)</f>
        <v>93</v>
      </c>
      <c r="H132" s="19">
        <f ca="1">VLOOKUP($A132,学年×性別!$A:$O,H$2,0)</f>
        <v>22</v>
      </c>
      <c r="I132" s="19"/>
      <c r="J132" s="19"/>
      <c r="K132" s="19"/>
      <c r="L132" s="19"/>
      <c r="M132" s="19"/>
      <c r="N132" s="19"/>
      <c r="P132" s="45">
        <f t="shared" ref="P132" ca="1" si="122">MAX(E132:N132)</f>
        <v>288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35.416666666666671</v>
      </c>
      <c r="F133" s="15">
        <f t="shared" ref="F133:H133" ca="1" si="123">F132/$D132*100</f>
        <v>46.153846153846153</v>
      </c>
      <c r="G133" s="15">
        <f t="shared" ca="1" si="123"/>
        <v>14.903846153846153</v>
      </c>
      <c r="H133" s="15">
        <f t="shared" ca="1" si="123"/>
        <v>3.5256410256410255</v>
      </c>
      <c r="I133" s="15"/>
      <c r="J133" s="15"/>
      <c r="K133" s="15"/>
      <c r="L133" s="15"/>
      <c r="M133" s="15"/>
      <c r="N133" s="15"/>
    </row>
    <row r="134" spans="1:16" ht="12.4" hidden="1" customHeight="1" outlineLevel="1" x14ac:dyDescent="0.15">
      <c r="A134" s="1" t="str">
        <f ca="1">$A$1&amp;C134</f>
        <v>X (17)２年生／回答しない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11</v>
      </c>
      <c r="F134" s="19">
        <f ca="1">VLOOKUP($A134,学年×性別!$A:$O,F$2,0)</f>
        <v>14</v>
      </c>
      <c r="G134" s="19">
        <f ca="1">VLOOKUP($A134,学年×性別!$A:$O,G$2,0)</f>
        <v>6</v>
      </c>
      <c r="H134" s="19">
        <f ca="1">VLOOKUP($A134,学年×性別!$A:$O,H$2,0)</f>
        <v>7</v>
      </c>
      <c r="I134" s="19"/>
      <c r="J134" s="19"/>
      <c r="K134" s="19"/>
      <c r="L134" s="19"/>
      <c r="M134" s="19"/>
      <c r="N134" s="19"/>
      <c r="P134" s="45">
        <f t="shared" ref="P134" ca="1" si="124">MAX(E134:N134)</f>
        <v>14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28.947368421052634</v>
      </c>
      <c r="F135" s="15">
        <f t="shared" ref="F135:H135" ca="1" si="125">F134/$D134*100</f>
        <v>36.84210526315789</v>
      </c>
      <c r="G135" s="15">
        <f t="shared" ca="1" si="125"/>
        <v>15.789473684210526</v>
      </c>
      <c r="H135" s="15">
        <f t="shared" ca="1" si="125"/>
        <v>18.421052631578945</v>
      </c>
      <c r="I135" s="15"/>
      <c r="J135" s="15"/>
      <c r="K135" s="15"/>
      <c r="L135" s="15"/>
      <c r="M135" s="15"/>
      <c r="N135" s="15"/>
    </row>
    <row r="136" spans="1:16" ht="12.4" hidden="1" customHeight="1" outlineLevel="1" x14ac:dyDescent="0.15">
      <c r="A136" s="1" t="str">
        <f ca="1">$A$1&amp;C136</f>
        <v>X (17)３年生／男性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295</v>
      </c>
      <c r="F136" s="19">
        <f ca="1">VLOOKUP($A136,学年×性別!$A:$O,F$2,0)</f>
        <v>270</v>
      </c>
      <c r="G136" s="19">
        <f ca="1">VLOOKUP($A136,学年×性別!$A:$O,G$2,0)</f>
        <v>43</v>
      </c>
      <c r="H136" s="19">
        <f ca="1">VLOOKUP($A136,学年×性別!$A:$O,H$2,0)</f>
        <v>27</v>
      </c>
      <c r="I136" s="19"/>
      <c r="J136" s="19"/>
      <c r="K136" s="19"/>
      <c r="L136" s="19"/>
      <c r="M136" s="19"/>
      <c r="N136" s="19"/>
      <c r="P136" s="45">
        <f t="shared" ref="P136" ca="1" si="126">MAX(E136:N136)</f>
        <v>295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46.45669291338583</v>
      </c>
      <c r="F137" s="15">
        <f t="shared" ref="F137:H137" ca="1" si="127">F136/$D136*100</f>
        <v>42.519685039370081</v>
      </c>
      <c r="G137" s="15">
        <f t="shared" ca="1" si="127"/>
        <v>6.7716535433070861</v>
      </c>
      <c r="H137" s="15">
        <f t="shared" ca="1" si="127"/>
        <v>4.2519685039370074</v>
      </c>
      <c r="I137" s="15"/>
      <c r="J137" s="15"/>
      <c r="K137" s="15"/>
      <c r="L137" s="15"/>
      <c r="M137" s="15"/>
      <c r="N137" s="15"/>
    </row>
    <row r="138" spans="1:16" ht="12.4" hidden="1" customHeight="1" outlineLevel="1" x14ac:dyDescent="0.15">
      <c r="A138" s="1" t="str">
        <f ca="1">$A$1&amp;C138</f>
        <v>X (17)３年生／女性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246</v>
      </c>
      <c r="F138" s="19">
        <f ca="1">VLOOKUP($A138,学年×性別!$A:$O,F$2,0)</f>
        <v>302</v>
      </c>
      <c r="G138" s="19">
        <f ca="1">VLOOKUP($A138,学年×性別!$A:$O,G$2,0)</f>
        <v>63</v>
      </c>
      <c r="H138" s="19">
        <f ca="1">VLOOKUP($A138,学年×性別!$A:$O,H$2,0)</f>
        <v>11</v>
      </c>
      <c r="I138" s="19"/>
      <c r="J138" s="19"/>
      <c r="K138" s="19"/>
      <c r="L138" s="19"/>
      <c r="M138" s="19"/>
      <c r="N138" s="19"/>
      <c r="P138" s="45">
        <f t="shared" ref="P138" ca="1" si="128">MAX(E138:N138)</f>
        <v>302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39.549839228295816</v>
      </c>
      <c r="F139" s="15">
        <f t="shared" ref="F139:H139" ca="1" si="129">F138/$D138*100</f>
        <v>48.553054662379417</v>
      </c>
      <c r="G139" s="15">
        <f t="shared" ca="1" si="129"/>
        <v>10.128617363344052</v>
      </c>
      <c r="H139" s="15">
        <f t="shared" ca="1" si="129"/>
        <v>1.7684887459807075</v>
      </c>
      <c r="I139" s="15"/>
      <c r="J139" s="15"/>
      <c r="K139" s="15"/>
      <c r="L139" s="15"/>
      <c r="M139" s="15"/>
      <c r="N139" s="15"/>
    </row>
    <row r="140" spans="1:16" ht="12.4" hidden="1" customHeight="1" outlineLevel="1" x14ac:dyDescent="0.15">
      <c r="A140" s="1" t="str">
        <f ca="1">$A$1&amp;C140</f>
        <v>X (17)３年生／回答しない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14</v>
      </c>
      <c r="F140" s="19">
        <f ca="1">VLOOKUP($A140,学年×性別!$A:$O,F$2,0)</f>
        <v>26</v>
      </c>
      <c r="G140" s="19">
        <f ca="1">VLOOKUP($A140,学年×性別!$A:$O,G$2,0)</f>
        <v>5</v>
      </c>
      <c r="H140" s="19">
        <f ca="1">VLOOKUP($A140,学年×性別!$A:$O,H$2,0)</f>
        <v>4</v>
      </c>
      <c r="I140" s="19"/>
      <c r="J140" s="19"/>
      <c r="K140" s="19"/>
      <c r="L140" s="19"/>
      <c r="M140" s="19"/>
      <c r="N140" s="19"/>
      <c r="P140" s="45">
        <f t="shared" ref="P140" ca="1" si="130">MAX(E140:N140)</f>
        <v>26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28.571428571428569</v>
      </c>
      <c r="F141" s="15">
        <f t="shared" ref="F141:H141" ca="1" si="131">F140/$D140*100</f>
        <v>53.061224489795919</v>
      </c>
      <c r="G141" s="15">
        <f t="shared" ca="1" si="131"/>
        <v>10.204081632653061</v>
      </c>
      <c r="H141" s="15">
        <f t="shared" ca="1" si="131"/>
        <v>8.1632653061224492</v>
      </c>
      <c r="I141" s="15"/>
      <c r="J141" s="15"/>
      <c r="K141" s="15"/>
      <c r="L141" s="15"/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2235" priority="169" stopIfTrue="1" operator="greaterThanOrEqual">
      <formula>E$7+10</formula>
    </cfRule>
    <cfRule type="cellIs" dxfId="2234" priority="170" stopIfTrue="1" operator="greaterThanOrEqual">
      <formula>E$7+5</formula>
    </cfRule>
    <cfRule type="cellIs" dxfId="2233" priority="171" stopIfTrue="1" operator="lessThanOrEqual">
      <formula>E$7-10</formula>
    </cfRule>
    <cfRule type="cellIs" dxfId="2232" priority="172" operator="lessThanOrEqual">
      <formula>E$7-5</formula>
    </cfRule>
  </conditionalFormatting>
  <conditionalFormatting sqref="E15:N15">
    <cfRule type="cellIs" dxfId="2231" priority="165" stopIfTrue="1" operator="greaterThanOrEqual">
      <formula>E$7+10</formula>
    </cfRule>
    <cfRule type="cellIs" dxfId="2230" priority="166" stopIfTrue="1" operator="greaterThanOrEqual">
      <formula>E$7+5</formula>
    </cfRule>
    <cfRule type="cellIs" dxfId="2229" priority="167" stopIfTrue="1" operator="lessThanOrEqual">
      <formula>E$7-10</formula>
    </cfRule>
    <cfRule type="cellIs" dxfId="2228" priority="168" operator="lessThanOrEqual">
      <formula>E$7-5</formula>
    </cfRule>
  </conditionalFormatting>
  <conditionalFormatting sqref="E17:N17">
    <cfRule type="cellIs" dxfId="2227" priority="161" stopIfTrue="1" operator="greaterThanOrEqual">
      <formula>E$7+10</formula>
    </cfRule>
    <cfRule type="cellIs" dxfId="2226" priority="162" stopIfTrue="1" operator="greaterThanOrEqual">
      <formula>E$7+5</formula>
    </cfRule>
    <cfRule type="cellIs" dxfId="2225" priority="163" stopIfTrue="1" operator="lessThanOrEqual">
      <formula>E$7-10</formula>
    </cfRule>
    <cfRule type="cellIs" dxfId="2224" priority="164" operator="lessThanOrEqual">
      <formula>E$7-5</formula>
    </cfRule>
  </conditionalFormatting>
  <conditionalFormatting sqref="E19:N19">
    <cfRule type="cellIs" dxfId="2223" priority="157" stopIfTrue="1" operator="greaterThanOrEqual">
      <formula>E$7+10</formula>
    </cfRule>
    <cfRule type="cellIs" dxfId="2222" priority="158" stopIfTrue="1" operator="greaterThanOrEqual">
      <formula>E$7+5</formula>
    </cfRule>
    <cfRule type="cellIs" dxfId="2221" priority="159" stopIfTrue="1" operator="lessThanOrEqual">
      <formula>E$7-10</formula>
    </cfRule>
    <cfRule type="cellIs" dxfId="2220" priority="160" operator="lessThanOrEqual">
      <formula>E$7-5</formula>
    </cfRule>
  </conditionalFormatting>
  <conditionalFormatting sqref="E21:N21 E23:N23 E25:N25">
    <cfRule type="cellIs" dxfId="2219" priority="153" stopIfTrue="1" operator="greaterThanOrEqual">
      <formula>E$7+10</formula>
    </cfRule>
    <cfRule type="cellIs" dxfId="2218" priority="154" stopIfTrue="1" operator="greaterThanOrEqual">
      <formula>E$7+5</formula>
    </cfRule>
    <cfRule type="cellIs" dxfId="2217" priority="155" stopIfTrue="1" operator="lessThanOrEqual">
      <formula>E$7-10</formula>
    </cfRule>
    <cfRule type="cellIs" dxfId="2216" priority="156" operator="lessThanOrEqual">
      <formula>E$7-5</formula>
    </cfRule>
  </conditionalFormatting>
  <conditionalFormatting sqref="E27:N27">
    <cfRule type="cellIs" dxfId="2215" priority="149" stopIfTrue="1" operator="greaterThanOrEqual">
      <formula>E$7+10</formula>
    </cfRule>
    <cfRule type="cellIs" dxfId="2214" priority="150" stopIfTrue="1" operator="greaterThanOrEqual">
      <formula>E$7+5</formula>
    </cfRule>
    <cfRule type="cellIs" dxfId="2213" priority="151" stopIfTrue="1" operator="lessThanOrEqual">
      <formula>E$7-10</formula>
    </cfRule>
    <cfRule type="cellIs" dxfId="2212" priority="152" operator="lessThanOrEqual">
      <formula>E$7-5</formula>
    </cfRule>
  </conditionalFormatting>
  <conditionalFormatting sqref="E29:N29">
    <cfRule type="cellIs" dxfId="2211" priority="145" stopIfTrue="1" operator="greaterThanOrEqual">
      <formula>E$7+10</formula>
    </cfRule>
    <cfRule type="cellIs" dxfId="2210" priority="146" stopIfTrue="1" operator="greaterThanOrEqual">
      <formula>E$7+5</formula>
    </cfRule>
    <cfRule type="cellIs" dxfId="2209" priority="147" stopIfTrue="1" operator="lessThanOrEqual">
      <formula>E$7-10</formula>
    </cfRule>
    <cfRule type="cellIs" dxfId="2208" priority="148" operator="lessThanOrEqual">
      <formula>E$7-5</formula>
    </cfRule>
  </conditionalFormatting>
  <conditionalFormatting sqref="E31:N31">
    <cfRule type="cellIs" dxfId="2207" priority="141" stopIfTrue="1" operator="greaterThanOrEqual">
      <formula>E$7+10</formula>
    </cfRule>
    <cfRule type="cellIs" dxfId="2206" priority="142" stopIfTrue="1" operator="greaterThanOrEqual">
      <formula>E$7+5</formula>
    </cfRule>
    <cfRule type="cellIs" dxfId="2205" priority="143" stopIfTrue="1" operator="lessThanOrEqual">
      <formula>E$7-10</formula>
    </cfRule>
    <cfRule type="cellIs" dxfId="2204" priority="144" operator="lessThanOrEqual">
      <formula>E$7-5</formula>
    </cfRule>
  </conditionalFormatting>
  <conditionalFormatting sqref="E33:N33 E35:N35">
    <cfRule type="cellIs" dxfId="2203" priority="137" stopIfTrue="1" operator="greaterThanOrEqual">
      <formula>E$7+10</formula>
    </cfRule>
    <cfRule type="cellIs" dxfId="2202" priority="138" stopIfTrue="1" operator="greaterThanOrEqual">
      <formula>E$7+5</formula>
    </cfRule>
    <cfRule type="cellIs" dxfId="2201" priority="139" stopIfTrue="1" operator="lessThanOrEqual">
      <formula>E$7-10</formula>
    </cfRule>
    <cfRule type="cellIs" dxfId="2200" priority="140" operator="lessThanOrEqual">
      <formula>E$7-5</formula>
    </cfRule>
  </conditionalFormatting>
  <conditionalFormatting sqref="E37:N37 E39:N39 E41:N41">
    <cfRule type="cellIs" dxfId="2199" priority="133" stopIfTrue="1" operator="greaterThanOrEqual">
      <formula>E$7+10</formula>
    </cfRule>
    <cfRule type="cellIs" dxfId="2198" priority="134" stopIfTrue="1" operator="greaterThanOrEqual">
      <formula>E$7+5</formula>
    </cfRule>
    <cfRule type="cellIs" dxfId="2197" priority="135" stopIfTrue="1" operator="lessThanOrEqual">
      <formula>E$7-10</formula>
    </cfRule>
    <cfRule type="cellIs" dxfId="2196" priority="136" operator="lessThanOrEqual">
      <formula>E$7-5</formula>
    </cfRule>
  </conditionalFormatting>
  <conditionalFormatting sqref="E43:N43">
    <cfRule type="cellIs" dxfId="2195" priority="129" stopIfTrue="1" operator="greaterThanOrEqual">
      <formula>E$7+10</formula>
    </cfRule>
    <cfRule type="cellIs" dxfId="2194" priority="130" stopIfTrue="1" operator="greaterThanOrEqual">
      <formula>E$7+5</formula>
    </cfRule>
    <cfRule type="cellIs" dxfId="2193" priority="131" stopIfTrue="1" operator="lessThanOrEqual">
      <formula>E$7-10</formula>
    </cfRule>
    <cfRule type="cellIs" dxfId="2192" priority="132" operator="lessThanOrEqual">
      <formula>E$7-5</formula>
    </cfRule>
  </conditionalFormatting>
  <conditionalFormatting sqref="E45:N45">
    <cfRule type="cellIs" dxfId="2191" priority="125" stopIfTrue="1" operator="greaterThanOrEqual">
      <formula>E$7+10</formula>
    </cfRule>
    <cfRule type="cellIs" dxfId="2190" priority="126" stopIfTrue="1" operator="greaterThanOrEqual">
      <formula>E$7+5</formula>
    </cfRule>
    <cfRule type="cellIs" dxfId="2189" priority="127" stopIfTrue="1" operator="lessThanOrEqual">
      <formula>E$7-10</formula>
    </cfRule>
    <cfRule type="cellIs" dxfId="2188" priority="128" operator="lessThanOrEqual">
      <formula>E$7-5</formula>
    </cfRule>
  </conditionalFormatting>
  <conditionalFormatting sqref="E47:N47">
    <cfRule type="cellIs" dxfId="2187" priority="121" stopIfTrue="1" operator="greaterThanOrEqual">
      <formula>E$7+10</formula>
    </cfRule>
    <cfRule type="cellIs" dxfId="2186" priority="122" stopIfTrue="1" operator="greaterThanOrEqual">
      <formula>E$7+5</formula>
    </cfRule>
    <cfRule type="cellIs" dxfId="2185" priority="123" stopIfTrue="1" operator="lessThanOrEqual">
      <formula>E$7-10</formula>
    </cfRule>
    <cfRule type="cellIs" dxfId="2184" priority="124" operator="lessThanOrEqual">
      <formula>E$7-5</formula>
    </cfRule>
  </conditionalFormatting>
  <conditionalFormatting sqref="E49:N49 E51:N51 E53:N53">
    <cfRule type="cellIs" dxfId="2183" priority="117" stopIfTrue="1" operator="greaterThanOrEqual">
      <formula>E$7+10</formula>
    </cfRule>
    <cfRule type="cellIs" dxfId="2182" priority="118" stopIfTrue="1" operator="greaterThanOrEqual">
      <formula>E$7+5</formula>
    </cfRule>
    <cfRule type="cellIs" dxfId="2181" priority="119" stopIfTrue="1" operator="lessThanOrEqual">
      <formula>E$7-10</formula>
    </cfRule>
    <cfRule type="cellIs" dxfId="2180" priority="120" operator="lessThanOrEqual">
      <formula>E$7-5</formula>
    </cfRule>
  </conditionalFormatting>
  <conditionalFormatting sqref="E55:N55">
    <cfRule type="cellIs" dxfId="2179" priority="113" stopIfTrue="1" operator="greaterThanOrEqual">
      <formula>E$7+10</formula>
    </cfRule>
    <cfRule type="cellIs" dxfId="2178" priority="114" stopIfTrue="1" operator="greaterThanOrEqual">
      <formula>E$7+5</formula>
    </cfRule>
    <cfRule type="cellIs" dxfId="2177" priority="115" stopIfTrue="1" operator="lessThanOrEqual">
      <formula>E$7-10</formula>
    </cfRule>
    <cfRule type="cellIs" dxfId="2176" priority="116" operator="lessThanOrEqual">
      <formula>E$7-5</formula>
    </cfRule>
  </conditionalFormatting>
  <conditionalFormatting sqref="E57:N57">
    <cfRule type="cellIs" dxfId="2175" priority="109" stopIfTrue="1" operator="greaterThanOrEqual">
      <formula>E$7+10</formula>
    </cfRule>
    <cfRule type="cellIs" dxfId="2174" priority="110" stopIfTrue="1" operator="greaterThanOrEqual">
      <formula>E$7+5</formula>
    </cfRule>
    <cfRule type="cellIs" dxfId="2173" priority="111" stopIfTrue="1" operator="lessThanOrEqual">
      <formula>E$7-10</formula>
    </cfRule>
    <cfRule type="cellIs" dxfId="2172" priority="112" operator="lessThanOrEqual">
      <formula>E$7-5</formula>
    </cfRule>
  </conditionalFormatting>
  <conditionalFormatting sqref="E59:N59">
    <cfRule type="cellIs" dxfId="2171" priority="105" stopIfTrue="1" operator="greaterThanOrEqual">
      <formula>E$7+10</formula>
    </cfRule>
    <cfRule type="cellIs" dxfId="2170" priority="106" stopIfTrue="1" operator="greaterThanOrEqual">
      <formula>E$7+5</formula>
    </cfRule>
    <cfRule type="cellIs" dxfId="2169" priority="107" stopIfTrue="1" operator="lessThanOrEqual">
      <formula>E$7-10</formula>
    </cfRule>
    <cfRule type="cellIs" dxfId="2168" priority="108" operator="lessThanOrEqual">
      <formula>E$7-5</formula>
    </cfRule>
  </conditionalFormatting>
  <conditionalFormatting sqref="E61:N61 E63:N63">
    <cfRule type="cellIs" dxfId="2167" priority="101" stopIfTrue="1" operator="greaterThanOrEqual">
      <formula>E$7+10</formula>
    </cfRule>
    <cfRule type="cellIs" dxfId="2166" priority="102" stopIfTrue="1" operator="greaterThanOrEqual">
      <formula>E$7+5</formula>
    </cfRule>
    <cfRule type="cellIs" dxfId="2165" priority="103" stopIfTrue="1" operator="lessThanOrEqual">
      <formula>E$7-10</formula>
    </cfRule>
    <cfRule type="cellIs" dxfId="2164" priority="104" operator="lessThanOrEqual">
      <formula>E$7-5</formula>
    </cfRule>
  </conditionalFormatting>
  <conditionalFormatting sqref="E65:N65 E67:N67 E69:N69">
    <cfRule type="cellIs" dxfId="2163" priority="97" stopIfTrue="1" operator="greaterThanOrEqual">
      <formula>E$7+10</formula>
    </cfRule>
    <cfRule type="cellIs" dxfId="2162" priority="98" stopIfTrue="1" operator="greaterThanOrEqual">
      <formula>E$7+5</formula>
    </cfRule>
    <cfRule type="cellIs" dxfId="2161" priority="99" stopIfTrue="1" operator="lessThanOrEqual">
      <formula>E$7-10</formula>
    </cfRule>
    <cfRule type="cellIs" dxfId="2160" priority="100" operator="lessThanOrEqual">
      <formula>E$7-5</formula>
    </cfRule>
  </conditionalFormatting>
  <conditionalFormatting sqref="E71:N71">
    <cfRule type="cellIs" dxfId="2159" priority="93" stopIfTrue="1" operator="greaterThanOrEqual">
      <formula>E$7+10</formula>
    </cfRule>
    <cfRule type="cellIs" dxfId="2158" priority="94" stopIfTrue="1" operator="greaterThanOrEqual">
      <formula>E$7+5</formula>
    </cfRule>
    <cfRule type="cellIs" dxfId="2157" priority="95" stopIfTrue="1" operator="lessThanOrEqual">
      <formula>E$7-10</formula>
    </cfRule>
    <cfRule type="cellIs" dxfId="2156" priority="96" operator="lessThanOrEqual">
      <formula>E$7-5</formula>
    </cfRule>
  </conditionalFormatting>
  <conditionalFormatting sqref="E73:N73">
    <cfRule type="cellIs" dxfId="2155" priority="89" stopIfTrue="1" operator="greaterThanOrEqual">
      <formula>E$7+10</formula>
    </cfRule>
    <cfRule type="cellIs" dxfId="2154" priority="90" stopIfTrue="1" operator="greaterThanOrEqual">
      <formula>E$7+5</formula>
    </cfRule>
    <cfRule type="cellIs" dxfId="2153" priority="91" stopIfTrue="1" operator="lessThanOrEqual">
      <formula>E$7-10</formula>
    </cfRule>
    <cfRule type="cellIs" dxfId="2152" priority="92" operator="lessThanOrEqual">
      <formula>E$7-5</formula>
    </cfRule>
  </conditionalFormatting>
  <conditionalFormatting sqref="E75:N75">
    <cfRule type="cellIs" dxfId="2151" priority="85" stopIfTrue="1" operator="greaterThanOrEqual">
      <formula>E$7+10</formula>
    </cfRule>
    <cfRule type="cellIs" dxfId="2150" priority="86" stopIfTrue="1" operator="greaterThanOrEqual">
      <formula>E$7+5</formula>
    </cfRule>
    <cfRule type="cellIs" dxfId="2149" priority="87" stopIfTrue="1" operator="lessThanOrEqual">
      <formula>E$7-10</formula>
    </cfRule>
    <cfRule type="cellIs" dxfId="2148" priority="88" operator="lessThanOrEqual">
      <formula>E$7-5</formula>
    </cfRule>
  </conditionalFormatting>
  <conditionalFormatting sqref="E77:N77 E79:N79 E81:N81">
    <cfRule type="cellIs" dxfId="2147" priority="81" stopIfTrue="1" operator="greaterThanOrEqual">
      <formula>E$7+10</formula>
    </cfRule>
    <cfRule type="cellIs" dxfId="2146" priority="82" stopIfTrue="1" operator="greaterThanOrEqual">
      <formula>E$7+5</formula>
    </cfRule>
    <cfRule type="cellIs" dxfId="2145" priority="83" stopIfTrue="1" operator="lessThanOrEqual">
      <formula>E$7-10</formula>
    </cfRule>
    <cfRule type="cellIs" dxfId="2144" priority="84" operator="lessThanOrEqual">
      <formula>E$7-5</formula>
    </cfRule>
  </conditionalFormatting>
  <conditionalFormatting sqref="E83:N83">
    <cfRule type="cellIs" dxfId="2143" priority="77" stopIfTrue="1" operator="greaterThanOrEqual">
      <formula>E$7+10</formula>
    </cfRule>
    <cfRule type="cellIs" dxfId="2142" priority="78" stopIfTrue="1" operator="greaterThanOrEqual">
      <formula>E$7+5</formula>
    </cfRule>
    <cfRule type="cellIs" dxfId="2141" priority="79" stopIfTrue="1" operator="lessThanOrEqual">
      <formula>E$7-10</formula>
    </cfRule>
    <cfRule type="cellIs" dxfId="2140" priority="80" operator="lessThanOrEqual">
      <formula>E$7-5</formula>
    </cfRule>
  </conditionalFormatting>
  <conditionalFormatting sqref="E85:N85">
    <cfRule type="cellIs" dxfId="2139" priority="73" stopIfTrue="1" operator="greaterThanOrEqual">
      <formula>E$7+10</formula>
    </cfRule>
    <cfRule type="cellIs" dxfId="2138" priority="74" stopIfTrue="1" operator="greaterThanOrEqual">
      <formula>E$7+5</formula>
    </cfRule>
    <cfRule type="cellIs" dxfId="2137" priority="75" stopIfTrue="1" operator="lessThanOrEqual">
      <formula>E$7-10</formula>
    </cfRule>
    <cfRule type="cellIs" dxfId="2136" priority="76" operator="lessThanOrEqual">
      <formula>E$7-5</formula>
    </cfRule>
  </conditionalFormatting>
  <conditionalFormatting sqref="E87:N87">
    <cfRule type="cellIs" dxfId="2135" priority="69" stopIfTrue="1" operator="greaterThanOrEqual">
      <formula>E$7+10</formula>
    </cfRule>
    <cfRule type="cellIs" dxfId="2134" priority="70" stopIfTrue="1" operator="greaterThanOrEqual">
      <formula>E$7+5</formula>
    </cfRule>
    <cfRule type="cellIs" dxfId="2133" priority="71" stopIfTrue="1" operator="lessThanOrEqual">
      <formula>E$7-10</formula>
    </cfRule>
    <cfRule type="cellIs" dxfId="2132" priority="72" operator="lessThanOrEqual">
      <formula>E$7-5</formula>
    </cfRule>
  </conditionalFormatting>
  <conditionalFormatting sqref="E89:N89 E91:N91">
    <cfRule type="cellIs" dxfId="2131" priority="65" stopIfTrue="1" operator="greaterThanOrEqual">
      <formula>E$7+10</formula>
    </cfRule>
    <cfRule type="cellIs" dxfId="2130" priority="66" stopIfTrue="1" operator="greaterThanOrEqual">
      <formula>E$7+5</formula>
    </cfRule>
    <cfRule type="cellIs" dxfId="2129" priority="67" stopIfTrue="1" operator="lessThanOrEqual">
      <formula>E$7-10</formula>
    </cfRule>
    <cfRule type="cellIs" dxfId="2128" priority="68" operator="lessThanOrEqual">
      <formula>E$7-5</formula>
    </cfRule>
  </conditionalFormatting>
  <conditionalFormatting sqref="E93:N93 E95:N95 E97:N97">
    <cfRule type="cellIs" dxfId="2127" priority="61" stopIfTrue="1" operator="greaterThanOrEqual">
      <formula>E$7+10</formula>
    </cfRule>
    <cfRule type="cellIs" dxfId="2126" priority="62" stopIfTrue="1" operator="greaterThanOrEqual">
      <formula>E$7+5</formula>
    </cfRule>
    <cfRule type="cellIs" dxfId="2125" priority="63" stopIfTrue="1" operator="lessThanOrEqual">
      <formula>E$7-10</formula>
    </cfRule>
    <cfRule type="cellIs" dxfId="2124" priority="64" operator="lessThanOrEqual">
      <formula>E$7-5</formula>
    </cfRule>
  </conditionalFormatting>
  <conditionalFormatting sqref="E99:N99">
    <cfRule type="cellIs" dxfId="2123" priority="57" stopIfTrue="1" operator="greaterThanOrEqual">
      <formula>E$7+10</formula>
    </cfRule>
    <cfRule type="cellIs" dxfId="2122" priority="58" stopIfTrue="1" operator="greaterThanOrEqual">
      <formula>E$7+5</formula>
    </cfRule>
    <cfRule type="cellIs" dxfId="2121" priority="59" stopIfTrue="1" operator="lessThanOrEqual">
      <formula>E$7-10</formula>
    </cfRule>
    <cfRule type="cellIs" dxfId="2120" priority="60" operator="lessThanOrEqual">
      <formula>E$7-5</formula>
    </cfRule>
  </conditionalFormatting>
  <conditionalFormatting sqref="E101:N101">
    <cfRule type="cellIs" dxfId="2119" priority="53" stopIfTrue="1" operator="greaterThanOrEqual">
      <formula>E$7+10</formula>
    </cfRule>
    <cfRule type="cellIs" dxfId="2118" priority="54" stopIfTrue="1" operator="greaterThanOrEqual">
      <formula>E$7+5</formula>
    </cfRule>
    <cfRule type="cellIs" dxfId="2117" priority="55" stopIfTrue="1" operator="lessThanOrEqual">
      <formula>E$7-10</formula>
    </cfRule>
    <cfRule type="cellIs" dxfId="2116" priority="56" operator="lessThanOrEqual">
      <formula>E$7-5</formula>
    </cfRule>
  </conditionalFormatting>
  <conditionalFormatting sqref="E103:N103">
    <cfRule type="cellIs" dxfId="2115" priority="49" stopIfTrue="1" operator="greaterThanOrEqual">
      <formula>E$7+10</formula>
    </cfRule>
    <cfRule type="cellIs" dxfId="2114" priority="50" stopIfTrue="1" operator="greaterThanOrEqual">
      <formula>E$7+5</formula>
    </cfRule>
    <cfRule type="cellIs" dxfId="2113" priority="51" stopIfTrue="1" operator="lessThanOrEqual">
      <formula>E$7-10</formula>
    </cfRule>
    <cfRule type="cellIs" dxfId="2112" priority="52" operator="lessThanOrEqual">
      <formula>E$7-5</formula>
    </cfRule>
  </conditionalFormatting>
  <conditionalFormatting sqref="E105:N105 E107:N107 E109:N109">
    <cfRule type="cellIs" dxfId="2111" priority="45" stopIfTrue="1" operator="greaterThanOrEqual">
      <formula>E$7+10</formula>
    </cfRule>
    <cfRule type="cellIs" dxfId="2110" priority="46" stopIfTrue="1" operator="greaterThanOrEqual">
      <formula>E$7+5</formula>
    </cfRule>
    <cfRule type="cellIs" dxfId="2109" priority="47" stopIfTrue="1" operator="lessThanOrEqual">
      <formula>E$7-10</formula>
    </cfRule>
    <cfRule type="cellIs" dxfId="2108" priority="48" operator="lessThanOrEqual">
      <formula>E$7-5</formula>
    </cfRule>
  </conditionalFormatting>
  <conditionalFormatting sqref="E111:N111">
    <cfRule type="cellIs" dxfId="2107" priority="41" stopIfTrue="1" operator="greaterThanOrEqual">
      <formula>E$7+10</formula>
    </cfRule>
    <cfRule type="cellIs" dxfId="2106" priority="42" stopIfTrue="1" operator="greaterThanOrEqual">
      <formula>E$7+5</formula>
    </cfRule>
    <cfRule type="cellIs" dxfId="2105" priority="43" stopIfTrue="1" operator="lessThanOrEqual">
      <formula>E$7-10</formula>
    </cfRule>
    <cfRule type="cellIs" dxfId="2104" priority="44" operator="lessThanOrEqual">
      <formula>E$7-5</formula>
    </cfRule>
  </conditionalFormatting>
  <conditionalFormatting sqref="E113:N113">
    <cfRule type="cellIs" dxfId="2103" priority="37" stopIfTrue="1" operator="greaterThanOrEqual">
      <formula>E$7+10</formula>
    </cfRule>
    <cfRule type="cellIs" dxfId="2102" priority="38" stopIfTrue="1" operator="greaterThanOrEqual">
      <formula>E$7+5</formula>
    </cfRule>
    <cfRule type="cellIs" dxfId="2101" priority="39" stopIfTrue="1" operator="lessThanOrEqual">
      <formula>E$7-10</formula>
    </cfRule>
    <cfRule type="cellIs" dxfId="2100" priority="40" operator="lessThanOrEqual">
      <formula>E$7-5</formula>
    </cfRule>
  </conditionalFormatting>
  <conditionalFormatting sqref="E115:N115">
    <cfRule type="cellIs" dxfId="2099" priority="33" stopIfTrue="1" operator="greaterThanOrEqual">
      <formula>E$7+10</formula>
    </cfRule>
    <cfRule type="cellIs" dxfId="2098" priority="34" stopIfTrue="1" operator="greaterThanOrEqual">
      <formula>E$7+5</formula>
    </cfRule>
    <cfRule type="cellIs" dxfId="2097" priority="35" stopIfTrue="1" operator="lessThanOrEqual">
      <formula>E$7-10</formula>
    </cfRule>
    <cfRule type="cellIs" dxfId="2096" priority="36" operator="lessThanOrEqual">
      <formula>E$7-5</formula>
    </cfRule>
  </conditionalFormatting>
  <conditionalFormatting sqref="E117:N117 E119:N119">
    <cfRule type="cellIs" dxfId="2095" priority="29" stopIfTrue="1" operator="greaterThanOrEqual">
      <formula>E$7+10</formula>
    </cfRule>
    <cfRule type="cellIs" dxfId="2094" priority="30" stopIfTrue="1" operator="greaterThanOrEqual">
      <formula>E$7+5</formula>
    </cfRule>
    <cfRule type="cellIs" dxfId="2093" priority="31" stopIfTrue="1" operator="lessThanOrEqual">
      <formula>E$7-10</formula>
    </cfRule>
    <cfRule type="cellIs" dxfId="2092" priority="32" operator="lessThanOrEqual">
      <formula>E$7-5</formula>
    </cfRule>
  </conditionalFormatting>
  <conditionalFormatting sqref="E121:N121 E123:N123 E125:N125">
    <cfRule type="cellIs" dxfId="2091" priority="25" stopIfTrue="1" operator="greaterThanOrEqual">
      <formula>E$7+10</formula>
    </cfRule>
    <cfRule type="cellIs" dxfId="2090" priority="26" stopIfTrue="1" operator="greaterThanOrEqual">
      <formula>E$7+5</formula>
    </cfRule>
    <cfRule type="cellIs" dxfId="2089" priority="27" stopIfTrue="1" operator="lessThanOrEqual">
      <formula>E$7-10</formula>
    </cfRule>
    <cfRule type="cellIs" dxfId="2088" priority="28" operator="lessThanOrEqual">
      <formula>E$7-5</formula>
    </cfRule>
  </conditionalFormatting>
  <conditionalFormatting sqref="E127:N127">
    <cfRule type="cellIs" dxfId="2087" priority="21" stopIfTrue="1" operator="greaterThanOrEqual">
      <formula>E$7+10</formula>
    </cfRule>
    <cfRule type="cellIs" dxfId="2086" priority="22" stopIfTrue="1" operator="greaterThanOrEqual">
      <formula>E$7+5</formula>
    </cfRule>
    <cfRule type="cellIs" dxfId="2085" priority="23" stopIfTrue="1" operator="lessThanOrEqual">
      <formula>E$7-10</formula>
    </cfRule>
    <cfRule type="cellIs" dxfId="2084" priority="24" operator="lessThanOrEqual">
      <formula>E$7-5</formula>
    </cfRule>
  </conditionalFormatting>
  <conditionalFormatting sqref="E129:N129">
    <cfRule type="cellIs" dxfId="2083" priority="17" stopIfTrue="1" operator="greaterThanOrEqual">
      <formula>E$7+10</formula>
    </cfRule>
    <cfRule type="cellIs" dxfId="2082" priority="18" stopIfTrue="1" operator="greaterThanOrEqual">
      <formula>E$7+5</formula>
    </cfRule>
    <cfRule type="cellIs" dxfId="2081" priority="19" stopIfTrue="1" operator="lessThanOrEqual">
      <formula>E$7-10</formula>
    </cfRule>
    <cfRule type="cellIs" dxfId="2080" priority="20" operator="lessThanOrEqual">
      <formula>E$7-5</formula>
    </cfRule>
  </conditionalFormatting>
  <conditionalFormatting sqref="E131:N131">
    <cfRule type="cellIs" dxfId="2079" priority="13" stopIfTrue="1" operator="greaterThanOrEqual">
      <formula>E$7+10</formula>
    </cfRule>
    <cfRule type="cellIs" dxfId="2078" priority="14" stopIfTrue="1" operator="greaterThanOrEqual">
      <formula>E$7+5</formula>
    </cfRule>
    <cfRule type="cellIs" dxfId="2077" priority="15" stopIfTrue="1" operator="lessThanOrEqual">
      <formula>E$7-10</formula>
    </cfRule>
    <cfRule type="cellIs" dxfId="2076" priority="16" operator="lessThanOrEqual">
      <formula>E$7-5</formula>
    </cfRule>
  </conditionalFormatting>
  <conditionalFormatting sqref="E133:N133 E135:N135 E137:N137">
    <cfRule type="cellIs" dxfId="2075" priority="9" stopIfTrue="1" operator="greaterThanOrEqual">
      <formula>E$7+10</formula>
    </cfRule>
    <cfRule type="cellIs" dxfId="2074" priority="10" stopIfTrue="1" operator="greaterThanOrEqual">
      <formula>E$7+5</formula>
    </cfRule>
    <cfRule type="cellIs" dxfId="2073" priority="11" stopIfTrue="1" operator="lessThanOrEqual">
      <formula>E$7-10</formula>
    </cfRule>
    <cfRule type="cellIs" dxfId="2072" priority="12" operator="lessThanOrEqual">
      <formula>E$7-5</formula>
    </cfRule>
  </conditionalFormatting>
  <conditionalFormatting sqref="E139:N139">
    <cfRule type="cellIs" dxfId="2071" priority="5" stopIfTrue="1" operator="greaterThanOrEqual">
      <formula>E$7+10</formula>
    </cfRule>
    <cfRule type="cellIs" dxfId="2070" priority="6" stopIfTrue="1" operator="greaterThanOrEqual">
      <formula>E$7+5</formula>
    </cfRule>
    <cfRule type="cellIs" dxfId="2069" priority="7" stopIfTrue="1" operator="lessThanOrEqual">
      <formula>E$7-10</formula>
    </cfRule>
    <cfRule type="cellIs" dxfId="2068" priority="8" operator="lessThanOrEqual">
      <formula>E$7-5</formula>
    </cfRule>
  </conditionalFormatting>
  <conditionalFormatting sqref="E141:N141">
    <cfRule type="cellIs" dxfId="2067" priority="1" stopIfTrue="1" operator="greaterThanOrEqual">
      <formula>E$7+10</formula>
    </cfRule>
    <cfRule type="cellIs" dxfId="2066" priority="2" stopIfTrue="1" operator="greaterThanOrEqual">
      <formula>E$7+5</formula>
    </cfRule>
    <cfRule type="cellIs" dxfId="2065" priority="3" stopIfTrue="1" operator="lessThanOrEqual">
      <formula>E$7-10</formula>
    </cfRule>
    <cfRule type="cellIs" dxfId="2064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29D96-AB1C-45AA-8BCB-1A975D5ED4A6}">
  <sheetPr codeName="Sheet25">
    <tabColor rgb="FFFFFF00"/>
  </sheetPr>
  <dimension ref="A1:S354"/>
  <sheetViews>
    <sheetView showGridLines="0" workbookViewId="0">
      <selection activeCell="Q71" sqref="Q71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1" spans="1:19" x14ac:dyDescent="0.15">
      <c r="A1" s="17">
        <v>1</v>
      </c>
      <c r="B1" s="17">
        <v>2</v>
      </c>
      <c r="C1" s="17">
        <v>3</v>
      </c>
      <c r="D1" s="17">
        <v>4</v>
      </c>
      <c r="E1" s="17">
        <v>5</v>
      </c>
      <c r="F1" s="17">
        <v>6</v>
      </c>
      <c r="G1" s="17">
        <v>7</v>
      </c>
      <c r="H1" s="17">
        <v>8</v>
      </c>
      <c r="I1" s="17">
        <v>9</v>
      </c>
      <c r="J1" s="17">
        <v>10</v>
      </c>
      <c r="K1" s="17">
        <v>11</v>
      </c>
      <c r="L1" s="17">
        <v>12</v>
      </c>
      <c r="M1" s="17">
        <v>13</v>
      </c>
      <c r="N1" s="17">
        <v>14</v>
      </c>
      <c r="O1" s="17">
        <v>15</v>
      </c>
    </row>
    <row r="5" spans="1:19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19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19" x14ac:dyDescent="0.15">
      <c r="A7" s="17" t="str">
        <f>A5&amp;D7</f>
        <v>X (1)全体</v>
      </c>
      <c r="C7" s="134" t="s">
        <v>2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19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19" x14ac:dyDescent="0.15">
      <c r="A9" s="17" t="str">
        <f>A5&amp;D9</f>
        <v>X (1)１年生</v>
      </c>
      <c r="C9" s="135"/>
      <c r="D9" s="134" t="s">
        <v>4</v>
      </c>
      <c r="E9" s="19">
        <v>1355</v>
      </c>
      <c r="F9" s="20">
        <v>1355</v>
      </c>
      <c r="G9" s="20">
        <v>0</v>
      </c>
      <c r="H9" s="20">
        <v>0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</row>
    <row r="10" spans="1:19" x14ac:dyDescent="0.15">
      <c r="C10" s="135"/>
      <c r="D10" s="136"/>
      <c r="E10" s="22">
        <v>1</v>
      </c>
      <c r="F10" s="23">
        <v>1</v>
      </c>
      <c r="G10" s="23">
        <v>0</v>
      </c>
      <c r="H10" s="23">
        <v>0</v>
      </c>
    </row>
    <row r="11" spans="1:19" x14ac:dyDescent="0.15">
      <c r="A11" s="17" t="str">
        <f>A5&amp;D11</f>
        <v>X (1)２年生</v>
      </c>
      <c r="C11" s="135"/>
      <c r="D11" s="134" t="s">
        <v>5</v>
      </c>
      <c r="E11" s="19">
        <v>1210</v>
      </c>
      <c r="F11" s="20">
        <v>0</v>
      </c>
      <c r="G11" s="20">
        <v>1210</v>
      </c>
      <c r="H11" s="20">
        <v>0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</row>
    <row r="12" spans="1:19" x14ac:dyDescent="0.15">
      <c r="C12" s="135"/>
      <c r="D12" s="136"/>
      <c r="E12" s="22">
        <v>1</v>
      </c>
      <c r="F12" s="23">
        <v>0</v>
      </c>
      <c r="G12" s="23">
        <v>1</v>
      </c>
      <c r="H12" s="23">
        <v>0</v>
      </c>
    </row>
    <row r="13" spans="1:19" x14ac:dyDescent="0.15">
      <c r="A13" s="17" t="str">
        <f>A5&amp;D13</f>
        <v>X (1)３年生</v>
      </c>
      <c r="C13" s="135"/>
      <c r="D13" s="134" t="s">
        <v>6</v>
      </c>
      <c r="E13" s="19">
        <v>1306</v>
      </c>
      <c r="F13" s="20">
        <v>0</v>
      </c>
      <c r="G13" s="20">
        <v>0</v>
      </c>
      <c r="H13" s="20">
        <v>1306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</row>
    <row r="14" spans="1:19" x14ac:dyDescent="0.15">
      <c r="C14" s="136"/>
      <c r="D14" s="136"/>
      <c r="E14" s="22">
        <v>1</v>
      </c>
      <c r="F14" s="23">
        <v>0</v>
      </c>
      <c r="G14" s="23">
        <v>0</v>
      </c>
      <c r="H14" s="23">
        <v>1</v>
      </c>
    </row>
    <row r="18" spans="1:19" x14ac:dyDescent="0.15">
      <c r="A18" s="17" t="str">
        <f>"X ("&amp;SUBSTITUTE(LEFT(E18,2),"Q","")&amp;")"</f>
        <v>X (2)</v>
      </c>
      <c r="C18" s="17" t="s">
        <v>12</v>
      </c>
      <c r="D18" s="17" t="s">
        <v>1</v>
      </c>
      <c r="E18" s="17" t="s">
        <v>7</v>
      </c>
    </row>
    <row r="19" spans="1:19" x14ac:dyDescent="0.15">
      <c r="A19" s="17" t="str">
        <f>A18&amp;"表頭"</f>
        <v>X (2)表頭</v>
      </c>
      <c r="C19" s="132"/>
      <c r="D19" s="133"/>
      <c r="E19" s="18" t="s">
        <v>3</v>
      </c>
      <c r="F19" s="18" t="s">
        <v>9</v>
      </c>
      <c r="G19" s="18" t="s">
        <v>10</v>
      </c>
      <c r="H19" s="18" t="s">
        <v>11</v>
      </c>
    </row>
    <row r="20" spans="1:19" x14ac:dyDescent="0.15">
      <c r="A20" s="17" t="str">
        <f>A18&amp;D20</f>
        <v>X (2)全体</v>
      </c>
      <c r="C20" s="134" t="s">
        <v>2</v>
      </c>
      <c r="D20" s="134" t="s">
        <v>8</v>
      </c>
      <c r="E20" s="19">
        <v>3871</v>
      </c>
      <c r="F20" s="20">
        <v>1748</v>
      </c>
      <c r="G20" s="20">
        <v>2011</v>
      </c>
      <c r="H20" s="20">
        <v>112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</row>
    <row r="21" spans="1:19" x14ac:dyDescent="0.15">
      <c r="C21" s="135"/>
      <c r="D21" s="136"/>
      <c r="E21" s="22">
        <v>1</v>
      </c>
      <c r="F21" s="23">
        <v>0.45156291127204895</v>
      </c>
      <c r="G21" s="23">
        <v>0.51950401067733765</v>
      </c>
      <c r="H21" s="23">
        <v>2.8933092951774597E-2</v>
      </c>
    </row>
    <row r="22" spans="1:19" x14ac:dyDescent="0.15">
      <c r="A22" s="17" t="str">
        <f>A18&amp;D22</f>
        <v>X (2)１年生</v>
      </c>
      <c r="C22" s="135"/>
      <c r="D22" s="134" t="s">
        <v>4</v>
      </c>
      <c r="E22" s="19">
        <v>1355</v>
      </c>
      <c r="F22" s="20">
        <v>565</v>
      </c>
      <c r="G22" s="20">
        <v>765</v>
      </c>
      <c r="H22" s="20">
        <v>25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</row>
    <row r="23" spans="1:19" x14ac:dyDescent="0.15">
      <c r="C23" s="135"/>
      <c r="D23" s="136"/>
      <c r="E23" s="22">
        <v>1</v>
      </c>
      <c r="F23" s="23">
        <v>0.41697415709495544</v>
      </c>
      <c r="G23" s="23">
        <v>0.5645756721496582</v>
      </c>
      <c r="H23" s="23">
        <v>1.8450183793902397E-2</v>
      </c>
    </row>
    <row r="24" spans="1:19" x14ac:dyDescent="0.15">
      <c r="A24" s="17" t="str">
        <f>A18&amp;D24</f>
        <v>X (2)２年生</v>
      </c>
      <c r="C24" s="135"/>
      <c r="D24" s="134" t="s">
        <v>5</v>
      </c>
      <c r="E24" s="19">
        <v>1210</v>
      </c>
      <c r="F24" s="20">
        <v>548</v>
      </c>
      <c r="G24" s="20">
        <v>624</v>
      </c>
      <c r="H24" s="20">
        <v>38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x14ac:dyDescent="0.15">
      <c r="C25" s="135"/>
      <c r="D25" s="136"/>
      <c r="E25" s="22">
        <v>1</v>
      </c>
      <c r="F25" s="23">
        <v>0.45289257168769836</v>
      </c>
      <c r="G25" s="23">
        <v>0.51570248603820801</v>
      </c>
      <c r="H25" s="23">
        <v>3.1404957175254822E-2</v>
      </c>
    </row>
    <row r="26" spans="1:19" x14ac:dyDescent="0.15">
      <c r="A26" s="17" t="str">
        <f>A18&amp;D26</f>
        <v>X (2)３年生</v>
      </c>
      <c r="C26" s="135"/>
      <c r="D26" s="134" t="s">
        <v>6</v>
      </c>
      <c r="E26" s="19">
        <v>1306</v>
      </c>
      <c r="F26" s="20">
        <v>635</v>
      </c>
      <c r="G26" s="20">
        <v>622</v>
      </c>
      <c r="H26" s="20">
        <v>49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</row>
    <row r="27" spans="1:19" x14ac:dyDescent="0.15">
      <c r="C27" s="136"/>
      <c r="D27" s="136"/>
      <c r="E27" s="22">
        <v>1</v>
      </c>
      <c r="F27" s="23">
        <v>0.48621746897697449</v>
      </c>
      <c r="G27" s="23">
        <v>0.47626340389251709</v>
      </c>
      <c r="H27" s="23">
        <v>3.7519142031669617E-2</v>
      </c>
    </row>
    <row r="31" spans="1:19" x14ac:dyDescent="0.15">
      <c r="A31" s="17" t="str">
        <f>"X ("&amp;SUBSTITUTE(LEFT(E31,2),"Q","")&amp;")"</f>
        <v>X (3)</v>
      </c>
      <c r="C31" s="17" t="s">
        <v>13</v>
      </c>
      <c r="D31" s="17" t="s">
        <v>1</v>
      </c>
      <c r="E31" s="17" t="s">
        <v>14</v>
      </c>
    </row>
    <row r="32" spans="1:19" x14ac:dyDescent="0.15">
      <c r="A32" s="17" t="str">
        <f>A31&amp;"表頭"</f>
        <v>X (3)表頭</v>
      </c>
      <c r="C32" s="132"/>
      <c r="D32" s="133"/>
      <c r="E32" s="18" t="s">
        <v>3</v>
      </c>
      <c r="F32" s="18" t="s">
        <v>15</v>
      </c>
      <c r="G32" s="18" t="s">
        <v>16</v>
      </c>
      <c r="H32" s="18" t="s">
        <v>17</v>
      </c>
      <c r="I32" s="18" t="s">
        <v>18</v>
      </c>
      <c r="J32" s="18" t="s">
        <v>19</v>
      </c>
      <c r="K32" s="18" t="s">
        <v>20</v>
      </c>
      <c r="L32" s="18" t="s">
        <v>21</v>
      </c>
      <c r="M32" s="18" t="s">
        <v>22</v>
      </c>
    </row>
    <row r="33" spans="1:19" x14ac:dyDescent="0.15">
      <c r="A33" s="17" t="str">
        <f>A31&amp;D33</f>
        <v>X (3)全体</v>
      </c>
      <c r="C33" s="134" t="s">
        <v>2</v>
      </c>
      <c r="D33" s="134" t="s">
        <v>8</v>
      </c>
      <c r="E33" s="19">
        <v>3871</v>
      </c>
      <c r="F33" s="20">
        <v>171</v>
      </c>
      <c r="G33" s="20">
        <v>332</v>
      </c>
      <c r="H33" s="20">
        <v>557</v>
      </c>
      <c r="I33" s="20">
        <v>438</v>
      </c>
      <c r="J33" s="20">
        <v>191</v>
      </c>
      <c r="K33" s="20">
        <v>1103</v>
      </c>
      <c r="L33" s="20">
        <v>174</v>
      </c>
      <c r="M33" s="20">
        <v>905</v>
      </c>
      <c r="N33" s="21"/>
      <c r="O33" s="21"/>
      <c r="P33" s="21"/>
      <c r="Q33" s="21"/>
      <c r="R33" s="21"/>
      <c r="S33" s="21"/>
    </row>
    <row r="34" spans="1:19" x14ac:dyDescent="0.15">
      <c r="C34" s="135"/>
      <c r="D34" s="136"/>
      <c r="E34" s="22">
        <v>1</v>
      </c>
      <c r="F34" s="23">
        <v>4.417463019490242E-2</v>
      </c>
      <c r="G34" s="23">
        <v>8.5765950381755829E-2</v>
      </c>
      <c r="H34" s="23">
        <v>0.14389047026634216</v>
      </c>
      <c r="I34" s="23">
        <v>0.11314905434846878</v>
      </c>
      <c r="J34" s="23">
        <v>4.9341253936290741E-2</v>
      </c>
      <c r="K34" s="23">
        <v>0.28493928909301758</v>
      </c>
      <c r="L34" s="23">
        <v>4.4949624687433243E-2</v>
      </c>
      <c r="M34" s="23">
        <v>0.23378971219062805</v>
      </c>
    </row>
    <row r="35" spans="1:19" x14ac:dyDescent="0.15">
      <c r="A35" s="17" t="str">
        <f>A31&amp;D35</f>
        <v>X (3)１年生</v>
      </c>
      <c r="C35" s="135"/>
      <c r="D35" s="134" t="s">
        <v>4</v>
      </c>
      <c r="E35" s="19">
        <v>1355</v>
      </c>
      <c r="F35" s="20">
        <v>59</v>
      </c>
      <c r="G35" s="20">
        <v>113</v>
      </c>
      <c r="H35" s="20">
        <v>214</v>
      </c>
      <c r="I35" s="20">
        <v>155</v>
      </c>
      <c r="J35" s="20">
        <v>69</v>
      </c>
      <c r="K35" s="20">
        <v>354</v>
      </c>
      <c r="L35" s="20">
        <v>55</v>
      </c>
      <c r="M35" s="20">
        <v>336</v>
      </c>
      <c r="N35" s="21"/>
      <c r="O35" s="21"/>
      <c r="P35" s="21"/>
      <c r="Q35" s="21"/>
      <c r="R35" s="21"/>
      <c r="S35" s="21"/>
    </row>
    <row r="36" spans="1:19" x14ac:dyDescent="0.15">
      <c r="C36" s="135"/>
      <c r="D36" s="136"/>
      <c r="E36" s="22">
        <v>1</v>
      </c>
      <c r="F36" s="23">
        <v>4.3542437255382538E-2</v>
      </c>
      <c r="G36" s="23">
        <v>8.3394832909107208E-2</v>
      </c>
      <c r="H36" s="23">
        <v>0.15793357789516449</v>
      </c>
      <c r="I36" s="23">
        <v>0.11439114063978195</v>
      </c>
      <c r="J36" s="23">
        <v>5.0922509282827377E-2</v>
      </c>
      <c r="K36" s="23">
        <v>0.26125460863113403</v>
      </c>
      <c r="L36" s="23">
        <v>4.0590405464172363E-2</v>
      </c>
      <c r="M36" s="23">
        <v>0.24797047674655914</v>
      </c>
    </row>
    <row r="37" spans="1:19" x14ac:dyDescent="0.15">
      <c r="A37" s="17" t="str">
        <f>A31&amp;D37</f>
        <v>X (3)２年生</v>
      </c>
      <c r="C37" s="135"/>
      <c r="D37" s="134" t="s">
        <v>5</v>
      </c>
      <c r="E37" s="19">
        <v>1210</v>
      </c>
      <c r="F37" s="20">
        <v>45</v>
      </c>
      <c r="G37" s="20">
        <v>73</v>
      </c>
      <c r="H37" s="20">
        <v>138</v>
      </c>
      <c r="I37" s="20">
        <v>135</v>
      </c>
      <c r="J37" s="20">
        <v>58</v>
      </c>
      <c r="K37" s="20">
        <v>380</v>
      </c>
      <c r="L37" s="20">
        <v>37</v>
      </c>
      <c r="M37" s="20">
        <v>344</v>
      </c>
      <c r="N37" s="21"/>
      <c r="O37" s="21"/>
      <c r="P37" s="21"/>
      <c r="Q37" s="21"/>
      <c r="R37" s="21"/>
      <c r="S37" s="21"/>
    </row>
    <row r="38" spans="1:19" x14ac:dyDescent="0.15">
      <c r="C38" s="135"/>
      <c r="D38" s="136"/>
      <c r="E38" s="22">
        <v>1</v>
      </c>
      <c r="F38" s="23">
        <v>3.7190083414316177E-2</v>
      </c>
      <c r="G38" s="23">
        <v>6.0330577194690704E-2</v>
      </c>
      <c r="H38" s="23">
        <v>0.11404958367347717</v>
      </c>
      <c r="I38" s="23">
        <v>0.11157024651765823</v>
      </c>
      <c r="J38" s="23">
        <v>4.7933883965015411E-2</v>
      </c>
      <c r="K38" s="23">
        <v>0.31404960155487061</v>
      </c>
      <c r="L38" s="23">
        <v>3.0578512698411942E-2</v>
      </c>
      <c r="M38" s="23">
        <v>0.28429752588272095</v>
      </c>
    </row>
    <row r="39" spans="1:19" x14ac:dyDescent="0.15">
      <c r="A39" s="17" t="str">
        <f>A31&amp;D39</f>
        <v>X (3)３年生</v>
      </c>
      <c r="C39" s="135"/>
      <c r="D39" s="134" t="s">
        <v>6</v>
      </c>
      <c r="E39" s="19">
        <v>1306</v>
      </c>
      <c r="F39" s="20">
        <v>67</v>
      </c>
      <c r="G39" s="20">
        <v>146</v>
      </c>
      <c r="H39" s="20">
        <v>205</v>
      </c>
      <c r="I39" s="20">
        <v>148</v>
      </c>
      <c r="J39" s="20">
        <v>64</v>
      </c>
      <c r="K39" s="20">
        <v>369</v>
      </c>
      <c r="L39" s="20">
        <v>82</v>
      </c>
      <c r="M39" s="20">
        <v>225</v>
      </c>
      <c r="N39" s="21"/>
      <c r="O39" s="21"/>
      <c r="P39" s="21"/>
      <c r="Q39" s="21"/>
      <c r="R39" s="21"/>
      <c r="S39" s="21"/>
    </row>
    <row r="40" spans="1:19" x14ac:dyDescent="0.15">
      <c r="C40" s="136"/>
      <c r="D40" s="136"/>
      <c r="E40" s="22">
        <v>1</v>
      </c>
      <c r="F40" s="23">
        <v>5.1301684230566025E-2</v>
      </c>
      <c r="G40" s="23">
        <v>0.11179172992706299</v>
      </c>
      <c r="H40" s="23">
        <v>0.15696783363819122</v>
      </c>
      <c r="I40" s="23">
        <v>0.11332312226295471</v>
      </c>
      <c r="J40" s="23">
        <v>4.9004595726728439E-2</v>
      </c>
      <c r="K40" s="23">
        <v>0.28254210948944092</v>
      </c>
      <c r="L40" s="23">
        <v>6.2787137925624847E-2</v>
      </c>
      <c r="M40" s="23">
        <v>0.17228177189826965</v>
      </c>
    </row>
    <row r="44" spans="1:19" x14ac:dyDescent="0.15">
      <c r="A44" s="17" t="str">
        <f>"X ("&amp;SUBSTITUTE(LEFT(E44,2),"Q","")&amp;")"</f>
        <v>X (4)</v>
      </c>
      <c r="C44" s="17" t="s">
        <v>23</v>
      </c>
      <c r="D44" s="17" t="s">
        <v>24</v>
      </c>
      <c r="E44" s="17" t="s">
        <v>251</v>
      </c>
    </row>
    <row r="45" spans="1:19" ht="48" x14ac:dyDescent="0.15">
      <c r="A45" s="17" t="str">
        <f>A44&amp;"表頭"</f>
        <v>X (4)表頭</v>
      </c>
      <c r="C45" s="132"/>
      <c r="D45" s="133"/>
      <c r="E45" s="18" t="s">
        <v>3</v>
      </c>
      <c r="F45" s="18" t="s">
        <v>26</v>
      </c>
      <c r="G45" s="18" t="s">
        <v>27</v>
      </c>
      <c r="H45" s="18" t="s">
        <v>28</v>
      </c>
      <c r="I45" s="18" t="s">
        <v>29</v>
      </c>
      <c r="J45" s="18" t="s">
        <v>30</v>
      </c>
      <c r="K45" s="18" t="s">
        <v>31</v>
      </c>
      <c r="L45" s="18" t="s">
        <v>32</v>
      </c>
      <c r="M45" s="18" t="s">
        <v>33</v>
      </c>
      <c r="N45" s="18" t="s">
        <v>34</v>
      </c>
      <c r="O45" s="18" t="s">
        <v>22</v>
      </c>
    </row>
    <row r="46" spans="1:19" x14ac:dyDescent="0.15">
      <c r="A46" s="17" t="str">
        <f>A44&amp;D46</f>
        <v>X (4)全体</v>
      </c>
      <c r="C46" s="134" t="s">
        <v>2</v>
      </c>
      <c r="D46" s="134" t="s">
        <v>8</v>
      </c>
      <c r="E46" s="19">
        <v>3871</v>
      </c>
      <c r="F46" s="20">
        <v>1074</v>
      </c>
      <c r="G46" s="20">
        <v>1543</v>
      </c>
      <c r="H46" s="20">
        <v>1063</v>
      </c>
      <c r="I46" s="20">
        <v>1278</v>
      </c>
      <c r="J46" s="20">
        <v>483</v>
      </c>
      <c r="K46" s="20">
        <v>627</v>
      </c>
      <c r="L46" s="20">
        <v>669</v>
      </c>
      <c r="M46" s="20">
        <v>40</v>
      </c>
      <c r="N46" s="20">
        <v>287</v>
      </c>
      <c r="O46" s="20">
        <v>43</v>
      </c>
      <c r="P46" s="21"/>
      <c r="Q46" s="21"/>
      <c r="R46" s="21"/>
      <c r="S46" s="21"/>
    </row>
    <row r="47" spans="1:19" x14ac:dyDescent="0.15">
      <c r="C47" s="135"/>
      <c r="D47" s="136"/>
      <c r="E47" s="22">
        <v>1</v>
      </c>
      <c r="F47" s="23">
        <v>0.27744770050048828</v>
      </c>
      <c r="G47" s="23">
        <v>0.39860501885414124</v>
      </c>
      <c r="H47" s="23">
        <v>0.27460604906082153</v>
      </c>
      <c r="I47" s="23">
        <v>0.33014723658561707</v>
      </c>
      <c r="J47" s="23">
        <v>0.12477395683526993</v>
      </c>
      <c r="K47" s="23">
        <v>0.16197365522384644</v>
      </c>
      <c r="L47" s="23">
        <v>0.17282356321811676</v>
      </c>
      <c r="M47" s="23">
        <v>1.0333247482776642E-2</v>
      </c>
      <c r="N47" s="23">
        <v>7.4141047894954681E-2</v>
      </c>
      <c r="O47" s="23">
        <v>1.110824104398489E-2</v>
      </c>
    </row>
    <row r="48" spans="1:19" x14ac:dyDescent="0.15">
      <c r="A48" s="17" t="str">
        <f>A44&amp;D48</f>
        <v>X (4)１年生</v>
      </c>
      <c r="C48" s="135"/>
      <c r="D48" s="134" t="s">
        <v>4</v>
      </c>
      <c r="E48" s="19">
        <v>1355</v>
      </c>
      <c r="F48" s="20">
        <v>298</v>
      </c>
      <c r="G48" s="20">
        <v>578</v>
      </c>
      <c r="H48" s="20">
        <v>472</v>
      </c>
      <c r="I48" s="20">
        <v>422</v>
      </c>
      <c r="J48" s="20">
        <v>178</v>
      </c>
      <c r="K48" s="20">
        <v>222</v>
      </c>
      <c r="L48" s="20">
        <v>229</v>
      </c>
      <c r="M48" s="20">
        <v>7</v>
      </c>
      <c r="N48" s="20">
        <v>102</v>
      </c>
      <c r="O48" s="20">
        <v>9</v>
      </c>
      <c r="P48" s="21"/>
      <c r="Q48" s="21"/>
      <c r="R48" s="21"/>
      <c r="S48" s="21"/>
    </row>
    <row r="49" spans="1:19" x14ac:dyDescent="0.15">
      <c r="C49" s="135"/>
      <c r="D49" s="136"/>
      <c r="E49" s="22">
        <v>1</v>
      </c>
      <c r="F49" s="23">
        <v>0.21992619335651398</v>
      </c>
      <c r="G49" s="23">
        <v>0.42656826972961426</v>
      </c>
      <c r="H49" s="23">
        <v>0.3483394980430603</v>
      </c>
      <c r="I49" s="23">
        <v>0.31143912672996521</v>
      </c>
      <c r="J49" s="23">
        <v>0.13136531412601471</v>
      </c>
      <c r="K49" s="23">
        <v>0.16383764147758484</v>
      </c>
      <c r="L49" s="23">
        <v>0.1690036952495575</v>
      </c>
      <c r="M49" s="23">
        <v>5.1660514436662197E-3</v>
      </c>
      <c r="N49" s="23">
        <v>7.5276754796504974E-2</v>
      </c>
      <c r="O49" s="23">
        <v>6.6420664079487324E-3</v>
      </c>
    </row>
    <row r="50" spans="1:19" x14ac:dyDescent="0.15">
      <c r="A50" s="17" t="str">
        <f>A44&amp;D50</f>
        <v>X (4)２年生</v>
      </c>
      <c r="C50" s="135"/>
      <c r="D50" s="134" t="s">
        <v>5</v>
      </c>
      <c r="E50" s="19">
        <v>1210</v>
      </c>
      <c r="F50" s="20">
        <v>246</v>
      </c>
      <c r="G50" s="20">
        <v>432</v>
      </c>
      <c r="H50" s="20">
        <v>397</v>
      </c>
      <c r="I50" s="20">
        <v>379</v>
      </c>
      <c r="J50" s="20">
        <v>162</v>
      </c>
      <c r="K50" s="20">
        <v>207</v>
      </c>
      <c r="L50" s="20">
        <v>238</v>
      </c>
      <c r="M50" s="20">
        <v>12</v>
      </c>
      <c r="N50" s="20">
        <v>85</v>
      </c>
      <c r="O50" s="20">
        <v>19</v>
      </c>
      <c r="P50" s="21"/>
      <c r="Q50" s="21"/>
      <c r="R50" s="21"/>
      <c r="S50" s="21"/>
    </row>
    <row r="51" spans="1:19" x14ac:dyDescent="0.15">
      <c r="C51" s="135"/>
      <c r="D51" s="136"/>
      <c r="E51" s="22">
        <v>1</v>
      </c>
      <c r="F51" s="23">
        <v>0.20330578088760376</v>
      </c>
      <c r="G51" s="23">
        <v>0.35702478885650635</v>
      </c>
      <c r="H51" s="23">
        <v>0.32809916138648987</v>
      </c>
      <c r="I51" s="23">
        <v>0.31322315335273743</v>
      </c>
      <c r="J51" s="23">
        <v>0.13388429582118988</v>
      </c>
      <c r="K51" s="23">
        <v>0.17107437551021576</v>
      </c>
      <c r="L51" s="23">
        <v>0.19669421017169952</v>
      </c>
      <c r="M51" s="23">
        <v>9.9173551425337791E-3</v>
      </c>
      <c r="N51" s="23">
        <v>7.0247933268547058E-2</v>
      </c>
      <c r="O51" s="23">
        <v>1.5702478587627411E-2</v>
      </c>
    </row>
    <row r="52" spans="1:19" x14ac:dyDescent="0.15">
      <c r="A52" s="17" t="str">
        <f>A44&amp;D52</f>
        <v>X (4)３年生</v>
      </c>
      <c r="C52" s="135"/>
      <c r="D52" s="134" t="s">
        <v>6</v>
      </c>
      <c r="E52" s="19">
        <v>1306</v>
      </c>
      <c r="F52" s="24">
        <v>530</v>
      </c>
      <c r="G52" s="20">
        <v>533</v>
      </c>
      <c r="H52" s="25">
        <v>194</v>
      </c>
      <c r="I52" s="20">
        <v>477</v>
      </c>
      <c r="J52" s="20">
        <v>143</v>
      </c>
      <c r="K52" s="20">
        <v>198</v>
      </c>
      <c r="L52" s="20">
        <v>202</v>
      </c>
      <c r="M52" s="20">
        <v>21</v>
      </c>
      <c r="N52" s="20">
        <v>100</v>
      </c>
      <c r="O52" s="20">
        <v>15</v>
      </c>
      <c r="P52" s="21"/>
      <c r="Q52" s="21"/>
      <c r="R52" s="21"/>
      <c r="S52" s="21"/>
    </row>
    <row r="53" spans="1:19" x14ac:dyDescent="0.15">
      <c r="C53" s="136"/>
      <c r="D53" s="136"/>
      <c r="E53" s="22">
        <v>1</v>
      </c>
      <c r="F53" s="26">
        <v>0.40581929683685303</v>
      </c>
      <c r="G53" s="23">
        <v>0.40811640024185181</v>
      </c>
      <c r="H53" s="27">
        <v>0.14854517579078674</v>
      </c>
      <c r="I53" s="23">
        <v>0.36523735523223877</v>
      </c>
      <c r="J53" s="23">
        <v>0.1094946414232254</v>
      </c>
      <c r="K53" s="23">
        <v>0.15160796046257019</v>
      </c>
      <c r="L53" s="23">
        <v>0.15467074513435364</v>
      </c>
      <c r="M53" s="23">
        <v>1.6079632565379143E-2</v>
      </c>
      <c r="N53" s="23">
        <v>7.6569676399230957E-2</v>
      </c>
      <c r="O53" s="23">
        <v>1.1485451832413673E-2</v>
      </c>
    </row>
    <row r="57" spans="1:19" x14ac:dyDescent="0.15">
      <c r="A57" s="17" t="str">
        <f>"X ("&amp;SUBSTITUTE(LEFT(E57,2),"Q","")&amp;")"</f>
        <v>X (5)</v>
      </c>
      <c r="C57" s="17" t="s">
        <v>35</v>
      </c>
      <c r="D57" s="17" t="s">
        <v>24</v>
      </c>
      <c r="E57" s="17" t="s">
        <v>36</v>
      </c>
    </row>
    <row r="58" spans="1:19" ht="36" x14ac:dyDescent="0.15">
      <c r="A58" s="17" t="str">
        <f>A57&amp;"表頭"</f>
        <v>X (5)表頭</v>
      </c>
      <c r="C58" s="132"/>
      <c r="D58" s="133"/>
      <c r="E58" s="18" t="s">
        <v>3</v>
      </c>
      <c r="F58" s="18" t="s">
        <v>37</v>
      </c>
      <c r="G58" s="18" t="s">
        <v>38</v>
      </c>
      <c r="H58" s="18" t="s">
        <v>39</v>
      </c>
      <c r="I58" s="18" t="s">
        <v>40</v>
      </c>
      <c r="J58" s="18" t="s">
        <v>41</v>
      </c>
      <c r="K58" s="18" t="s">
        <v>42</v>
      </c>
      <c r="L58" s="18" t="s">
        <v>43</v>
      </c>
      <c r="M58" s="18" t="s">
        <v>22</v>
      </c>
    </row>
    <row r="59" spans="1:19" x14ac:dyDescent="0.15">
      <c r="A59" s="17" t="str">
        <f>A57&amp;D59</f>
        <v>X (5)全体</v>
      </c>
      <c r="C59" s="134" t="s">
        <v>2</v>
      </c>
      <c r="D59" s="134" t="s">
        <v>8</v>
      </c>
      <c r="E59" s="19">
        <v>3871</v>
      </c>
      <c r="F59" s="20">
        <v>1051</v>
      </c>
      <c r="G59" s="20">
        <v>577</v>
      </c>
      <c r="H59" s="20">
        <v>490</v>
      </c>
      <c r="I59" s="20">
        <v>1089</v>
      </c>
      <c r="J59" s="20">
        <v>1467</v>
      </c>
      <c r="K59" s="20">
        <v>386</v>
      </c>
      <c r="L59" s="20">
        <v>807</v>
      </c>
      <c r="M59" s="20">
        <v>99</v>
      </c>
      <c r="N59" s="21"/>
      <c r="O59" s="21"/>
      <c r="P59" s="21"/>
      <c r="Q59" s="21"/>
      <c r="R59" s="21"/>
      <c r="S59" s="21"/>
    </row>
    <row r="60" spans="1:19" x14ac:dyDescent="0.15">
      <c r="C60" s="135"/>
      <c r="D60" s="136"/>
      <c r="E60" s="22">
        <v>1</v>
      </c>
      <c r="F60" s="23">
        <v>0.27150607109069824</v>
      </c>
      <c r="G60" s="23">
        <v>0.14905709028244019</v>
      </c>
      <c r="H60" s="23">
        <v>0.12658227980136871</v>
      </c>
      <c r="I60" s="23">
        <v>0.2813226580619812</v>
      </c>
      <c r="J60" s="23">
        <v>0.37897184491157532</v>
      </c>
      <c r="K60" s="23">
        <v>9.9715836346149445E-2</v>
      </c>
      <c r="L60" s="23">
        <v>0.20847326517105103</v>
      </c>
      <c r="M60" s="23">
        <v>2.5574786588549614E-2</v>
      </c>
    </row>
    <row r="61" spans="1:19" x14ac:dyDescent="0.15">
      <c r="A61" s="17" t="str">
        <f>A57&amp;D61</f>
        <v>X (5)１年生</v>
      </c>
      <c r="C61" s="135"/>
      <c r="D61" s="134" t="s">
        <v>4</v>
      </c>
      <c r="E61" s="19">
        <v>1355</v>
      </c>
      <c r="F61" s="20">
        <v>359</v>
      </c>
      <c r="G61" s="20">
        <v>206</v>
      </c>
      <c r="H61" s="20">
        <v>178</v>
      </c>
      <c r="I61" s="20">
        <v>401</v>
      </c>
      <c r="J61" s="20">
        <v>556</v>
      </c>
      <c r="K61" s="20">
        <v>106</v>
      </c>
      <c r="L61" s="20">
        <v>285</v>
      </c>
      <c r="M61" s="20">
        <v>35</v>
      </c>
      <c r="N61" s="21"/>
      <c r="O61" s="21"/>
      <c r="P61" s="21"/>
      <c r="Q61" s="21"/>
      <c r="R61" s="21"/>
      <c r="S61" s="21"/>
    </row>
    <row r="62" spans="1:19" x14ac:dyDescent="0.15">
      <c r="C62" s="135"/>
      <c r="D62" s="136"/>
      <c r="E62" s="22">
        <v>1</v>
      </c>
      <c r="F62" s="23">
        <v>0.2649446427822113</v>
      </c>
      <c r="G62" s="23">
        <v>0.15202951431274414</v>
      </c>
      <c r="H62" s="23">
        <v>0.13136531412601471</v>
      </c>
      <c r="I62" s="23">
        <v>0.29594096541404724</v>
      </c>
      <c r="J62" s="23">
        <v>0.41033211350440979</v>
      </c>
      <c r="K62" s="23">
        <v>7.8228779137134552E-2</v>
      </c>
      <c r="L62" s="23">
        <v>0.21033211052417755</v>
      </c>
      <c r="M62" s="23">
        <v>2.5830257683992386E-2</v>
      </c>
    </row>
    <row r="63" spans="1:19" x14ac:dyDescent="0.15">
      <c r="A63" s="17" t="str">
        <f>A57&amp;D63</f>
        <v>X (5)２年生</v>
      </c>
      <c r="C63" s="135"/>
      <c r="D63" s="134" t="s">
        <v>5</v>
      </c>
      <c r="E63" s="19">
        <v>1210</v>
      </c>
      <c r="F63" s="20">
        <v>310</v>
      </c>
      <c r="G63" s="20">
        <v>184</v>
      </c>
      <c r="H63" s="20">
        <v>161</v>
      </c>
      <c r="I63" s="20">
        <v>337</v>
      </c>
      <c r="J63" s="20">
        <v>457</v>
      </c>
      <c r="K63" s="20">
        <v>72</v>
      </c>
      <c r="L63" s="20">
        <v>282</v>
      </c>
      <c r="M63" s="20">
        <v>38</v>
      </c>
      <c r="N63" s="21"/>
      <c r="O63" s="21"/>
      <c r="P63" s="21"/>
      <c r="Q63" s="21"/>
      <c r="R63" s="21"/>
      <c r="S63" s="21"/>
    </row>
    <row r="64" spans="1:19" x14ac:dyDescent="0.15">
      <c r="C64" s="135"/>
      <c r="D64" s="136"/>
      <c r="E64" s="22">
        <v>1</v>
      </c>
      <c r="F64" s="23">
        <v>0.25619834661483765</v>
      </c>
      <c r="G64" s="23">
        <v>0.15206611156463623</v>
      </c>
      <c r="H64" s="23">
        <v>0.1330578476190567</v>
      </c>
      <c r="I64" s="23">
        <v>0.2785123884677887</v>
      </c>
      <c r="J64" s="23">
        <v>0.37768596410751343</v>
      </c>
      <c r="K64" s="23">
        <v>5.9504132717847824E-2</v>
      </c>
      <c r="L64" s="23">
        <v>0.23305785655975342</v>
      </c>
      <c r="M64" s="23">
        <v>3.1404957175254822E-2</v>
      </c>
    </row>
    <row r="65" spans="1:19" x14ac:dyDescent="0.15">
      <c r="A65" s="17" t="str">
        <f>A57&amp;D65</f>
        <v>X (5)３年生</v>
      </c>
      <c r="C65" s="135"/>
      <c r="D65" s="134" t="s">
        <v>6</v>
      </c>
      <c r="E65" s="19">
        <v>1306</v>
      </c>
      <c r="F65" s="20">
        <v>382</v>
      </c>
      <c r="G65" s="20">
        <v>187</v>
      </c>
      <c r="H65" s="20">
        <v>151</v>
      </c>
      <c r="I65" s="20">
        <v>351</v>
      </c>
      <c r="J65" s="20">
        <v>454</v>
      </c>
      <c r="K65" s="24">
        <v>208</v>
      </c>
      <c r="L65" s="20">
        <v>240</v>
      </c>
      <c r="M65" s="20">
        <v>26</v>
      </c>
      <c r="N65" s="21"/>
      <c r="O65" s="21"/>
      <c r="P65" s="21"/>
      <c r="Q65" s="21"/>
      <c r="R65" s="21"/>
      <c r="S65" s="21"/>
    </row>
    <row r="66" spans="1:19" x14ac:dyDescent="0.15">
      <c r="C66" s="136"/>
      <c r="D66" s="136"/>
      <c r="E66" s="22">
        <v>1</v>
      </c>
      <c r="F66" s="23">
        <v>0.29249617457389832</v>
      </c>
      <c r="G66" s="23">
        <v>0.14318530261516571</v>
      </c>
      <c r="H66" s="23">
        <v>0.1156202107667923</v>
      </c>
      <c r="I66" s="23">
        <v>0.26875957846641541</v>
      </c>
      <c r="J66" s="23">
        <v>0.34762632846832275</v>
      </c>
      <c r="K66" s="26">
        <v>0.15926493704319</v>
      </c>
      <c r="L66" s="23">
        <v>0.18376722931861877</v>
      </c>
      <c r="M66" s="23">
        <v>1.990811713039875E-2</v>
      </c>
    </row>
    <row r="69" spans="1:19" x14ac:dyDescent="0.15">
      <c r="M69" s="17" t="s">
        <v>239</v>
      </c>
    </row>
    <row r="70" spans="1:19" x14ac:dyDescent="0.15">
      <c r="A70" s="17" t="str">
        <f>"X ("&amp;SUBSTITUTE(LEFT(E70,2),"Q","")&amp;")"</f>
        <v>X (6)</v>
      </c>
      <c r="C70" s="17" t="s">
        <v>44</v>
      </c>
      <c r="D70" s="17" t="s">
        <v>1</v>
      </c>
      <c r="E70" s="17" t="s">
        <v>45</v>
      </c>
    </row>
    <row r="71" spans="1:19" ht="36" x14ac:dyDescent="0.15">
      <c r="A71" s="17" t="str">
        <f>A70&amp;"表頭"</f>
        <v>X (6)表頭</v>
      </c>
      <c r="C71" s="132"/>
      <c r="D71" s="133"/>
      <c r="E71" s="18" t="s">
        <v>3</v>
      </c>
      <c r="F71" s="18" t="s">
        <v>46</v>
      </c>
      <c r="G71" s="18" t="s">
        <v>47</v>
      </c>
      <c r="H71" s="18" t="s">
        <v>48</v>
      </c>
      <c r="I71" s="18" t="s">
        <v>49</v>
      </c>
      <c r="J71" s="18" t="s">
        <v>50</v>
      </c>
      <c r="K71" s="18" t="s">
        <v>51</v>
      </c>
      <c r="L71" s="18" t="s">
        <v>52</v>
      </c>
      <c r="M71" s="18" t="s">
        <v>53</v>
      </c>
      <c r="N71" s="18" t="s">
        <v>54</v>
      </c>
      <c r="O71" s="18" t="s">
        <v>22</v>
      </c>
    </row>
    <row r="72" spans="1:19" x14ac:dyDescent="0.15">
      <c r="A72" s="17" t="str">
        <f>A70&amp;D72</f>
        <v>X (6)全体</v>
      </c>
      <c r="C72" s="134" t="s">
        <v>2</v>
      </c>
      <c r="D72" s="134" t="s">
        <v>8</v>
      </c>
      <c r="E72" s="19">
        <v>3871</v>
      </c>
      <c r="F72" s="20">
        <v>39</v>
      </c>
      <c r="G72" s="20">
        <v>1947</v>
      </c>
      <c r="H72" s="20">
        <v>146</v>
      </c>
      <c r="I72" s="20">
        <v>63</v>
      </c>
      <c r="J72" s="20">
        <v>445</v>
      </c>
      <c r="K72" s="20">
        <v>342</v>
      </c>
      <c r="L72" s="20">
        <v>71</v>
      </c>
      <c r="M72" s="20">
        <v>324</v>
      </c>
      <c r="N72" s="20">
        <v>243</v>
      </c>
      <c r="O72" s="20">
        <v>251</v>
      </c>
      <c r="P72" s="21"/>
      <c r="Q72" s="21"/>
      <c r="R72" s="21"/>
      <c r="S72" s="21"/>
    </row>
    <row r="73" spans="1:19" x14ac:dyDescent="0.15">
      <c r="C73" s="135"/>
      <c r="D73" s="136"/>
      <c r="E73" s="22">
        <v>1</v>
      </c>
      <c r="F73" s="23">
        <v>1.0074916295707226E-2</v>
      </c>
      <c r="G73" s="23">
        <v>0.50297081470489502</v>
      </c>
      <c r="H73" s="23">
        <v>3.7716351449489594E-2</v>
      </c>
      <c r="I73" s="23">
        <v>1.6274863854050636E-2</v>
      </c>
      <c r="J73" s="23">
        <v>0.11495737731456757</v>
      </c>
      <c r="K73" s="23">
        <v>8.834926038980484E-2</v>
      </c>
      <c r="L73" s="23">
        <v>1.8341513350605965E-2</v>
      </c>
      <c r="M73" s="23">
        <v>8.36993008852005E-2</v>
      </c>
      <c r="N73" s="23">
        <v>6.2774479389190674E-2</v>
      </c>
      <c r="O73" s="23">
        <v>6.4841128885746002E-2</v>
      </c>
    </row>
    <row r="74" spans="1:19" x14ac:dyDescent="0.15">
      <c r="A74" s="17" t="str">
        <f>A70&amp;D74</f>
        <v>X (6)１年生</v>
      </c>
      <c r="C74" s="135"/>
      <c r="D74" s="134" t="s">
        <v>4</v>
      </c>
      <c r="E74" s="19">
        <v>1355</v>
      </c>
      <c r="F74" s="20">
        <v>16</v>
      </c>
      <c r="G74" s="20">
        <v>644</v>
      </c>
      <c r="H74" s="20">
        <v>66</v>
      </c>
      <c r="I74" s="20">
        <v>15</v>
      </c>
      <c r="J74" s="20">
        <v>173</v>
      </c>
      <c r="K74" s="20">
        <v>123</v>
      </c>
      <c r="L74" s="20">
        <v>27</v>
      </c>
      <c r="M74" s="20">
        <v>111</v>
      </c>
      <c r="N74" s="20">
        <v>68</v>
      </c>
      <c r="O74" s="20">
        <v>112</v>
      </c>
      <c r="P74" s="21"/>
      <c r="Q74" s="21"/>
      <c r="R74" s="21"/>
      <c r="S74" s="21"/>
    </row>
    <row r="75" spans="1:19" x14ac:dyDescent="0.15">
      <c r="C75" s="135"/>
      <c r="D75" s="136"/>
      <c r="E75" s="22">
        <v>1</v>
      </c>
      <c r="F75" s="23">
        <v>1.1808117851614952E-2</v>
      </c>
      <c r="G75" s="23">
        <v>0.47527673840522766</v>
      </c>
      <c r="H75" s="23">
        <v>4.8708487302064896E-2</v>
      </c>
      <c r="I75" s="23">
        <v>1.1070110835134983E-2</v>
      </c>
      <c r="J75" s="23">
        <v>0.12767527997493744</v>
      </c>
      <c r="K75" s="23">
        <v>9.0774908661842346E-2</v>
      </c>
      <c r="L75" s="23">
        <v>1.9926199689507484E-2</v>
      </c>
      <c r="M75" s="23">
        <v>8.1918820738792419E-2</v>
      </c>
      <c r="N75" s="23">
        <v>5.0184503197669983E-2</v>
      </c>
      <c r="O75" s="23">
        <v>8.2656823098659515E-2</v>
      </c>
    </row>
    <row r="76" spans="1:19" x14ac:dyDescent="0.15">
      <c r="A76" s="17" t="str">
        <f>A70&amp;D76</f>
        <v>X (6)２年生</v>
      </c>
      <c r="C76" s="135"/>
      <c r="D76" s="134" t="s">
        <v>5</v>
      </c>
      <c r="E76" s="19">
        <v>1210</v>
      </c>
      <c r="F76" s="20">
        <v>7</v>
      </c>
      <c r="G76" s="20">
        <v>590</v>
      </c>
      <c r="H76" s="20">
        <v>41</v>
      </c>
      <c r="I76" s="20">
        <v>24</v>
      </c>
      <c r="J76" s="20">
        <v>150</v>
      </c>
      <c r="K76" s="20">
        <v>108</v>
      </c>
      <c r="L76" s="20">
        <v>24</v>
      </c>
      <c r="M76" s="20">
        <v>99</v>
      </c>
      <c r="N76" s="20">
        <v>82</v>
      </c>
      <c r="O76" s="20">
        <v>85</v>
      </c>
      <c r="P76" s="21"/>
      <c r="Q76" s="21"/>
      <c r="R76" s="21"/>
      <c r="S76" s="21"/>
    </row>
    <row r="77" spans="1:19" x14ac:dyDescent="0.15">
      <c r="C77" s="135"/>
      <c r="D77" s="136"/>
      <c r="E77" s="22">
        <v>1</v>
      </c>
      <c r="F77" s="23">
        <v>5.7851239107549191E-3</v>
      </c>
      <c r="G77" s="23">
        <v>0.48760330677032471</v>
      </c>
      <c r="H77" s="23">
        <v>3.3884298056364059E-2</v>
      </c>
      <c r="I77" s="23">
        <v>1.9834710285067558E-2</v>
      </c>
      <c r="J77" s="23">
        <v>0.12396693974733353</v>
      </c>
      <c r="K77" s="23">
        <v>8.9256197214126587E-2</v>
      </c>
      <c r="L77" s="23">
        <v>1.9834710285067558E-2</v>
      </c>
      <c r="M77" s="23">
        <v>8.1818178296089172E-2</v>
      </c>
      <c r="N77" s="23">
        <v>6.7768596112728119E-2</v>
      </c>
      <c r="O77" s="23">
        <v>7.0247933268547058E-2</v>
      </c>
    </row>
    <row r="78" spans="1:19" x14ac:dyDescent="0.15">
      <c r="A78" s="17" t="str">
        <f>A70&amp;D78</f>
        <v>X (6)３年生</v>
      </c>
      <c r="C78" s="135"/>
      <c r="D78" s="134" t="s">
        <v>6</v>
      </c>
      <c r="E78" s="19">
        <v>1306</v>
      </c>
      <c r="F78" s="20">
        <v>16</v>
      </c>
      <c r="G78" s="20">
        <v>713</v>
      </c>
      <c r="H78" s="20">
        <v>39</v>
      </c>
      <c r="I78" s="20">
        <v>24</v>
      </c>
      <c r="J78" s="20">
        <v>122</v>
      </c>
      <c r="K78" s="20">
        <v>111</v>
      </c>
      <c r="L78" s="20">
        <v>20</v>
      </c>
      <c r="M78" s="20">
        <v>114</v>
      </c>
      <c r="N78" s="20">
        <v>93</v>
      </c>
      <c r="O78" s="20">
        <v>54</v>
      </c>
      <c r="P78" s="21"/>
      <c r="Q78" s="21"/>
      <c r="R78" s="21"/>
      <c r="S78" s="21"/>
    </row>
    <row r="79" spans="1:19" x14ac:dyDescent="0.15">
      <c r="C79" s="136"/>
      <c r="D79" s="136"/>
      <c r="E79" s="22">
        <v>1</v>
      </c>
      <c r="F79" s="23">
        <v>1.225114893168211E-2</v>
      </c>
      <c r="G79" s="23">
        <v>0.54594182968139648</v>
      </c>
      <c r="H79" s="23">
        <v>2.9862174764275551E-2</v>
      </c>
      <c r="I79" s="23">
        <v>1.8376722931861877E-2</v>
      </c>
      <c r="J79" s="23">
        <v>9.3415006995201111E-2</v>
      </c>
      <c r="K79" s="23">
        <v>8.4992341697216034E-2</v>
      </c>
      <c r="L79" s="23">
        <v>1.5313935466110706E-2</v>
      </c>
      <c r="M79" s="23">
        <v>8.7289430201053619E-2</v>
      </c>
      <c r="N79" s="23">
        <v>7.1209803223609924E-2</v>
      </c>
      <c r="O79" s="23">
        <v>4.1347626596689224E-2</v>
      </c>
    </row>
    <row r="83" spans="1:19" x14ac:dyDescent="0.15">
      <c r="A83" s="17" t="str">
        <f>"X ("&amp;SUBSTITUTE(LEFT(E83,2),"Q","")&amp;")"</f>
        <v>X (9)</v>
      </c>
      <c r="C83" s="17" t="s">
        <v>55</v>
      </c>
      <c r="D83" s="17" t="s">
        <v>1</v>
      </c>
      <c r="E83" s="17" t="s">
        <v>56</v>
      </c>
    </row>
    <row r="84" spans="1:19" ht="24" x14ac:dyDescent="0.15">
      <c r="A84" s="17" t="str">
        <f>A83&amp;"表頭"</f>
        <v>X (9)表頭</v>
      </c>
      <c r="C84" s="132"/>
      <c r="D84" s="133"/>
      <c r="E84" s="18" t="s">
        <v>3</v>
      </c>
      <c r="F84" s="18" t="s">
        <v>57</v>
      </c>
      <c r="G84" s="18" t="s">
        <v>58</v>
      </c>
      <c r="H84" s="18" t="s">
        <v>59</v>
      </c>
      <c r="I84" s="18" t="s">
        <v>60</v>
      </c>
      <c r="J84" s="18" t="s">
        <v>22</v>
      </c>
      <c r="K84" s="18" t="s">
        <v>61</v>
      </c>
    </row>
    <row r="85" spans="1:19" x14ac:dyDescent="0.15">
      <c r="A85" s="17" t="str">
        <f>A83&amp;D85</f>
        <v>X (9)全体</v>
      </c>
      <c r="C85" s="134" t="s">
        <v>2</v>
      </c>
      <c r="D85" s="134" t="s">
        <v>8</v>
      </c>
      <c r="E85" s="19">
        <v>3871</v>
      </c>
      <c r="F85" s="20">
        <v>2096</v>
      </c>
      <c r="G85" s="20">
        <v>141</v>
      </c>
      <c r="H85" s="20">
        <v>687</v>
      </c>
      <c r="I85" s="20">
        <v>558</v>
      </c>
      <c r="J85" s="20">
        <v>34</v>
      </c>
      <c r="K85" s="20">
        <v>355</v>
      </c>
      <c r="L85" s="21"/>
      <c r="M85" s="21"/>
      <c r="N85" s="21"/>
      <c r="O85" s="21"/>
      <c r="P85" s="21"/>
      <c r="Q85" s="21"/>
      <c r="R85" s="21"/>
      <c r="S85" s="21"/>
    </row>
    <row r="86" spans="1:19" x14ac:dyDescent="0.15">
      <c r="C86" s="135"/>
      <c r="D86" s="136"/>
      <c r="E86" s="22">
        <v>1</v>
      </c>
      <c r="F86" s="23">
        <v>0.54146218299865723</v>
      </c>
      <c r="G86" s="23">
        <v>3.6424696445465088E-2</v>
      </c>
      <c r="H86" s="23">
        <v>0.1774735152721405</v>
      </c>
      <c r="I86" s="23">
        <v>0.14414879679679871</v>
      </c>
      <c r="J86" s="23">
        <v>8.7832603603601456E-3</v>
      </c>
      <c r="K86" s="23">
        <v>9.1707572340965271E-2</v>
      </c>
    </row>
    <row r="87" spans="1:19" x14ac:dyDescent="0.15">
      <c r="A87" s="17" t="str">
        <f>A83&amp;D87</f>
        <v>X (9)１年生</v>
      </c>
      <c r="C87" s="135"/>
      <c r="D87" s="134" t="s">
        <v>4</v>
      </c>
      <c r="E87" s="19">
        <v>1355</v>
      </c>
      <c r="F87" s="20">
        <v>690</v>
      </c>
      <c r="G87" s="20">
        <v>50</v>
      </c>
      <c r="H87" s="20">
        <v>210</v>
      </c>
      <c r="I87" s="20">
        <v>175</v>
      </c>
      <c r="J87" s="20">
        <v>13</v>
      </c>
      <c r="K87" s="20">
        <v>217</v>
      </c>
      <c r="L87" s="21"/>
      <c r="M87" s="21"/>
      <c r="N87" s="21"/>
      <c r="O87" s="21"/>
      <c r="P87" s="21"/>
      <c r="Q87" s="21"/>
      <c r="R87" s="21"/>
      <c r="S87" s="21"/>
    </row>
    <row r="88" spans="1:19" x14ac:dyDescent="0.15">
      <c r="C88" s="135"/>
      <c r="D88" s="136"/>
      <c r="E88" s="22">
        <v>1</v>
      </c>
      <c r="F88" s="23">
        <v>0.50922507047653198</v>
      </c>
      <c r="G88" s="23">
        <v>3.6900367587804794E-2</v>
      </c>
      <c r="H88" s="23">
        <v>0.15498155355453491</v>
      </c>
      <c r="I88" s="23">
        <v>0.12915128469467163</v>
      </c>
      <c r="J88" s="23">
        <v>9.5940958708524704E-3</v>
      </c>
      <c r="K88" s="23">
        <v>0.16014760732650757</v>
      </c>
    </row>
    <row r="89" spans="1:19" x14ac:dyDescent="0.15">
      <c r="A89" s="17" t="str">
        <f>A83&amp;D89</f>
        <v>X (9)２年生</v>
      </c>
      <c r="C89" s="135"/>
      <c r="D89" s="134" t="s">
        <v>5</v>
      </c>
      <c r="E89" s="19">
        <v>1210</v>
      </c>
      <c r="F89" s="20">
        <v>636</v>
      </c>
      <c r="G89" s="20">
        <v>54</v>
      </c>
      <c r="H89" s="20">
        <v>217</v>
      </c>
      <c r="I89" s="20">
        <v>169</v>
      </c>
      <c r="J89" s="20">
        <v>12</v>
      </c>
      <c r="K89" s="20">
        <v>122</v>
      </c>
      <c r="L89" s="21"/>
      <c r="M89" s="21"/>
      <c r="N89" s="21"/>
      <c r="O89" s="21"/>
      <c r="P89" s="21"/>
      <c r="Q89" s="21"/>
      <c r="R89" s="21"/>
      <c r="S89" s="21"/>
    </row>
    <row r="90" spans="1:19" x14ac:dyDescent="0.15">
      <c r="C90" s="135"/>
      <c r="D90" s="136"/>
      <c r="E90" s="22">
        <v>1</v>
      </c>
      <c r="F90" s="23">
        <v>0.52561986446380615</v>
      </c>
      <c r="G90" s="23">
        <v>4.4628098607063293E-2</v>
      </c>
      <c r="H90" s="23">
        <v>0.17933884263038635</v>
      </c>
      <c r="I90" s="23">
        <v>0.13966941833496094</v>
      </c>
      <c r="J90" s="23">
        <v>9.9173551425337791E-3</v>
      </c>
      <c r="K90" s="23">
        <v>0.1008264496922493</v>
      </c>
    </row>
    <row r="91" spans="1:19" x14ac:dyDescent="0.15">
      <c r="A91" s="17" t="str">
        <f>A83&amp;D91</f>
        <v>X (9)３年生</v>
      </c>
      <c r="C91" s="135"/>
      <c r="D91" s="134" t="s">
        <v>6</v>
      </c>
      <c r="E91" s="19">
        <v>1306</v>
      </c>
      <c r="F91" s="24">
        <v>770</v>
      </c>
      <c r="G91" s="20">
        <v>37</v>
      </c>
      <c r="H91" s="20">
        <v>260</v>
      </c>
      <c r="I91" s="20">
        <v>214</v>
      </c>
      <c r="J91" s="20">
        <v>9</v>
      </c>
      <c r="K91" s="20">
        <v>16</v>
      </c>
      <c r="L91" s="21"/>
      <c r="M91" s="21"/>
      <c r="N91" s="21"/>
      <c r="O91" s="21"/>
      <c r="P91" s="21"/>
      <c r="Q91" s="21"/>
      <c r="R91" s="21"/>
      <c r="S91" s="21"/>
    </row>
    <row r="92" spans="1:19" x14ac:dyDescent="0.15">
      <c r="C92" s="136"/>
      <c r="D92" s="136"/>
      <c r="E92" s="22">
        <v>1</v>
      </c>
      <c r="F92" s="26">
        <v>0.58958649635314941</v>
      </c>
      <c r="G92" s="23">
        <v>2.8330780565738678E-2</v>
      </c>
      <c r="H92" s="23">
        <v>0.1990811675786972</v>
      </c>
      <c r="I92" s="23">
        <v>0.16385911405086517</v>
      </c>
      <c r="J92" s="23">
        <v>6.891271099448204E-3</v>
      </c>
      <c r="K92" s="23">
        <v>1.225114893168211E-2</v>
      </c>
    </row>
    <row r="96" spans="1:19" x14ac:dyDescent="0.15">
      <c r="A96" s="17" t="str">
        <f>"X ("&amp;SUBSTITUTE(LEFT(E96,3),"Q","")&amp;")"</f>
        <v>X (10)</v>
      </c>
      <c r="C96" s="17" t="s">
        <v>62</v>
      </c>
      <c r="D96" s="17" t="s">
        <v>1</v>
      </c>
      <c r="E96" s="17" t="s">
        <v>63</v>
      </c>
    </row>
    <row r="97" spans="1:19" ht="36" x14ac:dyDescent="0.15">
      <c r="A97" s="17" t="str">
        <f>A96&amp;"表頭"</f>
        <v>X (10)表頭</v>
      </c>
      <c r="C97" s="132"/>
      <c r="D97" s="133"/>
      <c r="E97" s="18" t="s">
        <v>3</v>
      </c>
      <c r="F97" s="18" t="s">
        <v>64</v>
      </c>
      <c r="G97" s="18" t="s">
        <v>65</v>
      </c>
      <c r="H97" s="18" t="s">
        <v>288</v>
      </c>
      <c r="I97" s="18" t="s">
        <v>66</v>
      </c>
      <c r="J97" s="18" t="s">
        <v>67</v>
      </c>
      <c r="K97" s="18" t="s">
        <v>68</v>
      </c>
      <c r="L97" s="18" t="s">
        <v>22</v>
      </c>
      <c r="M97" s="18" t="s">
        <v>61</v>
      </c>
    </row>
    <row r="98" spans="1:19" x14ac:dyDescent="0.15">
      <c r="A98" s="17" t="str">
        <f>A96&amp;D98</f>
        <v>X (10)全体</v>
      </c>
      <c r="C98" s="134" t="s">
        <v>2</v>
      </c>
      <c r="D98" s="134" t="s">
        <v>8</v>
      </c>
      <c r="E98" s="19">
        <v>3871</v>
      </c>
      <c r="F98" s="20">
        <v>1554</v>
      </c>
      <c r="G98" s="20">
        <v>626</v>
      </c>
      <c r="H98" s="20">
        <v>308</v>
      </c>
      <c r="I98" s="20">
        <v>265</v>
      </c>
      <c r="J98" s="20">
        <v>173</v>
      </c>
      <c r="K98" s="20">
        <v>21</v>
      </c>
      <c r="L98" s="20">
        <v>227</v>
      </c>
      <c r="M98" s="20">
        <v>697</v>
      </c>
      <c r="N98" s="21"/>
      <c r="O98" s="21"/>
      <c r="P98" s="21"/>
      <c r="Q98" s="21"/>
      <c r="R98" s="21"/>
      <c r="S98" s="21"/>
    </row>
    <row r="99" spans="1:19" x14ac:dyDescent="0.15">
      <c r="C99" s="135"/>
      <c r="D99" s="136"/>
      <c r="E99" s="22">
        <v>1</v>
      </c>
      <c r="F99" s="23">
        <v>0.4014466404914856</v>
      </c>
      <c r="G99" s="23">
        <v>0.1617153137922287</v>
      </c>
      <c r="H99" s="23">
        <v>7.9566001892089844E-2</v>
      </c>
      <c r="I99" s="23">
        <v>6.8457759916782379E-2</v>
      </c>
      <c r="J99" s="23">
        <v>4.4691294431686401E-2</v>
      </c>
      <c r="K99" s="23">
        <v>5.424954928457737E-3</v>
      </c>
      <c r="L99" s="23">
        <v>5.8641176670789719E-2</v>
      </c>
      <c r="M99" s="23">
        <v>0.18005684018135071</v>
      </c>
    </row>
    <row r="100" spans="1:19" x14ac:dyDescent="0.15">
      <c r="A100" s="17" t="str">
        <f>A96&amp;D100</f>
        <v>X (10)１年生</v>
      </c>
      <c r="C100" s="135"/>
      <c r="D100" s="134" t="s">
        <v>4</v>
      </c>
      <c r="E100" s="19">
        <v>1355</v>
      </c>
      <c r="F100" s="20">
        <v>476</v>
      </c>
      <c r="G100" s="20">
        <v>210</v>
      </c>
      <c r="H100" s="20">
        <v>100</v>
      </c>
      <c r="I100" s="20">
        <v>106</v>
      </c>
      <c r="J100" s="20">
        <v>59</v>
      </c>
      <c r="K100" s="20">
        <v>3</v>
      </c>
      <c r="L100" s="20">
        <v>61</v>
      </c>
      <c r="M100" s="20">
        <v>340</v>
      </c>
      <c r="N100" s="21"/>
      <c r="O100" s="21"/>
      <c r="P100" s="21"/>
      <c r="Q100" s="21"/>
      <c r="R100" s="21"/>
      <c r="S100" s="21"/>
    </row>
    <row r="101" spans="1:19" x14ac:dyDescent="0.15">
      <c r="C101" s="135"/>
      <c r="D101" s="136"/>
      <c r="E101" s="22">
        <v>1</v>
      </c>
      <c r="F101" s="23">
        <v>0.35129150748252869</v>
      </c>
      <c r="G101" s="23">
        <v>0.15498155355453491</v>
      </c>
      <c r="H101" s="23">
        <v>7.3800735175609589E-2</v>
      </c>
      <c r="I101" s="23">
        <v>7.8228779137134552E-2</v>
      </c>
      <c r="J101" s="23">
        <v>4.3542437255382538E-2</v>
      </c>
      <c r="K101" s="23">
        <v>2.2140222135931253E-3</v>
      </c>
      <c r="L101" s="23">
        <v>4.5018449425697327E-2</v>
      </c>
      <c r="M101" s="23">
        <v>0.25092250108718872</v>
      </c>
    </row>
    <row r="102" spans="1:19" x14ac:dyDescent="0.15">
      <c r="A102" s="17" t="str">
        <f>A96&amp;D102</f>
        <v>X (10)２年生</v>
      </c>
      <c r="C102" s="135"/>
      <c r="D102" s="134" t="s">
        <v>5</v>
      </c>
      <c r="E102" s="19">
        <v>1210</v>
      </c>
      <c r="F102" s="20">
        <v>457</v>
      </c>
      <c r="G102" s="20">
        <v>209</v>
      </c>
      <c r="H102" s="20">
        <v>109</v>
      </c>
      <c r="I102" s="20">
        <v>71</v>
      </c>
      <c r="J102" s="20">
        <v>54</v>
      </c>
      <c r="K102" s="20">
        <v>13</v>
      </c>
      <c r="L102" s="20">
        <v>63</v>
      </c>
      <c r="M102" s="20">
        <v>234</v>
      </c>
      <c r="N102" s="21"/>
      <c r="O102" s="21"/>
      <c r="P102" s="21"/>
      <c r="Q102" s="21"/>
      <c r="R102" s="21"/>
      <c r="S102" s="21"/>
    </row>
    <row r="103" spans="1:19" x14ac:dyDescent="0.15">
      <c r="C103" s="135"/>
      <c r="D103" s="136"/>
      <c r="E103" s="22">
        <v>1</v>
      </c>
      <c r="F103" s="23">
        <v>0.37768596410751343</v>
      </c>
      <c r="G103" s="23">
        <v>0.17272727191448212</v>
      </c>
      <c r="H103" s="23">
        <v>9.0082645416259766E-2</v>
      </c>
      <c r="I103" s="23">
        <v>5.8677684515714645E-2</v>
      </c>
      <c r="J103" s="23">
        <v>4.4628098607063293E-2</v>
      </c>
      <c r="K103" s="23">
        <v>1.0743801482021809E-2</v>
      </c>
      <c r="L103" s="23">
        <v>5.2066117525100708E-2</v>
      </c>
      <c r="M103" s="23">
        <v>0.193388432264328</v>
      </c>
    </row>
    <row r="104" spans="1:19" x14ac:dyDescent="0.15">
      <c r="A104" s="17" t="str">
        <f>A96&amp;D104</f>
        <v>X (10)３年生</v>
      </c>
      <c r="C104" s="135"/>
      <c r="D104" s="134" t="s">
        <v>6</v>
      </c>
      <c r="E104" s="19">
        <v>1306</v>
      </c>
      <c r="F104" s="24">
        <v>621</v>
      </c>
      <c r="G104" s="20">
        <v>207</v>
      </c>
      <c r="H104" s="20">
        <v>99</v>
      </c>
      <c r="I104" s="20">
        <v>88</v>
      </c>
      <c r="J104" s="20">
        <v>60</v>
      </c>
      <c r="K104" s="20">
        <v>5</v>
      </c>
      <c r="L104" s="20">
        <v>103</v>
      </c>
      <c r="M104" s="20">
        <v>123</v>
      </c>
      <c r="N104" s="21"/>
      <c r="O104" s="21"/>
      <c r="P104" s="21"/>
      <c r="Q104" s="21"/>
      <c r="R104" s="21"/>
      <c r="S104" s="21"/>
    </row>
    <row r="105" spans="1:19" x14ac:dyDescent="0.15">
      <c r="C105" s="136"/>
      <c r="D105" s="136"/>
      <c r="E105" s="22">
        <v>1</v>
      </c>
      <c r="F105" s="26">
        <v>0.47549769282341003</v>
      </c>
      <c r="G105" s="23">
        <v>0.15849924087524414</v>
      </c>
      <c r="H105" s="23">
        <v>7.5803980231285095E-2</v>
      </c>
      <c r="I105" s="23">
        <v>6.7381314933300018E-2</v>
      </c>
      <c r="J105" s="23">
        <v>4.5941807329654694E-2</v>
      </c>
      <c r="K105" s="23">
        <v>3.8284838665276766E-3</v>
      </c>
      <c r="L105" s="23">
        <v>7.8866772353649139E-2</v>
      </c>
      <c r="M105" s="23">
        <v>9.4180703163146973E-2</v>
      </c>
    </row>
    <row r="109" spans="1:19" x14ac:dyDescent="0.15">
      <c r="A109" s="17" t="str">
        <f>"X ("&amp;SUBSTITUTE(LEFT(E109,3),"Q","")&amp;")"</f>
        <v>X (11)</v>
      </c>
      <c r="C109" s="17" t="s">
        <v>69</v>
      </c>
      <c r="D109" s="17" t="s">
        <v>24</v>
      </c>
      <c r="E109" s="17" t="s">
        <v>70</v>
      </c>
    </row>
    <row r="110" spans="1:19" ht="60" x14ac:dyDescent="0.15">
      <c r="A110" s="17" t="str">
        <f>A109&amp;"表頭"</f>
        <v>X (11)表頭</v>
      </c>
      <c r="C110" s="132"/>
      <c r="D110" s="133"/>
      <c r="E110" s="18" t="s">
        <v>3</v>
      </c>
      <c r="F110" s="18" t="s">
        <v>71</v>
      </c>
      <c r="G110" s="18" t="s">
        <v>72</v>
      </c>
      <c r="H110" s="18" t="s">
        <v>73</v>
      </c>
      <c r="I110" s="18" t="s">
        <v>74</v>
      </c>
      <c r="J110" s="18" t="s">
        <v>75</v>
      </c>
      <c r="K110" s="18" t="s">
        <v>76</v>
      </c>
      <c r="L110" s="18" t="s">
        <v>77</v>
      </c>
      <c r="M110" s="18" t="s">
        <v>78</v>
      </c>
      <c r="N110" s="18" t="s">
        <v>79</v>
      </c>
      <c r="O110" s="18" t="s">
        <v>22</v>
      </c>
    </row>
    <row r="111" spans="1:19" x14ac:dyDescent="0.15">
      <c r="A111" s="17" t="str">
        <f>A109&amp;D111</f>
        <v>X (11)全体</v>
      </c>
      <c r="C111" s="134" t="s">
        <v>2</v>
      </c>
      <c r="D111" s="134" t="s">
        <v>8</v>
      </c>
      <c r="E111" s="19">
        <v>2317</v>
      </c>
      <c r="F111" s="20">
        <v>968</v>
      </c>
      <c r="G111" s="20">
        <v>62</v>
      </c>
      <c r="H111" s="20">
        <v>123</v>
      </c>
      <c r="I111" s="20">
        <v>78</v>
      </c>
      <c r="J111" s="20">
        <v>371</v>
      </c>
      <c r="K111" s="20">
        <v>236</v>
      </c>
      <c r="L111" s="20">
        <v>272</v>
      </c>
      <c r="M111" s="20">
        <v>402</v>
      </c>
      <c r="N111" s="20">
        <v>427</v>
      </c>
      <c r="O111" s="20">
        <v>171</v>
      </c>
      <c r="P111" s="21"/>
      <c r="Q111" s="21"/>
      <c r="R111" s="21"/>
      <c r="S111" s="21"/>
    </row>
    <row r="112" spans="1:19" x14ac:dyDescent="0.15">
      <c r="C112" s="135"/>
      <c r="D112" s="136"/>
      <c r="E112" s="22">
        <v>1</v>
      </c>
      <c r="F112" s="23">
        <v>0.41778162121772766</v>
      </c>
      <c r="G112" s="23">
        <v>2.6758739724755287E-2</v>
      </c>
      <c r="H112" s="23">
        <v>5.3085885941982269E-2</v>
      </c>
      <c r="I112" s="23">
        <v>3.3664222806692123E-2</v>
      </c>
      <c r="J112" s="23">
        <v>0.16012084484100342</v>
      </c>
      <c r="K112" s="23">
        <v>0.10185585170984268</v>
      </c>
      <c r="L112" s="23">
        <v>0.11739318072795868</v>
      </c>
      <c r="M112" s="23">
        <v>0.17350021004676819</v>
      </c>
      <c r="N112" s="23">
        <v>0.18429003655910492</v>
      </c>
      <c r="O112" s="23">
        <v>7.380232959985733E-2</v>
      </c>
    </row>
    <row r="113" spans="1:19" x14ac:dyDescent="0.15">
      <c r="A113" s="17" t="str">
        <f>A109&amp;D113</f>
        <v>X (11)１年生</v>
      </c>
      <c r="C113" s="135"/>
      <c r="D113" s="134" t="s">
        <v>4</v>
      </c>
      <c r="E113" s="19">
        <v>879</v>
      </c>
      <c r="F113" s="20">
        <v>252</v>
      </c>
      <c r="G113" s="20">
        <v>20</v>
      </c>
      <c r="H113" s="20">
        <v>47</v>
      </c>
      <c r="I113" s="20">
        <v>45</v>
      </c>
      <c r="J113" s="20">
        <v>150</v>
      </c>
      <c r="K113" s="20">
        <v>96</v>
      </c>
      <c r="L113" s="20">
        <v>127</v>
      </c>
      <c r="M113" s="20">
        <v>173</v>
      </c>
      <c r="N113" s="20">
        <v>176</v>
      </c>
      <c r="O113" s="20">
        <v>83</v>
      </c>
      <c r="P113" s="21"/>
      <c r="Q113" s="21"/>
      <c r="R113" s="21"/>
      <c r="S113" s="21"/>
    </row>
    <row r="114" spans="1:19" x14ac:dyDescent="0.15">
      <c r="C114" s="135"/>
      <c r="D114" s="136"/>
      <c r="E114" s="22">
        <v>1</v>
      </c>
      <c r="F114" s="23">
        <v>0.28668943047523499</v>
      </c>
      <c r="G114" s="23">
        <v>2.2753128781914711E-2</v>
      </c>
      <c r="H114" s="23">
        <v>5.3469851613044739E-2</v>
      </c>
      <c r="I114" s="23">
        <v>5.1194537431001663E-2</v>
      </c>
      <c r="J114" s="23">
        <v>0.17064847052097321</v>
      </c>
      <c r="K114" s="23">
        <v>0.10921501368284225</v>
      </c>
      <c r="L114" s="23">
        <v>0.14448235929012299</v>
      </c>
      <c r="M114" s="23">
        <v>0.19681456685066223</v>
      </c>
      <c r="N114" s="23">
        <v>0.2002275288105011</v>
      </c>
      <c r="O114" s="23">
        <v>9.4425484538078308E-2</v>
      </c>
    </row>
    <row r="115" spans="1:19" x14ac:dyDescent="0.15">
      <c r="A115" s="17" t="str">
        <f>A109&amp;D115</f>
        <v>X (11)２年生</v>
      </c>
      <c r="C115" s="135"/>
      <c r="D115" s="134" t="s">
        <v>5</v>
      </c>
      <c r="E115" s="19">
        <v>753</v>
      </c>
      <c r="F115" s="20">
        <v>277</v>
      </c>
      <c r="G115" s="20">
        <v>25</v>
      </c>
      <c r="H115" s="20">
        <v>39</v>
      </c>
      <c r="I115" s="20">
        <v>23</v>
      </c>
      <c r="J115" s="20">
        <v>128</v>
      </c>
      <c r="K115" s="20">
        <v>78</v>
      </c>
      <c r="L115" s="20">
        <v>94</v>
      </c>
      <c r="M115" s="20">
        <v>129</v>
      </c>
      <c r="N115" s="20">
        <v>143</v>
      </c>
      <c r="O115" s="20">
        <v>60</v>
      </c>
      <c r="P115" s="21"/>
      <c r="Q115" s="21"/>
      <c r="R115" s="21"/>
      <c r="S115" s="21"/>
    </row>
    <row r="116" spans="1:19" x14ac:dyDescent="0.15">
      <c r="C116" s="135"/>
      <c r="D116" s="136"/>
      <c r="E116" s="22">
        <v>1</v>
      </c>
      <c r="F116" s="23">
        <v>0.36786189675331116</v>
      </c>
      <c r="G116" s="23">
        <v>3.3200532197952271E-2</v>
      </c>
      <c r="H116" s="23">
        <v>5.1792830228805542E-2</v>
      </c>
      <c r="I116" s="23">
        <v>3.0544489622116089E-2</v>
      </c>
      <c r="J116" s="23">
        <v>0.16998672485351563</v>
      </c>
      <c r="K116" s="23">
        <v>0.10358566045761108</v>
      </c>
      <c r="L116" s="23">
        <v>0.12483400106430054</v>
      </c>
      <c r="M116" s="23">
        <v>0.17131474614143372</v>
      </c>
      <c r="N116" s="23">
        <v>0.18990704417228699</v>
      </c>
      <c r="O116" s="23">
        <v>7.9681277275085449E-2</v>
      </c>
    </row>
    <row r="117" spans="1:19" x14ac:dyDescent="0.15">
      <c r="A117" s="17" t="str">
        <f>A109&amp;D117</f>
        <v>X (11)３年生</v>
      </c>
      <c r="C117" s="135"/>
      <c r="D117" s="134" t="s">
        <v>6</v>
      </c>
      <c r="E117" s="19">
        <v>685</v>
      </c>
      <c r="F117" s="24">
        <v>439</v>
      </c>
      <c r="G117" s="20">
        <v>17</v>
      </c>
      <c r="H117" s="20">
        <v>37</v>
      </c>
      <c r="I117" s="20">
        <v>10</v>
      </c>
      <c r="J117" s="20">
        <v>93</v>
      </c>
      <c r="K117" s="20">
        <v>62</v>
      </c>
      <c r="L117" s="20">
        <v>51</v>
      </c>
      <c r="M117" s="20">
        <v>100</v>
      </c>
      <c r="N117" s="20">
        <v>108</v>
      </c>
      <c r="O117" s="20">
        <v>28</v>
      </c>
      <c r="P117" s="21"/>
      <c r="Q117" s="21"/>
      <c r="R117" s="21"/>
      <c r="S117" s="21"/>
    </row>
    <row r="118" spans="1:19" x14ac:dyDescent="0.15">
      <c r="C118" s="136"/>
      <c r="D118" s="136"/>
      <c r="E118" s="22">
        <v>1</v>
      </c>
      <c r="F118" s="26">
        <v>0.64087593555450439</v>
      </c>
      <c r="G118" s="23">
        <v>2.4817518889904022E-2</v>
      </c>
      <c r="H118" s="23">
        <v>5.4014597088098526E-2</v>
      </c>
      <c r="I118" s="23">
        <v>1.4598540030419827E-2</v>
      </c>
      <c r="J118" s="23">
        <v>0.1357664167881012</v>
      </c>
      <c r="K118" s="23">
        <v>9.0510949492454529E-2</v>
      </c>
      <c r="L118" s="23">
        <v>7.4452556669712067E-2</v>
      </c>
      <c r="M118" s="23">
        <v>0.14598539471626282</v>
      </c>
      <c r="N118" s="23">
        <v>0.15766423940658569</v>
      </c>
      <c r="O118" s="23">
        <v>4.0875911712646484E-2</v>
      </c>
    </row>
    <row r="122" spans="1:19" x14ac:dyDescent="0.15">
      <c r="A122" s="17" t="str">
        <f>"X ("&amp;SUBSTITUTE(LEFT(E122,3),"Q","")&amp;")"</f>
        <v>X (12)</v>
      </c>
      <c r="C122" s="17" t="s">
        <v>80</v>
      </c>
      <c r="D122" s="17" t="s">
        <v>24</v>
      </c>
      <c r="E122" s="17" t="s">
        <v>81</v>
      </c>
    </row>
    <row r="123" spans="1:19" ht="48" x14ac:dyDescent="0.15">
      <c r="A123" s="17" t="str">
        <f>A122&amp;"表頭"</f>
        <v>X (12)表頭</v>
      </c>
      <c r="C123" s="132"/>
      <c r="D123" s="133"/>
      <c r="E123" s="18" t="s">
        <v>3</v>
      </c>
      <c r="F123" s="18" t="s">
        <v>82</v>
      </c>
      <c r="G123" s="18" t="s">
        <v>83</v>
      </c>
      <c r="H123" s="18" t="s">
        <v>84</v>
      </c>
      <c r="I123" s="18" t="s">
        <v>85</v>
      </c>
      <c r="J123" s="18" t="s">
        <v>86</v>
      </c>
      <c r="K123" s="18" t="s">
        <v>87</v>
      </c>
      <c r="L123" s="18" t="s">
        <v>88</v>
      </c>
      <c r="M123" s="18" t="s">
        <v>89</v>
      </c>
      <c r="N123" s="18" t="s">
        <v>90</v>
      </c>
      <c r="O123" s="18" t="s">
        <v>22</v>
      </c>
    </row>
    <row r="124" spans="1:19" x14ac:dyDescent="0.15">
      <c r="A124" s="17" t="str">
        <f>A122&amp;D124</f>
        <v>X (12)全体</v>
      </c>
      <c r="C124" s="134" t="s">
        <v>2</v>
      </c>
      <c r="D124" s="134" t="s">
        <v>8</v>
      </c>
      <c r="E124" s="19">
        <v>3871</v>
      </c>
      <c r="F124" s="20">
        <v>1387</v>
      </c>
      <c r="G124" s="20">
        <v>170</v>
      </c>
      <c r="H124" s="20">
        <v>1224</v>
      </c>
      <c r="I124" s="20">
        <v>80</v>
      </c>
      <c r="J124" s="20">
        <v>1381</v>
      </c>
      <c r="K124" s="20">
        <v>933</v>
      </c>
      <c r="L124" s="20">
        <v>1133</v>
      </c>
      <c r="M124" s="20">
        <v>200</v>
      </c>
      <c r="N124" s="20">
        <v>230</v>
      </c>
      <c r="O124" s="20">
        <v>42</v>
      </c>
      <c r="P124" s="21"/>
      <c r="Q124" s="21"/>
      <c r="R124" s="21"/>
      <c r="S124" s="21"/>
    </row>
    <row r="125" spans="1:19" x14ac:dyDescent="0.15">
      <c r="C125" s="135"/>
      <c r="D125" s="136"/>
      <c r="E125" s="22">
        <v>1</v>
      </c>
      <c r="F125" s="23">
        <v>0.35830533504486084</v>
      </c>
      <c r="G125" s="23">
        <v>4.3916299939155579E-2</v>
      </c>
      <c r="H125" s="23">
        <v>0.31619736552238464</v>
      </c>
      <c r="I125" s="23">
        <v>2.0666494965553284E-2</v>
      </c>
      <c r="J125" s="23">
        <v>0.35675534605979919</v>
      </c>
      <c r="K125" s="23">
        <v>0.241022989153862</v>
      </c>
      <c r="L125" s="23">
        <v>0.29268923401832581</v>
      </c>
      <c r="M125" s="23">
        <v>5.1666237413883209E-2</v>
      </c>
      <c r="N125" s="23">
        <v>5.9416171163320541E-2</v>
      </c>
      <c r="O125" s="23">
        <v>1.0849909856915474E-2</v>
      </c>
    </row>
    <row r="126" spans="1:19" x14ac:dyDescent="0.15">
      <c r="A126" s="17" t="str">
        <f>A122&amp;D126</f>
        <v>X (12)１年生</v>
      </c>
      <c r="C126" s="135"/>
      <c r="D126" s="134" t="s">
        <v>4</v>
      </c>
      <c r="E126" s="19">
        <v>1355</v>
      </c>
      <c r="F126" s="20">
        <v>441</v>
      </c>
      <c r="G126" s="20">
        <v>42</v>
      </c>
      <c r="H126" s="20">
        <v>475</v>
      </c>
      <c r="I126" s="20">
        <v>22</v>
      </c>
      <c r="J126" s="20">
        <v>495</v>
      </c>
      <c r="K126" s="20">
        <v>344</v>
      </c>
      <c r="L126" s="20">
        <v>460</v>
      </c>
      <c r="M126" s="20">
        <v>76</v>
      </c>
      <c r="N126" s="20">
        <v>60</v>
      </c>
      <c r="O126" s="20">
        <v>13</v>
      </c>
      <c r="P126" s="21"/>
      <c r="Q126" s="21"/>
      <c r="R126" s="21"/>
      <c r="S126" s="21"/>
    </row>
    <row r="127" spans="1:19" x14ac:dyDescent="0.15">
      <c r="C127" s="135"/>
      <c r="D127" s="136"/>
      <c r="E127" s="22">
        <v>1</v>
      </c>
      <c r="F127" s="23">
        <v>0.32546126842498779</v>
      </c>
      <c r="G127" s="23">
        <v>3.0996309593319893E-2</v>
      </c>
      <c r="H127" s="23">
        <v>0.35055351257324219</v>
      </c>
      <c r="I127" s="23">
        <v>1.6236161813139915E-2</v>
      </c>
      <c r="J127" s="23">
        <v>0.36531364917755127</v>
      </c>
      <c r="K127" s="23">
        <v>0.25387454032897949</v>
      </c>
      <c r="L127" s="23">
        <v>0.33948338031768799</v>
      </c>
      <c r="M127" s="23">
        <v>5.6088559329509735E-2</v>
      </c>
      <c r="N127" s="23">
        <v>4.4280443340539932E-2</v>
      </c>
      <c r="O127" s="23">
        <v>9.5940958708524704E-3</v>
      </c>
    </row>
    <row r="128" spans="1:19" x14ac:dyDescent="0.15">
      <c r="A128" s="17" t="str">
        <f>A122&amp;D128</f>
        <v>X (12)２年生</v>
      </c>
      <c r="C128" s="135"/>
      <c r="D128" s="134" t="s">
        <v>5</v>
      </c>
      <c r="E128" s="19">
        <v>1210</v>
      </c>
      <c r="F128" s="20">
        <v>400</v>
      </c>
      <c r="G128" s="20">
        <v>46</v>
      </c>
      <c r="H128" s="20">
        <v>368</v>
      </c>
      <c r="I128" s="20">
        <v>16</v>
      </c>
      <c r="J128" s="20">
        <v>465</v>
      </c>
      <c r="K128" s="20">
        <v>292</v>
      </c>
      <c r="L128" s="20">
        <v>322</v>
      </c>
      <c r="M128" s="20">
        <v>66</v>
      </c>
      <c r="N128" s="20">
        <v>68</v>
      </c>
      <c r="O128" s="20">
        <v>14</v>
      </c>
      <c r="P128" s="21"/>
      <c r="Q128" s="21"/>
      <c r="R128" s="21"/>
      <c r="S128" s="21"/>
    </row>
    <row r="129" spans="1:19" x14ac:dyDescent="0.15">
      <c r="C129" s="135"/>
      <c r="D129" s="136"/>
      <c r="E129" s="22">
        <v>1</v>
      </c>
      <c r="F129" s="23">
        <v>0.3305785059928894</v>
      </c>
      <c r="G129" s="23">
        <v>3.8016527891159058E-2</v>
      </c>
      <c r="H129" s="23">
        <v>0.30413222312927246</v>
      </c>
      <c r="I129" s="23">
        <v>1.3223140500485897E-2</v>
      </c>
      <c r="J129" s="23">
        <v>0.38429751992225647</v>
      </c>
      <c r="K129" s="23">
        <v>0.24132230877876282</v>
      </c>
      <c r="L129" s="23">
        <v>0.2661156952381134</v>
      </c>
      <c r="M129" s="23">
        <v>5.4545454680919647E-2</v>
      </c>
      <c r="N129" s="23">
        <v>5.6198347359895706E-2</v>
      </c>
      <c r="O129" s="23">
        <v>1.1570247821509838E-2</v>
      </c>
    </row>
    <row r="130" spans="1:19" x14ac:dyDescent="0.15">
      <c r="A130" s="17" t="str">
        <f>A122&amp;D130</f>
        <v>X (12)３年生</v>
      </c>
      <c r="C130" s="135"/>
      <c r="D130" s="134" t="s">
        <v>6</v>
      </c>
      <c r="E130" s="19">
        <v>1306</v>
      </c>
      <c r="F130" s="20">
        <v>546</v>
      </c>
      <c r="G130" s="24">
        <v>82</v>
      </c>
      <c r="H130" s="20">
        <v>381</v>
      </c>
      <c r="I130" s="20">
        <v>42</v>
      </c>
      <c r="J130" s="25">
        <v>421</v>
      </c>
      <c r="K130" s="20">
        <v>297</v>
      </c>
      <c r="L130" s="20">
        <v>351</v>
      </c>
      <c r="M130" s="20">
        <v>58</v>
      </c>
      <c r="N130" s="20">
        <v>102</v>
      </c>
      <c r="O130" s="20">
        <v>15</v>
      </c>
      <c r="P130" s="21"/>
      <c r="Q130" s="21"/>
      <c r="R130" s="21"/>
      <c r="S130" s="21"/>
    </row>
    <row r="131" spans="1:19" x14ac:dyDescent="0.15">
      <c r="C131" s="136"/>
      <c r="D131" s="136"/>
      <c r="E131" s="22">
        <v>1</v>
      </c>
      <c r="F131" s="23">
        <v>0.41807043552398682</v>
      </c>
      <c r="G131" s="26">
        <v>6.2787137925624847E-2</v>
      </c>
      <c r="H131" s="23">
        <v>0.29173046350479126</v>
      </c>
      <c r="I131" s="23">
        <v>3.2159265130758286E-2</v>
      </c>
      <c r="J131" s="27">
        <v>0.32235834002494812</v>
      </c>
      <c r="K131" s="23">
        <v>0.22741194069385529</v>
      </c>
      <c r="L131" s="23">
        <v>0.26875957846641541</v>
      </c>
      <c r="M131" s="23">
        <v>4.441041499376297E-2</v>
      </c>
      <c r="N131" s="23">
        <v>7.8101068735122681E-2</v>
      </c>
      <c r="O131" s="23">
        <v>1.1485451832413673E-2</v>
      </c>
    </row>
    <row r="135" spans="1:19" x14ac:dyDescent="0.15">
      <c r="A135" s="17" t="str">
        <f>"X ("&amp;SUBSTITUTE(LEFT(E135,3),"Q","")&amp;")"</f>
        <v>X (13)</v>
      </c>
      <c r="C135" s="17" t="s">
        <v>91</v>
      </c>
      <c r="D135" s="17" t="s">
        <v>1</v>
      </c>
      <c r="E135" s="17" t="s">
        <v>92</v>
      </c>
    </row>
    <row r="136" spans="1:19" ht="48" x14ac:dyDescent="0.15">
      <c r="A136" s="17" t="str">
        <f>A135&amp;"表頭"</f>
        <v>X (13)表頭</v>
      </c>
      <c r="C136" s="132"/>
      <c r="D136" s="133"/>
      <c r="E136" s="18" t="s">
        <v>3</v>
      </c>
      <c r="F136" s="18" t="s">
        <v>93</v>
      </c>
      <c r="G136" s="18" t="s">
        <v>94</v>
      </c>
      <c r="H136" s="18" t="s">
        <v>95</v>
      </c>
      <c r="I136" s="18" t="s">
        <v>96</v>
      </c>
      <c r="J136" s="18" t="s">
        <v>97</v>
      </c>
      <c r="K136" s="18" t="s">
        <v>98</v>
      </c>
      <c r="L136" s="18" t="s">
        <v>99</v>
      </c>
      <c r="M136" s="18" t="s">
        <v>100</v>
      </c>
      <c r="N136" s="18" t="s">
        <v>101</v>
      </c>
      <c r="O136" s="18" t="s">
        <v>22</v>
      </c>
    </row>
    <row r="137" spans="1:19" x14ac:dyDescent="0.15">
      <c r="A137" s="17" t="str">
        <f>A135&amp;D137</f>
        <v>X (13)全体</v>
      </c>
      <c r="C137" s="134" t="s">
        <v>2</v>
      </c>
      <c r="D137" s="134" t="s">
        <v>8</v>
      </c>
      <c r="E137" s="19">
        <v>3871</v>
      </c>
      <c r="F137" s="20">
        <v>82</v>
      </c>
      <c r="G137" s="20">
        <v>155</v>
      </c>
      <c r="H137" s="20">
        <v>264</v>
      </c>
      <c r="I137" s="20">
        <v>293</v>
      </c>
      <c r="J137" s="20">
        <v>156</v>
      </c>
      <c r="K137" s="20">
        <v>890</v>
      </c>
      <c r="L137" s="20">
        <v>349</v>
      </c>
      <c r="M137" s="20">
        <v>101</v>
      </c>
      <c r="N137" s="20">
        <v>770</v>
      </c>
      <c r="O137" s="20">
        <v>811</v>
      </c>
      <c r="P137" s="21"/>
      <c r="Q137" s="21"/>
      <c r="R137" s="21"/>
      <c r="S137" s="21"/>
    </row>
    <row r="138" spans="1:19" x14ac:dyDescent="0.15">
      <c r="C138" s="135"/>
      <c r="D138" s="136"/>
      <c r="E138" s="22">
        <v>1</v>
      </c>
      <c r="F138" s="23">
        <v>2.1183157339692116E-2</v>
      </c>
      <c r="G138" s="23">
        <v>4.0041331201791763E-2</v>
      </c>
      <c r="H138" s="23">
        <v>6.8199433386325836E-2</v>
      </c>
      <c r="I138" s="23">
        <v>7.5691036880016327E-2</v>
      </c>
      <c r="J138" s="23">
        <v>4.0299665182828903E-2</v>
      </c>
      <c r="K138" s="23">
        <v>0.22991475462913513</v>
      </c>
      <c r="L138" s="23">
        <v>9.0157583355903625E-2</v>
      </c>
      <c r="M138" s="23">
        <v>2.6091448962688446E-2</v>
      </c>
      <c r="N138" s="23">
        <v>0.19891500473022461</v>
      </c>
      <c r="O138" s="23">
        <v>0.20950658619403839</v>
      </c>
    </row>
    <row r="139" spans="1:19" x14ac:dyDescent="0.15">
      <c r="A139" s="17" t="str">
        <f>A135&amp;D139</f>
        <v>X (13)１年生</v>
      </c>
      <c r="C139" s="135"/>
      <c r="D139" s="134" t="s">
        <v>4</v>
      </c>
      <c r="E139" s="19">
        <v>1355</v>
      </c>
      <c r="F139" s="20">
        <v>27</v>
      </c>
      <c r="G139" s="20">
        <v>39</v>
      </c>
      <c r="H139" s="20">
        <v>69</v>
      </c>
      <c r="I139" s="20">
        <v>113</v>
      </c>
      <c r="J139" s="20">
        <v>42</v>
      </c>
      <c r="K139" s="20">
        <v>328</v>
      </c>
      <c r="L139" s="20">
        <v>142</v>
      </c>
      <c r="M139" s="20">
        <v>40</v>
      </c>
      <c r="N139" s="20">
        <v>252</v>
      </c>
      <c r="O139" s="20">
        <v>303</v>
      </c>
      <c r="P139" s="21"/>
      <c r="Q139" s="21"/>
      <c r="R139" s="21"/>
      <c r="S139" s="21"/>
    </row>
    <row r="140" spans="1:19" x14ac:dyDescent="0.15">
      <c r="C140" s="135"/>
      <c r="D140" s="136"/>
      <c r="E140" s="22">
        <v>1</v>
      </c>
      <c r="F140" s="23">
        <v>1.9926199689507484E-2</v>
      </c>
      <c r="G140" s="23">
        <v>2.8782287612557411E-2</v>
      </c>
      <c r="H140" s="23">
        <v>5.0922509282827377E-2</v>
      </c>
      <c r="I140" s="23">
        <v>8.3394832909107208E-2</v>
      </c>
      <c r="J140" s="23">
        <v>3.0996309593319893E-2</v>
      </c>
      <c r="K140" s="23">
        <v>0.24206642806529999</v>
      </c>
      <c r="L140" s="23">
        <v>0.10479705035686493</v>
      </c>
      <c r="M140" s="23">
        <v>2.9520295560359955E-2</v>
      </c>
      <c r="N140" s="23">
        <v>0.18597786128520966</v>
      </c>
      <c r="O140" s="23">
        <v>0.22361624240875244</v>
      </c>
    </row>
    <row r="141" spans="1:19" x14ac:dyDescent="0.15">
      <c r="A141" s="17" t="str">
        <f>A135&amp;D141</f>
        <v>X (13)２年生</v>
      </c>
      <c r="C141" s="135"/>
      <c r="D141" s="134" t="s">
        <v>5</v>
      </c>
      <c r="E141" s="19">
        <v>1210</v>
      </c>
      <c r="F141" s="20">
        <v>26</v>
      </c>
      <c r="G141" s="20">
        <v>50</v>
      </c>
      <c r="H141" s="20">
        <v>54</v>
      </c>
      <c r="I141" s="20">
        <v>104</v>
      </c>
      <c r="J141" s="20">
        <v>46</v>
      </c>
      <c r="K141" s="20">
        <v>279</v>
      </c>
      <c r="L141" s="20">
        <v>85</v>
      </c>
      <c r="M141" s="20">
        <v>28</v>
      </c>
      <c r="N141" s="20">
        <v>258</v>
      </c>
      <c r="O141" s="20">
        <v>280</v>
      </c>
      <c r="P141" s="21"/>
      <c r="Q141" s="21"/>
      <c r="R141" s="21"/>
      <c r="S141" s="21"/>
    </row>
    <row r="142" spans="1:19" x14ac:dyDescent="0.15">
      <c r="C142" s="135"/>
      <c r="D142" s="136"/>
      <c r="E142" s="22">
        <v>1</v>
      </c>
      <c r="F142" s="23">
        <v>2.1487602964043617E-2</v>
      </c>
      <c r="G142" s="23">
        <v>4.1322313249111176E-2</v>
      </c>
      <c r="H142" s="23">
        <v>4.4628098607063293E-2</v>
      </c>
      <c r="I142" s="23">
        <v>8.5950411856174469E-2</v>
      </c>
      <c r="J142" s="23">
        <v>3.8016527891159058E-2</v>
      </c>
      <c r="K142" s="23">
        <v>0.23057851195335388</v>
      </c>
      <c r="L142" s="23">
        <v>7.0247933268547058E-2</v>
      </c>
      <c r="M142" s="23">
        <v>2.3140495643019676E-2</v>
      </c>
      <c r="N142" s="23">
        <v>0.21322314441204071</v>
      </c>
      <c r="O142" s="23">
        <v>0.23140496015548706</v>
      </c>
    </row>
    <row r="143" spans="1:19" x14ac:dyDescent="0.15">
      <c r="A143" s="17" t="str">
        <f>A135&amp;D143</f>
        <v>X (13)３年生</v>
      </c>
      <c r="C143" s="135"/>
      <c r="D143" s="134" t="s">
        <v>6</v>
      </c>
      <c r="E143" s="19">
        <v>1306</v>
      </c>
      <c r="F143" s="20">
        <v>29</v>
      </c>
      <c r="G143" s="20">
        <v>66</v>
      </c>
      <c r="H143" s="24">
        <v>141</v>
      </c>
      <c r="I143" s="20">
        <v>76</v>
      </c>
      <c r="J143" s="20">
        <v>68</v>
      </c>
      <c r="K143" s="20">
        <v>283</v>
      </c>
      <c r="L143" s="20">
        <v>122</v>
      </c>
      <c r="M143" s="20">
        <v>33</v>
      </c>
      <c r="N143" s="20">
        <v>260</v>
      </c>
      <c r="O143" s="20">
        <v>228</v>
      </c>
      <c r="P143" s="21"/>
      <c r="Q143" s="21"/>
      <c r="R143" s="21"/>
      <c r="S143" s="21"/>
    </row>
    <row r="144" spans="1:19" x14ac:dyDescent="0.15">
      <c r="C144" s="136"/>
      <c r="D144" s="136"/>
      <c r="E144" s="22">
        <v>1</v>
      </c>
      <c r="F144" s="23">
        <v>2.2205207496881485E-2</v>
      </c>
      <c r="G144" s="23">
        <v>5.0535988062620163E-2</v>
      </c>
      <c r="H144" s="26">
        <v>0.10796324908733368</v>
      </c>
      <c r="I144" s="23">
        <v>5.8192957192659378E-2</v>
      </c>
      <c r="J144" s="23">
        <v>5.2067380398511887E-2</v>
      </c>
      <c r="K144" s="23">
        <v>0.21669219434261322</v>
      </c>
      <c r="L144" s="23">
        <v>9.3415006995201111E-2</v>
      </c>
      <c r="M144" s="23">
        <v>2.5267994031310081E-2</v>
      </c>
      <c r="N144" s="23">
        <v>0.1990811675786972</v>
      </c>
      <c r="O144" s="23">
        <v>0.17457886040210724</v>
      </c>
    </row>
    <row r="148" spans="1:19" x14ac:dyDescent="0.15">
      <c r="A148" s="17" t="str">
        <f>"X ("&amp;SUBSTITUTE(LEFT(E148,3),"Q","")&amp;")"</f>
        <v>X (14)</v>
      </c>
      <c r="C148" s="17" t="s">
        <v>102</v>
      </c>
      <c r="D148" s="17" t="s">
        <v>24</v>
      </c>
      <c r="E148" s="17" t="s">
        <v>103</v>
      </c>
    </row>
    <row r="149" spans="1:19" ht="60" x14ac:dyDescent="0.15">
      <c r="A149" s="17" t="str">
        <f>A148&amp;"表頭"</f>
        <v>X (14)表頭</v>
      </c>
      <c r="C149" s="132"/>
      <c r="D149" s="133"/>
      <c r="E149" s="18" t="s">
        <v>3</v>
      </c>
      <c r="F149" s="18" t="s">
        <v>104</v>
      </c>
      <c r="G149" s="18" t="s">
        <v>105</v>
      </c>
      <c r="H149" s="18" t="s">
        <v>106</v>
      </c>
      <c r="I149" s="18" t="s">
        <v>107</v>
      </c>
      <c r="J149" s="18" t="s">
        <v>108</v>
      </c>
      <c r="K149" s="18" t="s">
        <v>109</v>
      </c>
      <c r="L149" s="18" t="s">
        <v>110</v>
      </c>
      <c r="M149" s="18" t="s">
        <v>22</v>
      </c>
      <c r="N149" s="18" t="s">
        <v>61</v>
      </c>
    </row>
    <row r="150" spans="1:19" x14ac:dyDescent="0.15">
      <c r="A150" s="17" t="str">
        <f>A148&amp;D150</f>
        <v>X (14)全体</v>
      </c>
      <c r="C150" s="134" t="s">
        <v>2</v>
      </c>
      <c r="D150" s="134" t="s">
        <v>8</v>
      </c>
      <c r="E150" s="19">
        <v>3871</v>
      </c>
      <c r="F150" s="20">
        <v>262</v>
      </c>
      <c r="G150" s="20">
        <v>1143</v>
      </c>
      <c r="H150" s="20">
        <v>1629</v>
      </c>
      <c r="I150" s="20">
        <v>90</v>
      </c>
      <c r="J150" s="20">
        <v>1062</v>
      </c>
      <c r="K150" s="20">
        <v>1282</v>
      </c>
      <c r="L150" s="20">
        <v>590</v>
      </c>
      <c r="M150" s="20">
        <v>27</v>
      </c>
      <c r="N150" s="20">
        <v>134</v>
      </c>
      <c r="O150" s="21"/>
      <c r="P150" s="21"/>
      <c r="Q150" s="21"/>
      <c r="R150" s="21"/>
      <c r="S150" s="21"/>
    </row>
    <row r="151" spans="1:19" x14ac:dyDescent="0.15">
      <c r="C151" s="135"/>
      <c r="D151" s="136"/>
      <c r="E151" s="22">
        <v>1</v>
      </c>
      <c r="F151" s="23">
        <v>6.7682772874832153E-2</v>
      </c>
      <c r="G151" s="23">
        <v>0.29527252912521362</v>
      </c>
      <c r="H151" s="23">
        <v>0.42082148790359497</v>
      </c>
      <c r="I151" s="23">
        <v>2.3249806836247444E-2</v>
      </c>
      <c r="J151" s="23">
        <v>0.27434772253036499</v>
      </c>
      <c r="K151" s="23">
        <v>0.33118057250976563</v>
      </c>
      <c r="L151" s="23">
        <v>0.15241539478302002</v>
      </c>
      <c r="M151" s="23">
        <v>6.9749420508742332E-3</v>
      </c>
      <c r="N151" s="23">
        <v>3.4616377204656601E-2</v>
      </c>
    </row>
    <row r="152" spans="1:19" x14ac:dyDescent="0.15">
      <c r="A152" s="17" t="str">
        <f>A148&amp;D152</f>
        <v>X (14)１年生</v>
      </c>
      <c r="C152" s="135"/>
      <c r="D152" s="134" t="s">
        <v>4</v>
      </c>
      <c r="E152" s="19">
        <v>1355</v>
      </c>
      <c r="F152" s="20">
        <v>60</v>
      </c>
      <c r="G152" s="20">
        <v>386</v>
      </c>
      <c r="H152" s="20">
        <v>586</v>
      </c>
      <c r="I152" s="20">
        <v>14</v>
      </c>
      <c r="J152" s="20">
        <v>411</v>
      </c>
      <c r="K152" s="20">
        <v>475</v>
      </c>
      <c r="L152" s="20">
        <v>228</v>
      </c>
      <c r="M152" s="20">
        <v>10</v>
      </c>
      <c r="N152" s="20">
        <v>55</v>
      </c>
      <c r="O152" s="21"/>
      <c r="P152" s="21"/>
      <c r="Q152" s="21"/>
      <c r="R152" s="21"/>
      <c r="S152" s="21"/>
    </row>
    <row r="153" spans="1:19" x14ac:dyDescent="0.15">
      <c r="C153" s="135"/>
      <c r="D153" s="136"/>
      <c r="E153" s="22">
        <v>1</v>
      </c>
      <c r="F153" s="23">
        <v>4.4280443340539932E-2</v>
      </c>
      <c r="G153" s="23">
        <v>0.28487086296081543</v>
      </c>
      <c r="H153" s="23">
        <v>0.43247231841087341</v>
      </c>
      <c r="I153" s="23">
        <v>1.0332102887332439E-2</v>
      </c>
      <c r="J153" s="23">
        <v>0.30332103371620178</v>
      </c>
      <c r="K153" s="23">
        <v>0.35055351257324219</v>
      </c>
      <c r="L153" s="23">
        <v>0.1682656854391098</v>
      </c>
      <c r="M153" s="23">
        <v>7.3800738900899887E-3</v>
      </c>
      <c r="N153" s="23">
        <v>4.0590405464172363E-2</v>
      </c>
    </row>
    <row r="154" spans="1:19" x14ac:dyDescent="0.15">
      <c r="A154" s="17" t="str">
        <f>A148&amp;D154</f>
        <v>X (14)２年生</v>
      </c>
      <c r="C154" s="135"/>
      <c r="D154" s="134" t="s">
        <v>5</v>
      </c>
      <c r="E154" s="19">
        <v>1210</v>
      </c>
      <c r="F154" s="20">
        <v>85</v>
      </c>
      <c r="G154" s="20">
        <v>351</v>
      </c>
      <c r="H154" s="20">
        <v>488</v>
      </c>
      <c r="I154" s="20">
        <v>21</v>
      </c>
      <c r="J154" s="20">
        <v>340</v>
      </c>
      <c r="K154" s="20">
        <v>394</v>
      </c>
      <c r="L154" s="20">
        <v>167</v>
      </c>
      <c r="M154" s="20">
        <v>8</v>
      </c>
      <c r="N154" s="20">
        <v>42</v>
      </c>
      <c r="O154" s="21"/>
      <c r="P154" s="21"/>
      <c r="Q154" s="21"/>
      <c r="R154" s="21"/>
      <c r="S154" s="21"/>
    </row>
    <row r="155" spans="1:19" x14ac:dyDescent="0.15">
      <c r="C155" s="135"/>
      <c r="D155" s="136"/>
      <c r="E155" s="22">
        <v>1</v>
      </c>
      <c r="F155" s="23">
        <v>7.0247933268547058E-2</v>
      </c>
      <c r="G155" s="23">
        <v>0.29008263349533081</v>
      </c>
      <c r="H155" s="23">
        <v>0.40330579876899719</v>
      </c>
      <c r="I155" s="23">
        <v>1.735537126660347E-2</v>
      </c>
      <c r="J155" s="23">
        <v>0.28099173307418823</v>
      </c>
      <c r="K155" s="23">
        <v>0.32561984658241272</v>
      </c>
      <c r="L155" s="23">
        <v>0.13801652193069458</v>
      </c>
      <c r="M155" s="23">
        <v>6.6115702502429485E-3</v>
      </c>
      <c r="N155" s="23">
        <v>3.471074253320694E-2</v>
      </c>
    </row>
    <row r="156" spans="1:19" x14ac:dyDescent="0.15">
      <c r="A156" s="17" t="str">
        <f>A148&amp;D156</f>
        <v>X (14)３年生</v>
      </c>
      <c r="C156" s="135"/>
      <c r="D156" s="134" t="s">
        <v>6</v>
      </c>
      <c r="E156" s="19">
        <v>1306</v>
      </c>
      <c r="F156" s="24">
        <v>117</v>
      </c>
      <c r="G156" s="20">
        <v>406</v>
      </c>
      <c r="H156" s="20">
        <v>555</v>
      </c>
      <c r="I156" s="20">
        <v>55</v>
      </c>
      <c r="J156" s="25">
        <v>311</v>
      </c>
      <c r="K156" s="20">
        <v>413</v>
      </c>
      <c r="L156" s="20">
        <v>195</v>
      </c>
      <c r="M156" s="20">
        <v>9</v>
      </c>
      <c r="N156" s="20">
        <v>37</v>
      </c>
      <c r="O156" s="21"/>
      <c r="P156" s="21"/>
      <c r="Q156" s="21"/>
      <c r="R156" s="21"/>
      <c r="S156" s="21"/>
    </row>
    <row r="157" spans="1:19" x14ac:dyDescent="0.15">
      <c r="C157" s="136"/>
      <c r="D157" s="136"/>
      <c r="E157" s="22">
        <v>1</v>
      </c>
      <c r="F157" s="26">
        <v>8.9586526155471802E-2</v>
      </c>
      <c r="G157" s="23">
        <v>0.310872882604599</v>
      </c>
      <c r="H157" s="23">
        <v>0.42496171593666077</v>
      </c>
      <c r="I157" s="23">
        <v>4.2113322764635086E-2</v>
      </c>
      <c r="J157" s="27">
        <v>0.23813170194625854</v>
      </c>
      <c r="K157" s="23">
        <v>0.31623277068138123</v>
      </c>
      <c r="L157" s="23">
        <v>0.1493108719587326</v>
      </c>
      <c r="M157" s="23">
        <v>6.891271099448204E-3</v>
      </c>
      <c r="N157" s="23">
        <v>2.8330780565738678E-2</v>
      </c>
    </row>
    <row r="161" spans="1:19" x14ac:dyDescent="0.15">
      <c r="A161" s="17" t="str">
        <f>"X ("&amp;SUBSTITUTE(LEFT(E161,3),"Q","")&amp;")"</f>
        <v>X (15)</v>
      </c>
      <c r="C161" s="17" t="s">
        <v>111</v>
      </c>
      <c r="D161" s="17" t="s">
        <v>1</v>
      </c>
      <c r="E161" s="17" t="s">
        <v>112</v>
      </c>
    </row>
    <row r="162" spans="1:19" ht="48" x14ac:dyDescent="0.15">
      <c r="A162" s="17" t="str">
        <f>A161&amp;"表頭"</f>
        <v>X (15)表頭</v>
      </c>
      <c r="C162" s="132"/>
      <c r="D162" s="133"/>
      <c r="E162" s="18" t="s">
        <v>3</v>
      </c>
      <c r="F162" s="18" t="s">
        <v>113</v>
      </c>
      <c r="G162" s="18" t="s">
        <v>114</v>
      </c>
      <c r="H162" s="18" t="s">
        <v>115</v>
      </c>
      <c r="I162" s="18" t="s">
        <v>116</v>
      </c>
      <c r="J162" s="18" t="s">
        <v>22</v>
      </c>
      <c r="K162" s="18" t="s">
        <v>61</v>
      </c>
    </row>
    <row r="163" spans="1:19" x14ac:dyDescent="0.15">
      <c r="A163" s="17" t="str">
        <f>A161&amp;D163</f>
        <v>X (15)全体</v>
      </c>
      <c r="C163" s="134" t="s">
        <v>2</v>
      </c>
      <c r="D163" s="134" t="s">
        <v>8</v>
      </c>
      <c r="E163" s="19">
        <v>3871</v>
      </c>
      <c r="F163" s="20">
        <v>1064</v>
      </c>
      <c r="G163" s="20">
        <v>508</v>
      </c>
      <c r="H163" s="20">
        <v>667</v>
      </c>
      <c r="I163" s="20">
        <v>296</v>
      </c>
      <c r="J163" s="20">
        <v>106</v>
      </c>
      <c r="K163" s="20">
        <v>1230</v>
      </c>
      <c r="L163" s="21"/>
      <c r="M163" s="21"/>
      <c r="N163" s="21"/>
      <c r="O163" s="21"/>
      <c r="P163" s="21"/>
      <c r="Q163" s="21"/>
      <c r="R163" s="21"/>
      <c r="S163" s="21"/>
    </row>
    <row r="164" spans="1:19" x14ac:dyDescent="0.15">
      <c r="C164" s="135"/>
      <c r="D164" s="136"/>
      <c r="E164" s="22">
        <v>1</v>
      </c>
      <c r="F164" s="23">
        <v>0.27486437559127808</v>
      </c>
      <c r="G164" s="23">
        <v>0.13123224675655365</v>
      </c>
      <c r="H164" s="23">
        <v>0.17230689525604248</v>
      </c>
      <c r="I164" s="23">
        <v>7.646603137254715E-2</v>
      </c>
      <c r="J164" s="23">
        <v>2.7383105829358101E-2</v>
      </c>
      <c r="K164" s="23">
        <v>0.31774735450744629</v>
      </c>
    </row>
    <row r="165" spans="1:19" x14ac:dyDescent="0.15">
      <c r="A165" s="17" t="str">
        <f>A161&amp;D165</f>
        <v>X (15)１年生</v>
      </c>
      <c r="C165" s="135"/>
      <c r="D165" s="134" t="s">
        <v>4</v>
      </c>
      <c r="E165" s="19">
        <v>1355</v>
      </c>
      <c r="F165" s="20">
        <v>330</v>
      </c>
      <c r="G165" s="20">
        <v>190</v>
      </c>
      <c r="H165" s="20">
        <v>252</v>
      </c>
      <c r="I165" s="20">
        <v>92</v>
      </c>
      <c r="J165" s="20">
        <v>38</v>
      </c>
      <c r="K165" s="20">
        <v>453</v>
      </c>
      <c r="L165" s="21"/>
      <c r="M165" s="21"/>
      <c r="N165" s="21"/>
      <c r="O165" s="21"/>
      <c r="P165" s="21"/>
      <c r="Q165" s="21"/>
      <c r="R165" s="21"/>
      <c r="S165" s="21"/>
    </row>
    <row r="166" spans="1:19" x14ac:dyDescent="0.15">
      <c r="C166" s="135"/>
      <c r="D166" s="136"/>
      <c r="E166" s="22">
        <v>1</v>
      </c>
      <c r="F166" s="23">
        <v>0.24354243278503418</v>
      </c>
      <c r="G166" s="23">
        <v>0.14022140204906464</v>
      </c>
      <c r="H166" s="23">
        <v>0.18597786128520966</v>
      </c>
      <c r="I166" s="23">
        <v>6.7896679043769836E-2</v>
      </c>
      <c r="J166" s="23">
        <v>2.8044279664754868E-2</v>
      </c>
      <c r="K166" s="23">
        <v>0.33431735634803772</v>
      </c>
    </row>
    <row r="167" spans="1:19" x14ac:dyDescent="0.15">
      <c r="A167" s="17" t="str">
        <f>A161&amp;D167</f>
        <v>X (15)２年生</v>
      </c>
      <c r="C167" s="135"/>
      <c r="D167" s="134" t="s">
        <v>5</v>
      </c>
      <c r="E167" s="19">
        <v>1210</v>
      </c>
      <c r="F167" s="20">
        <v>331</v>
      </c>
      <c r="G167" s="20">
        <v>148</v>
      </c>
      <c r="H167" s="20">
        <v>196</v>
      </c>
      <c r="I167" s="20">
        <v>101</v>
      </c>
      <c r="J167" s="20">
        <v>41</v>
      </c>
      <c r="K167" s="20">
        <v>393</v>
      </c>
      <c r="L167" s="21"/>
      <c r="M167" s="21"/>
      <c r="N167" s="21"/>
      <c r="O167" s="21"/>
      <c r="P167" s="21"/>
      <c r="Q167" s="21"/>
      <c r="R167" s="21"/>
      <c r="S167" s="21"/>
    </row>
    <row r="168" spans="1:19" x14ac:dyDescent="0.15">
      <c r="C168" s="135"/>
      <c r="D168" s="136"/>
      <c r="E168" s="22">
        <v>1</v>
      </c>
      <c r="F168" s="23">
        <v>0.27355372905731201</v>
      </c>
      <c r="G168" s="23">
        <v>0.12231405079364777</v>
      </c>
      <c r="H168" s="23">
        <v>0.16198347508907318</v>
      </c>
      <c r="I168" s="23">
        <v>8.347107470035553E-2</v>
      </c>
      <c r="J168" s="23">
        <v>3.3884298056364059E-2</v>
      </c>
      <c r="K168" s="23">
        <v>0.32479339838027954</v>
      </c>
    </row>
    <row r="169" spans="1:19" x14ac:dyDescent="0.15">
      <c r="A169" s="17" t="str">
        <f>A161&amp;D169</f>
        <v>X (15)３年生</v>
      </c>
      <c r="C169" s="135"/>
      <c r="D169" s="134" t="s">
        <v>6</v>
      </c>
      <c r="E169" s="19">
        <v>1306</v>
      </c>
      <c r="F169" s="20">
        <v>403</v>
      </c>
      <c r="G169" s="20">
        <v>170</v>
      </c>
      <c r="H169" s="20">
        <v>219</v>
      </c>
      <c r="I169" s="20">
        <v>103</v>
      </c>
      <c r="J169" s="20">
        <v>27</v>
      </c>
      <c r="K169" s="20">
        <v>384</v>
      </c>
      <c r="L169" s="21"/>
      <c r="M169" s="21"/>
      <c r="N169" s="21"/>
      <c r="O169" s="21"/>
      <c r="P169" s="21"/>
      <c r="Q169" s="21"/>
      <c r="R169" s="21"/>
      <c r="S169" s="21"/>
    </row>
    <row r="170" spans="1:19" x14ac:dyDescent="0.15">
      <c r="C170" s="136"/>
      <c r="D170" s="136"/>
      <c r="E170" s="22">
        <v>1</v>
      </c>
      <c r="F170" s="23">
        <v>0.30857580900192261</v>
      </c>
      <c r="G170" s="23">
        <v>0.13016845285892487</v>
      </c>
      <c r="H170" s="23">
        <v>0.16768759489059448</v>
      </c>
      <c r="I170" s="23">
        <v>7.8866772353649139E-2</v>
      </c>
      <c r="J170" s="23">
        <v>2.0673813298344612E-2</v>
      </c>
      <c r="K170" s="23">
        <v>0.29402756690979004</v>
      </c>
    </row>
    <row r="174" spans="1:19" x14ac:dyDescent="0.15">
      <c r="A174" s="17" t="str">
        <f>"X ("&amp;SUBSTITUTE(LEFT(E174,3),"Q","")&amp;")"</f>
        <v>X (17)</v>
      </c>
      <c r="C174" s="17" t="s">
        <v>117</v>
      </c>
      <c r="D174" s="17" t="s">
        <v>1</v>
      </c>
      <c r="E174" s="17" t="s">
        <v>118</v>
      </c>
    </row>
    <row r="175" spans="1:19" ht="24" x14ac:dyDescent="0.15">
      <c r="A175" s="17" t="str">
        <f>A174&amp;"表頭"</f>
        <v>X (17)表頭</v>
      </c>
      <c r="C175" s="132"/>
      <c r="D175" s="133"/>
      <c r="E175" s="18" t="s">
        <v>3</v>
      </c>
      <c r="F175" s="18" t="s">
        <v>119</v>
      </c>
      <c r="G175" s="18" t="s">
        <v>120</v>
      </c>
      <c r="H175" s="18" t="s">
        <v>121</v>
      </c>
      <c r="I175" s="18" t="s">
        <v>122</v>
      </c>
    </row>
    <row r="176" spans="1:19" x14ac:dyDescent="0.15">
      <c r="A176" s="17" t="str">
        <f>A174&amp;D176</f>
        <v>X (17)全体</v>
      </c>
      <c r="C176" s="134" t="s">
        <v>2</v>
      </c>
      <c r="D176" s="134" t="s">
        <v>8</v>
      </c>
      <c r="E176" s="19">
        <v>3871</v>
      </c>
      <c r="F176" s="20">
        <v>1495</v>
      </c>
      <c r="G176" s="20">
        <v>1777</v>
      </c>
      <c r="H176" s="20">
        <v>430</v>
      </c>
      <c r="I176" s="20">
        <v>169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</row>
    <row r="177" spans="1:19" x14ac:dyDescent="0.15">
      <c r="C177" s="135"/>
      <c r="D177" s="136"/>
      <c r="E177" s="22">
        <v>1</v>
      </c>
      <c r="F177" s="23">
        <v>0.38620510697364807</v>
      </c>
      <c r="G177" s="23">
        <v>0.45905449986457825</v>
      </c>
      <c r="H177" s="23">
        <v>0.11108240485191345</v>
      </c>
      <c r="I177" s="23">
        <v>4.3657969683408737E-2</v>
      </c>
    </row>
    <row r="178" spans="1:19" x14ac:dyDescent="0.15">
      <c r="A178" s="17" t="str">
        <f>A174&amp;D178</f>
        <v>X (17)１年生</v>
      </c>
      <c r="C178" s="135"/>
      <c r="D178" s="134" t="s">
        <v>4</v>
      </c>
      <c r="E178" s="19">
        <v>1355</v>
      </c>
      <c r="F178" s="20">
        <v>515</v>
      </c>
      <c r="G178" s="20">
        <v>616</v>
      </c>
      <c r="H178" s="20">
        <v>166</v>
      </c>
      <c r="I178" s="20">
        <v>58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</row>
    <row r="179" spans="1:19" x14ac:dyDescent="0.15">
      <c r="C179" s="135"/>
      <c r="D179" s="136"/>
      <c r="E179" s="22">
        <v>1</v>
      </c>
      <c r="F179" s="23">
        <v>0.38007381558418274</v>
      </c>
      <c r="G179" s="23">
        <v>0.45461255311965942</v>
      </c>
      <c r="H179" s="23">
        <v>0.12250922620296478</v>
      </c>
      <c r="I179" s="23">
        <v>4.2804427444934845E-2</v>
      </c>
    </row>
    <row r="180" spans="1:19" x14ac:dyDescent="0.15">
      <c r="A180" s="17" t="str">
        <f>A174&amp;D180</f>
        <v>X (17)２年生</v>
      </c>
      <c r="C180" s="135"/>
      <c r="D180" s="134" t="s">
        <v>5</v>
      </c>
      <c r="E180" s="19">
        <v>1210</v>
      </c>
      <c r="F180" s="20">
        <v>425</v>
      </c>
      <c r="G180" s="20">
        <v>563</v>
      </c>
      <c r="H180" s="20">
        <v>153</v>
      </c>
      <c r="I180" s="20">
        <v>69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</row>
    <row r="181" spans="1:19" x14ac:dyDescent="0.15">
      <c r="C181" s="135"/>
      <c r="D181" s="136"/>
      <c r="E181" s="22">
        <v>1</v>
      </c>
      <c r="F181" s="23">
        <v>0.35123968124389648</v>
      </c>
      <c r="G181" s="23">
        <v>0.46528926491737366</v>
      </c>
      <c r="H181" s="23">
        <v>0.12644627690315247</v>
      </c>
      <c r="I181" s="23">
        <v>5.7024791836738586E-2</v>
      </c>
    </row>
    <row r="182" spans="1:19" x14ac:dyDescent="0.15">
      <c r="A182" s="17" t="str">
        <f>A174&amp;D182</f>
        <v>X (17)３年生</v>
      </c>
      <c r="C182" s="135"/>
      <c r="D182" s="134" t="s">
        <v>6</v>
      </c>
      <c r="E182" s="19">
        <v>1306</v>
      </c>
      <c r="F182" s="24">
        <v>555</v>
      </c>
      <c r="G182" s="20">
        <v>598</v>
      </c>
      <c r="H182" s="20">
        <v>111</v>
      </c>
      <c r="I182" s="20">
        <v>42</v>
      </c>
      <c r="J182" s="21"/>
      <c r="K182" s="21"/>
      <c r="L182" s="21"/>
      <c r="M182" s="21"/>
      <c r="N182" s="21"/>
      <c r="O182" s="21"/>
      <c r="P182" s="21"/>
      <c r="Q182" s="21"/>
      <c r="R182" s="21"/>
      <c r="S182" s="21"/>
    </row>
    <row r="183" spans="1:19" x14ac:dyDescent="0.15">
      <c r="C183" s="136"/>
      <c r="D183" s="136"/>
      <c r="E183" s="22">
        <v>1</v>
      </c>
      <c r="F183" s="26">
        <v>0.42496171593666077</v>
      </c>
      <c r="G183" s="23">
        <v>0.45788666605949402</v>
      </c>
      <c r="H183" s="23">
        <v>8.4992341697216034E-2</v>
      </c>
      <c r="I183" s="23">
        <v>3.2159265130758286E-2</v>
      </c>
    </row>
    <row r="187" spans="1:19" x14ac:dyDescent="0.15">
      <c r="A187" s="17" t="str">
        <f>"X ("&amp;SUBSTITUTE(LEFT(E187,3),"Q","")&amp;")"</f>
        <v>X (18)</v>
      </c>
      <c r="C187" s="17" t="s">
        <v>123</v>
      </c>
      <c r="D187" s="17" t="s">
        <v>24</v>
      </c>
      <c r="E187" s="17" t="s">
        <v>124</v>
      </c>
    </row>
    <row r="188" spans="1:19" ht="36" x14ac:dyDescent="0.15">
      <c r="A188" s="17" t="str">
        <f>A187&amp;"表頭"</f>
        <v>X (18)表頭</v>
      </c>
      <c r="C188" s="132"/>
      <c r="D188" s="133"/>
      <c r="E188" s="18" t="s">
        <v>3</v>
      </c>
      <c r="F188" s="18" t="s">
        <v>125</v>
      </c>
      <c r="G188" s="18" t="s">
        <v>126</v>
      </c>
      <c r="H188" s="18" t="s">
        <v>127</v>
      </c>
      <c r="I188" s="18" t="s">
        <v>128</v>
      </c>
      <c r="J188" s="18" t="s">
        <v>129</v>
      </c>
      <c r="K188" s="18" t="s">
        <v>130</v>
      </c>
      <c r="L188" s="18" t="s">
        <v>131</v>
      </c>
      <c r="M188" s="18" t="s">
        <v>132</v>
      </c>
      <c r="N188" s="18" t="s">
        <v>22</v>
      </c>
      <c r="O188" s="18" t="s">
        <v>43</v>
      </c>
    </row>
    <row r="189" spans="1:19" x14ac:dyDescent="0.15">
      <c r="A189" s="17" t="str">
        <f>A187&amp;D189</f>
        <v>X (18)全体</v>
      </c>
      <c r="C189" s="134" t="s">
        <v>2</v>
      </c>
      <c r="D189" s="134" t="s">
        <v>8</v>
      </c>
      <c r="E189" s="19">
        <v>3871</v>
      </c>
      <c r="F189" s="20">
        <v>2321</v>
      </c>
      <c r="G189" s="20">
        <v>1200</v>
      </c>
      <c r="H189" s="20">
        <v>638</v>
      </c>
      <c r="I189" s="20">
        <v>353</v>
      </c>
      <c r="J189" s="20">
        <v>583</v>
      </c>
      <c r="K189" s="20">
        <v>586</v>
      </c>
      <c r="L189" s="20">
        <v>70</v>
      </c>
      <c r="M189" s="20">
        <v>221</v>
      </c>
      <c r="N189" s="20">
        <v>50</v>
      </c>
      <c r="O189" s="20">
        <v>541</v>
      </c>
      <c r="P189" s="21"/>
      <c r="Q189" s="21"/>
      <c r="R189" s="21"/>
      <c r="S189" s="21"/>
    </row>
    <row r="190" spans="1:19" x14ac:dyDescent="0.15">
      <c r="C190" s="135"/>
      <c r="D190" s="136"/>
      <c r="E190" s="22">
        <v>1</v>
      </c>
      <c r="F190" s="23">
        <v>0.59958666563034058</v>
      </c>
      <c r="G190" s="23">
        <v>0.30999740958213806</v>
      </c>
      <c r="H190" s="23">
        <v>0.16481529176235199</v>
      </c>
      <c r="I190" s="23">
        <v>9.1190904378890991E-2</v>
      </c>
      <c r="J190" s="23">
        <v>0.15060707926750183</v>
      </c>
      <c r="K190" s="23">
        <v>0.15138207376003265</v>
      </c>
      <c r="L190" s="23">
        <v>1.8083183094859123E-2</v>
      </c>
      <c r="M190" s="23">
        <v>5.7091191411018372E-2</v>
      </c>
      <c r="N190" s="23">
        <v>1.2916559353470802E-2</v>
      </c>
      <c r="O190" s="23">
        <v>0.13975717127323151</v>
      </c>
    </row>
    <row r="191" spans="1:19" x14ac:dyDescent="0.15">
      <c r="A191" s="17" t="str">
        <f>A187&amp;D191</f>
        <v>X (18)１年生</v>
      </c>
      <c r="C191" s="135"/>
      <c r="D191" s="134" t="s">
        <v>4</v>
      </c>
      <c r="E191" s="19">
        <v>1355</v>
      </c>
      <c r="F191" s="20">
        <v>818</v>
      </c>
      <c r="G191" s="20">
        <v>433</v>
      </c>
      <c r="H191" s="20">
        <v>246</v>
      </c>
      <c r="I191" s="20">
        <v>127</v>
      </c>
      <c r="J191" s="20">
        <v>229</v>
      </c>
      <c r="K191" s="20">
        <v>239</v>
      </c>
      <c r="L191" s="20">
        <v>22</v>
      </c>
      <c r="M191" s="20">
        <v>89</v>
      </c>
      <c r="N191" s="20">
        <v>16</v>
      </c>
      <c r="O191" s="20">
        <v>183</v>
      </c>
      <c r="P191" s="21"/>
      <c r="Q191" s="21"/>
      <c r="R191" s="21"/>
      <c r="S191" s="21"/>
    </row>
    <row r="192" spans="1:19" x14ac:dyDescent="0.15">
      <c r="C192" s="135"/>
      <c r="D192" s="136"/>
      <c r="E192" s="22">
        <v>1</v>
      </c>
      <c r="F192" s="23">
        <v>0.60369002819061279</v>
      </c>
      <c r="G192" s="23">
        <v>0.31955718994140625</v>
      </c>
      <c r="H192" s="23">
        <v>0.18154981732368469</v>
      </c>
      <c r="I192" s="23">
        <v>9.3726940453052521E-2</v>
      </c>
      <c r="J192" s="23">
        <v>0.1690036952495575</v>
      </c>
      <c r="K192" s="23">
        <v>0.17638376355171204</v>
      </c>
      <c r="L192" s="23">
        <v>1.6236161813139915E-2</v>
      </c>
      <c r="M192" s="23">
        <v>6.5682657063007355E-2</v>
      </c>
      <c r="N192" s="23">
        <v>1.1808117851614952E-2</v>
      </c>
      <c r="O192" s="23">
        <v>0.13505534827709198</v>
      </c>
    </row>
    <row r="193" spans="1:19" x14ac:dyDescent="0.15">
      <c r="A193" s="17" t="str">
        <f>A187&amp;D193</f>
        <v>X (18)２年生</v>
      </c>
      <c r="C193" s="135"/>
      <c r="D193" s="134" t="s">
        <v>5</v>
      </c>
      <c r="E193" s="19">
        <v>1210</v>
      </c>
      <c r="F193" s="20">
        <v>665</v>
      </c>
      <c r="G193" s="20">
        <v>318</v>
      </c>
      <c r="H193" s="20">
        <v>171</v>
      </c>
      <c r="I193" s="20">
        <v>110</v>
      </c>
      <c r="J193" s="20">
        <v>187</v>
      </c>
      <c r="K193" s="20">
        <v>172</v>
      </c>
      <c r="L193" s="20">
        <v>17</v>
      </c>
      <c r="M193" s="20">
        <v>59</v>
      </c>
      <c r="N193" s="20">
        <v>13</v>
      </c>
      <c r="O193" s="20">
        <v>212</v>
      </c>
      <c r="P193" s="21"/>
      <c r="Q193" s="21"/>
      <c r="R193" s="21"/>
      <c r="S193" s="21"/>
    </row>
    <row r="194" spans="1:19" x14ac:dyDescent="0.15">
      <c r="C194" s="135"/>
      <c r="D194" s="136"/>
      <c r="E194" s="22">
        <v>1</v>
      </c>
      <c r="F194" s="23">
        <v>0.54958677291870117</v>
      </c>
      <c r="G194" s="23">
        <v>0.26280993223190308</v>
      </c>
      <c r="H194" s="23">
        <v>0.14132231473922729</v>
      </c>
      <c r="I194" s="23">
        <v>9.0909093618392944E-2</v>
      </c>
      <c r="J194" s="23">
        <v>0.15454545617103577</v>
      </c>
      <c r="K194" s="23">
        <v>0.14214876294136047</v>
      </c>
      <c r="L194" s="23">
        <v>1.4049586839973927E-2</v>
      </c>
      <c r="M194" s="23">
        <v>4.876033216714859E-2</v>
      </c>
      <c r="N194" s="23">
        <v>1.0743801482021809E-2</v>
      </c>
      <c r="O194" s="23">
        <v>0.17520661652088165</v>
      </c>
    </row>
    <row r="195" spans="1:19" x14ac:dyDescent="0.15">
      <c r="A195" s="17" t="str">
        <f>A187&amp;D195</f>
        <v>X (18)３年生</v>
      </c>
      <c r="C195" s="135"/>
      <c r="D195" s="134" t="s">
        <v>6</v>
      </c>
      <c r="E195" s="19">
        <v>1306</v>
      </c>
      <c r="F195" s="20">
        <v>838</v>
      </c>
      <c r="G195" s="24">
        <v>449</v>
      </c>
      <c r="H195" s="20">
        <v>221</v>
      </c>
      <c r="I195" s="20">
        <v>116</v>
      </c>
      <c r="J195" s="20">
        <v>167</v>
      </c>
      <c r="K195" s="20">
        <v>175</v>
      </c>
      <c r="L195" s="20">
        <v>31</v>
      </c>
      <c r="M195" s="20">
        <v>73</v>
      </c>
      <c r="N195" s="20">
        <v>21</v>
      </c>
      <c r="O195" s="20">
        <v>146</v>
      </c>
      <c r="P195" s="21"/>
      <c r="Q195" s="21"/>
      <c r="R195" s="21"/>
      <c r="S195" s="21"/>
    </row>
    <row r="196" spans="1:19" x14ac:dyDescent="0.15">
      <c r="C196" s="136"/>
      <c r="D196" s="136"/>
      <c r="E196" s="22">
        <v>1</v>
      </c>
      <c r="F196" s="23">
        <v>0.64165389537811279</v>
      </c>
      <c r="G196" s="26">
        <v>0.34379786252975464</v>
      </c>
      <c r="H196" s="23">
        <v>0.16921898722648621</v>
      </c>
      <c r="I196" s="23">
        <v>8.882082998752594E-2</v>
      </c>
      <c r="J196" s="23">
        <v>0.12787136435508728</v>
      </c>
      <c r="K196" s="23">
        <v>0.13399693369865417</v>
      </c>
      <c r="L196" s="23">
        <v>2.3736599832773209E-2</v>
      </c>
      <c r="M196" s="23">
        <v>5.5895864963531494E-2</v>
      </c>
      <c r="N196" s="23">
        <v>1.6079632565379143E-2</v>
      </c>
      <c r="O196" s="23">
        <v>0.11179172992706299</v>
      </c>
    </row>
    <row r="200" spans="1:19" x14ac:dyDescent="0.15">
      <c r="A200" s="17" t="str">
        <f>"X ("&amp;SUBSTITUTE(LEFT(E200,3),"Q","")&amp;")"</f>
        <v>X (19)</v>
      </c>
      <c r="C200" s="17" t="s">
        <v>133</v>
      </c>
      <c r="D200" s="17" t="s">
        <v>24</v>
      </c>
      <c r="E200" s="17" t="s">
        <v>134</v>
      </c>
    </row>
    <row r="201" spans="1:19" ht="36" x14ac:dyDescent="0.15">
      <c r="A201" s="17" t="str">
        <f>A200&amp;"表頭"</f>
        <v>X (19)表頭</v>
      </c>
      <c r="C201" s="132"/>
      <c r="D201" s="133"/>
      <c r="E201" s="18" t="s">
        <v>3</v>
      </c>
      <c r="F201" s="18" t="s">
        <v>135</v>
      </c>
      <c r="G201" s="18" t="s">
        <v>136</v>
      </c>
      <c r="H201" s="18" t="s">
        <v>137</v>
      </c>
      <c r="I201" s="18" t="s">
        <v>138</v>
      </c>
      <c r="J201" s="18" t="s">
        <v>139</v>
      </c>
      <c r="K201" s="18" t="s">
        <v>140</v>
      </c>
      <c r="L201" s="18" t="s">
        <v>141</v>
      </c>
      <c r="M201" s="18" t="s">
        <v>142</v>
      </c>
      <c r="N201" s="18" t="s">
        <v>22</v>
      </c>
      <c r="O201" s="18" t="s">
        <v>43</v>
      </c>
    </row>
    <row r="202" spans="1:19" x14ac:dyDescent="0.15">
      <c r="A202" s="17" t="str">
        <f>A200&amp;D202</f>
        <v>X (19)全体</v>
      </c>
      <c r="C202" s="134" t="s">
        <v>2</v>
      </c>
      <c r="D202" s="134" t="s">
        <v>8</v>
      </c>
      <c r="E202" s="19">
        <v>3871</v>
      </c>
      <c r="F202" s="20">
        <v>703</v>
      </c>
      <c r="G202" s="20">
        <v>740</v>
      </c>
      <c r="H202" s="20">
        <v>758</v>
      </c>
      <c r="I202" s="20">
        <v>1148</v>
      </c>
      <c r="J202" s="20">
        <v>152</v>
      </c>
      <c r="K202" s="20">
        <v>183</v>
      </c>
      <c r="L202" s="20">
        <v>553</v>
      </c>
      <c r="M202" s="20">
        <v>478</v>
      </c>
      <c r="N202" s="20">
        <v>92</v>
      </c>
      <c r="O202" s="20">
        <v>1138</v>
      </c>
      <c r="P202" s="21"/>
      <c r="Q202" s="21"/>
      <c r="R202" s="21"/>
      <c r="S202" s="21"/>
    </row>
    <row r="203" spans="1:19" x14ac:dyDescent="0.15">
      <c r="C203" s="135"/>
      <c r="D203" s="136"/>
      <c r="E203" s="22">
        <v>1</v>
      </c>
      <c r="F203" s="23">
        <v>0.18160681426525116</v>
      </c>
      <c r="G203" s="23">
        <v>0.19116507470607758</v>
      </c>
      <c r="H203" s="23">
        <v>0.19581504166126251</v>
      </c>
      <c r="I203" s="23">
        <v>0.29656419157981873</v>
      </c>
      <c r="J203" s="23">
        <v>3.9266340434551239E-2</v>
      </c>
      <c r="K203" s="23">
        <v>4.7274604439735413E-2</v>
      </c>
      <c r="L203" s="23">
        <v>0.1428571492433548</v>
      </c>
      <c r="M203" s="23">
        <v>0.12348230183124542</v>
      </c>
      <c r="N203" s="23">
        <v>2.3766469210386276E-2</v>
      </c>
      <c r="O203" s="23">
        <v>0.29398089647293091</v>
      </c>
    </row>
    <row r="204" spans="1:19" x14ac:dyDescent="0.15">
      <c r="A204" s="17" t="str">
        <f>A200&amp;D204</f>
        <v>X (19)１年生</v>
      </c>
      <c r="C204" s="135"/>
      <c r="D204" s="134" t="s">
        <v>4</v>
      </c>
      <c r="E204" s="19">
        <v>1355</v>
      </c>
      <c r="F204" s="20">
        <v>223</v>
      </c>
      <c r="G204" s="20">
        <v>248</v>
      </c>
      <c r="H204" s="20">
        <v>279</v>
      </c>
      <c r="I204" s="20">
        <v>411</v>
      </c>
      <c r="J204" s="20">
        <v>54</v>
      </c>
      <c r="K204" s="20">
        <v>65</v>
      </c>
      <c r="L204" s="20">
        <v>240</v>
      </c>
      <c r="M204" s="20">
        <v>185</v>
      </c>
      <c r="N204" s="20">
        <v>35</v>
      </c>
      <c r="O204" s="20">
        <v>397</v>
      </c>
      <c r="P204" s="21"/>
      <c r="Q204" s="21"/>
      <c r="R204" s="21"/>
      <c r="S204" s="21"/>
    </row>
    <row r="205" spans="1:19" x14ac:dyDescent="0.15">
      <c r="C205" s="135"/>
      <c r="D205" s="136"/>
      <c r="E205" s="22">
        <v>1</v>
      </c>
      <c r="F205" s="23">
        <v>0.16457565128803253</v>
      </c>
      <c r="G205" s="23">
        <v>0.18302583694458008</v>
      </c>
      <c r="H205" s="23">
        <v>0.20590405166149139</v>
      </c>
      <c r="I205" s="23">
        <v>0.30332103371620178</v>
      </c>
      <c r="J205" s="23">
        <v>3.9852399379014969E-2</v>
      </c>
      <c r="K205" s="23">
        <v>4.7970481216907501E-2</v>
      </c>
      <c r="L205" s="23">
        <v>0.17712177336215973</v>
      </c>
      <c r="M205" s="23">
        <v>0.13653136789798737</v>
      </c>
      <c r="N205" s="23">
        <v>2.5830257683992386E-2</v>
      </c>
      <c r="O205" s="23">
        <v>0.29298892617225647</v>
      </c>
    </row>
    <row r="206" spans="1:19" x14ac:dyDescent="0.15">
      <c r="A206" s="17" t="str">
        <f>A200&amp;D206</f>
        <v>X (19)２年生</v>
      </c>
      <c r="C206" s="135"/>
      <c r="D206" s="134" t="s">
        <v>5</v>
      </c>
      <c r="E206" s="19">
        <v>1210</v>
      </c>
      <c r="F206" s="20">
        <v>256</v>
      </c>
      <c r="G206" s="20">
        <v>190</v>
      </c>
      <c r="H206" s="20">
        <v>205</v>
      </c>
      <c r="I206" s="20">
        <v>351</v>
      </c>
      <c r="J206" s="20">
        <v>45</v>
      </c>
      <c r="K206" s="20">
        <v>66</v>
      </c>
      <c r="L206" s="20">
        <v>159</v>
      </c>
      <c r="M206" s="20">
        <v>125</v>
      </c>
      <c r="N206" s="20">
        <v>25</v>
      </c>
      <c r="O206" s="20">
        <v>367</v>
      </c>
      <c r="P206" s="21"/>
      <c r="Q206" s="21"/>
      <c r="R206" s="21"/>
      <c r="S206" s="21"/>
    </row>
    <row r="207" spans="1:19" x14ac:dyDescent="0.15">
      <c r="C207" s="135"/>
      <c r="D207" s="136"/>
      <c r="E207" s="22">
        <v>1</v>
      </c>
      <c r="F207" s="23">
        <v>0.21157024800777435</v>
      </c>
      <c r="G207" s="23">
        <v>0.1570248007774353</v>
      </c>
      <c r="H207" s="23">
        <v>0.1694214940071106</v>
      </c>
      <c r="I207" s="23">
        <v>0.29008263349533081</v>
      </c>
      <c r="J207" s="23">
        <v>3.7190083414316177E-2</v>
      </c>
      <c r="K207" s="23">
        <v>5.4545454680919647E-2</v>
      </c>
      <c r="L207" s="23">
        <v>0.13140496611595154</v>
      </c>
      <c r="M207" s="23">
        <v>0.10330578684806824</v>
      </c>
      <c r="N207" s="23">
        <v>2.0661156624555588E-2</v>
      </c>
      <c r="O207" s="23">
        <v>0.30330577492713928</v>
      </c>
    </row>
    <row r="208" spans="1:19" x14ac:dyDescent="0.15">
      <c r="A208" s="17" t="str">
        <f>A200&amp;D208</f>
        <v>X (19)３年生</v>
      </c>
      <c r="C208" s="135"/>
      <c r="D208" s="134" t="s">
        <v>6</v>
      </c>
      <c r="E208" s="19">
        <v>1306</v>
      </c>
      <c r="F208" s="20">
        <v>224</v>
      </c>
      <c r="G208" s="24">
        <v>302</v>
      </c>
      <c r="H208" s="20">
        <v>274</v>
      </c>
      <c r="I208" s="20">
        <v>386</v>
      </c>
      <c r="J208" s="20">
        <v>53</v>
      </c>
      <c r="K208" s="20">
        <v>52</v>
      </c>
      <c r="L208" s="20">
        <v>154</v>
      </c>
      <c r="M208" s="20">
        <v>168</v>
      </c>
      <c r="N208" s="20">
        <v>32</v>
      </c>
      <c r="O208" s="20">
        <v>374</v>
      </c>
      <c r="P208" s="21"/>
      <c r="Q208" s="21"/>
      <c r="R208" s="21"/>
      <c r="S208" s="21"/>
    </row>
    <row r="209" spans="1:19" x14ac:dyDescent="0.15">
      <c r="C209" s="136"/>
      <c r="D209" s="136"/>
      <c r="E209" s="22">
        <v>1</v>
      </c>
      <c r="F209" s="23">
        <v>0.17151607573032379</v>
      </c>
      <c r="G209" s="26">
        <v>0.23124042153358459</v>
      </c>
      <c r="H209" s="23">
        <v>0.20980091392993927</v>
      </c>
      <c r="I209" s="23">
        <v>0.29555895924568176</v>
      </c>
      <c r="J209" s="23">
        <v>4.0581930428743362E-2</v>
      </c>
      <c r="K209" s="23">
        <v>3.9816234260797501E-2</v>
      </c>
      <c r="L209" s="23">
        <v>0.11791730672121048</v>
      </c>
      <c r="M209" s="23">
        <v>0.12863706052303314</v>
      </c>
      <c r="N209" s="23">
        <v>2.450229786336422E-2</v>
      </c>
      <c r="O209" s="23">
        <v>0.28637060523033142</v>
      </c>
    </row>
    <row r="213" spans="1:19" x14ac:dyDescent="0.15">
      <c r="A213" s="17" t="str">
        <f>"X ("&amp;SUBSTITUTE(LEFT(E213,3),"Q","")&amp;")"</f>
        <v>X (20)</v>
      </c>
      <c r="C213" s="17" t="s">
        <v>143</v>
      </c>
      <c r="D213" s="17" t="s">
        <v>1</v>
      </c>
      <c r="E213" s="17" t="s">
        <v>144</v>
      </c>
    </row>
    <row r="214" spans="1:19" x14ac:dyDescent="0.15">
      <c r="A214" s="17" t="str">
        <f>A213&amp;"表頭"</f>
        <v>X (20)表頭</v>
      </c>
      <c r="C214" s="132"/>
      <c r="D214" s="133"/>
      <c r="E214" s="18" t="s">
        <v>3</v>
      </c>
      <c r="F214" s="18" t="s">
        <v>64</v>
      </c>
      <c r="G214" s="18" t="s">
        <v>65</v>
      </c>
      <c r="H214" s="18" t="s">
        <v>66</v>
      </c>
      <c r="I214" s="18" t="s">
        <v>67</v>
      </c>
      <c r="J214" s="18" t="s">
        <v>68</v>
      </c>
      <c r="K214" s="18" t="s">
        <v>22</v>
      </c>
    </row>
    <row r="215" spans="1:19" x14ac:dyDescent="0.15">
      <c r="A215" s="17" t="str">
        <f>A213&amp;D215</f>
        <v>X (20)全体</v>
      </c>
      <c r="C215" s="134" t="s">
        <v>2</v>
      </c>
      <c r="D215" s="134" t="s">
        <v>8</v>
      </c>
      <c r="E215" s="19">
        <v>3871</v>
      </c>
      <c r="F215" s="20">
        <v>781</v>
      </c>
      <c r="G215" s="20">
        <v>1150</v>
      </c>
      <c r="H215" s="20">
        <v>1321</v>
      </c>
      <c r="I215" s="20">
        <v>424</v>
      </c>
      <c r="J215" s="20">
        <v>70</v>
      </c>
      <c r="K215" s="20">
        <v>125</v>
      </c>
      <c r="L215" s="21"/>
      <c r="M215" s="21"/>
      <c r="N215" s="21"/>
      <c r="O215" s="21"/>
      <c r="P215" s="21"/>
      <c r="Q215" s="21"/>
      <c r="R215" s="21"/>
      <c r="S215" s="21"/>
    </row>
    <row r="216" spans="1:19" x14ac:dyDescent="0.15">
      <c r="C216" s="135"/>
      <c r="D216" s="136"/>
      <c r="E216" s="22">
        <v>1</v>
      </c>
      <c r="F216" s="23">
        <v>0.20175665616989136</v>
      </c>
      <c r="G216" s="23">
        <v>0.29708084464073181</v>
      </c>
      <c r="H216" s="23">
        <v>0.34125548601150513</v>
      </c>
      <c r="I216" s="23">
        <v>0.1095324233174324</v>
      </c>
      <c r="J216" s="23">
        <v>1.8083183094859123E-2</v>
      </c>
      <c r="K216" s="23">
        <v>3.2291397452354431E-2</v>
      </c>
    </row>
    <row r="217" spans="1:19" x14ac:dyDescent="0.15">
      <c r="A217" s="17" t="str">
        <f>A213&amp;D217</f>
        <v>X (20)１年生</v>
      </c>
      <c r="C217" s="135"/>
      <c r="D217" s="134" t="s">
        <v>4</v>
      </c>
      <c r="E217" s="19">
        <v>1355</v>
      </c>
      <c r="F217" s="20">
        <v>262</v>
      </c>
      <c r="G217" s="20">
        <v>410</v>
      </c>
      <c r="H217" s="20">
        <v>449</v>
      </c>
      <c r="I217" s="20">
        <v>158</v>
      </c>
      <c r="J217" s="20">
        <v>28</v>
      </c>
      <c r="K217" s="20">
        <v>48</v>
      </c>
      <c r="L217" s="21"/>
      <c r="M217" s="21"/>
      <c r="N217" s="21"/>
      <c r="O217" s="21"/>
      <c r="P217" s="21"/>
      <c r="Q217" s="21"/>
      <c r="R217" s="21"/>
      <c r="S217" s="21"/>
    </row>
    <row r="218" spans="1:19" x14ac:dyDescent="0.15">
      <c r="C218" s="135"/>
      <c r="D218" s="136"/>
      <c r="E218" s="22">
        <v>1</v>
      </c>
      <c r="F218" s="23">
        <v>0.1933579295873642</v>
      </c>
      <c r="G218" s="23">
        <v>0.30258303880691528</v>
      </c>
      <c r="H218" s="23">
        <v>0.33136531710624695</v>
      </c>
      <c r="I218" s="23">
        <v>0.11660516262054443</v>
      </c>
      <c r="J218" s="23">
        <v>2.0664205774664879E-2</v>
      </c>
      <c r="K218" s="23">
        <v>3.5424355417490005E-2</v>
      </c>
    </row>
    <row r="219" spans="1:19" x14ac:dyDescent="0.15">
      <c r="A219" s="17" t="str">
        <f>A213&amp;D219</f>
        <v>X (20)２年生</v>
      </c>
      <c r="C219" s="135"/>
      <c r="D219" s="134" t="s">
        <v>5</v>
      </c>
      <c r="E219" s="19">
        <v>1210</v>
      </c>
      <c r="F219" s="20">
        <v>230</v>
      </c>
      <c r="G219" s="20">
        <v>366</v>
      </c>
      <c r="H219" s="20">
        <v>425</v>
      </c>
      <c r="I219" s="20">
        <v>122</v>
      </c>
      <c r="J219" s="20">
        <v>24</v>
      </c>
      <c r="K219" s="20">
        <v>43</v>
      </c>
      <c r="L219" s="21"/>
      <c r="M219" s="21"/>
      <c r="N219" s="21"/>
      <c r="O219" s="21"/>
      <c r="P219" s="21"/>
      <c r="Q219" s="21"/>
      <c r="R219" s="21"/>
      <c r="S219" s="21"/>
    </row>
    <row r="220" spans="1:19" x14ac:dyDescent="0.15">
      <c r="C220" s="135"/>
      <c r="D220" s="136"/>
      <c r="E220" s="22">
        <v>1</v>
      </c>
      <c r="F220" s="23">
        <v>0.19008263945579529</v>
      </c>
      <c r="G220" s="23">
        <v>0.3024793267250061</v>
      </c>
      <c r="H220" s="23">
        <v>0.35123968124389648</v>
      </c>
      <c r="I220" s="23">
        <v>0.1008264496922493</v>
      </c>
      <c r="J220" s="23">
        <v>1.9834710285067558E-2</v>
      </c>
      <c r="K220" s="23">
        <v>3.5537190735340118E-2</v>
      </c>
    </row>
    <row r="221" spans="1:19" x14ac:dyDescent="0.15">
      <c r="A221" s="17" t="str">
        <f>A213&amp;D221</f>
        <v>X (20)３年生</v>
      </c>
      <c r="C221" s="135"/>
      <c r="D221" s="134" t="s">
        <v>6</v>
      </c>
      <c r="E221" s="19">
        <v>1306</v>
      </c>
      <c r="F221" s="20">
        <v>289</v>
      </c>
      <c r="G221" s="20">
        <v>374</v>
      </c>
      <c r="H221" s="20">
        <v>447</v>
      </c>
      <c r="I221" s="20">
        <v>144</v>
      </c>
      <c r="J221" s="20">
        <v>18</v>
      </c>
      <c r="K221" s="20">
        <v>34</v>
      </c>
      <c r="L221" s="21"/>
      <c r="M221" s="21"/>
      <c r="N221" s="21"/>
      <c r="O221" s="21"/>
      <c r="P221" s="21"/>
      <c r="Q221" s="21"/>
      <c r="R221" s="21"/>
      <c r="S221" s="21"/>
    </row>
    <row r="222" spans="1:19" x14ac:dyDescent="0.15">
      <c r="C222" s="136"/>
      <c r="D222" s="136"/>
      <c r="E222" s="22">
        <v>1</v>
      </c>
      <c r="F222" s="23">
        <v>0.22128637135028839</v>
      </c>
      <c r="G222" s="23">
        <v>0.28637060523033142</v>
      </c>
      <c r="H222" s="23">
        <v>0.34226647019386292</v>
      </c>
      <c r="I222" s="23">
        <v>0.11026033759117126</v>
      </c>
      <c r="J222" s="23">
        <v>1.3782542198896408E-2</v>
      </c>
      <c r="K222" s="23">
        <v>2.6033690199255943E-2</v>
      </c>
    </row>
    <row r="226" spans="1:19" x14ac:dyDescent="0.15">
      <c r="A226" s="17" t="str">
        <f>"X ("&amp;SUBSTITUTE(LEFT(E226,3),"Q","")&amp;")"</f>
        <v>X (21)</v>
      </c>
      <c r="C226" s="17" t="s">
        <v>145</v>
      </c>
      <c r="D226" s="17" t="s">
        <v>24</v>
      </c>
      <c r="E226" s="17" t="s">
        <v>146</v>
      </c>
    </row>
    <row r="227" spans="1:19" ht="48" x14ac:dyDescent="0.15">
      <c r="A227" s="17" t="str">
        <f>A226&amp;"表頭"</f>
        <v>X (21)表頭</v>
      </c>
      <c r="C227" s="132"/>
      <c r="D227" s="133"/>
      <c r="E227" s="18" t="s">
        <v>3</v>
      </c>
      <c r="F227" s="18" t="s">
        <v>147</v>
      </c>
      <c r="G227" s="18" t="s">
        <v>148</v>
      </c>
      <c r="H227" s="18" t="s">
        <v>149</v>
      </c>
      <c r="I227" s="18" t="s">
        <v>150</v>
      </c>
      <c r="J227" s="18" t="s">
        <v>151</v>
      </c>
      <c r="K227" s="18" t="s">
        <v>152</v>
      </c>
      <c r="L227" s="18" t="s">
        <v>153</v>
      </c>
      <c r="M227" s="18" t="s">
        <v>154</v>
      </c>
      <c r="N227" s="18" t="s">
        <v>155</v>
      </c>
      <c r="O227" s="18" t="s">
        <v>156</v>
      </c>
    </row>
    <row r="228" spans="1:19" x14ac:dyDescent="0.15">
      <c r="A228" s="17" t="str">
        <f>A226&amp;D228</f>
        <v>X (21)全体</v>
      </c>
      <c r="C228" s="134" t="s">
        <v>2</v>
      </c>
      <c r="D228" s="134" t="s">
        <v>8</v>
      </c>
      <c r="E228" s="19">
        <v>3871</v>
      </c>
      <c r="F228" s="20">
        <v>970</v>
      </c>
      <c r="G228" s="24">
        <v>2384</v>
      </c>
      <c r="H228" s="24">
        <v>1803</v>
      </c>
      <c r="I228" s="20">
        <v>661</v>
      </c>
      <c r="J228" s="24">
        <v>1187</v>
      </c>
      <c r="K228" s="20">
        <v>134</v>
      </c>
      <c r="L228" s="20">
        <v>332</v>
      </c>
      <c r="M228" s="20">
        <v>718</v>
      </c>
      <c r="N228" s="20">
        <v>601</v>
      </c>
      <c r="O228" s="20">
        <v>150</v>
      </c>
      <c r="P228" s="21"/>
      <c r="Q228" s="21"/>
      <c r="R228" s="21"/>
      <c r="S228" s="21"/>
    </row>
    <row r="229" spans="1:19" x14ac:dyDescent="0.15">
      <c r="C229" s="135"/>
      <c r="D229" s="136"/>
      <c r="E229" s="22">
        <v>1</v>
      </c>
      <c r="F229" s="23">
        <v>0.25058123469352722</v>
      </c>
      <c r="G229" s="26">
        <v>0.61586153507232666</v>
      </c>
      <c r="H229" s="26">
        <v>0.46577110886573792</v>
      </c>
      <c r="I229" s="23">
        <v>0.17075690627098083</v>
      </c>
      <c r="J229" s="26">
        <v>0.30663910508155823</v>
      </c>
      <c r="K229" s="23">
        <v>3.4616377204656601E-2</v>
      </c>
      <c r="L229" s="23">
        <v>8.5765950381755829E-2</v>
      </c>
      <c r="M229" s="23">
        <v>0.18548178672790527</v>
      </c>
      <c r="N229" s="23">
        <v>0.15525704622268677</v>
      </c>
      <c r="O229" s="23">
        <v>3.8749676197767258E-2</v>
      </c>
    </row>
    <row r="230" spans="1:19" x14ac:dyDescent="0.15">
      <c r="A230" s="17" t="str">
        <f>A226&amp;D230</f>
        <v>X (21)１年生</v>
      </c>
      <c r="C230" s="135"/>
      <c r="D230" s="134" t="s">
        <v>4</v>
      </c>
      <c r="E230" s="19">
        <v>1355</v>
      </c>
      <c r="F230" s="20">
        <v>312</v>
      </c>
      <c r="G230" s="20">
        <v>835</v>
      </c>
      <c r="H230" s="20">
        <v>684</v>
      </c>
      <c r="I230" s="20">
        <v>218</v>
      </c>
      <c r="J230" s="20">
        <v>452</v>
      </c>
      <c r="K230" s="20">
        <v>47</v>
      </c>
      <c r="L230" s="20">
        <v>128</v>
      </c>
      <c r="M230" s="20">
        <v>274</v>
      </c>
      <c r="N230" s="20">
        <v>234</v>
      </c>
      <c r="O230" s="20">
        <v>60</v>
      </c>
      <c r="P230" s="21"/>
      <c r="Q230" s="21"/>
      <c r="R230" s="21"/>
      <c r="S230" s="21"/>
    </row>
    <row r="231" spans="1:19" x14ac:dyDescent="0.15">
      <c r="C231" s="135"/>
      <c r="D231" s="136"/>
      <c r="E231" s="22">
        <v>1</v>
      </c>
      <c r="F231" s="23">
        <v>0.23025830090045929</v>
      </c>
      <c r="G231" s="23">
        <v>0.61623615026473999</v>
      </c>
      <c r="H231" s="23">
        <v>0.50479704141616821</v>
      </c>
      <c r="I231" s="23">
        <v>0.16088560223579407</v>
      </c>
      <c r="J231" s="23">
        <v>0.33357933163642883</v>
      </c>
      <c r="K231" s="23">
        <v>3.4686345607042313E-2</v>
      </c>
      <c r="L231" s="23">
        <v>9.4464942812919617E-2</v>
      </c>
      <c r="M231" s="23">
        <v>0.20221401751041412</v>
      </c>
      <c r="N231" s="23">
        <v>0.17269372940063477</v>
      </c>
      <c r="O231" s="23">
        <v>4.4280443340539932E-2</v>
      </c>
    </row>
    <row r="232" spans="1:19" x14ac:dyDescent="0.15">
      <c r="A232" s="17" t="str">
        <f>A226&amp;D232</f>
        <v>X (21)２年生</v>
      </c>
      <c r="C232" s="135"/>
      <c r="D232" s="134" t="s">
        <v>5</v>
      </c>
      <c r="E232" s="19">
        <v>1210</v>
      </c>
      <c r="F232" s="20">
        <v>278</v>
      </c>
      <c r="G232" s="20">
        <v>732</v>
      </c>
      <c r="H232" s="20">
        <v>542</v>
      </c>
      <c r="I232" s="20">
        <v>213</v>
      </c>
      <c r="J232" s="20">
        <v>338</v>
      </c>
      <c r="K232" s="20">
        <v>34</v>
      </c>
      <c r="L232" s="20">
        <v>83</v>
      </c>
      <c r="M232" s="20">
        <v>235</v>
      </c>
      <c r="N232" s="20">
        <v>166</v>
      </c>
      <c r="O232" s="20">
        <v>41</v>
      </c>
      <c r="P232" s="21"/>
      <c r="Q232" s="21"/>
      <c r="R232" s="21"/>
      <c r="S232" s="21"/>
    </row>
    <row r="233" spans="1:19" x14ac:dyDescent="0.15">
      <c r="C233" s="135"/>
      <c r="D233" s="136"/>
      <c r="E233" s="22">
        <v>1</v>
      </c>
      <c r="F233" s="23">
        <v>0.2297520637512207</v>
      </c>
      <c r="G233" s="23">
        <v>0.60495865345001221</v>
      </c>
      <c r="H233" s="23">
        <v>0.44793388247489929</v>
      </c>
      <c r="I233" s="23">
        <v>0.17603306472301483</v>
      </c>
      <c r="J233" s="23">
        <v>0.27933883666992188</v>
      </c>
      <c r="K233" s="23">
        <v>2.8099173679947853E-2</v>
      </c>
      <c r="L233" s="23">
        <v>6.8595044314861298E-2</v>
      </c>
      <c r="M233" s="23">
        <v>0.19421488046646118</v>
      </c>
      <c r="N233" s="23">
        <v>0.1371900886297226</v>
      </c>
      <c r="O233" s="23">
        <v>3.3884298056364059E-2</v>
      </c>
    </row>
    <row r="234" spans="1:19" x14ac:dyDescent="0.15">
      <c r="A234" s="17" t="str">
        <f>A226&amp;D234</f>
        <v>X (21)３年生</v>
      </c>
      <c r="C234" s="135"/>
      <c r="D234" s="134" t="s">
        <v>6</v>
      </c>
      <c r="E234" s="19">
        <v>1306</v>
      </c>
      <c r="F234" s="20">
        <v>380</v>
      </c>
      <c r="G234" s="20">
        <v>817</v>
      </c>
      <c r="H234" s="20">
        <v>577</v>
      </c>
      <c r="I234" s="20">
        <v>230</v>
      </c>
      <c r="J234" s="20">
        <v>397</v>
      </c>
      <c r="K234" s="20">
        <v>53</v>
      </c>
      <c r="L234" s="20">
        <v>121</v>
      </c>
      <c r="M234" s="20">
        <v>209</v>
      </c>
      <c r="N234" s="20">
        <v>201</v>
      </c>
      <c r="O234" s="20">
        <v>49</v>
      </c>
      <c r="P234" s="21"/>
      <c r="Q234" s="21"/>
      <c r="R234" s="21"/>
      <c r="S234" s="21"/>
    </row>
    <row r="235" spans="1:19" x14ac:dyDescent="0.15">
      <c r="C235" s="136"/>
      <c r="D235" s="136"/>
      <c r="E235" s="22">
        <v>1</v>
      </c>
      <c r="F235" s="23">
        <v>0.29096478223800659</v>
      </c>
      <c r="G235" s="23">
        <v>0.62557429075241089</v>
      </c>
      <c r="H235" s="23">
        <v>0.44180703163146973</v>
      </c>
      <c r="I235" s="23">
        <v>0.17611026763916016</v>
      </c>
      <c r="J235" s="23">
        <v>0.30398163199424744</v>
      </c>
      <c r="K235" s="23">
        <v>4.0581930428743362E-2</v>
      </c>
      <c r="L235" s="23">
        <v>9.2649310827255249E-2</v>
      </c>
      <c r="M235" s="23">
        <v>0.16003063321113586</v>
      </c>
      <c r="N235" s="23">
        <v>0.15390504896640778</v>
      </c>
      <c r="O235" s="23">
        <v>3.7519142031669617E-2</v>
      </c>
    </row>
    <row r="239" spans="1:19" x14ac:dyDescent="0.15">
      <c r="A239" s="17" t="str">
        <f>"X ("&amp;SUBSTITUTE(LEFT(E239,3),"Q","")&amp;")"</f>
        <v>X (22)</v>
      </c>
      <c r="C239" s="17" t="s">
        <v>157</v>
      </c>
      <c r="D239" s="17" t="s">
        <v>24</v>
      </c>
      <c r="E239" s="17" t="s">
        <v>158</v>
      </c>
    </row>
    <row r="240" spans="1:19" ht="48" x14ac:dyDescent="0.15">
      <c r="A240" s="17" t="str">
        <f>A239&amp;"表頭"</f>
        <v>X (22)表頭</v>
      </c>
      <c r="C240" s="132"/>
      <c r="D240" s="133"/>
      <c r="E240" s="18" t="s">
        <v>3</v>
      </c>
      <c r="F240" s="18" t="s">
        <v>147</v>
      </c>
      <c r="G240" s="18" t="s">
        <v>148</v>
      </c>
      <c r="H240" s="18" t="s">
        <v>149</v>
      </c>
      <c r="I240" s="18" t="s">
        <v>150</v>
      </c>
      <c r="J240" s="18" t="s">
        <v>151</v>
      </c>
      <c r="K240" s="18" t="s">
        <v>152</v>
      </c>
      <c r="L240" s="18" t="s">
        <v>153</v>
      </c>
      <c r="M240" s="18" t="s">
        <v>154</v>
      </c>
      <c r="N240" s="18" t="s">
        <v>155</v>
      </c>
      <c r="O240" s="18" t="s">
        <v>156</v>
      </c>
    </row>
    <row r="241" spans="1:19" x14ac:dyDescent="0.15">
      <c r="A241" s="17" t="str">
        <f>A239&amp;D241</f>
        <v>X (22)全体</v>
      </c>
      <c r="C241" s="134" t="s">
        <v>2</v>
      </c>
      <c r="D241" s="134" t="s">
        <v>8</v>
      </c>
      <c r="E241" s="19">
        <v>3871</v>
      </c>
      <c r="F241" s="20">
        <v>541</v>
      </c>
      <c r="G241" s="20">
        <v>1611</v>
      </c>
      <c r="H241" s="20">
        <v>698</v>
      </c>
      <c r="I241" s="20">
        <v>230</v>
      </c>
      <c r="J241" s="20">
        <v>402</v>
      </c>
      <c r="K241" s="20">
        <v>341</v>
      </c>
      <c r="L241" s="20">
        <v>118</v>
      </c>
      <c r="M241" s="20">
        <v>1172</v>
      </c>
      <c r="N241" s="20">
        <v>1040</v>
      </c>
      <c r="O241" s="20">
        <v>597</v>
      </c>
      <c r="P241" s="21"/>
      <c r="Q241" s="21"/>
      <c r="R241" s="21"/>
      <c r="S241" s="21"/>
    </row>
    <row r="242" spans="1:19" x14ac:dyDescent="0.15">
      <c r="C242" s="135"/>
      <c r="D242" s="136"/>
      <c r="E242" s="22">
        <v>1</v>
      </c>
      <c r="F242" s="23">
        <v>0.13975717127323151</v>
      </c>
      <c r="G242" s="23">
        <v>0.41617152094841003</v>
      </c>
      <c r="H242" s="23">
        <v>0.18031516671180725</v>
      </c>
      <c r="I242" s="23">
        <v>5.9416171163320541E-2</v>
      </c>
      <c r="J242" s="23">
        <v>0.1038491353392601</v>
      </c>
      <c r="K242" s="23">
        <v>8.8090933859348297E-2</v>
      </c>
      <c r="L242" s="23">
        <v>3.0483080074191093E-2</v>
      </c>
      <c r="M242" s="23">
        <v>0.30276414752006531</v>
      </c>
      <c r="N242" s="23">
        <v>0.26866441965103149</v>
      </c>
      <c r="O242" s="23">
        <v>0.15422371029853821</v>
      </c>
    </row>
    <row r="243" spans="1:19" x14ac:dyDescent="0.15">
      <c r="A243" s="17" t="str">
        <f>A239&amp;D243</f>
        <v>X (22)１年生</v>
      </c>
      <c r="C243" s="135"/>
      <c r="D243" s="134" t="s">
        <v>4</v>
      </c>
      <c r="E243" s="19">
        <v>1355</v>
      </c>
      <c r="F243" s="20">
        <v>178</v>
      </c>
      <c r="G243" s="20">
        <v>543</v>
      </c>
      <c r="H243" s="20">
        <v>253</v>
      </c>
      <c r="I243" s="20">
        <v>66</v>
      </c>
      <c r="J243" s="20">
        <v>162</v>
      </c>
      <c r="K243" s="20">
        <v>113</v>
      </c>
      <c r="L243" s="20">
        <v>45</v>
      </c>
      <c r="M243" s="20">
        <v>430</v>
      </c>
      <c r="N243" s="20">
        <v>381</v>
      </c>
      <c r="O243" s="20">
        <v>220</v>
      </c>
      <c r="P243" s="21"/>
      <c r="Q243" s="21"/>
      <c r="R243" s="21"/>
      <c r="S243" s="21"/>
    </row>
    <row r="244" spans="1:19" x14ac:dyDescent="0.15">
      <c r="C244" s="135"/>
      <c r="D244" s="136"/>
      <c r="E244" s="22">
        <v>1</v>
      </c>
      <c r="F244" s="23">
        <v>0.13136531412601471</v>
      </c>
      <c r="G244" s="23">
        <v>0.40073800086975098</v>
      </c>
      <c r="H244" s="23">
        <v>0.18671587109565735</v>
      </c>
      <c r="I244" s="23">
        <v>4.8708487302064896E-2</v>
      </c>
      <c r="J244" s="23">
        <v>0.11955719441175461</v>
      </c>
      <c r="K244" s="23">
        <v>8.3394832909107208E-2</v>
      </c>
      <c r="L244" s="23">
        <v>3.3210333436727524E-2</v>
      </c>
      <c r="M244" s="23">
        <v>0.31734317541122437</v>
      </c>
      <c r="N244" s="23">
        <v>0.28118079900741577</v>
      </c>
      <c r="O244" s="23">
        <v>0.16236162185668945</v>
      </c>
    </row>
    <row r="245" spans="1:19" x14ac:dyDescent="0.15">
      <c r="A245" s="17" t="str">
        <f>A239&amp;D245</f>
        <v>X (22)２年生</v>
      </c>
      <c r="C245" s="135"/>
      <c r="D245" s="134" t="s">
        <v>5</v>
      </c>
      <c r="E245" s="19">
        <v>1210</v>
      </c>
      <c r="F245" s="20">
        <v>159</v>
      </c>
      <c r="G245" s="20">
        <v>482</v>
      </c>
      <c r="H245" s="20">
        <v>215</v>
      </c>
      <c r="I245" s="20">
        <v>73</v>
      </c>
      <c r="J245" s="20">
        <v>117</v>
      </c>
      <c r="K245" s="20">
        <v>117</v>
      </c>
      <c r="L245" s="20">
        <v>35</v>
      </c>
      <c r="M245" s="20">
        <v>351</v>
      </c>
      <c r="N245" s="20">
        <v>310</v>
      </c>
      <c r="O245" s="20">
        <v>186</v>
      </c>
      <c r="P245" s="21"/>
      <c r="Q245" s="21"/>
      <c r="R245" s="21"/>
      <c r="S245" s="21"/>
    </row>
    <row r="246" spans="1:19" x14ac:dyDescent="0.15">
      <c r="C246" s="135"/>
      <c r="D246" s="136"/>
      <c r="E246" s="22">
        <v>1</v>
      </c>
      <c r="F246" s="23">
        <v>0.13140496611595154</v>
      </c>
      <c r="G246" s="23">
        <v>0.39834710955619812</v>
      </c>
      <c r="H246" s="23">
        <v>0.17768594622612</v>
      </c>
      <c r="I246" s="23">
        <v>6.0330577194690704E-2</v>
      </c>
      <c r="J246" s="23">
        <v>9.6694216132164001E-2</v>
      </c>
      <c r="K246" s="23">
        <v>9.6694216132164001E-2</v>
      </c>
      <c r="L246" s="23">
        <v>2.8925620019435883E-2</v>
      </c>
      <c r="M246" s="23">
        <v>0.29008263349533081</v>
      </c>
      <c r="N246" s="23">
        <v>0.25619834661483765</v>
      </c>
      <c r="O246" s="23">
        <v>0.15371900796890259</v>
      </c>
    </row>
    <row r="247" spans="1:19" x14ac:dyDescent="0.15">
      <c r="A247" s="17" t="str">
        <f>A239&amp;D247</f>
        <v>X (22)３年生</v>
      </c>
      <c r="C247" s="135"/>
      <c r="D247" s="134" t="s">
        <v>6</v>
      </c>
      <c r="E247" s="19">
        <v>1306</v>
      </c>
      <c r="F247" s="20">
        <v>204</v>
      </c>
      <c r="G247" s="20">
        <v>586</v>
      </c>
      <c r="H247" s="20">
        <v>230</v>
      </c>
      <c r="I247" s="20">
        <v>91</v>
      </c>
      <c r="J247" s="20">
        <v>123</v>
      </c>
      <c r="K247" s="20">
        <v>111</v>
      </c>
      <c r="L247" s="20">
        <v>38</v>
      </c>
      <c r="M247" s="20">
        <v>391</v>
      </c>
      <c r="N247" s="20">
        <v>349</v>
      </c>
      <c r="O247" s="20">
        <v>191</v>
      </c>
      <c r="P247" s="21"/>
      <c r="Q247" s="21"/>
      <c r="R247" s="21"/>
      <c r="S247" s="21"/>
    </row>
    <row r="248" spans="1:19" x14ac:dyDescent="0.15">
      <c r="C248" s="136"/>
      <c r="D248" s="136"/>
      <c r="E248" s="22">
        <v>1</v>
      </c>
      <c r="F248" s="23">
        <v>0.15620213747024536</v>
      </c>
      <c r="G248" s="23">
        <v>0.44869831204414368</v>
      </c>
      <c r="H248" s="23">
        <v>0.17611026763916016</v>
      </c>
      <c r="I248" s="23">
        <v>6.9678410887718201E-2</v>
      </c>
      <c r="J248" s="23">
        <v>9.4180703163146973E-2</v>
      </c>
      <c r="K248" s="23">
        <v>8.4992341697216034E-2</v>
      </c>
      <c r="L248" s="23">
        <v>2.9096478596329689E-2</v>
      </c>
      <c r="M248" s="23">
        <v>0.29938745498657227</v>
      </c>
      <c r="N248" s="23">
        <v>0.26722818613052368</v>
      </c>
      <c r="O248" s="23">
        <v>0.14624808728694916</v>
      </c>
    </row>
    <row r="252" spans="1:19" x14ac:dyDescent="0.15">
      <c r="A252" s="17" t="str">
        <f>"X ("&amp;SUBSTITUTE(LEFT(E252,3),"Q","")&amp;")"</f>
        <v>X (23)</v>
      </c>
      <c r="C252" s="17" t="s">
        <v>159</v>
      </c>
      <c r="D252" s="17" t="s">
        <v>24</v>
      </c>
      <c r="E252" s="17" t="s">
        <v>160</v>
      </c>
    </row>
    <row r="253" spans="1:19" ht="60" x14ac:dyDescent="0.15">
      <c r="A253" s="17" t="str">
        <f>A252&amp;"表頭"</f>
        <v>X (23)表頭</v>
      </c>
      <c r="C253" s="132"/>
      <c r="D253" s="133"/>
      <c r="E253" s="18" t="s">
        <v>3</v>
      </c>
      <c r="F253" s="18" t="s">
        <v>161</v>
      </c>
      <c r="G253" s="18" t="s">
        <v>162</v>
      </c>
      <c r="H253" s="18" t="s">
        <v>163</v>
      </c>
      <c r="I253" s="18" t="s">
        <v>164</v>
      </c>
      <c r="J253" s="18" t="s">
        <v>165</v>
      </c>
      <c r="K253" s="18" t="s">
        <v>166</v>
      </c>
      <c r="L253" s="18" t="s">
        <v>167</v>
      </c>
      <c r="M253" s="18" t="s">
        <v>168</v>
      </c>
      <c r="N253" s="18" t="s">
        <v>169</v>
      </c>
      <c r="O253" s="18" t="s">
        <v>170</v>
      </c>
    </row>
    <row r="254" spans="1:19" x14ac:dyDescent="0.15">
      <c r="A254" s="17" t="str">
        <f>A252&amp;D254</f>
        <v>X (23)全体</v>
      </c>
      <c r="C254" s="134" t="s">
        <v>2</v>
      </c>
      <c r="D254" s="134" t="s">
        <v>8</v>
      </c>
      <c r="E254" s="19">
        <v>3871</v>
      </c>
      <c r="F254" s="20">
        <v>1712</v>
      </c>
      <c r="G254" s="20">
        <v>697</v>
      </c>
      <c r="H254" s="20">
        <v>613</v>
      </c>
      <c r="I254" s="20">
        <v>269</v>
      </c>
      <c r="J254" s="20">
        <v>189</v>
      </c>
      <c r="K254" s="20">
        <v>114</v>
      </c>
      <c r="L254" s="20">
        <v>28</v>
      </c>
      <c r="M254" s="20">
        <v>667</v>
      </c>
      <c r="N254" s="20">
        <v>655</v>
      </c>
      <c r="O254" s="20">
        <v>1052</v>
      </c>
      <c r="P254" s="21"/>
      <c r="Q254" s="21"/>
      <c r="R254" s="21"/>
      <c r="S254" s="21"/>
    </row>
    <row r="255" spans="1:19" x14ac:dyDescent="0.15">
      <c r="C255" s="135"/>
      <c r="D255" s="136"/>
      <c r="E255" s="22">
        <v>1</v>
      </c>
      <c r="F255" s="23">
        <v>0.44226297736167908</v>
      </c>
      <c r="G255" s="23">
        <v>0.18005684018135071</v>
      </c>
      <c r="H255" s="23">
        <v>0.15835700929164886</v>
      </c>
      <c r="I255" s="23">
        <v>6.9491088390350342E-2</v>
      </c>
      <c r="J255" s="23">
        <v>4.8824593424797058E-2</v>
      </c>
      <c r="K255" s="23">
        <v>2.9449755325913429E-2</v>
      </c>
      <c r="L255" s="23">
        <v>7.2332732379436493E-3</v>
      </c>
      <c r="M255" s="23">
        <v>0.17230689525604248</v>
      </c>
      <c r="N255" s="23">
        <v>0.16920691728591919</v>
      </c>
      <c r="O255" s="23">
        <v>0.27176439762115479</v>
      </c>
    </row>
    <row r="256" spans="1:19" x14ac:dyDescent="0.15">
      <c r="A256" s="17" t="str">
        <f>A252&amp;D256</f>
        <v>X (23)１年生</v>
      </c>
      <c r="C256" s="135"/>
      <c r="D256" s="134" t="s">
        <v>4</v>
      </c>
      <c r="E256" s="19">
        <v>1355</v>
      </c>
      <c r="F256" s="20">
        <v>552</v>
      </c>
      <c r="G256" s="20">
        <v>278</v>
      </c>
      <c r="H256" s="20">
        <v>232</v>
      </c>
      <c r="I256" s="20">
        <v>92</v>
      </c>
      <c r="J256" s="20">
        <v>65</v>
      </c>
      <c r="K256" s="20">
        <v>46</v>
      </c>
      <c r="L256" s="20">
        <v>6</v>
      </c>
      <c r="M256" s="20">
        <v>203</v>
      </c>
      <c r="N256" s="20">
        <v>277</v>
      </c>
      <c r="O256" s="20">
        <v>366</v>
      </c>
      <c r="P256" s="21"/>
      <c r="Q256" s="21"/>
      <c r="R256" s="21"/>
      <c r="S256" s="21"/>
    </row>
    <row r="257" spans="1:19" x14ac:dyDescent="0.15">
      <c r="C257" s="135"/>
      <c r="D257" s="136"/>
      <c r="E257" s="22">
        <v>1</v>
      </c>
      <c r="F257" s="23">
        <v>0.40738007426261902</v>
      </c>
      <c r="G257" s="23">
        <v>0.2051660567522049</v>
      </c>
      <c r="H257" s="23">
        <v>0.17121770977973938</v>
      </c>
      <c r="I257" s="23">
        <v>6.7896679043769836E-2</v>
      </c>
      <c r="J257" s="23">
        <v>4.7970481216907501E-2</v>
      </c>
      <c r="K257" s="23">
        <v>3.3948339521884918E-2</v>
      </c>
      <c r="L257" s="23">
        <v>4.4280444271862507E-3</v>
      </c>
      <c r="M257" s="23">
        <v>0.14981549978256226</v>
      </c>
      <c r="N257" s="23">
        <v>0.2044280469417572</v>
      </c>
      <c r="O257" s="23">
        <v>0.27011069655418396</v>
      </c>
    </row>
    <row r="258" spans="1:19" x14ac:dyDescent="0.15">
      <c r="A258" s="17" t="str">
        <f>A252&amp;D258</f>
        <v>X (23)２年生</v>
      </c>
      <c r="C258" s="135"/>
      <c r="D258" s="134" t="s">
        <v>5</v>
      </c>
      <c r="E258" s="19">
        <v>1210</v>
      </c>
      <c r="F258" s="20">
        <v>548</v>
      </c>
      <c r="G258" s="20">
        <v>206</v>
      </c>
      <c r="H258" s="20">
        <v>183</v>
      </c>
      <c r="I258" s="20">
        <v>65</v>
      </c>
      <c r="J258" s="20">
        <v>62</v>
      </c>
      <c r="K258" s="20">
        <v>32</v>
      </c>
      <c r="L258" s="20">
        <v>12</v>
      </c>
      <c r="M258" s="20">
        <v>215</v>
      </c>
      <c r="N258" s="20">
        <v>176</v>
      </c>
      <c r="O258" s="20">
        <v>338</v>
      </c>
      <c r="P258" s="21"/>
      <c r="Q258" s="21"/>
      <c r="R258" s="21"/>
      <c r="S258" s="21"/>
    </row>
    <row r="259" spans="1:19" x14ac:dyDescent="0.15">
      <c r="C259" s="135"/>
      <c r="D259" s="136"/>
      <c r="E259" s="22">
        <v>1</v>
      </c>
      <c r="F259" s="23">
        <v>0.45289257168769836</v>
      </c>
      <c r="G259" s="23">
        <v>0.17024792730808258</v>
      </c>
      <c r="H259" s="23">
        <v>0.15123966336250305</v>
      </c>
      <c r="I259" s="23">
        <v>5.3719006478786469E-2</v>
      </c>
      <c r="J259" s="23">
        <v>5.1239669322967529E-2</v>
      </c>
      <c r="K259" s="23">
        <v>2.6446281000971794E-2</v>
      </c>
      <c r="L259" s="23">
        <v>9.9173551425337791E-3</v>
      </c>
      <c r="M259" s="23">
        <v>0.17768594622612</v>
      </c>
      <c r="N259" s="23">
        <v>0.14545454084873199</v>
      </c>
      <c r="O259" s="23">
        <v>0.27933883666992188</v>
      </c>
    </row>
    <row r="260" spans="1:19" x14ac:dyDescent="0.15">
      <c r="A260" s="17" t="str">
        <f>A252&amp;D260</f>
        <v>X (23)３年生</v>
      </c>
      <c r="C260" s="135"/>
      <c r="D260" s="134" t="s">
        <v>6</v>
      </c>
      <c r="E260" s="19">
        <v>1306</v>
      </c>
      <c r="F260" s="20">
        <v>612</v>
      </c>
      <c r="G260" s="20">
        <v>213</v>
      </c>
      <c r="H260" s="20">
        <v>198</v>
      </c>
      <c r="I260" s="20">
        <v>112</v>
      </c>
      <c r="J260" s="20">
        <v>62</v>
      </c>
      <c r="K260" s="20">
        <v>36</v>
      </c>
      <c r="L260" s="20">
        <v>10</v>
      </c>
      <c r="M260" s="20">
        <v>249</v>
      </c>
      <c r="N260" s="20">
        <v>202</v>
      </c>
      <c r="O260" s="20">
        <v>348</v>
      </c>
      <c r="P260" s="21"/>
      <c r="Q260" s="21"/>
      <c r="R260" s="21"/>
      <c r="S260" s="21"/>
    </row>
    <row r="261" spans="1:19" x14ac:dyDescent="0.15">
      <c r="C261" s="136"/>
      <c r="D261" s="136"/>
      <c r="E261" s="22">
        <v>1</v>
      </c>
      <c r="F261" s="23">
        <v>0.46860644221305847</v>
      </c>
      <c r="G261" s="23">
        <v>0.16309341788291931</v>
      </c>
      <c r="H261" s="23">
        <v>0.15160796046257019</v>
      </c>
      <c r="I261" s="23">
        <v>8.5758037865161896E-2</v>
      </c>
      <c r="J261" s="23">
        <v>4.7473199665546417E-2</v>
      </c>
      <c r="K261" s="23">
        <v>2.7565084397792816E-2</v>
      </c>
      <c r="L261" s="23">
        <v>7.6569677330553532E-3</v>
      </c>
      <c r="M261" s="23">
        <v>0.19065849483013153</v>
      </c>
      <c r="N261" s="23">
        <v>0.15467074513435364</v>
      </c>
      <c r="O261" s="23">
        <v>0.26646247506141663</v>
      </c>
    </row>
    <row r="265" spans="1:19" x14ac:dyDescent="0.15">
      <c r="A265" s="17" t="str">
        <f>"X ("&amp;SUBSTITUTE(LEFT(E265,3),"Q","")&amp;")"</f>
        <v>X (24)</v>
      </c>
      <c r="C265" s="17" t="s">
        <v>171</v>
      </c>
      <c r="D265" s="17" t="s">
        <v>24</v>
      </c>
      <c r="E265" s="17" t="s">
        <v>172</v>
      </c>
    </row>
    <row r="266" spans="1:19" ht="24" x14ac:dyDescent="0.15">
      <c r="A266" s="17" t="str">
        <f>A265&amp;"表頭"</f>
        <v>X (24)表頭</v>
      </c>
      <c r="C266" s="132"/>
      <c r="D266" s="133"/>
      <c r="E266" s="18" t="s">
        <v>3</v>
      </c>
      <c r="F266" s="18" t="s">
        <v>173</v>
      </c>
      <c r="G266" s="18" t="s">
        <v>174</v>
      </c>
      <c r="H266" s="18" t="s">
        <v>175</v>
      </c>
      <c r="I266" s="18" t="s">
        <v>176</v>
      </c>
      <c r="J266" s="18" t="s">
        <v>177</v>
      </c>
      <c r="K266" s="18" t="s">
        <v>178</v>
      </c>
      <c r="L266" s="18" t="s">
        <v>179</v>
      </c>
      <c r="M266" s="18" t="s">
        <v>180</v>
      </c>
      <c r="N266" s="18" t="s">
        <v>181</v>
      </c>
      <c r="O266" s="18" t="s">
        <v>182</v>
      </c>
    </row>
    <row r="267" spans="1:19" x14ac:dyDescent="0.15">
      <c r="A267" s="17" t="str">
        <f>A265&amp;D267</f>
        <v>X (24)全体</v>
      </c>
      <c r="C267" s="134" t="s">
        <v>2</v>
      </c>
      <c r="D267" s="134" t="s">
        <v>8</v>
      </c>
      <c r="E267" s="19">
        <v>3871</v>
      </c>
      <c r="F267" s="20">
        <v>1020</v>
      </c>
      <c r="G267" s="20">
        <v>1362</v>
      </c>
      <c r="H267" s="20">
        <v>329</v>
      </c>
      <c r="I267" s="20">
        <v>1804</v>
      </c>
      <c r="J267" s="20">
        <v>500</v>
      </c>
      <c r="K267" s="20">
        <v>1030</v>
      </c>
      <c r="L267" s="20">
        <v>876</v>
      </c>
      <c r="M267" s="20">
        <v>729</v>
      </c>
      <c r="N267" s="20">
        <v>336</v>
      </c>
      <c r="O267" s="20">
        <v>554</v>
      </c>
      <c r="P267" s="21"/>
      <c r="Q267" s="21"/>
      <c r="R267" s="21"/>
      <c r="S267" s="21"/>
    </row>
    <row r="268" spans="1:19" x14ac:dyDescent="0.15">
      <c r="C268" s="135"/>
      <c r="D268" s="136"/>
      <c r="E268" s="22">
        <v>1</v>
      </c>
      <c r="F268" s="23">
        <v>0.26349779963493347</v>
      </c>
      <c r="G268" s="23">
        <v>0.3518470823764801</v>
      </c>
      <c r="H268" s="23">
        <v>8.4990955889225006E-2</v>
      </c>
      <c r="I268" s="23">
        <v>0.46602943539619446</v>
      </c>
      <c r="J268" s="23">
        <v>0.12916558980941772</v>
      </c>
      <c r="K268" s="23">
        <v>0.26608112454414368</v>
      </c>
      <c r="L268" s="23">
        <v>0.22629810869693756</v>
      </c>
      <c r="M268" s="23">
        <v>0.18832342326641083</v>
      </c>
      <c r="N268" s="23">
        <v>8.6799278855323792E-2</v>
      </c>
      <c r="O268" s="23">
        <v>0.14311547577381134</v>
      </c>
    </row>
    <row r="269" spans="1:19" x14ac:dyDescent="0.15">
      <c r="A269" s="17" t="str">
        <f>A265&amp;D269</f>
        <v>X (24)１年生</v>
      </c>
      <c r="C269" s="135"/>
      <c r="D269" s="134" t="s">
        <v>4</v>
      </c>
      <c r="E269" s="19">
        <v>1355</v>
      </c>
      <c r="F269" s="20">
        <v>453</v>
      </c>
      <c r="G269" s="20">
        <v>491</v>
      </c>
      <c r="H269" s="20">
        <v>109</v>
      </c>
      <c r="I269" s="20">
        <v>661</v>
      </c>
      <c r="J269" s="20">
        <v>230</v>
      </c>
      <c r="K269" s="20">
        <v>365</v>
      </c>
      <c r="L269" s="20">
        <v>303</v>
      </c>
      <c r="M269" s="20">
        <v>271</v>
      </c>
      <c r="N269" s="20">
        <v>119</v>
      </c>
      <c r="O269" s="20">
        <v>227</v>
      </c>
      <c r="P269" s="21"/>
      <c r="Q269" s="21"/>
      <c r="R269" s="21"/>
      <c r="S269" s="21"/>
    </row>
    <row r="270" spans="1:19" x14ac:dyDescent="0.15">
      <c r="C270" s="135"/>
      <c r="D270" s="136"/>
      <c r="E270" s="22">
        <v>1</v>
      </c>
      <c r="F270" s="23">
        <v>0.33431735634803772</v>
      </c>
      <c r="G270" s="23">
        <v>0.3623616099357605</v>
      </c>
      <c r="H270" s="23">
        <v>8.0442801117897034E-2</v>
      </c>
      <c r="I270" s="23">
        <v>0.48782289028167725</v>
      </c>
      <c r="J270" s="23">
        <v>0.16974169015884399</v>
      </c>
      <c r="K270" s="23">
        <v>0.26937270164489746</v>
      </c>
      <c r="L270" s="23">
        <v>0.22361624240875244</v>
      </c>
      <c r="M270" s="23">
        <v>0.20000000298023224</v>
      </c>
      <c r="N270" s="23">
        <v>8.7822876870632172E-2</v>
      </c>
      <c r="O270" s="23">
        <v>0.16752767562866211</v>
      </c>
    </row>
    <row r="271" spans="1:19" x14ac:dyDescent="0.15">
      <c r="A271" s="17" t="str">
        <f>A265&amp;D271</f>
        <v>X (24)２年生</v>
      </c>
      <c r="C271" s="135"/>
      <c r="D271" s="134" t="s">
        <v>5</v>
      </c>
      <c r="E271" s="19">
        <v>1210</v>
      </c>
      <c r="F271" s="20">
        <v>281</v>
      </c>
      <c r="G271" s="20">
        <v>359</v>
      </c>
      <c r="H271" s="20">
        <v>77</v>
      </c>
      <c r="I271" s="20">
        <v>522</v>
      </c>
      <c r="J271" s="20">
        <v>118</v>
      </c>
      <c r="K271" s="20">
        <v>295</v>
      </c>
      <c r="L271" s="20">
        <v>252</v>
      </c>
      <c r="M271" s="20">
        <v>233</v>
      </c>
      <c r="N271" s="20">
        <v>105</v>
      </c>
      <c r="O271" s="20">
        <v>171</v>
      </c>
      <c r="P271" s="21"/>
      <c r="Q271" s="21"/>
      <c r="R271" s="21"/>
      <c r="S271" s="21"/>
    </row>
    <row r="272" spans="1:19" x14ac:dyDescent="0.15">
      <c r="C272" s="135"/>
      <c r="D272" s="136"/>
      <c r="E272" s="22">
        <v>1</v>
      </c>
      <c r="F272" s="23">
        <v>0.23223140835762024</v>
      </c>
      <c r="G272" s="23">
        <v>0.29669421911239624</v>
      </c>
      <c r="H272" s="23">
        <v>6.3636362552642822E-2</v>
      </c>
      <c r="I272" s="23">
        <v>0.43140494823455811</v>
      </c>
      <c r="J272" s="23">
        <v>9.752066433429718E-2</v>
      </c>
      <c r="K272" s="23">
        <v>0.24380165338516235</v>
      </c>
      <c r="L272" s="23">
        <v>0.20826447010040283</v>
      </c>
      <c r="M272" s="23">
        <v>0.19256198406219482</v>
      </c>
      <c r="N272" s="23">
        <v>8.6776860058307648E-2</v>
      </c>
      <c r="O272" s="23">
        <v>0.14132231473922729</v>
      </c>
    </row>
    <row r="273" spans="1:19" x14ac:dyDescent="0.15">
      <c r="A273" s="17" t="str">
        <f>A265&amp;D273</f>
        <v>X (24)３年生</v>
      </c>
      <c r="C273" s="135"/>
      <c r="D273" s="134" t="s">
        <v>6</v>
      </c>
      <c r="E273" s="19">
        <v>1306</v>
      </c>
      <c r="F273" s="20">
        <v>286</v>
      </c>
      <c r="G273" s="20">
        <v>512</v>
      </c>
      <c r="H273" s="20">
        <v>143</v>
      </c>
      <c r="I273" s="20">
        <v>621</v>
      </c>
      <c r="J273" s="20">
        <v>152</v>
      </c>
      <c r="K273" s="20">
        <v>370</v>
      </c>
      <c r="L273" s="20">
        <v>321</v>
      </c>
      <c r="M273" s="20">
        <v>225</v>
      </c>
      <c r="N273" s="20">
        <v>112</v>
      </c>
      <c r="O273" s="20">
        <v>156</v>
      </c>
      <c r="P273" s="21"/>
      <c r="Q273" s="21"/>
      <c r="R273" s="21"/>
      <c r="S273" s="21"/>
    </row>
    <row r="274" spans="1:19" x14ac:dyDescent="0.15">
      <c r="C274" s="136"/>
      <c r="D274" s="136"/>
      <c r="E274" s="22">
        <v>1</v>
      </c>
      <c r="F274" s="23">
        <v>0.21898928284645081</v>
      </c>
      <c r="G274" s="23">
        <v>0.39203676581382751</v>
      </c>
      <c r="H274" s="23">
        <v>0.1094946414232254</v>
      </c>
      <c r="I274" s="23">
        <v>0.47549769282341003</v>
      </c>
      <c r="J274" s="23">
        <v>0.11638591438531876</v>
      </c>
      <c r="K274" s="23">
        <v>0.28330782055854797</v>
      </c>
      <c r="L274" s="23">
        <v>0.24578866362571716</v>
      </c>
      <c r="M274" s="23">
        <v>0.17228177189826965</v>
      </c>
      <c r="N274" s="23">
        <v>8.5758037865161896E-2</v>
      </c>
      <c r="O274" s="23">
        <v>0.1194486990571022</v>
      </c>
    </row>
    <row r="278" spans="1:19" x14ac:dyDescent="0.15">
      <c r="A278" s="17" t="str">
        <f>"X ("&amp;SUBSTITUTE(LEFT(E278,3),"Q","")&amp;")"</f>
        <v>X (25)</v>
      </c>
      <c r="C278" s="17" t="s">
        <v>183</v>
      </c>
      <c r="D278" s="17" t="s">
        <v>1</v>
      </c>
      <c r="E278" s="17" t="s">
        <v>184</v>
      </c>
    </row>
    <row r="279" spans="1:19" ht="24" x14ac:dyDescent="0.15">
      <c r="A279" s="17" t="str">
        <f>A278&amp;"表頭"</f>
        <v>X (25)表頭</v>
      </c>
      <c r="C279" s="132"/>
      <c r="D279" s="133"/>
      <c r="E279" s="18" t="s">
        <v>3</v>
      </c>
      <c r="F279" s="18" t="s">
        <v>185</v>
      </c>
      <c r="G279" s="18" t="s">
        <v>186</v>
      </c>
      <c r="H279" s="18" t="s">
        <v>187</v>
      </c>
    </row>
    <row r="280" spans="1:19" x14ac:dyDescent="0.15">
      <c r="A280" s="17" t="str">
        <f>A278&amp;D280</f>
        <v>X (25)全体</v>
      </c>
      <c r="C280" s="134" t="s">
        <v>2</v>
      </c>
      <c r="D280" s="134" t="s">
        <v>8</v>
      </c>
      <c r="E280" s="19">
        <v>3871</v>
      </c>
      <c r="F280" s="20">
        <v>1887</v>
      </c>
      <c r="G280" s="20">
        <v>898</v>
      </c>
      <c r="H280" s="20">
        <v>1086</v>
      </c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</row>
    <row r="281" spans="1:19" x14ac:dyDescent="0.15">
      <c r="C281" s="135"/>
      <c r="D281" s="136"/>
      <c r="E281" s="22">
        <v>1</v>
      </c>
      <c r="F281" s="23">
        <v>0.48747092485427856</v>
      </c>
      <c r="G281" s="23">
        <v>0.23198139667510986</v>
      </c>
      <c r="H281" s="23">
        <v>0.28054764866828918</v>
      </c>
    </row>
    <row r="282" spans="1:19" x14ac:dyDescent="0.15">
      <c r="A282" s="17" t="str">
        <f>A278&amp;D282</f>
        <v>X (25)１年生</v>
      </c>
      <c r="C282" s="135"/>
      <c r="D282" s="134" t="s">
        <v>4</v>
      </c>
      <c r="E282" s="19">
        <v>1355</v>
      </c>
      <c r="F282" s="20">
        <v>604</v>
      </c>
      <c r="G282" s="20">
        <v>337</v>
      </c>
      <c r="H282" s="20">
        <v>414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</row>
    <row r="283" spans="1:19" x14ac:dyDescent="0.15">
      <c r="C283" s="135"/>
      <c r="D283" s="136"/>
      <c r="E283" s="22">
        <v>1</v>
      </c>
      <c r="F283" s="23">
        <v>0.4457564651966095</v>
      </c>
      <c r="G283" s="23">
        <v>0.24870848655700684</v>
      </c>
      <c r="H283" s="23">
        <v>0.30553504824638367</v>
      </c>
    </row>
    <row r="284" spans="1:19" x14ac:dyDescent="0.15">
      <c r="A284" s="17" t="str">
        <f>A278&amp;D284</f>
        <v>X (25)２年生</v>
      </c>
      <c r="C284" s="135"/>
      <c r="D284" s="134" t="s">
        <v>5</v>
      </c>
      <c r="E284" s="19">
        <v>1210</v>
      </c>
      <c r="F284" s="20">
        <v>547</v>
      </c>
      <c r="G284" s="20">
        <v>277</v>
      </c>
      <c r="H284" s="20">
        <v>386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</row>
    <row r="285" spans="1:19" x14ac:dyDescent="0.15">
      <c r="C285" s="135"/>
      <c r="D285" s="136"/>
      <c r="E285" s="22">
        <v>1</v>
      </c>
      <c r="F285" s="23">
        <v>0.45206612348556519</v>
      </c>
      <c r="G285" s="23">
        <v>0.22892561554908752</v>
      </c>
      <c r="H285" s="23">
        <v>0.31900826096534729</v>
      </c>
    </row>
    <row r="286" spans="1:19" x14ac:dyDescent="0.15">
      <c r="A286" s="17" t="str">
        <f>A278&amp;D286</f>
        <v>X (25)３年生</v>
      </c>
      <c r="C286" s="135"/>
      <c r="D286" s="134" t="s">
        <v>6</v>
      </c>
      <c r="E286" s="19">
        <v>1306</v>
      </c>
      <c r="F286" s="24">
        <v>736</v>
      </c>
      <c r="G286" s="20">
        <v>284</v>
      </c>
      <c r="H286" s="20">
        <v>286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</row>
    <row r="287" spans="1:19" x14ac:dyDescent="0.15">
      <c r="C287" s="136"/>
      <c r="D287" s="136"/>
      <c r="E287" s="22">
        <v>1</v>
      </c>
      <c r="F287" s="26">
        <v>0.5635528564453125</v>
      </c>
      <c r="G287" s="23">
        <v>0.21745789051055908</v>
      </c>
      <c r="H287" s="23">
        <v>0.21898928284645081</v>
      </c>
    </row>
    <row r="291" spans="1:19" x14ac:dyDescent="0.15">
      <c r="A291" s="17" t="str">
        <f>"X ("&amp;SUBSTITUTE(LEFT(E291,3),"Q","")&amp;")"</f>
        <v>X (26)</v>
      </c>
      <c r="C291" s="17" t="s">
        <v>188</v>
      </c>
      <c r="D291" s="17" t="s">
        <v>1</v>
      </c>
      <c r="E291" s="17" t="s">
        <v>189</v>
      </c>
    </row>
    <row r="292" spans="1:19" ht="36" x14ac:dyDescent="0.15">
      <c r="A292" s="17" t="str">
        <f>A291&amp;"表頭"</f>
        <v>X (26)表頭</v>
      </c>
      <c r="C292" s="132"/>
      <c r="D292" s="133"/>
      <c r="E292" s="18" t="s">
        <v>3</v>
      </c>
      <c r="F292" s="18" t="s">
        <v>190</v>
      </c>
      <c r="G292" s="18" t="s">
        <v>191</v>
      </c>
      <c r="H292" s="18" t="s">
        <v>192</v>
      </c>
      <c r="I292" s="18" t="s">
        <v>193</v>
      </c>
      <c r="J292" s="18" t="s">
        <v>194</v>
      </c>
      <c r="K292" s="18" t="s">
        <v>195</v>
      </c>
      <c r="L292" s="18" t="s">
        <v>22</v>
      </c>
      <c r="M292" s="18" t="s">
        <v>196</v>
      </c>
    </row>
    <row r="293" spans="1:19" x14ac:dyDescent="0.15">
      <c r="A293" s="17" t="str">
        <f>A291&amp;D293</f>
        <v>X (26)全体</v>
      </c>
      <c r="C293" s="134" t="s">
        <v>2</v>
      </c>
      <c r="D293" s="134" t="s">
        <v>8</v>
      </c>
      <c r="E293" s="19">
        <v>3871</v>
      </c>
      <c r="F293" s="20">
        <v>380</v>
      </c>
      <c r="G293" s="20">
        <v>110</v>
      </c>
      <c r="H293" s="20">
        <v>28</v>
      </c>
      <c r="I293" s="20">
        <v>21</v>
      </c>
      <c r="J293" s="20">
        <v>48</v>
      </c>
      <c r="K293" s="20">
        <v>85</v>
      </c>
      <c r="L293" s="20">
        <v>45</v>
      </c>
      <c r="M293" s="20">
        <v>3154</v>
      </c>
      <c r="N293" s="21"/>
      <c r="O293" s="21"/>
      <c r="P293" s="21"/>
      <c r="Q293" s="21"/>
      <c r="R293" s="21"/>
      <c r="S293" s="21"/>
    </row>
    <row r="294" spans="1:19" x14ac:dyDescent="0.15">
      <c r="C294" s="135"/>
      <c r="D294" s="136"/>
      <c r="E294" s="22">
        <v>1</v>
      </c>
      <c r="F294" s="23">
        <v>9.8165847361087799E-2</v>
      </c>
      <c r="G294" s="23">
        <v>2.8416430577635765E-2</v>
      </c>
      <c r="H294" s="23">
        <v>7.2332732379436493E-3</v>
      </c>
      <c r="I294" s="23">
        <v>5.424954928457737E-3</v>
      </c>
      <c r="J294" s="23">
        <v>1.239989697933197E-2</v>
      </c>
      <c r="K294" s="23">
        <v>2.1958149969577789E-2</v>
      </c>
      <c r="L294" s="23">
        <v>1.1624903418123722E-2</v>
      </c>
      <c r="M294" s="23">
        <v>0.81477653980255127</v>
      </c>
    </row>
    <row r="295" spans="1:19" x14ac:dyDescent="0.15">
      <c r="A295" s="17" t="str">
        <f>A291&amp;D295</f>
        <v>X (26)１年生</v>
      </c>
      <c r="C295" s="135"/>
      <c r="D295" s="134" t="s">
        <v>4</v>
      </c>
      <c r="E295" s="19">
        <v>1355</v>
      </c>
      <c r="F295" s="20">
        <v>105</v>
      </c>
      <c r="G295" s="20">
        <v>45</v>
      </c>
      <c r="H295" s="20">
        <v>7</v>
      </c>
      <c r="I295" s="20">
        <v>7</v>
      </c>
      <c r="J295" s="20">
        <v>10</v>
      </c>
      <c r="K295" s="20">
        <v>35</v>
      </c>
      <c r="L295" s="20">
        <v>16</v>
      </c>
      <c r="M295" s="20">
        <v>1130</v>
      </c>
      <c r="N295" s="21"/>
      <c r="O295" s="21"/>
      <c r="P295" s="21"/>
      <c r="Q295" s="21"/>
      <c r="R295" s="21"/>
      <c r="S295" s="21"/>
    </row>
    <row r="296" spans="1:19" x14ac:dyDescent="0.15">
      <c r="C296" s="135"/>
      <c r="D296" s="136"/>
      <c r="E296" s="22">
        <v>1</v>
      </c>
      <c r="F296" s="23">
        <v>7.7490776777267456E-2</v>
      </c>
      <c r="G296" s="23">
        <v>3.3210333436727524E-2</v>
      </c>
      <c r="H296" s="23">
        <v>5.1660514436662197E-3</v>
      </c>
      <c r="I296" s="23">
        <v>5.1660514436662197E-3</v>
      </c>
      <c r="J296" s="23">
        <v>7.3800738900899887E-3</v>
      </c>
      <c r="K296" s="23">
        <v>2.5830257683992386E-2</v>
      </c>
      <c r="L296" s="23">
        <v>1.1808117851614952E-2</v>
      </c>
      <c r="M296" s="23">
        <v>0.83394831418991089</v>
      </c>
    </row>
    <row r="297" spans="1:19" x14ac:dyDescent="0.15">
      <c r="A297" s="17" t="str">
        <f>A291&amp;D297</f>
        <v>X (26)２年生</v>
      </c>
      <c r="C297" s="135"/>
      <c r="D297" s="134" t="s">
        <v>5</v>
      </c>
      <c r="E297" s="19">
        <v>1210</v>
      </c>
      <c r="F297" s="20">
        <v>112</v>
      </c>
      <c r="G297" s="20">
        <v>35</v>
      </c>
      <c r="H297" s="20">
        <v>11</v>
      </c>
      <c r="I297" s="20">
        <v>9</v>
      </c>
      <c r="J297" s="20">
        <v>15</v>
      </c>
      <c r="K297" s="20">
        <v>29</v>
      </c>
      <c r="L297" s="20">
        <v>11</v>
      </c>
      <c r="M297" s="20">
        <v>988</v>
      </c>
      <c r="N297" s="21"/>
      <c r="O297" s="21"/>
      <c r="P297" s="21"/>
      <c r="Q297" s="21"/>
      <c r="R297" s="21"/>
      <c r="S297" s="21"/>
    </row>
    <row r="298" spans="1:19" x14ac:dyDescent="0.15">
      <c r="C298" s="135"/>
      <c r="D298" s="136"/>
      <c r="E298" s="22">
        <v>1</v>
      </c>
      <c r="F298" s="23">
        <v>9.2561982572078705E-2</v>
      </c>
      <c r="G298" s="23">
        <v>2.8925620019435883E-2</v>
      </c>
      <c r="H298" s="23">
        <v>9.0909088030457497E-3</v>
      </c>
      <c r="I298" s="23">
        <v>7.438016589730978E-3</v>
      </c>
      <c r="J298" s="23">
        <v>1.2396694160997868E-2</v>
      </c>
      <c r="K298" s="23">
        <v>2.3966941982507706E-2</v>
      </c>
      <c r="L298" s="23">
        <v>9.0909088030457497E-3</v>
      </c>
      <c r="M298" s="23">
        <v>0.81652891635894775</v>
      </c>
    </row>
    <row r="299" spans="1:19" x14ac:dyDescent="0.15">
      <c r="A299" s="17" t="str">
        <f>A291&amp;D299</f>
        <v>X (26)３年生</v>
      </c>
      <c r="C299" s="135"/>
      <c r="D299" s="134" t="s">
        <v>6</v>
      </c>
      <c r="E299" s="19">
        <v>1306</v>
      </c>
      <c r="F299" s="20">
        <v>163</v>
      </c>
      <c r="G299" s="20">
        <v>30</v>
      </c>
      <c r="H299" s="20">
        <v>10</v>
      </c>
      <c r="I299" s="20">
        <v>5</v>
      </c>
      <c r="J299" s="20">
        <v>23</v>
      </c>
      <c r="K299" s="20">
        <v>21</v>
      </c>
      <c r="L299" s="20">
        <v>18</v>
      </c>
      <c r="M299" s="20">
        <v>1036</v>
      </c>
      <c r="N299" s="21"/>
      <c r="O299" s="21"/>
      <c r="P299" s="21"/>
      <c r="Q299" s="21"/>
      <c r="R299" s="21"/>
      <c r="S299" s="21"/>
    </row>
    <row r="300" spans="1:19" x14ac:dyDescent="0.15">
      <c r="C300" s="136"/>
      <c r="D300" s="136"/>
      <c r="E300" s="22">
        <v>1</v>
      </c>
      <c r="F300" s="23">
        <v>0.12480857223272324</v>
      </c>
      <c r="G300" s="23">
        <v>2.2970903664827347E-2</v>
      </c>
      <c r="H300" s="23">
        <v>7.6569677330553532E-3</v>
      </c>
      <c r="I300" s="23">
        <v>3.8284838665276766E-3</v>
      </c>
      <c r="J300" s="23">
        <v>1.7611026763916016E-2</v>
      </c>
      <c r="K300" s="23">
        <v>1.6079632565379143E-2</v>
      </c>
      <c r="L300" s="23">
        <v>1.3782542198896408E-2</v>
      </c>
      <c r="M300" s="23">
        <v>0.79326188564300537</v>
      </c>
    </row>
    <row r="304" spans="1:19" x14ac:dyDescent="0.15">
      <c r="A304" s="17" t="str">
        <f>"X ("&amp;SUBSTITUTE(LEFT(E304,3),"Q","")&amp;")"</f>
        <v>X (27)</v>
      </c>
      <c r="C304" s="17" t="s">
        <v>197</v>
      </c>
      <c r="D304" s="17" t="s">
        <v>24</v>
      </c>
      <c r="E304" s="17" t="s">
        <v>198</v>
      </c>
    </row>
    <row r="305" spans="1:19" ht="48" x14ac:dyDescent="0.15">
      <c r="A305" s="17" t="str">
        <f>A304&amp;"表頭"</f>
        <v>X (27)表頭</v>
      </c>
      <c r="C305" s="132"/>
      <c r="D305" s="133"/>
      <c r="E305" s="18" t="s">
        <v>3</v>
      </c>
      <c r="F305" s="18" t="s">
        <v>199</v>
      </c>
      <c r="G305" s="18" t="s">
        <v>200</v>
      </c>
      <c r="H305" s="18" t="s">
        <v>201</v>
      </c>
      <c r="I305" s="18" t="s">
        <v>202</v>
      </c>
      <c r="J305" s="18" t="s">
        <v>203</v>
      </c>
      <c r="K305" s="18" t="s">
        <v>204</v>
      </c>
      <c r="L305" s="18" t="s">
        <v>205</v>
      </c>
      <c r="M305" s="18" t="s">
        <v>22</v>
      </c>
      <c r="N305" s="18" t="s">
        <v>196</v>
      </c>
    </row>
    <row r="306" spans="1:19" x14ac:dyDescent="0.15">
      <c r="A306" s="17" t="str">
        <f>A304&amp;D306</f>
        <v>X (27)全体</v>
      </c>
      <c r="C306" s="134" t="s">
        <v>2</v>
      </c>
      <c r="D306" s="134" t="s">
        <v>8</v>
      </c>
      <c r="E306" s="19">
        <v>3871</v>
      </c>
      <c r="F306" s="20">
        <v>388</v>
      </c>
      <c r="G306" s="20">
        <v>390</v>
      </c>
      <c r="H306" s="20">
        <v>55</v>
      </c>
      <c r="I306" s="20">
        <v>62</v>
      </c>
      <c r="J306" s="20">
        <v>58</v>
      </c>
      <c r="K306" s="20">
        <v>60</v>
      </c>
      <c r="L306" s="20">
        <v>63</v>
      </c>
      <c r="M306" s="20">
        <v>16</v>
      </c>
      <c r="N306" s="20">
        <v>2993</v>
      </c>
      <c r="O306" s="21"/>
      <c r="P306" s="21"/>
      <c r="Q306" s="21"/>
      <c r="R306" s="21"/>
      <c r="S306" s="21"/>
    </row>
    <row r="307" spans="1:19" x14ac:dyDescent="0.15">
      <c r="C307" s="135"/>
      <c r="D307" s="136"/>
      <c r="E307" s="22">
        <v>1</v>
      </c>
      <c r="F307" s="23">
        <v>0.10023249685764313</v>
      </c>
      <c r="G307" s="23">
        <v>0.10074915736913681</v>
      </c>
      <c r="H307" s="23">
        <v>1.4208215288817883E-2</v>
      </c>
      <c r="I307" s="23">
        <v>1.6016533598303795E-2</v>
      </c>
      <c r="J307" s="23">
        <v>1.4983208850026131E-2</v>
      </c>
      <c r="K307" s="23">
        <v>1.5499871224164963E-2</v>
      </c>
      <c r="L307" s="23">
        <v>1.6274863854050636E-2</v>
      </c>
      <c r="M307" s="23">
        <v>4.1332989931106567E-3</v>
      </c>
      <c r="N307" s="23">
        <v>0.77318525314331055</v>
      </c>
    </row>
    <row r="308" spans="1:19" x14ac:dyDescent="0.15">
      <c r="A308" s="17" t="str">
        <f>A304&amp;D308</f>
        <v>X (27)１年生</v>
      </c>
      <c r="C308" s="135"/>
      <c r="D308" s="134" t="s">
        <v>4</v>
      </c>
      <c r="E308" s="19">
        <v>1355</v>
      </c>
      <c r="F308" s="20">
        <v>130</v>
      </c>
      <c r="G308" s="20">
        <v>132</v>
      </c>
      <c r="H308" s="20">
        <v>21</v>
      </c>
      <c r="I308" s="20">
        <v>24</v>
      </c>
      <c r="J308" s="20">
        <v>19</v>
      </c>
      <c r="K308" s="20">
        <v>25</v>
      </c>
      <c r="L308" s="20">
        <v>17</v>
      </c>
      <c r="M308" s="20">
        <v>5</v>
      </c>
      <c r="N308" s="20">
        <v>1072</v>
      </c>
      <c r="O308" s="21"/>
      <c r="P308" s="21"/>
      <c r="Q308" s="21"/>
      <c r="R308" s="21"/>
      <c r="S308" s="21"/>
    </row>
    <row r="309" spans="1:19" x14ac:dyDescent="0.15">
      <c r="C309" s="135"/>
      <c r="D309" s="136"/>
      <c r="E309" s="22">
        <v>1</v>
      </c>
      <c r="F309" s="23">
        <v>9.5940962433815002E-2</v>
      </c>
      <c r="G309" s="23">
        <v>9.7416974604129791E-2</v>
      </c>
      <c r="H309" s="23">
        <v>1.5498154796659946E-2</v>
      </c>
      <c r="I309" s="23">
        <v>1.7712177708745003E-2</v>
      </c>
      <c r="J309" s="23">
        <v>1.4022139832377434E-2</v>
      </c>
      <c r="K309" s="23">
        <v>1.8450183793902397E-2</v>
      </c>
      <c r="L309" s="23">
        <v>1.2546125799417496E-2</v>
      </c>
      <c r="M309" s="23">
        <v>3.6900369450449944E-3</v>
      </c>
      <c r="N309" s="23">
        <v>0.79114389419555664</v>
      </c>
    </row>
    <row r="310" spans="1:19" x14ac:dyDescent="0.15">
      <c r="A310" s="17" t="str">
        <f>A304&amp;D310</f>
        <v>X (27)２年生</v>
      </c>
      <c r="C310" s="135"/>
      <c r="D310" s="134" t="s">
        <v>5</v>
      </c>
      <c r="E310" s="19">
        <v>1210</v>
      </c>
      <c r="F310" s="20">
        <v>123</v>
      </c>
      <c r="G310" s="20">
        <v>92</v>
      </c>
      <c r="H310" s="20">
        <v>16</v>
      </c>
      <c r="I310" s="20">
        <v>18</v>
      </c>
      <c r="J310" s="20">
        <v>21</v>
      </c>
      <c r="K310" s="20">
        <v>13</v>
      </c>
      <c r="L310" s="20">
        <v>24</v>
      </c>
      <c r="M310" s="20">
        <v>6</v>
      </c>
      <c r="N310" s="20">
        <v>948</v>
      </c>
      <c r="O310" s="21"/>
      <c r="P310" s="21"/>
      <c r="Q310" s="21"/>
      <c r="R310" s="21"/>
      <c r="S310" s="21"/>
    </row>
    <row r="311" spans="1:19" x14ac:dyDescent="0.15">
      <c r="C311" s="135"/>
      <c r="D311" s="136"/>
      <c r="E311" s="22">
        <v>1</v>
      </c>
      <c r="F311" s="23">
        <v>0.10165289044380188</v>
      </c>
      <c r="G311" s="23">
        <v>7.6033055782318115E-2</v>
      </c>
      <c r="H311" s="23">
        <v>1.3223140500485897E-2</v>
      </c>
      <c r="I311" s="23">
        <v>1.4876033179461956E-2</v>
      </c>
      <c r="J311" s="23">
        <v>1.735537126660347E-2</v>
      </c>
      <c r="K311" s="23">
        <v>1.0743801482021809E-2</v>
      </c>
      <c r="L311" s="23">
        <v>1.9834710285067558E-2</v>
      </c>
      <c r="M311" s="23">
        <v>4.9586775712668896E-3</v>
      </c>
      <c r="N311" s="23">
        <v>0.78347104787826538</v>
      </c>
    </row>
    <row r="312" spans="1:19" x14ac:dyDescent="0.15">
      <c r="A312" s="17" t="str">
        <f>A304&amp;D312</f>
        <v>X (27)３年生</v>
      </c>
      <c r="C312" s="135"/>
      <c r="D312" s="134" t="s">
        <v>6</v>
      </c>
      <c r="E312" s="19">
        <v>1306</v>
      </c>
      <c r="F312" s="20">
        <v>135</v>
      </c>
      <c r="G312" s="20">
        <v>166</v>
      </c>
      <c r="H312" s="20">
        <v>18</v>
      </c>
      <c r="I312" s="20">
        <v>20</v>
      </c>
      <c r="J312" s="20">
        <v>18</v>
      </c>
      <c r="K312" s="20">
        <v>22</v>
      </c>
      <c r="L312" s="20">
        <v>22</v>
      </c>
      <c r="M312" s="20">
        <v>5</v>
      </c>
      <c r="N312" s="20">
        <v>973</v>
      </c>
      <c r="O312" s="21"/>
      <c r="P312" s="21"/>
      <c r="Q312" s="21"/>
      <c r="R312" s="21"/>
      <c r="S312" s="21"/>
    </row>
    <row r="313" spans="1:19" x14ac:dyDescent="0.15">
      <c r="C313" s="136"/>
      <c r="D313" s="136"/>
      <c r="E313" s="22">
        <v>1</v>
      </c>
      <c r="F313" s="23">
        <v>0.10336906462907791</v>
      </c>
      <c r="G313" s="23">
        <v>0.12710566818714142</v>
      </c>
      <c r="H313" s="23">
        <v>1.3782542198896408E-2</v>
      </c>
      <c r="I313" s="23">
        <v>1.5313935466110706E-2</v>
      </c>
      <c r="J313" s="23">
        <v>1.3782542198896408E-2</v>
      </c>
      <c r="K313" s="23">
        <v>1.6845328733325005E-2</v>
      </c>
      <c r="L313" s="23">
        <v>1.6845328733325005E-2</v>
      </c>
      <c r="M313" s="23">
        <v>3.8284838665276766E-3</v>
      </c>
      <c r="N313" s="23">
        <v>0.74502295255661011</v>
      </c>
    </row>
    <row r="317" spans="1:19" x14ac:dyDescent="0.15">
      <c r="A317" s="17" t="str">
        <f>"X ("&amp;SUBSTITUTE(LEFT(E317,3),"Q","")&amp;")"</f>
        <v>X (28)</v>
      </c>
      <c r="C317" s="17" t="s">
        <v>206</v>
      </c>
      <c r="D317" s="17" t="s">
        <v>24</v>
      </c>
      <c r="E317" s="17" t="s">
        <v>207</v>
      </c>
    </row>
    <row r="318" spans="1:19" ht="48" x14ac:dyDescent="0.15">
      <c r="A318" s="17" t="str">
        <f>A317&amp;"表頭"</f>
        <v>X (28)表頭</v>
      </c>
      <c r="C318" s="132"/>
      <c r="D318" s="133"/>
      <c r="E318" s="18" t="s">
        <v>3</v>
      </c>
      <c r="F318" s="18" t="s">
        <v>208</v>
      </c>
      <c r="G318" s="18" t="s">
        <v>209</v>
      </c>
      <c r="H318" s="18" t="s">
        <v>210</v>
      </c>
      <c r="I318" s="18" t="s">
        <v>211</v>
      </c>
      <c r="J318" s="18" t="s">
        <v>212</v>
      </c>
      <c r="K318" s="18" t="s">
        <v>213</v>
      </c>
      <c r="L318" s="18" t="s">
        <v>214</v>
      </c>
      <c r="M318" s="18" t="s">
        <v>22</v>
      </c>
    </row>
    <row r="319" spans="1:19" x14ac:dyDescent="0.15">
      <c r="A319" s="17" t="str">
        <f>A317&amp;D319</f>
        <v>X (28)全体</v>
      </c>
      <c r="C319" s="134" t="s">
        <v>2</v>
      </c>
      <c r="D319" s="134" t="s">
        <v>8</v>
      </c>
      <c r="E319" s="19">
        <v>3871</v>
      </c>
      <c r="F319" s="20">
        <v>2337</v>
      </c>
      <c r="G319" s="20">
        <v>673</v>
      </c>
      <c r="H319" s="20">
        <v>888</v>
      </c>
      <c r="I319" s="20">
        <v>87</v>
      </c>
      <c r="J319" s="20">
        <v>522</v>
      </c>
      <c r="K319" s="20">
        <v>1017</v>
      </c>
      <c r="L319" s="20">
        <v>712</v>
      </c>
      <c r="M319" s="20">
        <v>34</v>
      </c>
      <c r="N319" s="21"/>
      <c r="O319" s="21"/>
      <c r="P319" s="21"/>
      <c r="Q319" s="21"/>
      <c r="R319" s="21"/>
      <c r="S319" s="21"/>
    </row>
    <row r="320" spans="1:19" x14ac:dyDescent="0.15">
      <c r="C320" s="135"/>
      <c r="D320" s="136"/>
      <c r="E320" s="22">
        <v>1</v>
      </c>
      <c r="F320" s="23">
        <v>0.60371994972229004</v>
      </c>
      <c r="G320" s="23">
        <v>0.17385688424110413</v>
      </c>
      <c r="H320" s="23">
        <v>0.22939808666706085</v>
      </c>
      <c r="I320" s="23">
        <v>2.2474812343716621E-2</v>
      </c>
      <c r="J320" s="23">
        <v>0.13484887778759003</v>
      </c>
      <c r="K320" s="23">
        <v>0.26272282004356384</v>
      </c>
      <c r="L320" s="23">
        <v>0.18393179774284363</v>
      </c>
      <c r="M320" s="23">
        <v>8.7832603603601456E-3</v>
      </c>
    </row>
    <row r="321" spans="1:19" x14ac:dyDescent="0.15">
      <c r="A321" s="17" t="str">
        <f>A317&amp;D321</f>
        <v>X (28)１年生</v>
      </c>
      <c r="C321" s="135"/>
      <c r="D321" s="134" t="s">
        <v>4</v>
      </c>
      <c r="E321" s="19">
        <v>1355</v>
      </c>
      <c r="F321" s="20">
        <v>830</v>
      </c>
      <c r="G321" s="20">
        <v>247</v>
      </c>
      <c r="H321" s="20">
        <v>352</v>
      </c>
      <c r="I321" s="20">
        <v>25</v>
      </c>
      <c r="J321" s="20">
        <v>195</v>
      </c>
      <c r="K321" s="20">
        <v>349</v>
      </c>
      <c r="L321" s="20">
        <v>259</v>
      </c>
      <c r="M321" s="20">
        <v>15</v>
      </c>
      <c r="N321" s="21"/>
      <c r="O321" s="21"/>
      <c r="P321" s="21"/>
      <c r="Q321" s="21"/>
      <c r="R321" s="21"/>
      <c r="S321" s="21"/>
    </row>
    <row r="322" spans="1:19" x14ac:dyDescent="0.15">
      <c r="C322" s="135"/>
      <c r="D322" s="136"/>
      <c r="E322" s="22">
        <v>1</v>
      </c>
      <c r="F322" s="23">
        <v>0.61254614591598511</v>
      </c>
      <c r="G322" s="23">
        <v>0.18228782713413239</v>
      </c>
      <c r="H322" s="23">
        <v>0.25977858901023865</v>
      </c>
      <c r="I322" s="23">
        <v>1.8450183793902397E-2</v>
      </c>
      <c r="J322" s="23">
        <v>0.14391143620014191</v>
      </c>
      <c r="K322" s="23">
        <v>0.25756457448005676</v>
      </c>
      <c r="L322" s="23">
        <v>0.19114391505718231</v>
      </c>
      <c r="M322" s="23">
        <v>1.1070110835134983E-2</v>
      </c>
    </row>
    <row r="323" spans="1:19" x14ac:dyDescent="0.15">
      <c r="A323" s="17" t="str">
        <f>A317&amp;D323</f>
        <v>X (28)２年生</v>
      </c>
      <c r="C323" s="135"/>
      <c r="D323" s="134" t="s">
        <v>5</v>
      </c>
      <c r="E323" s="19">
        <v>1210</v>
      </c>
      <c r="F323" s="20">
        <v>719</v>
      </c>
      <c r="G323" s="20">
        <v>202</v>
      </c>
      <c r="H323" s="20">
        <v>254</v>
      </c>
      <c r="I323" s="20">
        <v>39</v>
      </c>
      <c r="J323" s="20">
        <v>150</v>
      </c>
      <c r="K323" s="20">
        <v>294</v>
      </c>
      <c r="L323" s="20">
        <v>217</v>
      </c>
      <c r="M323" s="20">
        <v>11</v>
      </c>
      <c r="N323" s="21"/>
      <c r="O323" s="21"/>
      <c r="P323" s="21"/>
      <c r="Q323" s="21"/>
      <c r="R323" s="21"/>
      <c r="S323" s="21"/>
    </row>
    <row r="324" spans="1:19" x14ac:dyDescent="0.15">
      <c r="C324" s="135"/>
      <c r="D324" s="136"/>
      <c r="E324" s="22">
        <v>1</v>
      </c>
      <c r="F324" s="23">
        <v>0.59421485662460327</v>
      </c>
      <c r="G324" s="23">
        <v>0.16694214940071106</v>
      </c>
      <c r="H324" s="23">
        <v>0.209917351603508</v>
      </c>
      <c r="I324" s="23">
        <v>3.2231405377388E-2</v>
      </c>
      <c r="J324" s="23">
        <v>0.12396693974733353</v>
      </c>
      <c r="K324" s="23">
        <v>0.24297520518302917</v>
      </c>
      <c r="L324" s="23">
        <v>0.17933884263038635</v>
      </c>
      <c r="M324" s="23">
        <v>9.0909088030457497E-3</v>
      </c>
    </row>
    <row r="325" spans="1:19" x14ac:dyDescent="0.15">
      <c r="A325" s="17" t="str">
        <f>A317&amp;D325</f>
        <v>X (28)３年生</v>
      </c>
      <c r="C325" s="135"/>
      <c r="D325" s="134" t="s">
        <v>6</v>
      </c>
      <c r="E325" s="19">
        <v>1306</v>
      </c>
      <c r="F325" s="20">
        <v>788</v>
      </c>
      <c r="G325" s="20">
        <v>224</v>
      </c>
      <c r="H325" s="20">
        <v>282</v>
      </c>
      <c r="I325" s="20">
        <v>23</v>
      </c>
      <c r="J325" s="20">
        <v>177</v>
      </c>
      <c r="K325" s="20">
        <v>374</v>
      </c>
      <c r="L325" s="20">
        <v>236</v>
      </c>
      <c r="M325" s="20">
        <v>8</v>
      </c>
      <c r="N325" s="21"/>
      <c r="O325" s="21"/>
      <c r="P325" s="21"/>
      <c r="Q325" s="21"/>
      <c r="R325" s="21"/>
      <c r="S325" s="21"/>
    </row>
    <row r="326" spans="1:19" x14ac:dyDescent="0.15">
      <c r="C326" s="136"/>
      <c r="D326" s="136"/>
      <c r="E326" s="22">
        <v>1</v>
      </c>
      <c r="F326" s="23">
        <v>0.60336905717849731</v>
      </c>
      <c r="G326" s="23">
        <v>0.17151607573032379</v>
      </c>
      <c r="H326" s="23">
        <v>0.21592649817466736</v>
      </c>
      <c r="I326" s="23">
        <v>1.7611026763916016E-2</v>
      </c>
      <c r="J326" s="23">
        <v>0.1355283260345459</v>
      </c>
      <c r="K326" s="23">
        <v>0.28637060523033142</v>
      </c>
      <c r="L326" s="23">
        <v>0.18070444464683533</v>
      </c>
      <c r="M326" s="23">
        <v>6.1255744658410549E-3</v>
      </c>
    </row>
    <row r="330" spans="1:19" x14ac:dyDescent="0.15">
      <c r="A330" s="17" t="str">
        <f>"X ("&amp;SUBSTITUTE(LEFT(E330,3),"Q","")&amp;")"</f>
        <v>X (29)</v>
      </c>
      <c r="C330" s="17" t="s">
        <v>215</v>
      </c>
      <c r="D330" s="17" t="s">
        <v>24</v>
      </c>
      <c r="E330" s="17" t="s">
        <v>216</v>
      </c>
    </row>
    <row r="331" spans="1:19" ht="72" x14ac:dyDescent="0.15">
      <c r="A331" s="17" t="str">
        <f>A330&amp;"表頭"</f>
        <v>X (29)表頭</v>
      </c>
      <c r="C331" s="132"/>
      <c r="D331" s="133"/>
      <c r="E331" s="18" t="s">
        <v>3</v>
      </c>
      <c r="F331" s="18" t="s">
        <v>217</v>
      </c>
      <c r="G331" s="18" t="s">
        <v>218</v>
      </c>
      <c r="H331" s="18" t="s">
        <v>219</v>
      </c>
      <c r="I331" s="18" t="s">
        <v>220</v>
      </c>
      <c r="J331" s="18" t="s">
        <v>221</v>
      </c>
      <c r="K331" s="18" t="s">
        <v>222</v>
      </c>
      <c r="L331" s="18" t="s">
        <v>223</v>
      </c>
      <c r="M331" s="18" t="s">
        <v>224</v>
      </c>
      <c r="N331" s="18" t="s">
        <v>225</v>
      </c>
      <c r="O331" s="18" t="s">
        <v>226</v>
      </c>
    </row>
    <row r="332" spans="1:19" x14ac:dyDescent="0.15">
      <c r="A332" s="17" t="str">
        <f>A330&amp;D332</f>
        <v>X (29)全体</v>
      </c>
      <c r="C332" s="134" t="s">
        <v>2</v>
      </c>
      <c r="D332" s="134" t="s">
        <v>8</v>
      </c>
      <c r="E332" s="19">
        <v>3871</v>
      </c>
      <c r="F332" s="20">
        <v>536</v>
      </c>
      <c r="G332" s="20">
        <v>443</v>
      </c>
      <c r="H332" s="20">
        <v>523</v>
      </c>
      <c r="I332" s="20">
        <v>1325</v>
      </c>
      <c r="J332" s="20">
        <v>685</v>
      </c>
      <c r="K332" s="20">
        <v>866</v>
      </c>
      <c r="L332" s="20">
        <v>747</v>
      </c>
      <c r="M332" s="20">
        <v>481</v>
      </c>
      <c r="N332" s="20">
        <v>242</v>
      </c>
      <c r="O332" s="20">
        <v>709</v>
      </c>
      <c r="P332" s="21"/>
      <c r="Q332" s="21"/>
      <c r="R332" s="21"/>
      <c r="S332" s="21"/>
    </row>
    <row r="333" spans="1:19" x14ac:dyDescent="0.15">
      <c r="C333" s="135"/>
      <c r="D333" s="136"/>
      <c r="E333" s="22">
        <v>1</v>
      </c>
      <c r="F333" s="23">
        <v>0.1384655088186264</v>
      </c>
      <c r="G333" s="23">
        <v>0.11444070935249329</v>
      </c>
      <c r="H333" s="23">
        <v>0.13510720431804657</v>
      </c>
      <c r="I333" s="23">
        <v>0.34228882193565369</v>
      </c>
      <c r="J333" s="23">
        <v>0.17695686221122742</v>
      </c>
      <c r="K333" s="23">
        <v>0.22371479868888855</v>
      </c>
      <c r="L333" s="23">
        <v>0.19297339022159576</v>
      </c>
      <c r="M333" s="23">
        <v>0.12425729632377625</v>
      </c>
      <c r="N333" s="23">
        <v>6.2516145408153534E-2</v>
      </c>
      <c r="O333" s="23">
        <v>0.18315680325031281</v>
      </c>
    </row>
    <row r="334" spans="1:19" x14ac:dyDescent="0.15">
      <c r="A334" s="17" t="str">
        <f>A330&amp;D334</f>
        <v>X (29)１年生</v>
      </c>
      <c r="C334" s="135"/>
      <c r="D334" s="134" t="s">
        <v>4</v>
      </c>
      <c r="E334" s="19">
        <v>1355</v>
      </c>
      <c r="F334" s="20">
        <v>165</v>
      </c>
      <c r="G334" s="20">
        <v>174</v>
      </c>
      <c r="H334" s="20">
        <v>195</v>
      </c>
      <c r="I334" s="20">
        <v>495</v>
      </c>
      <c r="J334" s="20">
        <v>240</v>
      </c>
      <c r="K334" s="20">
        <v>289</v>
      </c>
      <c r="L334" s="20">
        <v>291</v>
      </c>
      <c r="M334" s="20">
        <v>179</v>
      </c>
      <c r="N334" s="20">
        <v>73</v>
      </c>
      <c r="O334" s="20">
        <v>263</v>
      </c>
      <c r="P334" s="21"/>
      <c r="Q334" s="21"/>
      <c r="R334" s="21"/>
      <c r="S334" s="21"/>
    </row>
    <row r="335" spans="1:19" x14ac:dyDescent="0.15">
      <c r="C335" s="135"/>
      <c r="D335" s="136"/>
      <c r="E335" s="22">
        <v>1</v>
      </c>
      <c r="F335" s="23">
        <v>0.12177121639251709</v>
      </c>
      <c r="G335" s="23">
        <v>0.12841328978538513</v>
      </c>
      <c r="H335" s="23">
        <v>0.14391143620014191</v>
      </c>
      <c r="I335" s="23">
        <v>0.36531364917755127</v>
      </c>
      <c r="J335" s="23">
        <v>0.17712177336215973</v>
      </c>
      <c r="K335" s="23">
        <v>0.21328413486480713</v>
      </c>
      <c r="L335" s="23">
        <v>0.21476015448570251</v>
      </c>
      <c r="M335" s="23">
        <v>0.1321033239364624</v>
      </c>
      <c r="N335" s="23">
        <v>5.3874537348747253E-2</v>
      </c>
      <c r="O335" s="23">
        <v>0.19409593939781189</v>
      </c>
    </row>
    <row r="336" spans="1:19" x14ac:dyDescent="0.15">
      <c r="A336" s="17" t="str">
        <f>A330&amp;D336</f>
        <v>X (29)２年生</v>
      </c>
      <c r="C336" s="135"/>
      <c r="D336" s="134" t="s">
        <v>5</v>
      </c>
      <c r="E336" s="19">
        <v>1210</v>
      </c>
      <c r="F336" s="20">
        <v>150</v>
      </c>
      <c r="G336" s="20">
        <v>115</v>
      </c>
      <c r="H336" s="20">
        <v>161</v>
      </c>
      <c r="I336" s="20">
        <v>386</v>
      </c>
      <c r="J336" s="20">
        <v>191</v>
      </c>
      <c r="K336" s="20">
        <v>270</v>
      </c>
      <c r="L336" s="20">
        <v>249</v>
      </c>
      <c r="M336" s="20">
        <v>145</v>
      </c>
      <c r="N336" s="20">
        <v>80</v>
      </c>
      <c r="O336" s="20">
        <v>227</v>
      </c>
      <c r="P336" s="21"/>
      <c r="Q336" s="21"/>
      <c r="R336" s="21"/>
      <c r="S336" s="21"/>
    </row>
    <row r="337" spans="1:19" x14ac:dyDescent="0.15">
      <c r="C337" s="135"/>
      <c r="D337" s="136"/>
      <c r="E337" s="22">
        <v>1</v>
      </c>
      <c r="F337" s="23">
        <v>0.12396693974733353</v>
      </c>
      <c r="G337" s="23">
        <v>9.5041319727897644E-2</v>
      </c>
      <c r="H337" s="23">
        <v>0.1330578476190567</v>
      </c>
      <c r="I337" s="23">
        <v>0.31900826096534729</v>
      </c>
      <c r="J337" s="23">
        <v>0.15785123407840729</v>
      </c>
      <c r="K337" s="23">
        <v>0.22314049303531647</v>
      </c>
      <c r="L337" s="23">
        <v>0.2057851254940033</v>
      </c>
      <c r="M337" s="23">
        <v>0.11983471363782883</v>
      </c>
      <c r="N337" s="23">
        <v>6.6115699708461761E-2</v>
      </c>
      <c r="O337" s="23">
        <v>0.18760330975055695</v>
      </c>
    </row>
    <row r="338" spans="1:19" x14ac:dyDescent="0.15">
      <c r="A338" s="17" t="str">
        <f>A330&amp;D338</f>
        <v>X (29)３年生</v>
      </c>
      <c r="C338" s="135"/>
      <c r="D338" s="134" t="s">
        <v>6</v>
      </c>
      <c r="E338" s="19">
        <v>1306</v>
      </c>
      <c r="F338" s="20">
        <v>221</v>
      </c>
      <c r="G338" s="20">
        <v>154</v>
      </c>
      <c r="H338" s="20">
        <v>167</v>
      </c>
      <c r="I338" s="20">
        <v>444</v>
      </c>
      <c r="J338" s="20">
        <v>254</v>
      </c>
      <c r="K338" s="20">
        <v>307</v>
      </c>
      <c r="L338" s="20">
        <v>207</v>
      </c>
      <c r="M338" s="20">
        <v>157</v>
      </c>
      <c r="N338" s="20">
        <v>89</v>
      </c>
      <c r="O338" s="20">
        <v>219</v>
      </c>
      <c r="P338" s="21"/>
      <c r="Q338" s="21"/>
      <c r="R338" s="21"/>
      <c r="S338" s="21"/>
    </row>
    <row r="339" spans="1:19" x14ac:dyDescent="0.15">
      <c r="C339" s="136"/>
      <c r="D339" s="136"/>
      <c r="E339" s="22">
        <v>1</v>
      </c>
      <c r="F339" s="23">
        <v>0.16921898722648621</v>
      </c>
      <c r="G339" s="23">
        <v>0.11791730672121048</v>
      </c>
      <c r="H339" s="23">
        <v>0.12787136435508728</v>
      </c>
      <c r="I339" s="23">
        <v>0.33996936678886414</v>
      </c>
      <c r="J339" s="23">
        <v>0.19448699057102203</v>
      </c>
      <c r="K339" s="23">
        <v>0.2350689172744751</v>
      </c>
      <c r="L339" s="23">
        <v>0.15849924087524414</v>
      </c>
      <c r="M339" s="23">
        <v>0.12021439522504807</v>
      </c>
      <c r="N339" s="23">
        <v>6.814701110124588E-2</v>
      </c>
      <c r="O339" s="23">
        <v>0.16768759489059448</v>
      </c>
    </row>
    <row r="340" spans="1:19" x14ac:dyDescent="0.15"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</row>
    <row r="341" spans="1:19" x14ac:dyDescent="0.15"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</row>
    <row r="342" spans="1:19" x14ac:dyDescent="0.15"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</row>
    <row r="343" spans="1:19" x14ac:dyDescent="0.15"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</row>
    <row r="344" spans="1:19" x14ac:dyDescent="0.15"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</row>
    <row r="345" spans="1:19" x14ac:dyDescent="0.15"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</row>
    <row r="346" spans="1:19" x14ac:dyDescent="0.15"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</row>
    <row r="347" spans="1:19" x14ac:dyDescent="0.15"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</row>
    <row r="348" spans="1:19" x14ac:dyDescent="0.15"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</row>
    <row r="349" spans="1:19" x14ac:dyDescent="0.15"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</row>
    <row r="350" spans="1:19" x14ac:dyDescent="0.15"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</row>
    <row r="351" spans="1:19" x14ac:dyDescent="0.15"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</row>
    <row r="352" spans="1:19" x14ac:dyDescent="0.15"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</row>
    <row r="353" spans="5:19" x14ac:dyDescent="0.15"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</row>
    <row r="354" spans="5:19" x14ac:dyDescent="0.15"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</row>
  </sheetData>
  <sheetProtection formatColumns="0" formatRows="0"/>
  <mergeCells count="156">
    <mergeCell ref="C19:D19"/>
    <mergeCell ref="C20:C27"/>
    <mergeCell ref="D20:D21"/>
    <mergeCell ref="D22:D23"/>
    <mergeCell ref="D24:D25"/>
    <mergeCell ref="D26:D27"/>
    <mergeCell ref="C6:D6"/>
    <mergeCell ref="C7:C14"/>
    <mergeCell ref="D7:D8"/>
    <mergeCell ref="D9:D10"/>
    <mergeCell ref="D11:D12"/>
    <mergeCell ref="D13:D14"/>
    <mergeCell ref="C45:D45"/>
    <mergeCell ref="C46:C53"/>
    <mergeCell ref="D46:D47"/>
    <mergeCell ref="D48:D49"/>
    <mergeCell ref="D50:D51"/>
    <mergeCell ref="D52:D53"/>
    <mergeCell ref="C32:D32"/>
    <mergeCell ref="C33:C40"/>
    <mergeCell ref="D33:D34"/>
    <mergeCell ref="D35:D36"/>
    <mergeCell ref="D37:D38"/>
    <mergeCell ref="D39:D40"/>
    <mergeCell ref="C71:D71"/>
    <mergeCell ref="C72:C79"/>
    <mergeCell ref="D72:D73"/>
    <mergeCell ref="D74:D75"/>
    <mergeCell ref="D76:D77"/>
    <mergeCell ref="D78:D79"/>
    <mergeCell ref="C58:D58"/>
    <mergeCell ref="C59:C66"/>
    <mergeCell ref="D59:D60"/>
    <mergeCell ref="D61:D62"/>
    <mergeCell ref="D63:D64"/>
    <mergeCell ref="D65:D66"/>
    <mergeCell ref="C97:D97"/>
    <mergeCell ref="C98:C105"/>
    <mergeCell ref="D98:D99"/>
    <mergeCell ref="D100:D101"/>
    <mergeCell ref="D102:D103"/>
    <mergeCell ref="D104:D105"/>
    <mergeCell ref="C84:D84"/>
    <mergeCell ref="C85:C92"/>
    <mergeCell ref="D85:D86"/>
    <mergeCell ref="D87:D88"/>
    <mergeCell ref="D89:D90"/>
    <mergeCell ref="D91:D92"/>
    <mergeCell ref="C123:D123"/>
    <mergeCell ref="C124:C131"/>
    <mergeCell ref="D124:D125"/>
    <mergeCell ref="D126:D127"/>
    <mergeCell ref="D128:D129"/>
    <mergeCell ref="D130:D131"/>
    <mergeCell ref="C110:D110"/>
    <mergeCell ref="C111:C118"/>
    <mergeCell ref="D111:D112"/>
    <mergeCell ref="D113:D114"/>
    <mergeCell ref="D115:D116"/>
    <mergeCell ref="D117:D118"/>
    <mergeCell ref="C149:D149"/>
    <mergeCell ref="C150:C157"/>
    <mergeCell ref="D150:D151"/>
    <mergeCell ref="D152:D153"/>
    <mergeCell ref="D154:D155"/>
    <mergeCell ref="D156:D157"/>
    <mergeCell ref="C136:D136"/>
    <mergeCell ref="C137:C144"/>
    <mergeCell ref="D137:D138"/>
    <mergeCell ref="D139:D140"/>
    <mergeCell ref="D141:D142"/>
    <mergeCell ref="D143:D144"/>
    <mergeCell ref="C175:D175"/>
    <mergeCell ref="C176:C183"/>
    <mergeCell ref="D176:D177"/>
    <mergeCell ref="D178:D179"/>
    <mergeCell ref="D180:D181"/>
    <mergeCell ref="D182:D183"/>
    <mergeCell ref="C162:D162"/>
    <mergeCell ref="C163:C170"/>
    <mergeCell ref="D163:D164"/>
    <mergeCell ref="D165:D166"/>
    <mergeCell ref="D167:D168"/>
    <mergeCell ref="D169:D170"/>
    <mergeCell ref="C201:D201"/>
    <mergeCell ref="C202:C209"/>
    <mergeCell ref="D202:D203"/>
    <mergeCell ref="D204:D205"/>
    <mergeCell ref="D206:D207"/>
    <mergeCell ref="D208:D209"/>
    <mergeCell ref="C188:D188"/>
    <mergeCell ref="C189:C196"/>
    <mergeCell ref="D189:D190"/>
    <mergeCell ref="D191:D192"/>
    <mergeCell ref="D193:D194"/>
    <mergeCell ref="D195:D196"/>
    <mergeCell ref="C227:D227"/>
    <mergeCell ref="C228:C235"/>
    <mergeCell ref="D228:D229"/>
    <mergeCell ref="D230:D231"/>
    <mergeCell ref="D232:D233"/>
    <mergeCell ref="D234:D235"/>
    <mergeCell ref="C214:D214"/>
    <mergeCell ref="C215:C222"/>
    <mergeCell ref="D215:D216"/>
    <mergeCell ref="D217:D218"/>
    <mergeCell ref="D219:D220"/>
    <mergeCell ref="D221:D222"/>
    <mergeCell ref="C253:D253"/>
    <mergeCell ref="C254:C261"/>
    <mergeCell ref="D254:D255"/>
    <mergeCell ref="D256:D257"/>
    <mergeCell ref="D258:D259"/>
    <mergeCell ref="D260:D261"/>
    <mergeCell ref="C240:D240"/>
    <mergeCell ref="C241:C248"/>
    <mergeCell ref="D241:D242"/>
    <mergeCell ref="D243:D244"/>
    <mergeCell ref="D245:D246"/>
    <mergeCell ref="D247:D248"/>
    <mergeCell ref="C279:D279"/>
    <mergeCell ref="C280:C287"/>
    <mergeCell ref="D280:D281"/>
    <mergeCell ref="D282:D283"/>
    <mergeCell ref="D284:D285"/>
    <mergeCell ref="D286:D287"/>
    <mergeCell ref="C266:D266"/>
    <mergeCell ref="C267:C274"/>
    <mergeCell ref="D267:D268"/>
    <mergeCell ref="D269:D270"/>
    <mergeCell ref="D271:D272"/>
    <mergeCell ref="D273:D274"/>
    <mergeCell ref="C305:D305"/>
    <mergeCell ref="C306:C313"/>
    <mergeCell ref="D306:D307"/>
    <mergeCell ref="D308:D309"/>
    <mergeCell ref="D310:D311"/>
    <mergeCell ref="D312:D313"/>
    <mergeCell ref="C292:D292"/>
    <mergeCell ref="C293:C300"/>
    <mergeCell ref="D293:D294"/>
    <mergeCell ref="D295:D296"/>
    <mergeCell ref="D297:D298"/>
    <mergeCell ref="D299:D300"/>
    <mergeCell ref="C331:D331"/>
    <mergeCell ref="C332:C339"/>
    <mergeCell ref="D332:D333"/>
    <mergeCell ref="D334:D335"/>
    <mergeCell ref="D336:D337"/>
    <mergeCell ref="D338:D339"/>
    <mergeCell ref="C318:D318"/>
    <mergeCell ref="C319:C326"/>
    <mergeCell ref="D319:D320"/>
    <mergeCell ref="D321:D322"/>
    <mergeCell ref="D323:D324"/>
    <mergeCell ref="D325:D326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D38EB-C318-406F-8098-DC032036DBC1}">
  <sheetPr>
    <tabColor rgb="FF92D050"/>
  </sheetPr>
  <dimension ref="A1:P176"/>
  <sheetViews>
    <sheetView showGridLines="0" topLeftCell="A68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(18)</v>
      </c>
      <c r="B1" s="1" t="str">
        <f ca="1">VLOOKUP(A1,学年!A:E,5,0)</f>
        <v>Q18北九州市に愛着・親しみを感じる点について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11" customHeight="1" x14ac:dyDescent="0.15">
      <c r="A5" s="1" t="str">
        <f ca="1">$A$1&amp;"表頭"</f>
        <v>X (18)表頭</v>
      </c>
      <c r="B5" s="9"/>
      <c r="C5" s="10"/>
      <c r="D5" s="11" t="s">
        <v>248</v>
      </c>
      <c r="E5" s="12" t="str">
        <f ca="1">VLOOKUP($A$5,学年!$A:$O,E2,0)</f>
        <v>生まれ育ったところである</v>
      </c>
      <c r="F5" s="12" t="str">
        <f ca="1">VLOOKUP($A$5,学年!$A:$O,F2,0)</f>
        <v>便利で楽しく、安心して生活できる</v>
      </c>
      <c r="G5" s="12" t="str">
        <f ca="1">VLOOKUP($A$5,学年!$A:$O,G2,0)</f>
        <v>人が温かい</v>
      </c>
      <c r="H5" s="12" t="str">
        <f ca="1">VLOOKUP($A$5,学年!$A:$O,H2,0)</f>
        <v>楽しみなイベントが多い</v>
      </c>
      <c r="I5" s="12" t="str">
        <f ca="1">VLOOKUP($A$5,学年!$A:$O,I2,0)</f>
        <v>行きたい店や場所がたくさんある</v>
      </c>
      <c r="J5" s="12" t="str">
        <f ca="1">VLOOKUP($A$5,学年!$A:$O,J2,0)</f>
        <v>自然が豊か</v>
      </c>
      <c r="K5" s="12" t="str">
        <f ca="1">VLOOKUP($A$5,学年!$A:$O,K2,0)</f>
        <v>有名な企業がたくさんある</v>
      </c>
      <c r="L5" s="12" t="str">
        <f ca="1">VLOOKUP($A$5,学年!$A:$O,L2,0)</f>
        <v>自慢できるもの（名物や名所等）がある</v>
      </c>
      <c r="M5" s="12" t="str">
        <f ca="1">VLOOKUP($A$5,学年!$A:$O,M2,0)</f>
        <v>その他</v>
      </c>
      <c r="N5" s="12" t="str">
        <f ca="1">VLOOKUP($A$5,学年!$A:$O,N2,0)</f>
        <v>特にない</v>
      </c>
    </row>
    <row r="6" spans="1:16" ht="12.4" customHeight="1" x14ac:dyDescent="0.15">
      <c r="A6" s="1" t="str">
        <f ca="1">$A$1&amp;B6</f>
        <v>X (18)全体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2321</v>
      </c>
      <c r="F6" s="19">
        <f ca="1">VLOOKUP($A6,学年!$A:$O,F$2,0)</f>
        <v>1200</v>
      </c>
      <c r="G6" s="19">
        <f ca="1">VLOOKUP($A6,学年!$A:$O,G$2,0)</f>
        <v>638</v>
      </c>
      <c r="H6" s="19">
        <f ca="1">VLOOKUP($A6,学年!$A:$O,H$2,0)</f>
        <v>353</v>
      </c>
      <c r="I6" s="19">
        <f ca="1">VLOOKUP($A6,学年!$A:$O,I$2,0)</f>
        <v>583</v>
      </c>
      <c r="J6" s="19">
        <f ca="1">VLOOKUP($A6,学年!$A:$O,J$2,0)</f>
        <v>586</v>
      </c>
      <c r="K6" s="19">
        <f ca="1">VLOOKUP($A6,学年!$A:$O,K$2,0)</f>
        <v>70</v>
      </c>
      <c r="L6" s="19">
        <f ca="1">VLOOKUP($A6,学年!$A:$O,L$2,0)</f>
        <v>221</v>
      </c>
      <c r="M6" s="19">
        <f ca="1">VLOOKUP($A6,学年!$A:$O,M$2,0)</f>
        <v>50</v>
      </c>
      <c r="N6" s="19">
        <f ca="1">VLOOKUP($A6,学年!$A:$O,N$2,0)</f>
        <v>541</v>
      </c>
      <c r="O6" s="44"/>
      <c r="P6" s="45">
        <f ca="1">MAX(E6:N6)</f>
        <v>2321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59.958667011108233</v>
      </c>
      <c r="F7" s="15">
        <f t="shared" ref="F7:N7" ca="1" si="0">F6/$D6*100</f>
        <v>30.999741668819425</v>
      </c>
      <c r="G7" s="15">
        <f t="shared" ca="1" si="0"/>
        <v>16.481529320588994</v>
      </c>
      <c r="H7" s="15">
        <f t="shared" ca="1" si="0"/>
        <v>9.1190906742443811</v>
      </c>
      <c r="I7" s="15">
        <f t="shared" ca="1" si="0"/>
        <v>15.060707827434772</v>
      </c>
      <c r="J7" s="15">
        <f t="shared" ca="1" si="0"/>
        <v>15.13820718160682</v>
      </c>
      <c r="K7" s="15">
        <f t="shared" ca="1" si="0"/>
        <v>1.8083182640144666</v>
      </c>
      <c r="L7" s="15">
        <f t="shared" ca="1" si="0"/>
        <v>5.7091190906742444</v>
      </c>
      <c r="M7" s="15">
        <f t="shared" ca="1" si="0"/>
        <v>1.2916559028674761</v>
      </c>
      <c r="N7" s="15">
        <f t="shared" ca="1" si="0"/>
        <v>13.975716869026092</v>
      </c>
    </row>
    <row r="8" spans="1:16" ht="12.4" customHeight="1" x14ac:dyDescent="0.15">
      <c r="A8" s="1" t="str">
        <f ca="1">$A$1&amp;C8</f>
        <v>X (18)１年生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818</v>
      </c>
      <c r="F8" s="19">
        <f ca="1">VLOOKUP($A8,学年!$A:$O,F$2,0)</f>
        <v>433</v>
      </c>
      <c r="G8" s="19">
        <f ca="1">VLOOKUP($A8,学年!$A:$O,G$2,0)</f>
        <v>246</v>
      </c>
      <c r="H8" s="19">
        <f ca="1">VLOOKUP($A8,学年!$A:$O,H$2,0)</f>
        <v>127</v>
      </c>
      <c r="I8" s="19">
        <f ca="1">VLOOKUP($A8,学年!$A:$O,I$2,0)</f>
        <v>229</v>
      </c>
      <c r="J8" s="19">
        <f ca="1">VLOOKUP($A8,学年!$A:$O,J$2,0)</f>
        <v>239</v>
      </c>
      <c r="K8" s="19">
        <f ca="1">VLOOKUP($A8,学年!$A:$O,K$2,0)</f>
        <v>22</v>
      </c>
      <c r="L8" s="19">
        <f ca="1">VLOOKUP($A8,学年!$A:$O,L$2,0)</f>
        <v>89</v>
      </c>
      <c r="M8" s="19">
        <f ca="1">VLOOKUP($A8,学年!$A:$O,M$2,0)</f>
        <v>16</v>
      </c>
      <c r="N8" s="19">
        <f ca="1">VLOOKUP($A8,学年!$A:$O,N$2,0)</f>
        <v>183</v>
      </c>
      <c r="P8" s="45">
        <f ca="1">MAX(E8:N8)</f>
        <v>818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60.369003690036905</v>
      </c>
      <c r="F9" s="15">
        <f t="shared" ref="F9:N9" ca="1" si="1">F8/$D8*100</f>
        <v>31.955719557195572</v>
      </c>
      <c r="G9" s="15">
        <f t="shared" ca="1" si="1"/>
        <v>18.154981549815499</v>
      </c>
      <c r="H9" s="15">
        <f t="shared" ca="1" si="1"/>
        <v>9.3726937269372694</v>
      </c>
      <c r="I9" s="15">
        <f t="shared" ca="1" si="1"/>
        <v>16.900369003690034</v>
      </c>
      <c r="J9" s="15">
        <f t="shared" ca="1" si="1"/>
        <v>17.638376383763838</v>
      </c>
      <c r="K9" s="15">
        <f t="shared" ca="1" si="1"/>
        <v>1.6236162361623614</v>
      </c>
      <c r="L9" s="15">
        <f t="shared" ca="1" si="1"/>
        <v>6.5682656826568264</v>
      </c>
      <c r="M9" s="15">
        <f t="shared" ca="1" si="1"/>
        <v>1.1808118081180812</v>
      </c>
      <c r="N9" s="15">
        <f t="shared" ca="1" si="1"/>
        <v>13.505535055350554</v>
      </c>
    </row>
    <row r="10" spans="1:16" ht="12.4" customHeight="1" x14ac:dyDescent="0.15">
      <c r="A10" s="1" t="str">
        <f ca="1">$A$1&amp;C10</f>
        <v>X (18)２年生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665</v>
      </c>
      <c r="F10" s="19">
        <f ca="1">VLOOKUP($A10,学年!$A:$O,F$2,0)</f>
        <v>318</v>
      </c>
      <c r="G10" s="19">
        <f ca="1">VLOOKUP($A10,学年!$A:$O,G$2,0)</f>
        <v>171</v>
      </c>
      <c r="H10" s="19">
        <f ca="1">VLOOKUP($A10,学年!$A:$O,H$2,0)</f>
        <v>110</v>
      </c>
      <c r="I10" s="19">
        <f ca="1">VLOOKUP($A10,学年!$A:$O,I$2,0)</f>
        <v>187</v>
      </c>
      <c r="J10" s="19">
        <f ca="1">VLOOKUP($A10,学年!$A:$O,J$2,0)</f>
        <v>172</v>
      </c>
      <c r="K10" s="19">
        <f ca="1">VLOOKUP($A10,学年!$A:$O,K$2,0)</f>
        <v>17</v>
      </c>
      <c r="L10" s="19">
        <f ca="1">VLOOKUP($A10,学年!$A:$O,L$2,0)</f>
        <v>59</v>
      </c>
      <c r="M10" s="19">
        <f ca="1">VLOOKUP($A10,学年!$A:$O,M$2,0)</f>
        <v>13</v>
      </c>
      <c r="N10" s="19">
        <f ca="1">VLOOKUP($A10,学年!$A:$O,N$2,0)</f>
        <v>212</v>
      </c>
      <c r="P10" s="45">
        <f ca="1">MAX(E10:N10)</f>
        <v>665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54.958677685950406</v>
      </c>
      <c r="F11" s="15">
        <f t="shared" ref="F11:N11" ca="1" si="2">F10/$D10*100</f>
        <v>26.280991735537189</v>
      </c>
      <c r="G11" s="15">
        <f t="shared" ca="1" si="2"/>
        <v>14.132231404958679</v>
      </c>
      <c r="H11" s="15">
        <f t="shared" ca="1" si="2"/>
        <v>9.0909090909090917</v>
      </c>
      <c r="I11" s="15">
        <f t="shared" ca="1" si="2"/>
        <v>15.454545454545453</v>
      </c>
      <c r="J11" s="15">
        <f t="shared" ca="1" si="2"/>
        <v>14.214876033057852</v>
      </c>
      <c r="K11" s="15">
        <f t="shared" ca="1" si="2"/>
        <v>1.4049586776859504</v>
      </c>
      <c r="L11" s="15">
        <f t="shared" ca="1" si="2"/>
        <v>4.8760330578512399</v>
      </c>
      <c r="M11" s="15">
        <f t="shared" ca="1" si="2"/>
        <v>1.0743801652892562</v>
      </c>
      <c r="N11" s="15">
        <f t="shared" ca="1" si="2"/>
        <v>17.520661157024794</v>
      </c>
    </row>
    <row r="12" spans="1:16" ht="12.4" customHeight="1" x14ac:dyDescent="0.15">
      <c r="A12" s="1" t="str">
        <f ca="1">$A$1&amp;C12</f>
        <v>X (18)３年生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838</v>
      </c>
      <c r="F12" s="19">
        <f ca="1">VLOOKUP($A12,学年!$A:$O,F$2,0)</f>
        <v>449</v>
      </c>
      <c r="G12" s="19">
        <f ca="1">VLOOKUP($A12,学年!$A:$O,G$2,0)</f>
        <v>221</v>
      </c>
      <c r="H12" s="19">
        <f ca="1">VLOOKUP($A12,学年!$A:$O,H$2,0)</f>
        <v>116</v>
      </c>
      <c r="I12" s="19">
        <f ca="1">VLOOKUP($A12,学年!$A:$O,I$2,0)</f>
        <v>167</v>
      </c>
      <c r="J12" s="19">
        <f ca="1">VLOOKUP($A12,学年!$A:$O,J$2,0)</f>
        <v>175</v>
      </c>
      <c r="K12" s="19">
        <f ca="1">VLOOKUP($A12,学年!$A:$O,K$2,0)</f>
        <v>31</v>
      </c>
      <c r="L12" s="19">
        <f ca="1">VLOOKUP($A12,学年!$A:$O,L$2,0)</f>
        <v>73</v>
      </c>
      <c r="M12" s="19">
        <f ca="1">VLOOKUP($A12,学年!$A:$O,M$2,0)</f>
        <v>21</v>
      </c>
      <c r="N12" s="19">
        <f ca="1">VLOOKUP($A12,学年!$A:$O,N$2,0)</f>
        <v>146</v>
      </c>
      <c r="P12" s="45">
        <f ca="1">MAX(E12:N12)</f>
        <v>838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64.165390505359881</v>
      </c>
      <c r="F13" s="15">
        <f t="shared" ref="F13:N13" ca="1" si="3">F12/$D12*100</f>
        <v>34.379785604900462</v>
      </c>
      <c r="G13" s="15">
        <f t="shared" ca="1" si="3"/>
        <v>16.921898928024504</v>
      </c>
      <c r="H13" s="15">
        <f t="shared" ca="1" si="3"/>
        <v>8.8820826952526808</v>
      </c>
      <c r="I13" s="15">
        <f t="shared" ca="1" si="3"/>
        <v>12.787136294027565</v>
      </c>
      <c r="J13" s="15">
        <f t="shared" ca="1" si="3"/>
        <v>13.39969372128637</v>
      </c>
      <c r="K13" s="15">
        <f t="shared" ca="1" si="3"/>
        <v>2.3736600306278715</v>
      </c>
      <c r="L13" s="15">
        <f t="shared" ca="1" si="3"/>
        <v>5.5895865237366005</v>
      </c>
      <c r="M13" s="15">
        <f t="shared" ca="1" si="3"/>
        <v>1.6079632465543645</v>
      </c>
      <c r="N13" s="15">
        <f t="shared" ca="1" si="3"/>
        <v>11.179173047473201</v>
      </c>
    </row>
    <row r="14" spans="1:16" s="46" customFormat="1" ht="12.4" customHeight="1" x14ac:dyDescent="0.15">
      <c r="A14" s="46" t="str">
        <f ca="1">$A$1&amp;C14</f>
        <v>X (18)男性</v>
      </c>
      <c r="B14" s="129" t="s">
        <v>247</v>
      </c>
      <c r="C14" s="130" t="s">
        <v>9</v>
      </c>
      <c r="D14" s="19">
        <f ca="1">VLOOKUP($A14,性別!$A:$O,D$2,0)</f>
        <v>1748</v>
      </c>
      <c r="E14" s="19">
        <f ca="1">VLOOKUP($A14,性別!$A:$O,E$2,0)</f>
        <v>1037</v>
      </c>
      <c r="F14" s="19">
        <f ca="1">VLOOKUP($A14,性別!$A:$O,F$2,0)</f>
        <v>519</v>
      </c>
      <c r="G14" s="19">
        <f ca="1">VLOOKUP($A14,性別!$A:$O,G$2,0)</f>
        <v>293</v>
      </c>
      <c r="H14" s="19">
        <f ca="1">VLOOKUP($A14,性別!$A:$O,H$2,0)</f>
        <v>178</v>
      </c>
      <c r="I14" s="19">
        <f ca="1">VLOOKUP($A14,性別!$A:$O,I$2,0)</f>
        <v>272</v>
      </c>
      <c r="J14" s="19">
        <f ca="1">VLOOKUP($A14,性別!$A:$O,J$2,0)</f>
        <v>253</v>
      </c>
      <c r="K14" s="19">
        <f ca="1">VLOOKUP($A14,性別!$A:$O,K$2,0)</f>
        <v>40</v>
      </c>
      <c r="L14" s="19">
        <f ca="1">VLOOKUP($A14,性別!$A:$O,L$2,0)</f>
        <v>112</v>
      </c>
      <c r="M14" s="19">
        <f ca="1">VLOOKUP($A14,性別!$A:$O,M$2,0)</f>
        <v>22</v>
      </c>
      <c r="N14" s="19">
        <f ca="1">VLOOKUP($A14,性別!$A:$O,N$2,0)</f>
        <v>255</v>
      </c>
      <c r="P14" s="48">
        <f t="shared" ref="P14" ca="1" si="4">MAX(E14:N14)</f>
        <v>1037</v>
      </c>
    </row>
    <row r="15" spans="1:16" s="46" customFormat="1" ht="12.4" customHeight="1" x14ac:dyDescent="0.15">
      <c r="B15" s="129"/>
      <c r="C15" s="131"/>
      <c r="D15" s="16">
        <f ca="1">D14/$D14*100</f>
        <v>100</v>
      </c>
      <c r="E15" s="15">
        <f ca="1">E14/$D14*100</f>
        <v>59.324942791762012</v>
      </c>
      <c r="F15" s="15">
        <f t="shared" ref="F15:N15" ca="1" si="5">F14/$D14*100</f>
        <v>29.691075514874143</v>
      </c>
      <c r="G15" s="15">
        <f t="shared" ca="1" si="5"/>
        <v>16.762013729977117</v>
      </c>
      <c r="H15" s="15">
        <f t="shared" ca="1" si="5"/>
        <v>10.183066361556065</v>
      </c>
      <c r="I15" s="15">
        <f t="shared" ca="1" si="5"/>
        <v>15.560640732265446</v>
      </c>
      <c r="J15" s="15">
        <f t="shared" ca="1" si="5"/>
        <v>14.473684210526317</v>
      </c>
      <c r="K15" s="15">
        <f t="shared" ca="1" si="5"/>
        <v>2.2883295194508007</v>
      </c>
      <c r="L15" s="15">
        <f t="shared" ca="1" si="5"/>
        <v>6.4073226544622424</v>
      </c>
      <c r="M15" s="15">
        <f t="shared" ca="1" si="5"/>
        <v>1.2585812356979404</v>
      </c>
      <c r="N15" s="15">
        <f t="shared" ca="1" si="5"/>
        <v>14.588100686498857</v>
      </c>
    </row>
    <row r="16" spans="1:16" s="46" customFormat="1" ht="12.4" customHeight="1" x14ac:dyDescent="0.15">
      <c r="A16" s="46" t="str">
        <f ca="1">$A$1&amp;C16</f>
        <v>X (18)女性</v>
      </c>
      <c r="B16" s="129"/>
      <c r="C16" s="130" t="s">
        <v>10</v>
      </c>
      <c r="D16" s="19">
        <f ca="1">VLOOKUP($A16,性別!$A:$O,D$2,0)</f>
        <v>2011</v>
      </c>
      <c r="E16" s="19">
        <f ca="1">VLOOKUP($A16,性別!$A:$O,E$2,0)</f>
        <v>1229</v>
      </c>
      <c r="F16" s="19">
        <f ca="1">VLOOKUP($A16,性別!$A:$O,F$2,0)</f>
        <v>656</v>
      </c>
      <c r="G16" s="19">
        <f ca="1">VLOOKUP($A16,性別!$A:$O,G$2,0)</f>
        <v>334</v>
      </c>
      <c r="H16" s="19">
        <f ca="1">VLOOKUP($A16,性別!$A:$O,H$2,0)</f>
        <v>169</v>
      </c>
      <c r="I16" s="19">
        <f ca="1">VLOOKUP($A16,性別!$A:$O,I$2,0)</f>
        <v>297</v>
      </c>
      <c r="J16" s="19">
        <f ca="1">VLOOKUP($A16,性別!$A:$O,J$2,0)</f>
        <v>313</v>
      </c>
      <c r="K16" s="19">
        <f ca="1">VLOOKUP($A16,性別!$A:$O,K$2,0)</f>
        <v>26</v>
      </c>
      <c r="L16" s="19">
        <f ca="1">VLOOKUP($A16,性別!$A:$O,L$2,0)</f>
        <v>102</v>
      </c>
      <c r="M16" s="19">
        <f ca="1">VLOOKUP($A16,性別!$A:$O,M$2,0)</f>
        <v>25</v>
      </c>
      <c r="N16" s="19">
        <f ca="1">VLOOKUP($A16,性別!$A:$O,N$2,0)</f>
        <v>259</v>
      </c>
      <c r="P16" s="48">
        <f t="shared" ref="P16" ca="1" si="6">MAX(E16:N16)</f>
        <v>1229</v>
      </c>
    </row>
    <row r="17" spans="1:16" s="46" customFormat="1" ht="12.4" customHeight="1" x14ac:dyDescent="0.15">
      <c r="B17" s="129"/>
      <c r="C17" s="131"/>
      <c r="D17" s="16">
        <f ca="1">D16/$D16*100</f>
        <v>100</v>
      </c>
      <c r="E17" s="15">
        <f ca="1">E16/$D16*100</f>
        <v>61.113873694679263</v>
      </c>
      <c r="F17" s="15">
        <f t="shared" ref="F17:N17" ca="1" si="7">F16/$D16*100</f>
        <v>32.620586772749874</v>
      </c>
      <c r="G17" s="15">
        <f t="shared" ca="1" si="7"/>
        <v>16.608652411735456</v>
      </c>
      <c r="H17" s="15">
        <f t="shared" ca="1" si="7"/>
        <v>8.4037792143212329</v>
      </c>
      <c r="I17" s="15">
        <f t="shared" ca="1" si="7"/>
        <v>14.7687717553456</v>
      </c>
      <c r="J17" s="15">
        <f t="shared" ca="1" si="7"/>
        <v>15.564395822973646</v>
      </c>
      <c r="K17" s="15">
        <f t="shared" ca="1" si="7"/>
        <v>1.2928891098955742</v>
      </c>
      <c r="L17" s="15">
        <f t="shared" ca="1" si="7"/>
        <v>5.0721034311287916</v>
      </c>
      <c r="M17" s="15">
        <f t="shared" ca="1" si="7"/>
        <v>1.2431626056688214</v>
      </c>
      <c r="N17" s="15">
        <f t="shared" ca="1" si="7"/>
        <v>12.879164594728989</v>
      </c>
    </row>
    <row r="18" spans="1:16" s="46" customFormat="1" ht="12.4" customHeight="1" x14ac:dyDescent="0.15">
      <c r="A18" s="46" t="str">
        <f ca="1">$A$1&amp;C18</f>
        <v>X (18)回答しない</v>
      </c>
      <c r="B18" s="129"/>
      <c r="C18" s="130" t="s">
        <v>11</v>
      </c>
      <c r="D18" s="19">
        <f ca="1">VLOOKUP($A18,性別!$A:$O,D$2,0)</f>
        <v>112</v>
      </c>
      <c r="E18" s="19">
        <f ca="1">VLOOKUP($A18,性別!$A:$O,E$2,0)</f>
        <v>55</v>
      </c>
      <c r="F18" s="19">
        <f ca="1">VLOOKUP($A18,性別!$A:$O,F$2,0)</f>
        <v>25</v>
      </c>
      <c r="G18" s="19">
        <f ca="1">VLOOKUP($A18,性別!$A:$O,G$2,0)</f>
        <v>11</v>
      </c>
      <c r="H18" s="19">
        <f ca="1">VLOOKUP($A18,性別!$A:$O,H$2,0)</f>
        <v>6</v>
      </c>
      <c r="I18" s="19">
        <f ca="1">VLOOKUP($A18,性別!$A:$O,I$2,0)</f>
        <v>14</v>
      </c>
      <c r="J18" s="19">
        <f ca="1">VLOOKUP($A18,性別!$A:$O,J$2,0)</f>
        <v>20</v>
      </c>
      <c r="K18" s="19">
        <f ca="1">VLOOKUP($A18,性別!$A:$O,K$2,0)</f>
        <v>4</v>
      </c>
      <c r="L18" s="19">
        <f ca="1">VLOOKUP($A18,性別!$A:$O,L$2,0)</f>
        <v>7</v>
      </c>
      <c r="M18" s="19">
        <f ca="1">VLOOKUP($A18,性別!$A:$O,M$2,0)</f>
        <v>3</v>
      </c>
      <c r="N18" s="19">
        <f ca="1">VLOOKUP($A18,性別!$A:$O,N$2,0)</f>
        <v>27</v>
      </c>
      <c r="P18" s="48">
        <f t="shared" ref="P18" ca="1" si="8">MAX(E18:N18)</f>
        <v>55</v>
      </c>
    </row>
    <row r="19" spans="1:16" s="46" customFormat="1" ht="12.4" customHeight="1" x14ac:dyDescent="0.15">
      <c r="B19" s="129"/>
      <c r="C19" s="131"/>
      <c r="D19" s="16">
        <f ca="1">D18/$D18*100</f>
        <v>100</v>
      </c>
      <c r="E19" s="15">
        <f ca="1">E18/$D18*100</f>
        <v>49.107142857142854</v>
      </c>
      <c r="F19" s="15">
        <f t="shared" ref="F19:N19" ca="1" si="9">F18/$D18*100</f>
        <v>22.321428571428573</v>
      </c>
      <c r="G19" s="15">
        <f t="shared" ca="1" si="9"/>
        <v>9.8214285714285712</v>
      </c>
      <c r="H19" s="15">
        <f t="shared" ca="1" si="9"/>
        <v>5.3571428571428568</v>
      </c>
      <c r="I19" s="15">
        <f t="shared" ca="1" si="9"/>
        <v>12.5</v>
      </c>
      <c r="J19" s="15">
        <f t="shared" ca="1" si="9"/>
        <v>17.857142857142858</v>
      </c>
      <c r="K19" s="15">
        <f t="shared" ca="1" si="9"/>
        <v>3.5714285714285712</v>
      </c>
      <c r="L19" s="15">
        <f t="shared" ca="1" si="9"/>
        <v>6.25</v>
      </c>
      <c r="M19" s="15">
        <f t="shared" ca="1" si="9"/>
        <v>2.6785714285714284</v>
      </c>
      <c r="N19" s="15">
        <f t="shared" ca="1" si="9"/>
        <v>24.107142857142858</v>
      </c>
    </row>
    <row r="20" spans="1:16" ht="12.4" customHeight="1" x14ac:dyDescent="0.15">
      <c r="A20" s="1" t="str">
        <f ca="1">$A$1&amp;C20</f>
        <v>X (18)門司区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133</v>
      </c>
      <c r="F20" s="19">
        <f ca="1">VLOOKUP($A20,住所!$A:$O,F$2,0)</f>
        <v>61</v>
      </c>
      <c r="G20" s="19">
        <f ca="1">VLOOKUP($A20,住所!$A:$O,G$2,0)</f>
        <v>31</v>
      </c>
      <c r="H20" s="19">
        <f ca="1">VLOOKUP($A20,住所!$A:$O,H$2,0)</f>
        <v>17</v>
      </c>
      <c r="I20" s="19">
        <f ca="1">VLOOKUP($A20,住所!$A:$O,I$2,0)</f>
        <v>15</v>
      </c>
      <c r="J20" s="19">
        <f ca="1">VLOOKUP($A20,住所!$A:$O,J$2,0)</f>
        <v>29</v>
      </c>
      <c r="K20" s="19">
        <f ca="1">VLOOKUP($A20,住所!$A:$O,K$2,0)</f>
        <v>2</v>
      </c>
      <c r="L20" s="19">
        <f ca="1">VLOOKUP($A20,住所!$A:$O,L$2,0)</f>
        <v>12</v>
      </c>
      <c r="M20" s="19">
        <f ca="1">VLOOKUP($A20,住所!$A:$O,M$2,0)</f>
        <v>1</v>
      </c>
      <c r="N20" s="19">
        <f ca="1">VLOOKUP($A20,住所!$A:$O,N$2,0)</f>
        <v>7</v>
      </c>
      <c r="P20" s="45">
        <f t="shared" ref="P20" ca="1" si="10">MAX(E20:N20)</f>
        <v>133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77.777777777777786</v>
      </c>
      <c r="F21" s="15">
        <f t="shared" ref="F21:N21" ca="1" si="11">F20/$D20*100</f>
        <v>35.672514619883039</v>
      </c>
      <c r="G21" s="15">
        <f t="shared" ca="1" si="11"/>
        <v>18.128654970760234</v>
      </c>
      <c r="H21" s="15">
        <f t="shared" ca="1" si="11"/>
        <v>9.9415204678362574</v>
      </c>
      <c r="I21" s="15">
        <f t="shared" ca="1" si="11"/>
        <v>8.7719298245614024</v>
      </c>
      <c r="J21" s="15">
        <f t="shared" ca="1" si="11"/>
        <v>16.959064327485379</v>
      </c>
      <c r="K21" s="15">
        <f t="shared" ca="1" si="11"/>
        <v>1.1695906432748537</v>
      </c>
      <c r="L21" s="15">
        <f t="shared" ca="1" si="11"/>
        <v>7.0175438596491224</v>
      </c>
      <c r="M21" s="15">
        <f t="shared" ca="1" si="11"/>
        <v>0.58479532163742687</v>
      </c>
      <c r="N21" s="15">
        <f t="shared" ca="1" si="11"/>
        <v>4.0935672514619883</v>
      </c>
    </row>
    <row r="22" spans="1:16" ht="12.4" customHeight="1" x14ac:dyDescent="0.15">
      <c r="A22" s="1" t="str">
        <f ca="1">$A$1&amp;C22</f>
        <v>X (18)小倉北区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240</v>
      </c>
      <c r="F22" s="19">
        <f ca="1">VLOOKUP($A22,住所!$A:$O,F$2,0)</f>
        <v>149</v>
      </c>
      <c r="G22" s="19">
        <f ca="1">VLOOKUP($A22,住所!$A:$O,G$2,0)</f>
        <v>54</v>
      </c>
      <c r="H22" s="19">
        <f ca="1">VLOOKUP($A22,住所!$A:$O,H$2,0)</f>
        <v>37</v>
      </c>
      <c r="I22" s="19">
        <f ca="1">VLOOKUP($A22,住所!$A:$O,I$2,0)</f>
        <v>52</v>
      </c>
      <c r="J22" s="19">
        <f ca="1">VLOOKUP($A22,住所!$A:$O,J$2,0)</f>
        <v>38</v>
      </c>
      <c r="K22" s="19">
        <f ca="1">VLOOKUP($A22,住所!$A:$O,K$2,0)</f>
        <v>4</v>
      </c>
      <c r="L22" s="19">
        <f ca="1">VLOOKUP($A22,住所!$A:$O,L$2,0)</f>
        <v>24</v>
      </c>
      <c r="M22" s="19">
        <f ca="1">VLOOKUP($A22,住所!$A:$O,M$2,0)</f>
        <v>5</v>
      </c>
      <c r="N22" s="19">
        <f ca="1">VLOOKUP($A22,住所!$A:$O,N$2,0)</f>
        <v>22</v>
      </c>
      <c r="P22" s="45">
        <f t="shared" ref="P22" ca="1" si="12">MAX(E22:N22)</f>
        <v>240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72.289156626506028</v>
      </c>
      <c r="F23" s="15">
        <f t="shared" ref="F23:N23" ca="1" si="13">F22/$D22*100</f>
        <v>44.879518072289152</v>
      </c>
      <c r="G23" s="15">
        <f t="shared" ca="1" si="13"/>
        <v>16.265060240963855</v>
      </c>
      <c r="H23" s="15">
        <f t="shared" ca="1" si="13"/>
        <v>11.144578313253012</v>
      </c>
      <c r="I23" s="15">
        <f t="shared" ca="1" si="13"/>
        <v>15.66265060240964</v>
      </c>
      <c r="J23" s="15">
        <f t="shared" ca="1" si="13"/>
        <v>11.445783132530121</v>
      </c>
      <c r="K23" s="15">
        <f t="shared" ca="1" si="13"/>
        <v>1.2048192771084338</v>
      </c>
      <c r="L23" s="15">
        <f t="shared" ca="1" si="13"/>
        <v>7.2289156626506017</v>
      </c>
      <c r="M23" s="15">
        <f t="shared" ca="1" si="13"/>
        <v>1.5060240963855422</v>
      </c>
      <c r="N23" s="15">
        <f t="shared" ca="1" si="13"/>
        <v>6.6265060240963862</v>
      </c>
    </row>
    <row r="24" spans="1:16" ht="12.4" customHeight="1" x14ac:dyDescent="0.15">
      <c r="A24" s="1" t="str">
        <f ca="1">$A$1&amp;C24</f>
        <v>X (18)小倉南区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424</v>
      </c>
      <c r="F24" s="19">
        <f ca="1">VLOOKUP($A24,住所!$A:$O,F$2,0)</f>
        <v>194</v>
      </c>
      <c r="G24" s="19">
        <f ca="1">VLOOKUP($A24,住所!$A:$O,G$2,0)</f>
        <v>118</v>
      </c>
      <c r="H24" s="19">
        <f ca="1">VLOOKUP($A24,住所!$A:$O,H$2,0)</f>
        <v>44</v>
      </c>
      <c r="I24" s="19">
        <f ca="1">VLOOKUP($A24,住所!$A:$O,I$2,0)</f>
        <v>73</v>
      </c>
      <c r="J24" s="19">
        <f ca="1">VLOOKUP($A24,住所!$A:$O,J$2,0)</f>
        <v>110</v>
      </c>
      <c r="K24" s="19">
        <f ca="1">VLOOKUP($A24,住所!$A:$O,K$2,0)</f>
        <v>9</v>
      </c>
      <c r="L24" s="19">
        <f ca="1">VLOOKUP($A24,住所!$A:$O,L$2,0)</f>
        <v>36</v>
      </c>
      <c r="M24" s="19">
        <f ca="1">VLOOKUP($A24,住所!$A:$O,M$2,0)</f>
        <v>5</v>
      </c>
      <c r="N24" s="19">
        <f ca="1">VLOOKUP($A24,住所!$A:$O,N$2,0)</f>
        <v>27</v>
      </c>
      <c r="P24" s="45">
        <f t="shared" ref="P24" ca="1" si="14">MAX(E24:N24)</f>
        <v>424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76.122082585278278</v>
      </c>
      <c r="F25" s="15">
        <f t="shared" ref="F25:N25" ca="1" si="15">F24/$D24*100</f>
        <v>34.829443447037697</v>
      </c>
      <c r="G25" s="15">
        <f t="shared" ca="1" si="15"/>
        <v>21.184919210053859</v>
      </c>
      <c r="H25" s="15">
        <f t="shared" ca="1" si="15"/>
        <v>7.8994614003590664</v>
      </c>
      <c r="I25" s="15">
        <f t="shared" ca="1" si="15"/>
        <v>13.10592459605027</v>
      </c>
      <c r="J25" s="15">
        <f t="shared" ca="1" si="15"/>
        <v>19.748653500897667</v>
      </c>
      <c r="K25" s="15">
        <f t="shared" ca="1" si="15"/>
        <v>1.6157989228007179</v>
      </c>
      <c r="L25" s="15">
        <f t="shared" ca="1" si="15"/>
        <v>6.4631956912028716</v>
      </c>
      <c r="M25" s="15">
        <f t="shared" ca="1" si="15"/>
        <v>0.89766606822262118</v>
      </c>
      <c r="N25" s="15">
        <f t="shared" ca="1" si="15"/>
        <v>4.8473967684021542</v>
      </c>
    </row>
    <row r="26" spans="1:16" ht="12.4" customHeight="1" x14ac:dyDescent="0.15">
      <c r="A26" s="1" t="str">
        <f ca="1">$A$1&amp;C26</f>
        <v>X (18)若松区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323</v>
      </c>
      <c r="F26" s="19">
        <f ca="1">VLOOKUP($A26,住所!$A:$O,F$2,0)</f>
        <v>137</v>
      </c>
      <c r="G26" s="19">
        <f ca="1">VLOOKUP($A26,住所!$A:$O,G$2,0)</f>
        <v>83</v>
      </c>
      <c r="H26" s="19">
        <f ca="1">VLOOKUP($A26,住所!$A:$O,H$2,0)</f>
        <v>33</v>
      </c>
      <c r="I26" s="19">
        <f ca="1">VLOOKUP($A26,住所!$A:$O,I$2,0)</f>
        <v>44</v>
      </c>
      <c r="J26" s="19">
        <f ca="1">VLOOKUP($A26,住所!$A:$O,J$2,0)</f>
        <v>108</v>
      </c>
      <c r="K26" s="19">
        <f ca="1">VLOOKUP($A26,住所!$A:$O,K$2,0)</f>
        <v>5</v>
      </c>
      <c r="L26" s="19">
        <f ca="1">VLOOKUP($A26,住所!$A:$O,L$2,0)</f>
        <v>16</v>
      </c>
      <c r="M26" s="19">
        <f ca="1">VLOOKUP($A26,住所!$A:$O,M$2,0)</f>
        <v>3</v>
      </c>
      <c r="N26" s="19">
        <f ca="1">VLOOKUP($A26,住所!$A:$O,N$2,0)</f>
        <v>27</v>
      </c>
      <c r="P26" s="45">
        <f t="shared" ref="P26" ca="1" si="16">MAX(E26:N26)</f>
        <v>323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73.74429223744292</v>
      </c>
      <c r="F27" s="15">
        <f t="shared" ref="F27:N27" ca="1" si="17">F26/$D26*100</f>
        <v>31.278538812785389</v>
      </c>
      <c r="G27" s="15">
        <f t="shared" ca="1" si="17"/>
        <v>18.949771689497716</v>
      </c>
      <c r="H27" s="15">
        <f t="shared" ca="1" si="17"/>
        <v>7.5342465753424657</v>
      </c>
      <c r="I27" s="15">
        <f t="shared" ca="1" si="17"/>
        <v>10.045662100456621</v>
      </c>
      <c r="J27" s="15">
        <f t="shared" ca="1" si="17"/>
        <v>24.657534246575342</v>
      </c>
      <c r="K27" s="15">
        <f t="shared" ca="1" si="17"/>
        <v>1.1415525114155249</v>
      </c>
      <c r="L27" s="15">
        <f t="shared" ca="1" si="17"/>
        <v>3.6529680365296802</v>
      </c>
      <c r="M27" s="15">
        <f t="shared" ca="1" si="17"/>
        <v>0.68493150684931503</v>
      </c>
      <c r="N27" s="15">
        <f t="shared" ca="1" si="17"/>
        <v>6.1643835616438354</v>
      </c>
    </row>
    <row r="28" spans="1:16" ht="12.4" customHeight="1" x14ac:dyDescent="0.15">
      <c r="A28" s="1" t="str">
        <f ca="1">$A$1&amp;C28</f>
        <v>X (18)八幡東区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122</v>
      </c>
      <c r="F28" s="19">
        <f ca="1">VLOOKUP($A28,住所!$A:$O,F$2,0)</f>
        <v>66</v>
      </c>
      <c r="G28" s="19">
        <f ca="1">VLOOKUP($A28,住所!$A:$O,G$2,0)</f>
        <v>36</v>
      </c>
      <c r="H28" s="19">
        <f ca="1">VLOOKUP($A28,住所!$A:$O,H$2,0)</f>
        <v>16</v>
      </c>
      <c r="I28" s="19">
        <f ca="1">VLOOKUP($A28,住所!$A:$O,I$2,0)</f>
        <v>33</v>
      </c>
      <c r="J28" s="19">
        <f ca="1">VLOOKUP($A28,住所!$A:$O,J$2,0)</f>
        <v>27</v>
      </c>
      <c r="K28" s="19">
        <f ca="1">VLOOKUP($A28,住所!$A:$O,K$2,0)</f>
        <v>4</v>
      </c>
      <c r="L28" s="19">
        <f ca="1">VLOOKUP($A28,住所!$A:$O,L$2,0)</f>
        <v>16</v>
      </c>
      <c r="M28" s="19">
        <f ca="1">VLOOKUP($A28,住所!$A:$O,M$2,0)</f>
        <v>2</v>
      </c>
      <c r="N28" s="19">
        <f ca="1">VLOOKUP($A28,住所!$A:$O,N$2,0)</f>
        <v>21</v>
      </c>
      <c r="P28" s="45">
        <f t="shared" ref="P28" ca="1" si="18">MAX(E28:N28)</f>
        <v>122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63.874345549738223</v>
      </c>
      <c r="F29" s="15">
        <f t="shared" ref="F29:N29" ca="1" si="19">F28/$D28*100</f>
        <v>34.554973821989527</v>
      </c>
      <c r="G29" s="15">
        <f t="shared" ca="1" si="19"/>
        <v>18.848167539267017</v>
      </c>
      <c r="H29" s="15">
        <f t="shared" ca="1" si="19"/>
        <v>8.3769633507853403</v>
      </c>
      <c r="I29" s="15">
        <f t="shared" ca="1" si="19"/>
        <v>17.277486910994764</v>
      </c>
      <c r="J29" s="15">
        <f t="shared" ca="1" si="19"/>
        <v>14.136125654450263</v>
      </c>
      <c r="K29" s="15">
        <f t="shared" ca="1" si="19"/>
        <v>2.0942408376963351</v>
      </c>
      <c r="L29" s="15">
        <f t="shared" ca="1" si="19"/>
        <v>8.3769633507853403</v>
      </c>
      <c r="M29" s="15">
        <f t="shared" ca="1" si="19"/>
        <v>1.0471204188481675</v>
      </c>
      <c r="N29" s="15">
        <f t="shared" ca="1" si="19"/>
        <v>10.99476439790576</v>
      </c>
    </row>
    <row r="30" spans="1:16" ht="12.4" customHeight="1" x14ac:dyDescent="0.15">
      <c r="A30" s="1" t="str">
        <f ca="1">$A$1&amp;C30</f>
        <v>X (18)八幡西区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753</v>
      </c>
      <c r="F30" s="19">
        <f ca="1">VLOOKUP($A30,住所!$A:$O,F$2,0)</f>
        <v>356</v>
      </c>
      <c r="G30" s="19">
        <f ca="1">VLOOKUP($A30,住所!$A:$O,G$2,0)</f>
        <v>179</v>
      </c>
      <c r="H30" s="19">
        <f ca="1">VLOOKUP($A30,住所!$A:$O,H$2,0)</f>
        <v>73</v>
      </c>
      <c r="I30" s="19">
        <f ca="1">VLOOKUP($A30,住所!$A:$O,I$2,0)</f>
        <v>153</v>
      </c>
      <c r="J30" s="19">
        <f ca="1">VLOOKUP($A30,住所!$A:$O,J$2,0)</f>
        <v>141</v>
      </c>
      <c r="K30" s="19">
        <f ca="1">VLOOKUP($A30,住所!$A:$O,K$2,0)</f>
        <v>22</v>
      </c>
      <c r="L30" s="19">
        <f ca="1">VLOOKUP($A30,住所!$A:$O,L$2,0)</f>
        <v>63</v>
      </c>
      <c r="M30" s="19">
        <f ca="1">VLOOKUP($A30,住所!$A:$O,M$2,0)</f>
        <v>17</v>
      </c>
      <c r="N30" s="19">
        <f ca="1">VLOOKUP($A30,住所!$A:$O,N$2,0)</f>
        <v>116</v>
      </c>
      <c r="P30" s="45">
        <f t="shared" ref="P30" ca="1" si="20">MAX(E30:N30)</f>
        <v>753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68.268359020852216</v>
      </c>
      <c r="F31" s="15">
        <f t="shared" ref="F31:N31" ca="1" si="21">F30/$D30*100</f>
        <v>32.275611967361741</v>
      </c>
      <c r="G31" s="15">
        <f t="shared" ca="1" si="21"/>
        <v>16.228467815049864</v>
      </c>
      <c r="H31" s="15">
        <f t="shared" ca="1" si="21"/>
        <v>6.618313689936536</v>
      </c>
      <c r="I31" s="15">
        <f t="shared" ca="1" si="21"/>
        <v>13.871260199456028</v>
      </c>
      <c r="J31" s="15">
        <f t="shared" ca="1" si="21"/>
        <v>12.783318223028106</v>
      </c>
      <c r="K31" s="15">
        <f t="shared" ca="1" si="21"/>
        <v>1.9945602901178603</v>
      </c>
      <c r="L31" s="15">
        <f t="shared" ca="1" si="21"/>
        <v>5.7116953762466007</v>
      </c>
      <c r="M31" s="15">
        <f t="shared" ca="1" si="21"/>
        <v>1.5412511332728922</v>
      </c>
      <c r="N31" s="15">
        <f t="shared" ca="1" si="21"/>
        <v>10.516772438803264</v>
      </c>
    </row>
    <row r="32" spans="1:16" ht="12.4" customHeight="1" x14ac:dyDescent="0.15">
      <c r="A32" s="1" t="str">
        <f ca="1">$A$1&amp;C32</f>
        <v>X (18)戸畑区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132</v>
      </c>
      <c r="F32" s="19">
        <f ca="1">VLOOKUP($A32,住所!$A:$O,F$2,0)</f>
        <v>59</v>
      </c>
      <c r="G32" s="19">
        <f ca="1">VLOOKUP($A32,住所!$A:$O,G$2,0)</f>
        <v>41</v>
      </c>
      <c r="H32" s="19">
        <f ca="1">VLOOKUP($A32,住所!$A:$O,H$2,0)</f>
        <v>29</v>
      </c>
      <c r="I32" s="19">
        <f ca="1">VLOOKUP($A32,住所!$A:$O,I$2,0)</f>
        <v>14</v>
      </c>
      <c r="J32" s="19">
        <f ca="1">VLOOKUP($A32,住所!$A:$O,J$2,0)</f>
        <v>15</v>
      </c>
      <c r="K32" s="19">
        <f ca="1">VLOOKUP($A32,住所!$A:$O,K$2,0)</f>
        <v>7</v>
      </c>
      <c r="L32" s="19">
        <f ca="1">VLOOKUP($A32,住所!$A:$O,L$2,0)</f>
        <v>22</v>
      </c>
      <c r="M32" s="19">
        <f ca="1">VLOOKUP($A32,住所!$A:$O,M$2,0)</f>
        <v>0</v>
      </c>
      <c r="N32" s="19">
        <f ca="1">VLOOKUP($A32,住所!$A:$O,N$2,0)</f>
        <v>12</v>
      </c>
      <c r="P32" s="45">
        <f t="shared" ref="P32" ca="1" si="22">MAX(E32:N32)</f>
        <v>132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75.862068965517238</v>
      </c>
      <c r="F33" s="15">
        <f t="shared" ref="F33:N33" ca="1" si="23">F32/$D32*100</f>
        <v>33.90804597701149</v>
      </c>
      <c r="G33" s="15">
        <f t="shared" ca="1" si="23"/>
        <v>23.563218390804597</v>
      </c>
      <c r="H33" s="15">
        <f t="shared" ca="1" si="23"/>
        <v>16.666666666666664</v>
      </c>
      <c r="I33" s="15">
        <f t="shared" ca="1" si="23"/>
        <v>8.0459770114942533</v>
      </c>
      <c r="J33" s="15">
        <f t="shared" ca="1" si="23"/>
        <v>8.6206896551724146</v>
      </c>
      <c r="K33" s="15">
        <f t="shared" ca="1" si="23"/>
        <v>4.0229885057471266</v>
      </c>
      <c r="L33" s="15">
        <f t="shared" ca="1" si="23"/>
        <v>12.643678160919542</v>
      </c>
      <c r="M33" s="15">
        <f t="shared" ca="1" si="23"/>
        <v>0</v>
      </c>
      <c r="N33" s="15">
        <f t="shared" ca="1" si="23"/>
        <v>6.8965517241379306</v>
      </c>
    </row>
    <row r="34" spans="1:16" ht="12.4" customHeight="1" x14ac:dyDescent="0.15">
      <c r="A34" s="1" t="str">
        <f ca="1">$A$1&amp;C34</f>
        <v>X (18)その他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194</v>
      </c>
      <c r="F34" s="19">
        <f ca="1">VLOOKUP($A34,住所!$A:$O,F$2,0)</f>
        <v>178</v>
      </c>
      <c r="G34" s="19">
        <f ca="1">VLOOKUP($A34,住所!$A:$O,G$2,0)</f>
        <v>96</v>
      </c>
      <c r="H34" s="19">
        <f ca="1">VLOOKUP($A34,住所!$A:$O,H$2,0)</f>
        <v>104</v>
      </c>
      <c r="I34" s="19">
        <f ca="1">VLOOKUP($A34,住所!$A:$O,I$2,0)</f>
        <v>199</v>
      </c>
      <c r="J34" s="19">
        <f ca="1">VLOOKUP($A34,住所!$A:$O,J$2,0)</f>
        <v>118</v>
      </c>
      <c r="K34" s="19">
        <f ca="1">VLOOKUP($A34,住所!$A:$O,K$2,0)</f>
        <v>17</v>
      </c>
      <c r="L34" s="19">
        <f ca="1">VLOOKUP($A34,住所!$A:$O,L$2,0)</f>
        <v>32</v>
      </c>
      <c r="M34" s="19">
        <f ca="1">VLOOKUP($A34,住所!$A:$O,M$2,0)</f>
        <v>17</v>
      </c>
      <c r="N34" s="19">
        <f ca="1">VLOOKUP($A34,住所!$A:$O,N$2,0)</f>
        <v>309</v>
      </c>
      <c r="P34" s="45">
        <f t="shared" ref="P34" ca="1" si="24">MAX(E34:N34)</f>
        <v>309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21.436464088397791</v>
      </c>
      <c r="F35" s="15">
        <f t="shared" ref="F35:N35" ca="1" si="25">F34/$D34*100</f>
        <v>19.66850828729282</v>
      </c>
      <c r="G35" s="15">
        <f t="shared" ca="1" si="25"/>
        <v>10.607734806629834</v>
      </c>
      <c r="H35" s="15">
        <f t="shared" ca="1" si="25"/>
        <v>11.491712707182321</v>
      </c>
      <c r="I35" s="15">
        <f t="shared" ca="1" si="25"/>
        <v>21.988950276243095</v>
      </c>
      <c r="J35" s="15">
        <f t="shared" ca="1" si="25"/>
        <v>13.038674033149173</v>
      </c>
      <c r="K35" s="15">
        <f t="shared" ca="1" si="25"/>
        <v>1.8784530386740332</v>
      </c>
      <c r="L35" s="15">
        <f t="shared" ca="1" si="25"/>
        <v>3.535911602209945</v>
      </c>
      <c r="M35" s="15">
        <f t="shared" ca="1" si="25"/>
        <v>1.8784530386740332</v>
      </c>
      <c r="N35" s="15">
        <f t="shared" ca="1" si="25"/>
        <v>34.143646408839778</v>
      </c>
    </row>
    <row r="36" spans="1:16" ht="12.4" hidden="1" customHeight="1" outlineLevel="1" x14ac:dyDescent="0.15">
      <c r="A36" s="1" t="str">
        <f ca="1">$A$1&amp;C36</f>
        <v>X (18)勉強・受験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(18)友達との時間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(18)部活動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(18)趣味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(18)オシャレ（ファッションやコスメなど）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(18)ゲーム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(18)SNS（YouTubeやTikTokなどの視聴・動画投稿）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(18)ボランティア・地域活動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(18)自分磨き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(18)その他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(18)進学（大学）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1236</v>
      </c>
      <c r="F56" s="19">
        <f ca="1">VLOOKUP($A56,'Q9'!$A:$O,F$2,0)</f>
        <v>669</v>
      </c>
      <c r="G56" s="19">
        <f ca="1">VLOOKUP($A56,'Q9'!$A:$O,G$2,0)</f>
        <v>297</v>
      </c>
      <c r="H56" s="19">
        <f ca="1">VLOOKUP($A56,'Q9'!$A:$O,H$2,0)</f>
        <v>171</v>
      </c>
      <c r="I56" s="19">
        <f ca="1">VLOOKUP($A56,'Q9'!$A:$O,I$2,0)</f>
        <v>302</v>
      </c>
      <c r="J56" s="19">
        <f ca="1">VLOOKUP($A56,'Q9'!$A:$O,J$2,0)</f>
        <v>296</v>
      </c>
      <c r="K56" s="19">
        <f ca="1">VLOOKUP($A56,'Q9'!$A:$O,K$2,0)</f>
        <v>33</v>
      </c>
      <c r="L56" s="19">
        <f ca="1">VLOOKUP($A56,'Q9'!$A:$O,L$2,0)</f>
        <v>119</v>
      </c>
      <c r="M56" s="19">
        <f ca="1">VLOOKUP($A56,'Q9'!$A:$O,M$2,0)</f>
        <v>34</v>
      </c>
      <c r="N56" s="19">
        <f ca="1">VLOOKUP($A56,'Q9'!$A:$O,N$2,0)</f>
        <v>319</v>
      </c>
      <c r="P56" s="45">
        <f t="shared" ref="P56" ca="1" si="46">MAX(E56:N56)</f>
        <v>1236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58.969465648854957</v>
      </c>
      <c r="F57" s="15">
        <f t="shared" ref="F57:N57" ca="1" si="47">F56/$D56*100</f>
        <v>31.917938931297712</v>
      </c>
      <c r="G57" s="15">
        <f t="shared" ca="1" si="47"/>
        <v>14.169847328244275</v>
      </c>
      <c r="H57" s="15">
        <f t="shared" ca="1" si="47"/>
        <v>8.1583969465648867</v>
      </c>
      <c r="I57" s="15">
        <f t="shared" ca="1" si="47"/>
        <v>14.408396946564887</v>
      </c>
      <c r="J57" s="15">
        <f t="shared" ca="1" si="47"/>
        <v>14.122137404580155</v>
      </c>
      <c r="K57" s="15">
        <f t="shared" ca="1" si="47"/>
        <v>1.5744274809160304</v>
      </c>
      <c r="L57" s="15">
        <f t="shared" ca="1" si="47"/>
        <v>5.6774809160305342</v>
      </c>
      <c r="M57" s="15">
        <f t="shared" ca="1" si="47"/>
        <v>1.6221374045801527</v>
      </c>
      <c r="N57" s="15">
        <f t="shared" ca="1" si="47"/>
        <v>15.219465648854962</v>
      </c>
    </row>
    <row r="58" spans="1:16" ht="12.4" hidden="1" customHeight="1" outlineLevel="1" x14ac:dyDescent="0.15">
      <c r="A58" s="1" t="str">
        <f ca="1">$A$1&amp;C58</f>
        <v>X (18)進学（短大）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90</v>
      </c>
      <c r="F58" s="19">
        <f ca="1">VLOOKUP($A58,'Q9'!$A:$O,F$2,0)</f>
        <v>41</v>
      </c>
      <c r="G58" s="19">
        <f ca="1">VLOOKUP($A58,'Q9'!$A:$O,G$2,0)</f>
        <v>37</v>
      </c>
      <c r="H58" s="19">
        <f ca="1">VLOOKUP($A58,'Q9'!$A:$O,H$2,0)</f>
        <v>13</v>
      </c>
      <c r="I58" s="19">
        <f ca="1">VLOOKUP($A58,'Q9'!$A:$O,I$2,0)</f>
        <v>18</v>
      </c>
      <c r="J58" s="19">
        <f ca="1">VLOOKUP($A58,'Q9'!$A:$O,J$2,0)</f>
        <v>25</v>
      </c>
      <c r="K58" s="19">
        <f ca="1">VLOOKUP($A58,'Q9'!$A:$O,K$2,0)</f>
        <v>2</v>
      </c>
      <c r="L58" s="19">
        <f ca="1">VLOOKUP($A58,'Q9'!$A:$O,L$2,0)</f>
        <v>6</v>
      </c>
      <c r="M58" s="19">
        <f ca="1">VLOOKUP($A58,'Q9'!$A:$O,M$2,0)</f>
        <v>1</v>
      </c>
      <c r="N58" s="19">
        <f ca="1">VLOOKUP($A58,'Q9'!$A:$O,N$2,0)</f>
        <v>13</v>
      </c>
      <c r="P58" s="45">
        <f t="shared" ref="P58" ca="1" si="48">MAX(E58:N58)</f>
        <v>90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63.829787234042556</v>
      </c>
      <c r="F59" s="15">
        <f t="shared" ref="F59:N59" ca="1" si="49">F58/$D58*100</f>
        <v>29.078014184397162</v>
      </c>
      <c r="G59" s="15">
        <f t="shared" ca="1" si="49"/>
        <v>26.24113475177305</v>
      </c>
      <c r="H59" s="15">
        <f t="shared" ca="1" si="49"/>
        <v>9.2198581560283674</v>
      </c>
      <c r="I59" s="15">
        <f t="shared" ca="1" si="49"/>
        <v>12.76595744680851</v>
      </c>
      <c r="J59" s="15">
        <f t="shared" ca="1" si="49"/>
        <v>17.730496453900709</v>
      </c>
      <c r="K59" s="15">
        <f t="shared" ca="1" si="49"/>
        <v>1.4184397163120568</v>
      </c>
      <c r="L59" s="15">
        <f t="shared" ca="1" si="49"/>
        <v>4.2553191489361701</v>
      </c>
      <c r="M59" s="15">
        <f t="shared" ca="1" si="49"/>
        <v>0.70921985815602839</v>
      </c>
      <c r="N59" s="15">
        <f t="shared" ca="1" si="49"/>
        <v>9.2198581560283674</v>
      </c>
    </row>
    <row r="60" spans="1:16" ht="12.4" hidden="1" customHeight="1" outlineLevel="1" x14ac:dyDescent="0.15">
      <c r="A60" s="1" t="str">
        <f ca="1">$A$1&amp;C60</f>
        <v>X (18)進学（専門学校等）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429</v>
      </c>
      <c r="F60" s="19">
        <f ca="1">VLOOKUP($A60,'Q9'!$A:$O,F$2,0)</f>
        <v>218</v>
      </c>
      <c r="G60" s="19">
        <f ca="1">VLOOKUP($A60,'Q9'!$A:$O,G$2,0)</f>
        <v>120</v>
      </c>
      <c r="H60" s="19">
        <f ca="1">VLOOKUP($A60,'Q9'!$A:$O,H$2,0)</f>
        <v>63</v>
      </c>
      <c r="I60" s="19">
        <f ca="1">VLOOKUP($A60,'Q9'!$A:$O,I$2,0)</f>
        <v>100</v>
      </c>
      <c r="J60" s="19">
        <f ca="1">VLOOKUP($A60,'Q9'!$A:$O,J$2,0)</f>
        <v>117</v>
      </c>
      <c r="K60" s="19">
        <f ca="1">VLOOKUP($A60,'Q9'!$A:$O,K$2,0)</f>
        <v>10</v>
      </c>
      <c r="L60" s="19">
        <f ca="1">VLOOKUP($A60,'Q9'!$A:$O,L$2,0)</f>
        <v>33</v>
      </c>
      <c r="M60" s="19">
        <f ca="1">VLOOKUP($A60,'Q9'!$A:$O,M$2,0)</f>
        <v>7</v>
      </c>
      <c r="N60" s="19">
        <f ca="1">VLOOKUP($A60,'Q9'!$A:$O,N$2,0)</f>
        <v>83</v>
      </c>
      <c r="P60" s="45">
        <f t="shared" ref="P60" ca="1" si="50">MAX(E60:N60)</f>
        <v>429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62.445414847161572</v>
      </c>
      <c r="F61" s="15">
        <f t="shared" ref="F61:N61" ca="1" si="51">F60/$D60*100</f>
        <v>31.732168850072778</v>
      </c>
      <c r="G61" s="15">
        <f t="shared" ca="1" si="51"/>
        <v>17.467248908296941</v>
      </c>
      <c r="H61" s="15">
        <f t="shared" ca="1" si="51"/>
        <v>9.1703056768558966</v>
      </c>
      <c r="I61" s="15">
        <f t="shared" ca="1" si="51"/>
        <v>14.556040756914118</v>
      </c>
      <c r="J61" s="15">
        <f t="shared" ca="1" si="51"/>
        <v>17.030567685589521</v>
      </c>
      <c r="K61" s="15">
        <f t="shared" ca="1" si="51"/>
        <v>1.4556040756914119</v>
      </c>
      <c r="L61" s="15">
        <f t="shared" ca="1" si="51"/>
        <v>4.8034934497816595</v>
      </c>
      <c r="M61" s="15">
        <f t="shared" ca="1" si="51"/>
        <v>1.0189228529839884</v>
      </c>
      <c r="N61" s="15">
        <f t="shared" ca="1" si="51"/>
        <v>12.081513828238718</v>
      </c>
    </row>
    <row r="62" spans="1:16" ht="12.4" hidden="1" customHeight="1" outlineLevel="1" x14ac:dyDescent="0.15">
      <c r="A62" s="1" t="str">
        <f ca="1">$A$1&amp;C62</f>
        <v>X (18)就職・就業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350</v>
      </c>
      <c r="F62" s="19">
        <f ca="1">VLOOKUP($A62,'Q9'!$A:$O,F$2,0)</f>
        <v>166</v>
      </c>
      <c r="G62" s="19">
        <f ca="1">VLOOKUP($A62,'Q9'!$A:$O,G$2,0)</f>
        <v>115</v>
      </c>
      <c r="H62" s="19">
        <f ca="1">VLOOKUP($A62,'Q9'!$A:$O,H$2,0)</f>
        <v>73</v>
      </c>
      <c r="I62" s="19">
        <f ca="1">VLOOKUP($A62,'Q9'!$A:$O,I$2,0)</f>
        <v>103</v>
      </c>
      <c r="J62" s="19">
        <f ca="1">VLOOKUP($A62,'Q9'!$A:$O,J$2,0)</f>
        <v>81</v>
      </c>
      <c r="K62" s="19">
        <f ca="1">VLOOKUP($A62,'Q9'!$A:$O,K$2,0)</f>
        <v>20</v>
      </c>
      <c r="L62" s="19">
        <f ca="1">VLOOKUP($A62,'Q9'!$A:$O,L$2,0)</f>
        <v>44</v>
      </c>
      <c r="M62" s="19">
        <f ca="1">VLOOKUP($A62,'Q9'!$A:$O,M$2,0)</f>
        <v>3</v>
      </c>
      <c r="N62" s="19">
        <f ca="1">VLOOKUP($A62,'Q9'!$A:$O,N$2,0)</f>
        <v>59</v>
      </c>
      <c r="P62" s="45">
        <f t="shared" ref="P62" ca="1" si="52">MAX(E62:N62)</f>
        <v>350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62.724014336917563</v>
      </c>
      <c r="F63" s="15">
        <f t="shared" ref="F63:N63" ca="1" si="53">F62/$D62*100</f>
        <v>29.749103942652326</v>
      </c>
      <c r="G63" s="15">
        <f t="shared" ca="1" si="53"/>
        <v>20.609318996415769</v>
      </c>
      <c r="H63" s="15">
        <f t="shared" ca="1" si="53"/>
        <v>13.082437275985665</v>
      </c>
      <c r="I63" s="15">
        <f t="shared" ca="1" si="53"/>
        <v>18.458781362007169</v>
      </c>
      <c r="J63" s="15">
        <f t="shared" ca="1" si="53"/>
        <v>14.516129032258066</v>
      </c>
      <c r="K63" s="15">
        <f t="shared" ca="1" si="53"/>
        <v>3.5842293906810032</v>
      </c>
      <c r="L63" s="15">
        <f t="shared" ca="1" si="53"/>
        <v>7.8853046594982077</v>
      </c>
      <c r="M63" s="15">
        <f t="shared" ca="1" si="53"/>
        <v>0.53763440860215062</v>
      </c>
      <c r="N63" s="15">
        <f t="shared" ca="1" si="53"/>
        <v>10.573476702508961</v>
      </c>
    </row>
    <row r="64" spans="1:16" ht="12.4" hidden="1" customHeight="1" outlineLevel="1" x14ac:dyDescent="0.15">
      <c r="A64" s="1" t="str">
        <f ca="1">$A$1&amp;C64</f>
        <v>X (18)その他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17</v>
      </c>
      <c r="F64" s="19">
        <f ca="1">VLOOKUP($A64,'Q9'!$A:$O,F$2,0)</f>
        <v>13</v>
      </c>
      <c r="G64" s="19">
        <f ca="1">VLOOKUP($A64,'Q9'!$A:$O,G$2,0)</f>
        <v>7</v>
      </c>
      <c r="H64" s="19">
        <f ca="1">VLOOKUP($A64,'Q9'!$A:$O,H$2,0)</f>
        <v>1</v>
      </c>
      <c r="I64" s="19">
        <f ca="1">VLOOKUP($A64,'Q9'!$A:$O,I$2,0)</f>
        <v>5</v>
      </c>
      <c r="J64" s="19">
        <f ca="1">VLOOKUP($A64,'Q9'!$A:$O,J$2,0)</f>
        <v>4</v>
      </c>
      <c r="K64" s="19">
        <f ca="1">VLOOKUP($A64,'Q9'!$A:$O,K$2,0)</f>
        <v>0</v>
      </c>
      <c r="L64" s="19">
        <f ca="1">VLOOKUP($A64,'Q9'!$A:$O,L$2,0)</f>
        <v>4</v>
      </c>
      <c r="M64" s="19">
        <f ca="1">VLOOKUP($A64,'Q9'!$A:$O,M$2,0)</f>
        <v>2</v>
      </c>
      <c r="N64" s="19">
        <f ca="1">VLOOKUP($A64,'Q9'!$A:$O,N$2,0)</f>
        <v>9</v>
      </c>
      <c r="P64" s="45">
        <f t="shared" ref="P64" ca="1" si="54">MAX(E64:N64)</f>
        <v>17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50</v>
      </c>
      <c r="F65" s="15">
        <f t="shared" ref="F65:N65" ca="1" si="55">F64/$D64*100</f>
        <v>38.235294117647058</v>
      </c>
      <c r="G65" s="15">
        <f t="shared" ca="1" si="55"/>
        <v>20.588235294117645</v>
      </c>
      <c r="H65" s="15">
        <f t="shared" ca="1" si="55"/>
        <v>2.9411764705882351</v>
      </c>
      <c r="I65" s="15">
        <f t="shared" ca="1" si="55"/>
        <v>14.705882352941178</v>
      </c>
      <c r="J65" s="15">
        <f t="shared" ca="1" si="55"/>
        <v>11.76470588235294</v>
      </c>
      <c r="K65" s="15">
        <f t="shared" ca="1" si="55"/>
        <v>0</v>
      </c>
      <c r="L65" s="15">
        <f t="shared" ca="1" si="55"/>
        <v>11.76470588235294</v>
      </c>
      <c r="M65" s="15">
        <f t="shared" ca="1" si="55"/>
        <v>5.8823529411764701</v>
      </c>
      <c r="N65" s="15">
        <f t="shared" ca="1" si="55"/>
        <v>26.47058823529412</v>
      </c>
    </row>
    <row r="66" spans="1:16" ht="12.4" hidden="1" customHeight="1" outlineLevel="1" x14ac:dyDescent="0.15">
      <c r="A66" s="1" t="str">
        <f ca="1">$A$1&amp;C66</f>
        <v>X (18)わからない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199</v>
      </c>
      <c r="F66" s="19">
        <f ca="1">VLOOKUP($A66,'Q9'!$A:$O,F$2,0)</f>
        <v>93</v>
      </c>
      <c r="G66" s="19">
        <f ca="1">VLOOKUP($A66,'Q9'!$A:$O,G$2,0)</f>
        <v>62</v>
      </c>
      <c r="H66" s="19">
        <f ca="1">VLOOKUP($A66,'Q9'!$A:$O,H$2,0)</f>
        <v>32</v>
      </c>
      <c r="I66" s="19">
        <f ca="1">VLOOKUP($A66,'Q9'!$A:$O,I$2,0)</f>
        <v>55</v>
      </c>
      <c r="J66" s="19">
        <f ca="1">VLOOKUP($A66,'Q9'!$A:$O,J$2,0)</f>
        <v>63</v>
      </c>
      <c r="K66" s="19">
        <f ca="1">VLOOKUP($A66,'Q9'!$A:$O,K$2,0)</f>
        <v>5</v>
      </c>
      <c r="L66" s="19">
        <f ca="1">VLOOKUP($A66,'Q9'!$A:$O,L$2,0)</f>
        <v>15</v>
      </c>
      <c r="M66" s="19">
        <f ca="1">VLOOKUP($A66,'Q9'!$A:$O,M$2,0)</f>
        <v>3</v>
      </c>
      <c r="N66" s="19">
        <f ca="1">VLOOKUP($A66,'Q9'!$A:$O,N$2,0)</f>
        <v>58</v>
      </c>
      <c r="P66" s="45">
        <f t="shared" ref="P66" ca="1" si="56">MAX(E66:N66)</f>
        <v>199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56.056338028169016</v>
      </c>
      <c r="F67" s="15">
        <f t="shared" ref="F67:N67" ca="1" si="57">F66/$D66*100</f>
        <v>26.197183098591548</v>
      </c>
      <c r="G67" s="15">
        <f t="shared" ca="1" si="57"/>
        <v>17.464788732394364</v>
      </c>
      <c r="H67" s="15">
        <f t="shared" ca="1" si="57"/>
        <v>9.0140845070422539</v>
      </c>
      <c r="I67" s="15">
        <f t="shared" ca="1" si="57"/>
        <v>15.492957746478872</v>
      </c>
      <c r="J67" s="15">
        <f t="shared" ca="1" si="57"/>
        <v>17.74647887323944</v>
      </c>
      <c r="K67" s="15">
        <f t="shared" ca="1" si="57"/>
        <v>1.4084507042253522</v>
      </c>
      <c r="L67" s="15">
        <f t="shared" ca="1" si="57"/>
        <v>4.225352112676056</v>
      </c>
      <c r="M67" s="15">
        <f t="shared" ca="1" si="57"/>
        <v>0.84507042253521114</v>
      </c>
      <c r="N67" s="15">
        <f t="shared" ca="1" si="57"/>
        <v>16.338028169014084</v>
      </c>
    </row>
    <row r="68" spans="1:16" ht="12.4" customHeight="1" collapsed="1" x14ac:dyDescent="0.15">
      <c r="A68" s="1" t="str">
        <f ca="1">$A$1&amp;C68</f>
        <v>X (18)北九州市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1150</v>
      </c>
      <c r="F68" s="19">
        <f ca="1">VLOOKUP($A68,'Q10'!$A:$O,F$2,0)</f>
        <v>556</v>
      </c>
      <c r="G68" s="19">
        <f ca="1">VLOOKUP($A68,'Q10'!$A:$O,G$2,0)</f>
        <v>284</v>
      </c>
      <c r="H68" s="19">
        <f ca="1">VLOOKUP($A68,'Q10'!$A:$O,H$2,0)</f>
        <v>156</v>
      </c>
      <c r="I68" s="19">
        <f ca="1">VLOOKUP($A68,'Q10'!$A:$O,I$2,0)</f>
        <v>231</v>
      </c>
      <c r="J68" s="19">
        <f ca="1">VLOOKUP($A68,'Q10'!$A:$O,J$2,0)</f>
        <v>237</v>
      </c>
      <c r="K68" s="19">
        <f ca="1">VLOOKUP($A68,'Q10'!$A:$O,K$2,0)</f>
        <v>36</v>
      </c>
      <c r="L68" s="19">
        <f ca="1">VLOOKUP($A68,'Q10'!$A:$O,L$2,0)</f>
        <v>83</v>
      </c>
      <c r="M68" s="19">
        <f ca="1">VLOOKUP($A68,'Q10'!$A:$O,M$2,0)</f>
        <v>10</v>
      </c>
      <c r="N68" s="19">
        <f ca="1">VLOOKUP($A68,'Q10'!$A:$O,N$2,0)</f>
        <v>76</v>
      </c>
      <c r="P68" s="45">
        <f t="shared" ref="P68" ca="1" si="58">MAX(E68:N68)</f>
        <v>1150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74.002574002574008</v>
      </c>
      <c r="F69" s="15">
        <f t="shared" ref="F69:N69" ca="1" si="59">F68/$D68*100</f>
        <v>35.778635778635781</v>
      </c>
      <c r="G69" s="15">
        <f t="shared" ca="1" si="59"/>
        <v>18.275418275418275</v>
      </c>
      <c r="H69" s="15">
        <f t="shared" ca="1" si="59"/>
        <v>10.038610038610038</v>
      </c>
      <c r="I69" s="15">
        <f t="shared" ca="1" si="59"/>
        <v>14.864864864864865</v>
      </c>
      <c r="J69" s="15">
        <f t="shared" ca="1" si="59"/>
        <v>15.250965250965251</v>
      </c>
      <c r="K69" s="15">
        <f t="shared" ca="1" si="59"/>
        <v>2.3166023166023164</v>
      </c>
      <c r="L69" s="15">
        <f t="shared" ca="1" si="59"/>
        <v>5.3410553410553412</v>
      </c>
      <c r="M69" s="15">
        <f t="shared" ca="1" si="59"/>
        <v>0.64350064350064351</v>
      </c>
      <c r="N69" s="15">
        <f t="shared" ca="1" si="59"/>
        <v>4.89060489060489</v>
      </c>
    </row>
    <row r="70" spans="1:16" ht="12.4" customHeight="1" x14ac:dyDescent="0.15">
      <c r="A70" s="1" t="str">
        <f ca="1">$A$1&amp;C70</f>
        <v>X (18)福岡市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328</v>
      </c>
      <c r="F70" s="19">
        <f ca="1">VLOOKUP($A70,'Q10'!$A:$O,F$2,0)</f>
        <v>185</v>
      </c>
      <c r="G70" s="19">
        <f ca="1">VLOOKUP($A70,'Q10'!$A:$O,G$2,0)</f>
        <v>107</v>
      </c>
      <c r="H70" s="19">
        <f ca="1">VLOOKUP($A70,'Q10'!$A:$O,H$2,0)</f>
        <v>63</v>
      </c>
      <c r="I70" s="19">
        <f ca="1">VLOOKUP($A70,'Q10'!$A:$O,I$2,0)</f>
        <v>107</v>
      </c>
      <c r="J70" s="19">
        <f ca="1">VLOOKUP($A70,'Q10'!$A:$O,J$2,0)</f>
        <v>86</v>
      </c>
      <c r="K70" s="19">
        <f ca="1">VLOOKUP($A70,'Q10'!$A:$O,K$2,0)</f>
        <v>6</v>
      </c>
      <c r="L70" s="19">
        <f ca="1">VLOOKUP($A70,'Q10'!$A:$O,L$2,0)</f>
        <v>37</v>
      </c>
      <c r="M70" s="19">
        <f ca="1">VLOOKUP($A70,'Q10'!$A:$O,M$2,0)</f>
        <v>6</v>
      </c>
      <c r="N70" s="19">
        <f ca="1">VLOOKUP($A70,'Q10'!$A:$O,N$2,0)</f>
        <v>106</v>
      </c>
      <c r="P70" s="45">
        <f t="shared" ref="P70" ca="1" si="60">MAX(E70:N70)</f>
        <v>328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52.396166134185307</v>
      </c>
      <c r="F71" s="15">
        <f t="shared" ref="F71:N71" ca="1" si="61">F70/$D70*100</f>
        <v>29.552715654952078</v>
      </c>
      <c r="G71" s="15">
        <f t="shared" ca="1" si="61"/>
        <v>17.092651757188499</v>
      </c>
      <c r="H71" s="15">
        <f t="shared" ca="1" si="61"/>
        <v>10.063897763578275</v>
      </c>
      <c r="I71" s="15">
        <f t="shared" ca="1" si="61"/>
        <v>17.092651757188499</v>
      </c>
      <c r="J71" s="15">
        <f t="shared" ca="1" si="61"/>
        <v>13.738019169329075</v>
      </c>
      <c r="K71" s="15">
        <f t="shared" ca="1" si="61"/>
        <v>0.95846645367412142</v>
      </c>
      <c r="L71" s="15">
        <f t="shared" ca="1" si="61"/>
        <v>5.9105431309904155</v>
      </c>
      <c r="M71" s="15">
        <f t="shared" ca="1" si="61"/>
        <v>0.95846645367412142</v>
      </c>
      <c r="N71" s="15">
        <f t="shared" ca="1" si="61"/>
        <v>16.932907348242811</v>
      </c>
    </row>
    <row r="72" spans="1:16" ht="12.4" customHeight="1" x14ac:dyDescent="0.15">
      <c r="A72" s="1" t="str">
        <f ca="1">$A$1&amp;C72</f>
        <v>X (18)東京圏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129</v>
      </c>
      <c r="F72" s="19">
        <f ca="1">VLOOKUP($A72,'Q10'!$A:$O,F$2,0)</f>
        <v>73</v>
      </c>
      <c r="G72" s="19">
        <f ca="1">VLOOKUP($A72,'Q10'!$A:$O,G$2,0)</f>
        <v>34</v>
      </c>
      <c r="H72" s="19">
        <f ca="1">VLOOKUP($A72,'Q10'!$A:$O,H$2,0)</f>
        <v>16</v>
      </c>
      <c r="I72" s="19">
        <f ca="1">VLOOKUP($A72,'Q10'!$A:$O,I$2,0)</f>
        <v>33</v>
      </c>
      <c r="J72" s="19">
        <f ca="1">VLOOKUP($A72,'Q10'!$A:$O,J$2,0)</f>
        <v>51</v>
      </c>
      <c r="K72" s="19">
        <f ca="1">VLOOKUP($A72,'Q10'!$A:$O,K$2,0)</f>
        <v>5</v>
      </c>
      <c r="L72" s="19">
        <f ca="1">VLOOKUP($A72,'Q10'!$A:$O,L$2,0)</f>
        <v>22</v>
      </c>
      <c r="M72" s="19">
        <f ca="1">VLOOKUP($A72,'Q10'!$A:$O,M$2,0)</f>
        <v>4</v>
      </c>
      <c r="N72" s="19">
        <f ca="1">VLOOKUP($A72,'Q10'!$A:$O,N$2,0)</f>
        <v>61</v>
      </c>
      <c r="P72" s="45">
        <f t="shared" ref="P72" ca="1" si="62">MAX(E72:N72)</f>
        <v>129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48.679245283018865</v>
      </c>
      <c r="F73" s="15">
        <f t="shared" ref="F73:N73" ca="1" si="63">F72/$D72*100</f>
        <v>27.547169811320753</v>
      </c>
      <c r="G73" s="15">
        <f t="shared" ca="1" si="63"/>
        <v>12.830188679245284</v>
      </c>
      <c r="H73" s="15">
        <f t="shared" ca="1" si="63"/>
        <v>6.0377358490566042</v>
      </c>
      <c r="I73" s="15">
        <f t="shared" ca="1" si="63"/>
        <v>12.452830188679245</v>
      </c>
      <c r="J73" s="15">
        <f t="shared" ca="1" si="63"/>
        <v>19.245283018867926</v>
      </c>
      <c r="K73" s="15">
        <f t="shared" ca="1" si="63"/>
        <v>1.8867924528301887</v>
      </c>
      <c r="L73" s="15">
        <f t="shared" ca="1" si="63"/>
        <v>8.3018867924528301</v>
      </c>
      <c r="M73" s="15">
        <f t="shared" ca="1" si="63"/>
        <v>1.5094339622641511</v>
      </c>
      <c r="N73" s="15">
        <f t="shared" ca="1" si="63"/>
        <v>23.018867924528301</v>
      </c>
    </row>
    <row r="74" spans="1:16" ht="12.4" customHeight="1" x14ac:dyDescent="0.15">
      <c r="A74" s="1" t="str">
        <f ca="1">$A$1&amp;C74</f>
        <v>X (18)大阪圏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98</v>
      </c>
      <c r="F74" s="19">
        <f ca="1">VLOOKUP($A74,'Q10'!$A:$O,F$2,0)</f>
        <v>58</v>
      </c>
      <c r="G74" s="19">
        <f ca="1">VLOOKUP($A74,'Q10'!$A:$O,G$2,0)</f>
        <v>31</v>
      </c>
      <c r="H74" s="19">
        <f ca="1">VLOOKUP($A74,'Q10'!$A:$O,H$2,0)</f>
        <v>22</v>
      </c>
      <c r="I74" s="19">
        <f ca="1">VLOOKUP($A74,'Q10'!$A:$O,I$2,0)</f>
        <v>19</v>
      </c>
      <c r="J74" s="19">
        <f ca="1">VLOOKUP($A74,'Q10'!$A:$O,J$2,0)</f>
        <v>20</v>
      </c>
      <c r="K74" s="19">
        <f ca="1">VLOOKUP($A74,'Q10'!$A:$O,K$2,0)</f>
        <v>2</v>
      </c>
      <c r="L74" s="19">
        <f ca="1">VLOOKUP($A74,'Q10'!$A:$O,L$2,0)</f>
        <v>11</v>
      </c>
      <c r="M74" s="19">
        <f ca="1">VLOOKUP($A74,'Q10'!$A:$O,M$2,0)</f>
        <v>4</v>
      </c>
      <c r="N74" s="19">
        <f ca="1">VLOOKUP($A74,'Q10'!$A:$O,N$2,0)</f>
        <v>31</v>
      </c>
      <c r="P74" s="45">
        <f t="shared" ref="P74" ca="1" si="64">MAX(E74:N74)</f>
        <v>98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56.647398843930638</v>
      </c>
      <c r="F75" s="15">
        <f t="shared" ref="F75:N75" ca="1" si="65">F74/$D74*100</f>
        <v>33.52601156069364</v>
      </c>
      <c r="G75" s="15">
        <f t="shared" ca="1" si="65"/>
        <v>17.919075144508671</v>
      </c>
      <c r="H75" s="15">
        <f t="shared" ca="1" si="65"/>
        <v>12.716763005780345</v>
      </c>
      <c r="I75" s="15">
        <f t="shared" ca="1" si="65"/>
        <v>10.982658959537572</v>
      </c>
      <c r="J75" s="15">
        <f t="shared" ca="1" si="65"/>
        <v>11.560693641618498</v>
      </c>
      <c r="K75" s="15">
        <f t="shared" ca="1" si="65"/>
        <v>1.1560693641618496</v>
      </c>
      <c r="L75" s="15">
        <f t="shared" ca="1" si="65"/>
        <v>6.3583815028901727</v>
      </c>
      <c r="M75" s="15">
        <f t="shared" ca="1" si="65"/>
        <v>2.3121387283236992</v>
      </c>
      <c r="N75" s="15">
        <f t="shared" ca="1" si="65"/>
        <v>17.919075144508671</v>
      </c>
    </row>
    <row r="76" spans="1:16" ht="12.4" customHeight="1" x14ac:dyDescent="0.15">
      <c r="A76" s="1" t="str">
        <f ca="1">$A$1&amp;C76</f>
        <v>X (18)名古屋圏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8</v>
      </c>
      <c r="F76" s="19">
        <f ca="1">VLOOKUP($A76,'Q10'!$A:$O,F$2,0)</f>
        <v>4</v>
      </c>
      <c r="G76" s="19">
        <f ca="1">VLOOKUP($A76,'Q10'!$A:$O,G$2,0)</f>
        <v>6</v>
      </c>
      <c r="H76" s="19">
        <f ca="1">VLOOKUP($A76,'Q10'!$A:$O,H$2,0)</f>
        <v>2</v>
      </c>
      <c r="I76" s="19">
        <f ca="1">VLOOKUP($A76,'Q10'!$A:$O,I$2,0)</f>
        <v>6</v>
      </c>
      <c r="J76" s="19">
        <f ca="1">VLOOKUP($A76,'Q10'!$A:$O,J$2,0)</f>
        <v>7</v>
      </c>
      <c r="K76" s="19">
        <f ca="1">VLOOKUP($A76,'Q10'!$A:$O,K$2,0)</f>
        <v>0</v>
      </c>
      <c r="L76" s="19">
        <f ca="1">VLOOKUP($A76,'Q10'!$A:$O,L$2,0)</f>
        <v>1</v>
      </c>
      <c r="M76" s="19">
        <f ca="1">VLOOKUP($A76,'Q10'!$A:$O,M$2,0)</f>
        <v>0</v>
      </c>
      <c r="N76" s="19">
        <f ca="1">VLOOKUP($A76,'Q10'!$A:$O,N$2,0)</f>
        <v>4</v>
      </c>
      <c r="P76" s="45">
        <f t="shared" ref="P76" ca="1" si="66">MAX(E76:N76)</f>
        <v>8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38.095238095238095</v>
      </c>
      <c r="F77" s="15">
        <f t="shared" ref="F77:N77" ca="1" si="67">F76/$D76*100</f>
        <v>19.047619047619047</v>
      </c>
      <c r="G77" s="15">
        <f t="shared" ca="1" si="67"/>
        <v>28.571428571428569</v>
      </c>
      <c r="H77" s="15">
        <f t="shared" ca="1" si="67"/>
        <v>9.5238095238095237</v>
      </c>
      <c r="I77" s="15">
        <f t="shared" ca="1" si="67"/>
        <v>28.571428571428569</v>
      </c>
      <c r="J77" s="15">
        <f t="shared" ca="1" si="67"/>
        <v>33.333333333333329</v>
      </c>
      <c r="K77" s="15">
        <f t="shared" ca="1" si="67"/>
        <v>0</v>
      </c>
      <c r="L77" s="15">
        <f t="shared" ca="1" si="67"/>
        <v>4.7619047619047619</v>
      </c>
      <c r="M77" s="15">
        <f t="shared" ca="1" si="67"/>
        <v>0</v>
      </c>
      <c r="N77" s="15">
        <f t="shared" ca="1" si="67"/>
        <v>19.047619047619047</v>
      </c>
    </row>
    <row r="78" spans="1:16" ht="12.4" customHeight="1" x14ac:dyDescent="0.15">
      <c r="A78" s="1" t="str">
        <f ca="1">$A$1&amp;C78</f>
        <v>X (18)福岡県内（北九州市・福岡市を除く）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154</v>
      </c>
      <c r="F78" s="19">
        <f ca="1">VLOOKUP($A78,'Q10'!$A:$O,F$2,0)</f>
        <v>98</v>
      </c>
      <c r="G78" s="19">
        <f ca="1">VLOOKUP($A78,'Q10'!$A:$O,G$2,0)</f>
        <v>53</v>
      </c>
      <c r="H78" s="19">
        <f ca="1">VLOOKUP($A78,'Q10'!$A:$O,H$2,0)</f>
        <v>33</v>
      </c>
      <c r="I78" s="19">
        <f ca="1">VLOOKUP($A78,'Q10'!$A:$O,I$2,0)</f>
        <v>60</v>
      </c>
      <c r="J78" s="19">
        <f ca="1">VLOOKUP($A78,'Q10'!$A:$O,J$2,0)</f>
        <v>46</v>
      </c>
      <c r="K78" s="19">
        <f ca="1">VLOOKUP($A78,'Q10'!$A:$O,K$2,0)</f>
        <v>6</v>
      </c>
      <c r="L78" s="19">
        <f ca="1">VLOOKUP($A78,'Q10'!$A:$O,L$2,0)</f>
        <v>19</v>
      </c>
      <c r="M78" s="19">
        <f ca="1">VLOOKUP($A78,'Q10'!$A:$O,M$2,0)</f>
        <v>7</v>
      </c>
      <c r="N78" s="19">
        <f ca="1">VLOOKUP($A78,'Q10'!$A:$O,N$2,0)</f>
        <v>56</v>
      </c>
      <c r="P78" s="45">
        <f t="shared" ref="P78" ca="1" si="68">MAX(E78:N78)</f>
        <v>154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50</v>
      </c>
      <c r="F79" s="15">
        <f t="shared" ref="F79:N79" ca="1" si="69">F78/$D78*100</f>
        <v>31.818181818181817</v>
      </c>
      <c r="G79" s="15">
        <f t="shared" ca="1" si="69"/>
        <v>17.20779220779221</v>
      </c>
      <c r="H79" s="15">
        <f t="shared" ca="1" si="69"/>
        <v>10.714285714285714</v>
      </c>
      <c r="I79" s="15">
        <f t="shared" ca="1" si="69"/>
        <v>19.480519480519483</v>
      </c>
      <c r="J79" s="15">
        <f t="shared" ca="1" si="69"/>
        <v>14.935064935064934</v>
      </c>
      <c r="K79" s="15">
        <f t="shared" ca="1" si="69"/>
        <v>1.948051948051948</v>
      </c>
      <c r="L79" s="15">
        <f t="shared" ca="1" si="69"/>
        <v>6.1688311688311686</v>
      </c>
      <c r="M79" s="15">
        <f t="shared" ca="1" si="69"/>
        <v>2.2727272727272729</v>
      </c>
      <c r="N79" s="15">
        <f t="shared" ca="1" si="69"/>
        <v>18.181818181818183</v>
      </c>
    </row>
    <row r="80" spans="1:16" ht="12.4" customHeight="1" x14ac:dyDescent="0.15">
      <c r="A80" s="1" t="str">
        <f ca="1">$A$1&amp;C80</f>
        <v>X (18)その他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106</v>
      </c>
      <c r="F80" s="19">
        <f ca="1">VLOOKUP($A80,'Q10'!$A:$O,F$2,0)</f>
        <v>61</v>
      </c>
      <c r="G80" s="19">
        <f ca="1">VLOOKUP($A80,'Q10'!$A:$O,G$2,0)</f>
        <v>30</v>
      </c>
      <c r="H80" s="19">
        <f ca="1">VLOOKUP($A80,'Q10'!$A:$O,H$2,0)</f>
        <v>22</v>
      </c>
      <c r="I80" s="19">
        <f ca="1">VLOOKUP($A80,'Q10'!$A:$O,I$2,0)</f>
        <v>43</v>
      </c>
      <c r="J80" s="19">
        <f ca="1">VLOOKUP($A80,'Q10'!$A:$O,J$2,0)</f>
        <v>30</v>
      </c>
      <c r="K80" s="19">
        <f ca="1">VLOOKUP($A80,'Q10'!$A:$O,K$2,0)</f>
        <v>5</v>
      </c>
      <c r="L80" s="19">
        <f ca="1">VLOOKUP($A80,'Q10'!$A:$O,L$2,0)</f>
        <v>10</v>
      </c>
      <c r="M80" s="19">
        <f ca="1">VLOOKUP($A80,'Q10'!$A:$O,M$2,0)</f>
        <v>8</v>
      </c>
      <c r="N80" s="19">
        <f ca="1">VLOOKUP($A80,'Q10'!$A:$O,N$2,0)</f>
        <v>52</v>
      </c>
      <c r="P80" s="45">
        <f t="shared" ref="P80" ca="1" si="70">MAX(E80:N80)</f>
        <v>106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46.696035242290748</v>
      </c>
      <c r="F81" s="15">
        <f t="shared" ref="F81:N81" ca="1" si="71">F80/$D80*100</f>
        <v>26.872246696035241</v>
      </c>
      <c r="G81" s="15">
        <f t="shared" ca="1" si="71"/>
        <v>13.215859030837004</v>
      </c>
      <c r="H81" s="15">
        <f t="shared" ca="1" si="71"/>
        <v>9.6916299559471373</v>
      </c>
      <c r="I81" s="15">
        <f t="shared" ca="1" si="71"/>
        <v>18.942731277533039</v>
      </c>
      <c r="J81" s="15">
        <f t="shared" ca="1" si="71"/>
        <v>13.215859030837004</v>
      </c>
      <c r="K81" s="15">
        <f t="shared" ca="1" si="71"/>
        <v>2.2026431718061676</v>
      </c>
      <c r="L81" s="15">
        <f t="shared" ca="1" si="71"/>
        <v>4.4052863436123353</v>
      </c>
      <c r="M81" s="15">
        <f t="shared" ca="1" si="71"/>
        <v>3.5242290748898681</v>
      </c>
      <c r="N81" s="15">
        <f t="shared" ca="1" si="71"/>
        <v>22.907488986784141</v>
      </c>
    </row>
    <row r="82" spans="1:16" ht="12.4" customHeight="1" x14ac:dyDescent="0.15">
      <c r="A82" s="1" t="str">
        <f ca="1">$A$1&amp;C82</f>
        <v>X (18)わからない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348</v>
      </c>
      <c r="F82" s="19">
        <f ca="1">VLOOKUP($A82,'Q10'!$A:$O,F$2,0)</f>
        <v>165</v>
      </c>
      <c r="G82" s="19">
        <f ca="1">VLOOKUP($A82,'Q10'!$A:$O,G$2,0)</f>
        <v>93</v>
      </c>
      <c r="H82" s="19">
        <f ca="1">VLOOKUP($A82,'Q10'!$A:$O,H$2,0)</f>
        <v>39</v>
      </c>
      <c r="I82" s="19">
        <f ca="1">VLOOKUP($A82,'Q10'!$A:$O,I$2,0)</f>
        <v>84</v>
      </c>
      <c r="J82" s="19">
        <f ca="1">VLOOKUP($A82,'Q10'!$A:$O,J$2,0)</f>
        <v>109</v>
      </c>
      <c r="K82" s="19">
        <f ca="1">VLOOKUP($A82,'Q10'!$A:$O,K$2,0)</f>
        <v>10</v>
      </c>
      <c r="L82" s="19">
        <f ca="1">VLOOKUP($A82,'Q10'!$A:$O,L$2,0)</f>
        <v>38</v>
      </c>
      <c r="M82" s="19">
        <f ca="1">VLOOKUP($A82,'Q10'!$A:$O,M$2,0)</f>
        <v>11</v>
      </c>
      <c r="N82" s="19">
        <f ca="1">VLOOKUP($A82,'Q10'!$A:$O,N$2,0)</f>
        <v>155</v>
      </c>
      <c r="P82" s="45">
        <f t="shared" ref="P82" ca="1" si="72">MAX(E82:N82)</f>
        <v>348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49.928263988522239</v>
      </c>
      <c r="F83" s="15">
        <f t="shared" ref="F83:N83" ca="1" si="73">F82/$D82*100</f>
        <v>23.672883787661405</v>
      </c>
      <c r="G83" s="15">
        <f t="shared" ca="1" si="73"/>
        <v>13.342898134863701</v>
      </c>
      <c r="H83" s="15">
        <f t="shared" ca="1" si="73"/>
        <v>5.5954088952654235</v>
      </c>
      <c r="I83" s="15">
        <f t="shared" ca="1" si="73"/>
        <v>12.051649928263988</v>
      </c>
      <c r="J83" s="15">
        <f t="shared" ca="1" si="73"/>
        <v>15.638450502152079</v>
      </c>
      <c r="K83" s="15">
        <f t="shared" ca="1" si="73"/>
        <v>1.4347202295552368</v>
      </c>
      <c r="L83" s="15">
        <f t="shared" ca="1" si="73"/>
        <v>5.4519368723098998</v>
      </c>
      <c r="M83" s="15">
        <f t="shared" ca="1" si="73"/>
        <v>1.5781922525107603</v>
      </c>
      <c r="N83" s="15">
        <f t="shared" ca="1" si="73"/>
        <v>22.238163558106169</v>
      </c>
    </row>
    <row r="84" spans="1:16" ht="12.4" hidden="1" customHeight="1" outlineLevel="1" x14ac:dyDescent="0.15">
      <c r="A84" s="1" t="str">
        <f ca="1">$A$1&amp;C84</f>
        <v>X (18)農業・漁業・林業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49</v>
      </c>
      <c r="F84" s="19">
        <f ca="1">VLOOKUP($A84,'Q13'!$A:$O,F$2,0)</f>
        <v>17</v>
      </c>
      <c r="G84" s="19">
        <f ca="1">VLOOKUP($A84,'Q13'!$A:$O,G$2,0)</f>
        <v>8</v>
      </c>
      <c r="H84" s="19">
        <f ca="1">VLOOKUP($A84,'Q13'!$A:$O,H$2,0)</f>
        <v>4</v>
      </c>
      <c r="I84" s="19">
        <f ca="1">VLOOKUP($A84,'Q13'!$A:$O,I$2,0)</f>
        <v>9</v>
      </c>
      <c r="J84" s="19">
        <f ca="1">VLOOKUP($A84,'Q13'!$A:$O,J$2,0)</f>
        <v>19</v>
      </c>
      <c r="K84" s="19">
        <f ca="1">VLOOKUP($A84,'Q13'!$A:$O,K$2,0)</f>
        <v>0</v>
      </c>
      <c r="L84" s="19">
        <f ca="1">VLOOKUP($A84,'Q13'!$A:$O,L$2,0)</f>
        <v>6</v>
      </c>
      <c r="M84" s="19">
        <f ca="1">VLOOKUP($A84,'Q13'!$A:$O,M$2,0)</f>
        <v>1</v>
      </c>
      <c r="N84" s="19">
        <f ca="1">VLOOKUP($A84,'Q13'!$A:$O,N$2,0)</f>
        <v>9</v>
      </c>
      <c r="P84" s="45">
        <f t="shared" ref="P84" ca="1" si="74">MAX(E84:N84)</f>
        <v>49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59.756097560975604</v>
      </c>
      <c r="F85" s="15">
        <f t="shared" ref="F85:N85" ca="1" si="75">F84/$D84*100</f>
        <v>20.73170731707317</v>
      </c>
      <c r="G85" s="15">
        <f t="shared" ca="1" si="75"/>
        <v>9.7560975609756095</v>
      </c>
      <c r="H85" s="15">
        <f t="shared" ca="1" si="75"/>
        <v>4.8780487804878048</v>
      </c>
      <c r="I85" s="15">
        <f t="shared" ca="1" si="75"/>
        <v>10.975609756097562</v>
      </c>
      <c r="J85" s="15">
        <f t="shared" ca="1" si="75"/>
        <v>23.170731707317074</v>
      </c>
      <c r="K85" s="15">
        <f t="shared" ca="1" si="75"/>
        <v>0</v>
      </c>
      <c r="L85" s="15">
        <f t="shared" ca="1" si="75"/>
        <v>7.3170731707317067</v>
      </c>
      <c r="M85" s="15">
        <f t="shared" ca="1" si="75"/>
        <v>1.2195121951219512</v>
      </c>
      <c r="N85" s="15">
        <f t="shared" ca="1" si="75"/>
        <v>10.975609756097562</v>
      </c>
    </row>
    <row r="86" spans="1:16" ht="12.4" hidden="1" customHeight="1" outlineLevel="1" x14ac:dyDescent="0.15">
      <c r="A86" s="1" t="str">
        <f ca="1">$A$1&amp;C86</f>
        <v>X (18)建設業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98</v>
      </c>
      <c r="F86" s="19">
        <f ca="1">VLOOKUP($A86,'Q13'!$A:$O,F$2,0)</f>
        <v>40</v>
      </c>
      <c r="G86" s="19">
        <f ca="1">VLOOKUP($A86,'Q13'!$A:$O,G$2,0)</f>
        <v>21</v>
      </c>
      <c r="H86" s="19">
        <f ca="1">VLOOKUP($A86,'Q13'!$A:$O,H$2,0)</f>
        <v>15</v>
      </c>
      <c r="I86" s="19">
        <f ca="1">VLOOKUP($A86,'Q13'!$A:$O,I$2,0)</f>
        <v>13</v>
      </c>
      <c r="J86" s="19">
        <f ca="1">VLOOKUP($A86,'Q13'!$A:$O,J$2,0)</f>
        <v>9</v>
      </c>
      <c r="K86" s="19">
        <f ca="1">VLOOKUP($A86,'Q13'!$A:$O,K$2,0)</f>
        <v>0</v>
      </c>
      <c r="L86" s="19">
        <f ca="1">VLOOKUP($A86,'Q13'!$A:$O,L$2,0)</f>
        <v>7</v>
      </c>
      <c r="M86" s="19">
        <f ca="1">VLOOKUP($A86,'Q13'!$A:$O,M$2,0)</f>
        <v>1</v>
      </c>
      <c r="N86" s="19">
        <f ca="1">VLOOKUP($A86,'Q13'!$A:$O,N$2,0)</f>
        <v>23</v>
      </c>
      <c r="P86" s="45">
        <f t="shared" ref="P86" ca="1" si="76">MAX(E86:N86)</f>
        <v>98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63.225806451612897</v>
      </c>
      <c r="F87" s="15">
        <f t="shared" ref="F87:N87" ca="1" si="77">F86/$D86*100</f>
        <v>25.806451612903224</v>
      </c>
      <c r="G87" s="15">
        <f t="shared" ca="1" si="77"/>
        <v>13.548387096774196</v>
      </c>
      <c r="H87" s="15">
        <f t="shared" ca="1" si="77"/>
        <v>9.67741935483871</v>
      </c>
      <c r="I87" s="15">
        <f t="shared" ca="1" si="77"/>
        <v>8.3870967741935498</v>
      </c>
      <c r="J87" s="15">
        <f t="shared" ca="1" si="77"/>
        <v>5.806451612903226</v>
      </c>
      <c r="K87" s="15">
        <f t="shared" ca="1" si="77"/>
        <v>0</v>
      </c>
      <c r="L87" s="15">
        <f t="shared" ca="1" si="77"/>
        <v>4.5161290322580641</v>
      </c>
      <c r="M87" s="15">
        <f t="shared" ca="1" si="77"/>
        <v>0.64516129032258063</v>
      </c>
      <c r="N87" s="15">
        <f t="shared" ca="1" si="77"/>
        <v>14.838709677419354</v>
      </c>
    </row>
    <row r="88" spans="1:16" ht="12.4" hidden="1" customHeight="1" outlineLevel="1" x14ac:dyDescent="0.15">
      <c r="A88" s="1" t="str">
        <f ca="1">$A$1&amp;C88</f>
        <v>X (18)製造業（技術者等）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168</v>
      </c>
      <c r="F88" s="19">
        <f ca="1">VLOOKUP($A88,'Q13'!$A:$O,F$2,0)</f>
        <v>82</v>
      </c>
      <c r="G88" s="19">
        <f ca="1">VLOOKUP($A88,'Q13'!$A:$O,G$2,0)</f>
        <v>57</v>
      </c>
      <c r="H88" s="19">
        <f ca="1">VLOOKUP($A88,'Q13'!$A:$O,H$2,0)</f>
        <v>35</v>
      </c>
      <c r="I88" s="19">
        <f ca="1">VLOOKUP($A88,'Q13'!$A:$O,I$2,0)</f>
        <v>41</v>
      </c>
      <c r="J88" s="19">
        <f ca="1">VLOOKUP($A88,'Q13'!$A:$O,J$2,0)</f>
        <v>38</v>
      </c>
      <c r="K88" s="19">
        <f ca="1">VLOOKUP($A88,'Q13'!$A:$O,K$2,0)</f>
        <v>17</v>
      </c>
      <c r="L88" s="19">
        <f ca="1">VLOOKUP($A88,'Q13'!$A:$O,L$2,0)</f>
        <v>25</v>
      </c>
      <c r="M88" s="19">
        <f ca="1">VLOOKUP($A88,'Q13'!$A:$O,M$2,0)</f>
        <v>1</v>
      </c>
      <c r="N88" s="19">
        <f ca="1">VLOOKUP($A88,'Q13'!$A:$O,N$2,0)</f>
        <v>29</v>
      </c>
      <c r="P88" s="45">
        <f t="shared" ref="P88" ca="1" si="78">MAX(E88:N88)</f>
        <v>168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63.636363636363633</v>
      </c>
      <c r="F89" s="15">
        <f t="shared" ref="F89:N89" ca="1" si="79">F88/$D88*100</f>
        <v>31.060606060606062</v>
      </c>
      <c r="G89" s="15">
        <f t="shared" ca="1" si="79"/>
        <v>21.59090909090909</v>
      </c>
      <c r="H89" s="15">
        <f t="shared" ca="1" si="79"/>
        <v>13.257575757575758</v>
      </c>
      <c r="I89" s="15">
        <f t="shared" ca="1" si="79"/>
        <v>15.530303030303031</v>
      </c>
      <c r="J89" s="15">
        <f t="shared" ca="1" si="79"/>
        <v>14.393939393939394</v>
      </c>
      <c r="K89" s="15">
        <f t="shared" ca="1" si="79"/>
        <v>6.4393939393939394</v>
      </c>
      <c r="L89" s="15">
        <f t="shared" ca="1" si="79"/>
        <v>9.4696969696969688</v>
      </c>
      <c r="M89" s="15">
        <f t="shared" ca="1" si="79"/>
        <v>0.37878787878787878</v>
      </c>
      <c r="N89" s="15">
        <f t="shared" ca="1" si="79"/>
        <v>10.984848484848484</v>
      </c>
    </row>
    <row r="90" spans="1:16" ht="12.4" hidden="1" customHeight="1" outlineLevel="1" x14ac:dyDescent="0.15">
      <c r="A90" s="1" t="str">
        <f ca="1">$A$1&amp;C90</f>
        <v>X (18)小売・飲食などのサービス業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172</v>
      </c>
      <c r="F90" s="19">
        <f ca="1">VLOOKUP($A90,'Q13'!$A:$O,F$2,0)</f>
        <v>86</v>
      </c>
      <c r="G90" s="19">
        <f ca="1">VLOOKUP($A90,'Q13'!$A:$O,G$2,0)</f>
        <v>43</v>
      </c>
      <c r="H90" s="19">
        <f ca="1">VLOOKUP($A90,'Q13'!$A:$O,H$2,0)</f>
        <v>29</v>
      </c>
      <c r="I90" s="19">
        <f ca="1">VLOOKUP($A90,'Q13'!$A:$O,I$2,0)</f>
        <v>54</v>
      </c>
      <c r="J90" s="19">
        <f ca="1">VLOOKUP($A90,'Q13'!$A:$O,J$2,0)</f>
        <v>54</v>
      </c>
      <c r="K90" s="19">
        <f ca="1">VLOOKUP($A90,'Q13'!$A:$O,K$2,0)</f>
        <v>1</v>
      </c>
      <c r="L90" s="19">
        <f ca="1">VLOOKUP($A90,'Q13'!$A:$O,L$2,0)</f>
        <v>8</v>
      </c>
      <c r="M90" s="19">
        <f ca="1">VLOOKUP($A90,'Q13'!$A:$O,M$2,0)</f>
        <v>2</v>
      </c>
      <c r="N90" s="19">
        <f ca="1">VLOOKUP($A90,'Q13'!$A:$O,N$2,0)</f>
        <v>39</v>
      </c>
      <c r="P90" s="45">
        <f t="shared" ref="P90" ca="1" si="80">MAX(E90:N90)</f>
        <v>172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58.703071672354945</v>
      </c>
      <c r="F91" s="15">
        <f t="shared" ref="F91:N91" ca="1" si="81">F90/$D90*100</f>
        <v>29.351535836177472</v>
      </c>
      <c r="G91" s="15">
        <f t="shared" ca="1" si="81"/>
        <v>14.675767918088736</v>
      </c>
      <c r="H91" s="15">
        <f t="shared" ca="1" si="81"/>
        <v>9.8976109215017072</v>
      </c>
      <c r="I91" s="15">
        <f t="shared" ca="1" si="81"/>
        <v>18.430034129692832</v>
      </c>
      <c r="J91" s="15">
        <f t="shared" ca="1" si="81"/>
        <v>18.430034129692832</v>
      </c>
      <c r="K91" s="15">
        <f t="shared" ca="1" si="81"/>
        <v>0.34129692832764508</v>
      </c>
      <c r="L91" s="15">
        <f t="shared" ca="1" si="81"/>
        <v>2.7303754266211606</v>
      </c>
      <c r="M91" s="15">
        <f t="shared" ca="1" si="81"/>
        <v>0.68259385665529015</v>
      </c>
      <c r="N91" s="15">
        <f t="shared" ca="1" si="81"/>
        <v>13.310580204778159</v>
      </c>
    </row>
    <row r="92" spans="1:16" ht="12.4" hidden="1" customHeight="1" outlineLevel="1" x14ac:dyDescent="0.15">
      <c r="A92" s="1" t="str">
        <f ca="1">$A$1&amp;C92</f>
        <v>X (18)金融・保険・不動産業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99</v>
      </c>
      <c r="F92" s="19">
        <f ca="1">VLOOKUP($A92,'Q13'!$A:$O,F$2,0)</f>
        <v>41</v>
      </c>
      <c r="G92" s="19">
        <f ca="1">VLOOKUP($A92,'Q13'!$A:$O,G$2,0)</f>
        <v>22</v>
      </c>
      <c r="H92" s="19">
        <f ca="1">VLOOKUP($A92,'Q13'!$A:$O,H$2,0)</f>
        <v>11</v>
      </c>
      <c r="I92" s="19">
        <f ca="1">VLOOKUP($A92,'Q13'!$A:$O,I$2,0)</f>
        <v>19</v>
      </c>
      <c r="J92" s="19">
        <f ca="1">VLOOKUP($A92,'Q13'!$A:$O,J$2,0)</f>
        <v>24</v>
      </c>
      <c r="K92" s="19">
        <f ca="1">VLOOKUP($A92,'Q13'!$A:$O,K$2,0)</f>
        <v>2</v>
      </c>
      <c r="L92" s="19">
        <f ca="1">VLOOKUP($A92,'Q13'!$A:$O,L$2,0)</f>
        <v>9</v>
      </c>
      <c r="M92" s="19">
        <f ca="1">VLOOKUP($A92,'Q13'!$A:$O,M$2,0)</f>
        <v>2</v>
      </c>
      <c r="N92" s="19">
        <f ca="1">VLOOKUP($A92,'Q13'!$A:$O,N$2,0)</f>
        <v>22</v>
      </c>
      <c r="P92" s="45">
        <f t="shared" ref="P92" ca="1" si="82">MAX(E92:N92)</f>
        <v>99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63.46153846153846</v>
      </c>
      <c r="F93" s="15">
        <f t="shared" ref="F93:N93" ca="1" si="83">F92/$D92*100</f>
        <v>26.282051282051285</v>
      </c>
      <c r="G93" s="15">
        <f t="shared" ca="1" si="83"/>
        <v>14.102564102564102</v>
      </c>
      <c r="H93" s="15">
        <f t="shared" ca="1" si="83"/>
        <v>7.0512820512820511</v>
      </c>
      <c r="I93" s="15">
        <f t="shared" ca="1" si="83"/>
        <v>12.179487179487179</v>
      </c>
      <c r="J93" s="15">
        <f t="shared" ca="1" si="83"/>
        <v>15.384615384615385</v>
      </c>
      <c r="K93" s="15">
        <f t="shared" ca="1" si="83"/>
        <v>1.2820512820512819</v>
      </c>
      <c r="L93" s="15">
        <f t="shared" ca="1" si="83"/>
        <v>5.7692307692307692</v>
      </c>
      <c r="M93" s="15">
        <f t="shared" ca="1" si="83"/>
        <v>1.2820512820512819</v>
      </c>
      <c r="N93" s="15">
        <f t="shared" ca="1" si="83"/>
        <v>14.102564102564102</v>
      </c>
    </row>
    <row r="94" spans="1:16" ht="12.4" hidden="1" customHeight="1" outlineLevel="1" x14ac:dyDescent="0.15">
      <c r="A94" s="1" t="str">
        <f ca="1">$A$1&amp;C94</f>
        <v>X (18)医療・福祉・介護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527</v>
      </c>
      <c r="F94" s="19">
        <f ca="1">VLOOKUP($A94,'Q13'!$A:$O,F$2,0)</f>
        <v>279</v>
      </c>
      <c r="G94" s="19">
        <f ca="1">VLOOKUP($A94,'Q13'!$A:$O,G$2,0)</f>
        <v>149</v>
      </c>
      <c r="H94" s="19">
        <f ca="1">VLOOKUP($A94,'Q13'!$A:$O,H$2,0)</f>
        <v>74</v>
      </c>
      <c r="I94" s="19">
        <f ca="1">VLOOKUP($A94,'Q13'!$A:$O,I$2,0)</f>
        <v>130</v>
      </c>
      <c r="J94" s="19">
        <f ca="1">VLOOKUP($A94,'Q13'!$A:$O,J$2,0)</f>
        <v>148</v>
      </c>
      <c r="K94" s="19">
        <f ca="1">VLOOKUP($A94,'Q13'!$A:$O,K$2,0)</f>
        <v>15</v>
      </c>
      <c r="L94" s="19">
        <f ca="1">VLOOKUP($A94,'Q13'!$A:$O,L$2,0)</f>
        <v>46</v>
      </c>
      <c r="M94" s="19">
        <f ca="1">VLOOKUP($A94,'Q13'!$A:$O,M$2,0)</f>
        <v>15</v>
      </c>
      <c r="N94" s="19">
        <f ca="1">VLOOKUP($A94,'Q13'!$A:$O,N$2,0)</f>
        <v>122</v>
      </c>
      <c r="P94" s="45">
        <f t="shared" ref="P94" ca="1" si="84">MAX(E94:N94)</f>
        <v>527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59.213483146067411</v>
      </c>
      <c r="F95" s="15">
        <f t="shared" ref="F95:N95" ca="1" si="85">F94/$D94*100</f>
        <v>31.348314606741575</v>
      </c>
      <c r="G95" s="15">
        <f t="shared" ca="1" si="85"/>
        <v>16.741573033707866</v>
      </c>
      <c r="H95" s="15">
        <f t="shared" ca="1" si="85"/>
        <v>8.3146067415730336</v>
      </c>
      <c r="I95" s="15">
        <f t="shared" ca="1" si="85"/>
        <v>14.606741573033707</v>
      </c>
      <c r="J95" s="15">
        <f t="shared" ca="1" si="85"/>
        <v>16.629213483146067</v>
      </c>
      <c r="K95" s="15">
        <f t="shared" ca="1" si="85"/>
        <v>1.6853932584269662</v>
      </c>
      <c r="L95" s="15">
        <f t="shared" ca="1" si="85"/>
        <v>5.1685393258426959</v>
      </c>
      <c r="M95" s="15">
        <f t="shared" ca="1" si="85"/>
        <v>1.6853932584269662</v>
      </c>
      <c r="N95" s="15">
        <f t="shared" ca="1" si="85"/>
        <v>13.707865168539326</v>
      </c>
    </row>
    <row r="96" spans="1:16" ht="12.4" hidden="1" customHeight="1" outlineLevel="1" x14ac:dyDescent="0.15">
      <c r="A96" s="1" t="str">
        <f ca="1">$A$1&amp;C96</f>
        <v>X (18)ITエンジニア・プログラマー（ゲームクリエイターを含む）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218</v>
      </c>
      <c r="F96" s="19">
        <f ca="1">VLOOKUP($A96,'Q13'!$A:$O,F$2,0)</f>
        <v>112</v>
      </c>
      <c r="G96" s="19">
        <f ca="1">VLOOKUP($A96,'Q13'!$A:$O,G$2,0)</f>
        <v>44</v>
      </c>
      <c r="H96" s="19">
        <f ca="1">VLOOKUP($A96,'Q13'!$A:$O,H$2,0)</f>
        <v>27</v>
      </c>
      <c r="I96" s="19">
        <f ca="1">VLOOKUP($A96,'Q13'!$A:$O,I$2,0)</f>
        <v>54</v>
      </c>
      <c r="J96" s="19">
        <f ca="1">VLOOKUP($A96,'Q13'!$A:$O,J$2,0)</f>
        <v>60</v>
      </c>
      <c r="K96" s="19">
        <f ca="1">VLOOKUP($A96,'Q13'!$A:$O,K$2,0)</f>
        <v>7</v>
      </c>
      <c r="L96" s="19">
        <f ca="1">VLOOKUP($A96,'Q13'!$A:$O,L$2,0)</f>
        <v>13</v>
      </c>
      <c r="M96" s="19">
        <f ca="1">VLOOKUP($A96,'Q13'!$A:$O,M$2,0)</f>
        <v>4</v>
      </c>
      <c r="N96" s="19">
        <f ca="1">VLOOKUP($A96,'Q13'!$A:$O,N$2,0)</f>
        <v>48</v>
      </c>
      <c r="P96" s="45">
        <f t="shared" ref="P96" ca="1" si="86">MAX(E96:N96)</f>
        <v>218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62.464183381088823</v>
      </c>
      <c r="F97" s="15">
        <f t="shared" ref="F97:N97" ca="1" si="87">F96/$D96*100</f>
        <v>32.091690544412607</v>
      </c>
      <c r="G97" s="15">
        <f t="shared" ca="1" si="87"/>
        <v>12.607449856733524</v>
      </c>
      <c r="H97" s="15">
        <f t="shared" ca="1" si="87"/>
        <v>7.7363896848137532</v>
      </c>
      <c r="I97" s="15">
        <f t="shared" ca="1" si="87"/>
        <v>15.472779369627506</v>
      </c>
      <c r="J97" s="15">
        <f t="shared" ca="1" si="87"/>
        <v>17.191977077363894</v>
      </c>
      <c r="K97" s="15">
        <f t="shared" ca="1" si="87"/>
        <v>2.005730659025788</v>
      </c>
      <c r="L97" s="15">
        <f t="shared" ca="1" si="87"/>
        <v>3.7249283667621778</v>
      </c>
      <c r="M97" s="15">
        <f t="shared" ca="1" si="87"/>
        <v>1.1461318051575931</v>
      </c>
      <c r="N97" s="15">
        <f t="shared" ca="1" si="87"/>
        <v>13.753581661891118</v>
      </c>
    </row>
    <row r="98" spans="1:16" ht="12.4" hidden="1" customHeight="1" outlineLevel="1" x14ac:dyDescent="0.15">
      <c r="A98" s="1" t="str">
        <f ca="1">$A$1&amp;C98</f>
        <v>X (18)情報通信系（メディア・マスコミ）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55</v>
      </c>
      <c r="F98" s="19">
        <f ca="1">VLOOKUP($A98,'Q13'!$A:$O,F$2,0)</f>
        <v>29</v>
      </c>
      <c r="G98" s="19">
        <f ca="1">VLOOKUP($A98,'Q13'!$A:$O,G$2,0)</f>
        <v>10</v>
      </c>
      <c r="H98" s="19">
        <f ca="1">VLOOKUP($A98,'Q13'!$A:$O,H$2,0)</f>
        <v>15</v>
      </c>
      <c r="I98" s="19">
        <f ca="1">VLOOKUP($A98,'Q13'!$A:$O,I$2,0)</f>
        <v>20</v>
      </c>
      <c r="J98" s="19">
        <f ca="1">VLOOKUP($A98,'Q13'!$A:$O,J$2,0)</f>
        <v>13</v>
      </c>
      <c r="K98" s="19">
        <f ca="1">VLOOKUP($A98,'Q13'!$A:$O,K$2,0)</f>
        <v>3</v>
      </c>
      <c r="L98" s="19">
        <f ca="1">VLOOKUP($A98,'Q13'!$A:$O,L$2,0)</f>
        <v>10</v>
      </c>
      <c r="M98" s="19">
        <f ca="1">VLOOKUP($A98,'Q13'!$A:$O,M$2,0)</f>
        <v>3</v>
      </c>
      <c r="N98" s="19">
        <f ca="1">VLOOKUP($A98,'Q13'!$A:$O,N$2,0)</f>
        <v>17</v>
      </c>
      <c r="P98" s="45">
        <f t="shared" ref="P98" ca="1" si="88">MAX(E98:N98)</f>
        <v>55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54.455445544554458</v>
      </c>
      <c r="F99" s="15">
        <f t="shared" ref="F99:N99" ca="1" si="89">F98/$D98*100</f>
        <v>28.71287128712871</v>
      </c>
      <c r="G99" s="15">
        <f t="shared" ca="1" si="89"/>
        <v>9.9009900990099009</v>
      </c>
      <c r="H99" s="15">
        <f t="shared" ca="1" si="89"/>
        <v>14.85148514851485</v>
      </c>
      <c r="I99" s="15">
        <f t="shared" ca="1" si="89"/>
        <v>19.801980198019802</v>
      </c>
      <c r="J99" s="15">
        <f t="shared" ca="1" si="89"/>
        <v>12.871287128712872</v>
      </c>
      <c r="K99" s="15">
        <f t="shared" ca="1" si="89"/>
        <v>2.9702970297029703</v>
      </c>
      <c r="L99" s="15">
        <f t="shared" ca="1" si="89"/>
        <v>9.9009900990099009</v>
      </c>
      <c r="M99" s="15">
        <f t="shared" ca="1" si="89"/>
        <v>2.9702970297029703</v>
      </c>
      <c r="N99" s="15">
        <f t="shared" ca="1" si="89"/>
        <v>16.831683168316832</v>
      </c>
    </row>
    <row r="100" spans="1:16" ht="12.4" hidden="1" customHeight="1" outlineLevel="1" x14ac:dyDescent="0.15">
      <c r="A100" s="1" t="str">
        <f ca="1">$A$1&amp;C100</f>
        <v>X (18)公務員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471</v>
      </c>
      <c r="F100" s="19">
        <f ca="1">VLOOKUP($A100,'Q13'!$A:$O,F$2,0)</f>
        <v>252</v>
      </c>
      <c r="G100" s="19">
        <f ca="1">VLOOKUP($A100,'Q13'!$A:$O,G$2,0)</f>
        <v>132</v>
      </c>
      <c r="H100" s="19">
        <f ca="1">VLOOKUP($A100,'Q13'!$A:$O,H$2,0)</f>
        <v>68</v>
      </c>
      <c r="I100" s="19">
        <f ca="1">VLOOKUP($A100,'Q13'!$A:$O,I$2,0)</f>
        <v>112</v>
      </c>
      <c r="J100" s="19">
        <f ca="1">VLOOKUP($A100,'Q13'!$A:$O,J$2,0)</f>
        <v>93</v>
      </c>
      <c r="K100" s="19">
        <f ca="1">VLOOKUP($A100,'Q13'!$A:$O,K$2,0)</f>
        <v>11</v>
      </c>
      <c r="L100" s="19">
        <f ca="1">VLOOKUP($A100,'Q13'!$A:$O,L$2,0)</f>
        <v>44</v>
      </c>
      <c r="M100" s="19">
        <f ca="1">VLOOKUP($A100,'Q13'!$A:$O,M$2,0)</f>
        <v>4</v>
      </c>
      <c r="N100" s="19">
        <f ca="1">VLOOKUP($A100,'Q13'!$A:$O,N$2,0)</f>
        <v>110</v>
      </c>
      <c r="P100" s="45">
        <f t="shared" ref="P100" ca="1" si="90">MAX(E100:N100)</f>
        <v>471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61.168831168831176</v>
      </c>
      <c r="F101" s="15">
        <f t="shared" ref="F101:N101" ca="1" si="91">F100/$D100*100</f>
        <v>32.727272727272727</v>
      </c>
      <c r="G101" s="15">
        <f t="shared" ca="1" si="91"/>
        <v>17.142857142857142</v>
      </c>
      <c r="H101" s="15">
        <f t="shared" ca="1" si="91"/>
        <v>8.8311688311688314</v>
      </c>
      <c r="I101" s="15">
        <f t="shared" ca="1" si="91"/>
        <v>14.545454545454545</v>
      </c>
      <c r="J101" s="15">
        <f t="shared" ca="1" si="91"/>
        <v>12.077922077922079</v>
      </c>
      <c r="K101" s="15">
        <f t="shared" ca="1" si="91"/>
        <v>1.4285714285714286</v>
      </c>
      <c r="L101" s="15">
        <f t="shared" ca="1" si="91"/>
        <v>5.7142857142857144</v>
      </c>
      <c r="M101" s="15">
        <f t="shared" ca="1" si="91"/>
        <v>0.51948051948051943</v>
      </c>
      <c r="N101" s="15">
        <f t="shared" ca="1" si="91"/>
        <v>14.285714285714285</v>
      </c>
    </row>
    <row r="102" spans="1:16" ht="12.4" hidden="1" customHeight="1" outlineLevel="1" x14ac:dyDescent="0.15">
      <c r="A102" s="1" t="str">
        <f ca="1">$A$1&amp;C102</f>
        <v>X (18)その他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464</v>
      </c>
      <c r="F102" s="19">
        <f ca="1">VLOOKUP($A102,'Q13'!$A:$O,F$2,0)</f>
        <v>262</v>
      </c>
      <c r="G102" s="19">
        <f ca="1">VLOOKUP($A102,'Q13'!$A:$O,G$2,0)</f>
        <v>152</v>
      </c>
      <c r="H102" s="19">
        <f ca="1">VLOOKUP($A102,'Q13'!$A:$O,H$2,0)</f>
        <v>75</v>
      </c>
      <c r="I102" s="19">
        <f ca="1">VLOOKUP($A102,'Q13'!$A:$O,I$2,0)</f>
        <v>131</v>
      </c>
      <c r="J102" s="19">
        <f ca="1">VLOOKUP($A102,'Q13'!$A:$O,J$2,0)</f>
        <v>128</v>
      </c>
      <c r="K102" s="19">
        <f ca="1">VLOOKUP($A102,'Q13'!$A:$O,K$2,0)</f>
        <v>14</v>
      </c>
      <c r="L102" s="19">
        <f ca="1">VLOOKUP($A102,'Q13'!$A:$O,L$2,0)</f>
        <v>53</v>
      </c>
      <c r="M102" s="19">
        <f ca="1">VLOOKUP($A102,'Q13'!$A:$O,M$2,0)</f>
        <v>17</v>
      </c>
      <c r="N102" s="19">
        <f ca="1">VLOOKUP($A102,'Q13'!$A:$O,N$2,0)</f>
        <v>122</v>
      </c>
      <c r="P102" s="45">
        <f t="shared" ref="P102" ca="1" si="92">MAX(E102:N102)</f>
        <v>464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57.213316892725032</v>
      </c>
      <c r="F103" s="15">
        <f t="shared" ref="F103:N103" ca="1" si="93">F102/$D102*100</f>
        <v>32.305795314426632</v>
      </c>
      <c r="G103" s="15">
        <f t="shared" ca="1" si="93"/>
        <v>18.7422934648582</v>
      </c>
      <c r="H103" s="15">
        <f t="shared" ca="1" si="93"/>
        <v>9.2478421701602969</v>
      </c>
      <c r="I103" s="15">
        <f t="shared" ca="1" si="93"/>
        <v>16.152897657213316</v>
      </c>
      <c r="J103" s="15">
        <f t="shared" ca="1" si="93"/>
        <v>15.782983970406905</v>
      </c>
      <c r="K103" s="15">
        <f t="shared" ca="1" si="93"/>
        <v>1.726263871763255</v>
      </c>
      <c r="L103" s="15">
        <f t="shared" ca="1" si="93"/>
        <v>6.5351418002466088</v>
      </c>
      <c r="M103" s="15">
        <f t="shared" ca="1" si="93"/>
        <v>2.0961775585696669</v>
      </c>
      <c r="N103" s="15">
        <f t="shared" ca="1" si="93"/>
        <v>15.043156596794081</v>
      </c>
    </row>
    <row r="104" spans="1:16" ht="12.4" hidden="1" customHeight="1" outlineLevel="1" x14ac:dyDescent="0.15">
      <c r="A104" s="1" t="str">
        <f ca="1">$A$1&amp;C104</f>
        <v>X (18)ずっと北九州市内がいい（北九州市の近郊を含む）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782</v>
      </c>
      <c r="F104" s="19">
        <f ca="1">VLOOKUP($A104,'Q15'!$A:$O,F$2,0)</f>
        <v>409</v>
      </c>
      <c r="G104" s="19">
        <f ca="1">VLOOKUP($A104,'Q15'!$A:$O,G$2,0)</f>
        <v>204</v>
      </c>
      <c r="H104" s="19">
        <f ca="1">VLOOKUP($A104,'Q15'!$A:$O,H$2,0)</f>
        <v>102</v>
      </c>
      <c r="I104" s="19">
        <f ca="1">VLOOKUP($A104,'Q15'!$A:$O,I$2,0)</f>
        <v>177</v>
      </c>
      <c r="J104" s="19">
        <f ca="1">VLOOKUP($A104,'Q15'!$A:$O,J$2,0)</f>
        <v>147</v>
      </c>
      <c r="K104" s="19">
        <f ca="1">VLOOKUP($A104,'Q15'!$A:$O,K$2,0)</f>
        <v>19</v>
      </c>
      <c r="L104" s="19">
        <f ca="1">VLOOKUP($A104,'Q15'!$A:$O,L$2,0)</f>
        <v>58</v>
      </c>
      <c r="M104" s="19">
        <f ca="1">VLOOKUP($A104,'Q15'!$A:$O,M$2,0)</f>
        <v>7</v>
      </c>
      <c r="N104" s="19">
        <f ca="1">VLOOKUP($A104,'Q15'!$A:$O,N$2,0)</f>
        <v>39</v>
      </c>
      <c r="P104" s="45">
        <f t="shared" ref="P104" ca="1" si="94">MAX(E104:N104)</f>
        <v>782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73.496240601503757</v>
      </c>
      <c r="F105" s="15">
        <f t="shared" ref="F105:N105" ca="1" si="95">F104/$D104*100</f>
        <v>38.439849624060152</v>
      </c>
      <c r="G105" s="15">
        <f t="shared" ca="1" si="95"/>
        <v>19.172932330827066</v>
      </c>
      <c r="H105" s="15">
        <f t="shared" ca="1" si="95"/>
        <v>9.5864661654135332</v>
      </c>
      <c r="I105" s="15">
        <f t="shared" ca="1" si="95"/>
        <v>16.63533834586466</v>
      </c>
      <c r="J105" s="15">
        <f t="shared" ca="1" si="95"/>
        <v>13.815789473684212</v>
      </c>
      <c r="K105" s="15">
        <f t="shared" ca="1" si="95"/>
        <v>1.7857142857142856</v>
      </c>
      <c r="L105" s="15">
        <f t="shared" ca="1" si="95"/>
        <v>5.4511278195488719</v>
      </c>
      <c r="M105" s="15">
        <f t="shared" ca="1" si="95"/>
        <v>0.6578947368421052</v>
      </c>
      <c r="N105" s="15">
        <f t="shared" ca="1" si="95"/>
        <v>3.6654135338345863</v>
      </c>
    </row>
    <row r="106" spans="1:16" ht="12.4" hidden="1" customHeight="1" outlineLevel="1" x14ac:dyDescent="0.15">
      <c r="A106" s="1" t="str">
        <f ca="1">$A$1&amp;C106</f>
        <v>X (18)一度は市外に出て経験を積んだ後、市内に戻りたい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363</v>
      </c>
      <c r="F106" s="19">
        <f ca="1">VLOOKUP($A106,'Q15'!$A:$O,F$2,0)</f>
        <v>201</v>
      </c>
      <c r="G106" s="19">
        <f ca="1">VLOOKUP($A106,'Q15'!$A:$O,G$2,0)</f>
        <v>127</v>
      </c>
      <c r="H106" s="19">
        <f ca="1">VLOOKUP($A106,'Q15'!$A:$O,H$2,0)</f>
        <v>63</v>
      </c>
      <c r="I106" s="19">
        <f ca="1">VLOOKUP($A106,'Q15'!$A:$O,I$2,0)</f>
        <v>80</v>
      </c>
      <c r="J106" s="19">
        <f ca="1">VLOOKUP($A106,'Q15'!$A:$O,J$2,0)</f>
        <v>97</v>
      </c>
      <c r="K106" s="19">
        <f ca="1">VLOOKUP($A106,'Q15'!$A:$O,K$2,0)</f>
        <v>12</v>
      </c>
      <c r="L106" s="19">
        <f ca="1">VLOOKUP($A106,'Q15'!$A:$O,L$2,0)</f>
        <v>31</v>
      </c>
      <c r="M106" s="19">
        <f ca="1">VLOOKUP($A106,'Q15'!$A:$O,M$2,0)</f>
        <v>8</v>
      </c>
      <c r="N106" s="19">
        <f ca="1">VLOOKUP($A106,'Q15'!$A:$O,N$2,0)</f>
        <v>29</v>
      </c>
      <c r="P106" s="45">
        <f t="shared" ref="P106" ca="1" si="96">MAX(E106:N106)</f>
        <v>363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71.456692913385822</v>
      </c>
      <c r="F107" s="15">
        <f t="shared" ref="F107:N107" ca="1" si="97">F106/$D106*100</f>
        <v>39.566929133858267</v>
      </c>
      <c r="G107" s="15">
        <f t="shared" ca="1" si="97"/>
        <v>25</v>
      </c>
      <c r="H107" s="15">
        <f t="shared" ca="1" si="97"/>
        <v>12.401574803149607</v>
      </c>
      <c r="I107" s="15">
        <f t="shared" ca="1" si="97"/>
        <v>15.748031496062993</v>
      </c>
      <c r="J107" s="15">
        <f t="shared" ca="1" si="97"/>
        <v>19.094488188976378</v>
      </c>
      <c r="K107" s="15">
        <f t="shared" ca="1" si="97"/>
        <v>2.3622047244094486</v>
      </c>
      <c r="L107" s="15">
        <f t="shared" ca="1" si="97"/>
        <v>6.1023622047244093</v>
      </c>
      <c r="M107" s="15">
        <f t="shared" ca="1" si="97"/>
        <v>1.5748031496062991</v>
      </c>
      <c r="N107" s="15">
        <f t="shared" ca="1" si="97"/>
        <v>5.7086614173228352</v>
      </c>
    </row>
    <row r="108" spans="1:16" ht="12.4" hidden="1" customHeight="1" outlineLevel="1" x14ac:dyDescent="0.15">
      <c r="A108" s="1" t="str">
        <f ca="1">$A$1&amp;C108</f>
        <v>X (18)市外に住むが、時々北九州市で過ごしたい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448</v>
      </c>
      <c r="F108" s="19">
        <f ca="1">VLOOKUP($A108,'Q15'!$A:$O,F$2,0)</f>
        <v>251</v>
      </c>
      <c r="G108" s="19">
        <f ca="1">VLOOKUP($A108,'Q15'!$A:$O,G$2,0)</f>
        <v>136</v>
      </c>
      <c r="H108" s="19">
        <f ca="1">VLOOKUP($A108,'Q15'!$A:$O,H$2,0)</f>
        <v>75</v>
      </c>
      <c r="I108" s="19">
        <f ca="1">VLOOKUP($A108,'Q15'!$A:$O,I$2,0)</f>
        <v>118</v>
      </c>
      <c r="J108" s="19">
        <f ca="1">VLOOKUP($A108,'Q15'!$A:$O,J$2,0)</f>
        <v>129</v>
      </c>
      <c r="K108" s="19">
        <f ca="1">VLOOKUP($A108,'Q15'!$A:$O,K$2,0)</f>
        <v>14</v>
      </c>
      <c r="L108" s="19">
        <f ca="1">VLOOKUP($A108,'Q15'!$A:$O,L$2,0)</f>
        <v>60</v>
      </c>
      <c r="M108" s="19">
        <f ca="1">VLOOKUP($A108,'Q15'!$A:$O,M$2,0)</f>
        <v>9</v>
      </c>
      <c r="N108" s="19">
        <f ca="1">VLOOKUP($A108,'Q15'!$A:$O,N$2,0)</f>
        <v>34</v>
      </c>
      <c r="P108" s="45">
        <f t="shared" ref="P108" ca="1" si="98">MAX(E108:N108)</f>
        <v>448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67.166416791604206</v>
      </c>
      <c r="F109" s="15">
        <f t="shared" ref="F109:N109" ca="1" si="99">F108/$D108*100</f>
        <v>37.631184407796106</v>
      </c>
      <c r="G109" s="15">
        <f t="shared" ca="1" si="99"/>
        <v>20.389805097451273</v>
      </c>
      <c r="H109" s="15">
        <f t="shared" ca="1" si="99"/>
        <v>11.244377811094452</v>
      </c>
      <c r="I109" s="15">
        <f t="shared" ca="1" si="99"/>
        <v>17.691154422788603</v>
      </c>
      <c r="J109" s="15">
        <f t="shared" ca="1" si="99"/>
        <v>19.340329835082461</v>
      </c>
      <c r="K109" s="15">
        <f t="shared" ca="1" si="99"/>
        <v>2.0989505247376314</v>
      </c>
      <c r="L109" s="15">
        <f t="shared" ca="1" si="99"/>
        <v>8.995502248875562</v>
      </c>
      <c r="M109" s="15">
        <f t="shared" ca="1" si="99"/>
        <v>1.3493253373313343</v>
      </c>
      <c r="N109" s="15">
        <f t="shared" ca="1" si="99"/>
        <v>5.0974512743628182</v>
      </c>
    </row>
    <row r="110" spans="1:16" ht="12.4" hidden="1" customHeight="1" outlineLevel="1" x14ac:dyDescent="0.15">
      <c r="A110" s="1" t="str">
        <f ca="1">$A$1&amp;C110</f>
        <v>X (18)北九州市から出て行って戻らない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98</v>
      </c>
      <c r="F110" s="19">
        <f ca="1">VLOOKUP($A110,'Q15'!$A:$O,F$2,0)</f>
        <v>45</v>
      </c>
      <c r="G110" s="19">
        <f ca="1">VLOOKUP($A110,'Q15'!$A:$O,G$2,0)</f>
        <v>24</v>
      </c>
      <c r="H110" s="19">
        <f ca="1">VLOOKUP($A110,'Q15'!$A:$O,H$2,0)</f>
        <v>25</v>
      </c>
      <c r="I110" s="19">
        <f ca="1">VLOOKUP($A110,'Q15'!$A:$O,I$2,0)</f>
        <v>37</v>
      </c>
      <c r="J110" s="19">
        <f ca="1">VLOOKUP($A110,'Q15'!$A:$O,J$2,0)</f>
        <v>36</v>
      </c>
      <c r="K110" s="19">
        <f ca="1">VLOOKUP($A110,'Q15'!$A:$O,K$2,0)</f>
        <v>3</v>
      </c>
      <c r="L110" s="19">
        <f ca="1">VLOOKUP($A110,'Q15'!$A:$O,L$2,0)</f>
        <v>14</v>
      </c>
      <c r="M110" s="19">
        <f ca="1">VLOOKUP($A110,'Q15'!$A:$O,M$2,0)</f>
        <v>5</v>
      </c>
      <c r="N110" s="19">
        <f ca="1">VLOOKUP($A110,'Q15'!$A:$O,N$2,0)</f>
        <v>104</v>
      </c>
      <c r="P110" s="45">
        <f t="shared" ref="P110" ca="1" si="100">MAX(E110:N110)</f>
        <v>104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33.108108108108105</v>
      </c>
      <c r="F111" s="15">
        <f t="shared" ref="F111:N111" ca="1" si="101">F110/$D110*100</f>
        <v>15.202702702702704</v>
      </c>
      <c r="G111" s="15">
        <f t="shared" ca="1" si="101"/>
        <v>8.1081081081081088</v>
      </c>
      <c r="H111" s="15">
        <f t="shared" ca="1" si="101"/>
        <v>8.4459459459459456</v>
      </c>
      <c r="I111" s="15">
        <f t="shared" ca="1" si="101"/>
        <v>12.5</v>
      </c>
      <c r="J111" s="15">
        <f t="shared" ca="1" si="101"/>
        <v>12.162162162162163</v>
      </c>
      <c r="K111" s="15">
        <f t="shared" ca="1" si="101"/>
        <v>1.0135135135135136</v>
      </c>
      <c r="L111" s="15">
        <f t="shared" ca="1" si="101"/>
        <v>4.7297297297297298</v>
      </c>
      <c r="M111" s="15">
        <f t="shared" ca="1" si="101"/>
        <v>1.6891891891891893</v>
      </c>
      <c r="N111" s="15">
        <f t="shared" ca="1" si="101"/>
        <v>35.135135135135137</v>
      </c>
    </row>
    <row r="112" spans="1:16" ht="12.4" hidden="1" customHeight="1" outlineLevel="1" x14ac:dyDescent="0.15">
      <c r="A112" s="1" t="str">
        <f ca="1">$A$1&amp;C112</f>
        <v>X (18)その他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28</v>
      </c>
      <c r="F112" s="19">
        <f ca="1">VLOOKUP($A112,'Q15'!$A:$O,F$2,0)</f>
        <v>23</v>
      </c>
      <c r="G112" s="19">
        <f ca="1">VLOOKUP($A112,'Q15'!$A:$O,G$2,0)</f>
        <v>13</v>
      </c>
      <c r="H112" s="19">
        <f ca="1">VLOOKUP($A112,'Q15'!$A:$O,H$2,0)</f>
        <v>6</v>
      </c>
      <c r="I112" s="19">
        <f ca="1">VLOOKUP($A112,'Q15'!$A:$O,I$2,0)</f>
        <v>20</v>
      </c>
      <c r="J112" s="19">
        <f ca="1">VLOOKUP($A112,'Q15'!$A:$O,J$2,0)</f>
        <v>13</v>
      </c>
      <c r="K112" s="19">
        <f ca="1">VLOOKUP($A112,'Q15'!$A:$O,K$2,0)</f>
        <v>1</v>
      </c>
      <c r="L112" s="19">
        <f ca="1">VLOOKUP($A112,'Q15'!$A:$O,L$2,0)</f>
        <v>4</v>
      </c>
      <c r="M112" s="19">
        <f ca="1">VLOOKUP($A112,'Q15'!$A:$O,M$2,0)</f>
        <v>4</v>
      </c>
      <c r="N112" s="19">
        <f ca="1">VLOOKUP($A112,'Q15'!$A:$O,N$2,0)</f>
        <v>38</v>
      </c>
      <c r="P112" s="45">
        <f t="shared" ref="P112" ca="1" si="102">MAX(E112:N112)</f>
        <v>38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26.415094339622641</v>
      </c>
      <c r="F113" s="15">
        <f t="shared" ref="F113:N113" ca="1" si="103">F112/$D112*100</f>
        <v>21.69811320754717</v>
      </c>
      <c r="G113" s="15">
        <f t="shared" ca="1" si="103"/>
        <v>12.264150943396226</v>
      </c>
      <c r="H113" s="15">
        <f t="shared" ca="1" si="103"/>
        <v>5.6603773584905666</v>
      </c>
      <c r="I113" s="15">
        <f t="shared" ca="1" si="103"/>
        <v>18.867924528301888</v>
      </c>
      <c r="J113" s="15">
        <f t="shared" ca="1" si="103"/>
        <v>12.264150943396226</v>
      </c>
      <c r="K113" s="15">
        <f t="shared" ca="1" si="103"/>
        <v>0.94339622641509435</v>
      </c>
      <c r="L113" s="15">
        <f t="shared" ca="1" si="103"/>
        <v>3.7735849056603774</v>
      </c>
      <c r="M113" s="15">
        <f t="shared" ca="1" si="103"/>
        <v>3.7735849056603774</v>
      </c>
      <c r="N113" s="15">
        <f t="shared" ca="1" si="103"/>
        <v>35.849056603773583</v>
      </c>
    </row>
    <row r="114" spans="1:16" ht="12.4" hidden="1" customHeight="1" outlineLevel="1" x14ac:dyDescent="0.15">
      <c r="A114" s="1" t="str">
        <f ca="1">$A$1&amp;C114</f>
        <v>X (18)わからない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602</v>
      </c>
      <c r="F114" s="19">
        <f ca="1">VLOOKUP($A114,'Q15'!$A:$O,F$2,0)</f>
        <v>271</v>
      </c>
      <c r="G114" s="19">
        <f ca="1">VLOOKUP($A114,'Q15'!$A:$O,G$2,0)</f>
        <v>134</v>
      </c>
      <c r="H114" s="19">
        <f ca="1">VLOOKUP($A114,'Q15'!$A:$O,H$2,0)</f>
        <v>82</v>
      </c>
      <c r="I114" s="19">
        <f ca="1">VLOOKUP($A114,'Q15'!$A:$O,I$2,0)</f>
        <v>151</v>
      </c>
      <c r="J114" s="19">
        <f ca="1">VLOOKUP($A114,'Q15'!$A:$O,J$2,0)</f>
        <v>164</v>
      </c>
      <c r="K114" s="19">
        <f ca="1">VLOOKUP($A114,'Q15'!$A:$O,K$2,0)</f>
        <v>21</v>
      </c>
      <c r="L114" s="19">
        <f ca="1">VLOOKUP($A114,'Q15'!$A:$O,L$2,0)</f>
        <v>54</v>
      </c>
      <c r="M114" s="19">
        <f ca="1">VLOOKUP($A114,'Q15'!$A:$O,M$2,0)</f>
        <v>17</v>
      </c>
      <c r="N114" s="19">
        <f ca="1">VLOOKUP($A114,'Q15'!$A:$O,N$2,0)</f>
        <v>297</v>
      </c>
      <c r="P114" s="45">
        <f t="shared" ref="P114" ca="1" si="104">MAX(E114:N114)</f>
        <v>602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48.943089430894311</v>
      </c>
      <c r="F115" s="15">
        <f t="shared" ref="F115:N115" ca="1" si="105">F114/$D114*100</f>
        <v>22.032520325203254</v>
      </c>
      <c r="G115" s="15">
        <f t="shared" ca="1" si="105"/>
        <v>10.894308943089431</v>
      </c>
      <c r="H115" s="15">
        <f t="shared" ca="1" si="105"/>
        <v>6.666666666666667</v>
      </c>
      <c r="I115" s="15">
        <f t="shared" ca="1" si="105"/>
        <v>12.276422764227641</v>
      </c>
      <c r="J115" s="15">
        <f t="shared" ca="1" si="105"/>
        <v>13.333333333333334</v>
      </c>
      <c r="K115" s="15">
        <f t="shared" ca="1" si="105"/>
        <v>1.7073170731707319</v>
      </c>
      <c r="L115" s="15">
        <f t="shared" ca="1" si="105"/>
        <v>4.3902439024390238</v>
      </c>
      <c r="M115" s="15">
        <f t="shared" ca="1" si="105"/>
        <v>1.3821138211382114</v>
      </c>
      <c r="N115" s="15">
        <f t="shared" ca="1" si="105"/>
        <v>24.146341463414632</v>
      </c>
    </row>
    <row r="116" spans="1:16" s="46" customFormat="1" ht="12.4" customHeight="1" collapsed="1" x14ac:dyDescent="0.15">
      <c r="A116" s="46" t="str">
        <f ca="1">$A$1&amp;C116</f>
        <v>X (18)とても感じている</v>
      </c>
      <c r="B116" s="129" t="s">
        <v>258</v>
      </c>
      <c r="C116" s="130" t="s">
        <v>119</v>
      </c>
      <c r="D116" s="19">
        <f ca="1">VLOOKUP($A116,'Q17'!$A:$O,D$2,0)</f>
        <v>1495</v>
      </c>
      <c r="E116" s="19">
        <f ca="1">VLOOKUP($A116,'Q17'!$A:$O,E$2,0)</f>
        <v>1179</v>
      </c>
      <c r="F116" s="19">
        <f ca="1">VLOOKUP($A116,'Q17'!$A:$O,F$2,0)</f>
        <v>666</v>
      </c>
      <c r="G116" s="19">
        <f ca="1">VLOOKUP($A116,'Q17'!$A:$O,G$2,0)</f>
        <v>404</v>
      </c>
      <c r="H116" s="19">
        <f ca="1">VLOOKUP($A116,'Q17'!$A:$O,H$2,0)</f>
        <v>163</v>
      </c>
      <c r="I116" s="19">
        <f ca="1">VLOOKUP($A116,'Q17'!$A:$O,I$2,0)</f>
        <v>244</v>
      </c>
      <c r="J116" s="19">
        <f ca="1">VLOOKUP($A116,'Q17'!$A:$O,J$2,0)</f>
        <v>247</v>
      </c>
      <c r="K116" s="19">
        <f ca="1">VLOOKUP($A116,'Q17'!$A:$O,K$2,0)</f>
        <v>26</v>
      </c>
      <c r="L116" s="19">
        <f ca="1">VLOOKUP($A116,'Q17'!$A:$O,L$2,0)</f>
        <v>120</v>
      </c>
      <c r="M116" s="19">
        <f ca="1">VLOOKUP($A116,'Q17'!$A:$O,M$2,0)</f>
        <v>15</v>
      </c>
      <c r="N116" s="19">
        <f ca="1">VLOOKUP($A116,'Q17'!$A:$O,N$2,0)</f>
        <v>13</v>
      </c>
      <c r="P116" s="48">
        <f t="shared" ref="P116" ca="1" si="106">MAX(E116:N116)</f>
        <v>1179</v>
      </c>
    </row>
    <row r="117" spans="1:16" s="46" customFormat="1" ht="12.4" customHeight="1" x14ac:dyDescent="0.15">
      <c r="B117" s="129"/>
      <c r="C117" s="131"/>
      <c r="D117" s="16">
        <f ca="1">D116/$D116*100</f>
        <v>100</v>
      </c>
      <c r="E117" s="15">
        <f ca="1">E116/$D116*100</f>
        <v>78.862876254180605</v>
      </c>
      <c r="F117" s="15">
        <f t="shared" ref="F117:N117" ca="1" si="107">F116/$D116*100</f>
        <v>44.548494983277592</v>
      </c>
      <c r="G117" s="15">
        <f t="shared" ca="1" si="107"/>
        <v>27.023411371237462</v>
      </c>
      <c r="H117" s="15">
        <f t="shared" ca="1" si="107"/>
        <v>10.903010033444815</v>
      </c>
      <c r="I117" s="15">
        <f t="shared" ca="1" si="107"/>
        <v>16.321070234113712</v>
      </c>
      <c r="J117" s="15">
        <f t="shared" ca="1" si="107"/>
        <v>16.521739130434781</v>
      </c>
      <c r="K117" s="15">
        <f t="shared" ca="1" si="107"/>
        <v>1.7391304347826086</v>
      </c>
      <c r="L117" s="15">
        <f t="shared" ca="1" si="107"/>
        <v>8.0267558528428093</v>
      </c>
      <c r="M117" s="15">
        <f t="shared" ca="1" si="107"/>
        <v>1.0033444816053512</v>
      </c>
      <c r="N117" s="15">
        <f t="shared" ca="1" si="107"/>
        <v>0.86956521739130432</v>
      </c>
    </row>
    <row r="118" spans="1:16" s="46" customFormat="1" ht="12.4" customHeight="1" x14ac:dyDescent="0.15">
      <c r="A118" s="46" t="str">
        <f ca="1">$A$1&amp;C118</f>
        <v>X (18)ある程度感じている</v>
      </c>
      <c r="B118" s="129"/>
      <c r="C118" s="130" t="s">
        <v>120</v>
      </c>
      <c r="D118" s="19">
        <f ca="1">VLOOKUP($A118,'Q17'!$A:$O,D$2,0)</f>
        <v>1777</v>
      </c>
      <c r="E118" s="19">
        <f ca="1">VLOOKUP($A118,'Q17'!$A:$O,E$2,0)</f>
        <v>1034</v>
      </c>
      <c r="F118" s="19">
        <f ca="1">VLOOKUP($A118,'Q17'!$A:$O,F$2,0)</f>
        <v>509</v>
      </c>
      <c r="G118" s="19">
        <f ca="1">VLOOKUP($A118,'Q17'!$A:$O,G$2,0)</f>
        <v>208</v>
      </c>
      <c r="H118" s="19">
        <f ca="1">VLOOKUP($A118,'Q17'!$A:$O,H$2,0)</f>
        <v>162</v>
      </c>
      <c r="I118" s="19">
        <f ca="1">VLOOKUP($A118,'Q17'!$A:$O,I$2,0)</f>
        <v>301</v>
      </c>
      <c r="J118" s="19">
        <f ca="1">VLOOKUP($A118,'Q17'!$A:$O,J$2,0)</f>
        <v>284</v>
      </c>
      <c r="K118" s="19">
        <f ca="1">VLOOKUP($A118,'Q17'!$A:$O,K$2,0)</f>
        <v>36</v>
      </c>
      <c r="L118" s="19">
        <f ca="1">VLOOKUP($A118,'Q17'!$A:$O,L$2,0)</f>
        <v>91</v>
      </c>
      <c r="M118" s="19">
        <f ca="1">VLOOKUP($A118,'Q17'!$A:$O,M$2,0)</f>
        <v>28</v>
      </c>
      <c r="N118" s="19">
        <f ca="1">VLOOKUP($A118,'Q17'!$A:$O,N$2,0)</f>
        <v>161</v>
      </c>
      <c r="P118" s="48">
        <f t="shared" ref="P118" ca="1" si="108">MAX(E118:N118)</f>
        <v>1034</v>
      </c>
    </row>
    <row r="119" spans="1:16" s="46" customFormat="1" ht="12.4" customHeight="1" x14ac:dyDescent="0.15">
      <c r="B119" s="129"/>
      <c r="C119" s="131"/>
      <c r="D119" s="16">
        <f ca="1">D118/$D118*100</f>
        <v>100</v>
      </c>
      <c r="E119" s="15">
        <f ca="1">E118/$D118*100</f>
        <v>58.187957231288692</v>
      </c>
      <c r="F119" s="15">
        <f t="shared" ref="F119:N119" ca="1" si="109">F118/$D118*100</f>
        <v>28.643781654473834</v>
      </c>
      <c r="G119" s="15">
        <f t="shared" ca="1" si="109"/>
        <v>11.705120990433313</v>
      </c>
      <c r="H119" s="15">
        <f t="shared" ca="1" si="109"/>
        <v>9.1164884637028702</v>
      </c>
      <c r="I119" s="15">
        <f t="shared" ca="1" si="109"/>
        <v>16.938660664040516</v>
      </c>
      <c r="J119" s="15">
        <f t="shared" ca="1" si="109"/>
        <v>15.98199212155318</v>
      </c>
      <c r="K119" s="15">
        <f t="shared" ca="1" si="109"/>
        <v>2.0258863252673045</v>
      </c>
      <c r="L119" s="15">
        <f t="shared" ca="1" si="109"/>
        <v>5.1209904333145753</v>
      </c>
      <c r="M119" s="15">
        <f t="shared" ca="1" si="109"/>
        <v>1.5756893640967922</v>
      </c>
      <c r="N119" s="15">
        <f t="shared" ca="1" si="109"/>
        <v>9.0602138435565553</v>
      </c>
    </row>
    <row r="120" spans="1:16" s="46" customFormat="1" ht="12.4" customHeight="1" x14ac:dyDescent="0.15">
      <c r="A120" s="46" t="str">
        <f ca="1">$A$1&amp;C120</f>
        <v>X (18)あまり感じていない</v>
      </c>
      <c r="B120" s="129"/>
      <c r="C120" s="130" t="s">
        <v>121</v>
      </c>
      <c r="D120" s="19">
        <f ca="1">VLOOKUP($A120,'Q17'!$A:$O,D$2,0)</f>
        <v>430</v>
      </c>
      <c r="E120" s="19">
        <f ca="1">VLOOKUP($A120,'Q17'!$A:$O,E$2,0)</f>
        <v>99</v>
      </c>
      <c r="F120" s="19">
        <f ca="1">VLOOKUP($A120,'Q17'!$A:$O,F$2,0)</f>
        <v>22</v>
      </c>
      <c r="G120" s="19">
        <f ca="1">VLOOKUP($A120,'Q17'!$A:$O,G$2,0)</f>
        <v>22</v>
      </c>
      <c r="H120" s="19">
        <f ca="1">VLOOKUP($A120,'Q17'!$A:$O,H$2,0)</f>
        <v>25</v>
      </c>
      <c r="I120" s="19">
        <f ca="1">VLOOKUP($A120,'Q17'!$A:$O,I$2,0)</f>
        <v>36</v>
      </c>
      <c r="J120" s="19">
        <f ca="1">VLOOKUP($A120,'Q17'!$A:$O,J$2,0)</f>
        <v>46</v>
      </c>
      <c r="K120" s="19">
        <f ca="1">VLOOKUP($A120,'Q17'!$A:$O,K$2,0)</f>
        <v>6</v>
      </c>
      <c r="L120" s="19">
        <f ca="1">VLOOKUP($A120,'Q17'!$A:$O,L$2,0)</f>
        <v>7</v>
      </c>
      <c r="M120" s="19">
        <f ca="1">VLOOKUP($A120,'Q17'!$A:$O,M$2,0)</f>
        <v>4</v>
      </c>
      <c r="N120" s="19">
        <f ca="1">VLOOKUP($A120,'Q17'!$A:$O,N$2,0)</f>
        <v>229</v>
      </c>
      <c r="P120" s="48">
        <f t="shared" ref="P120" ca="1" si="110">MAX(E120:N120)</f>
        <v>229</v>
      </c>
    </row>
    <row r="121" spans="1:16" s="46" customFormat="1" ht="12.4" customHeight="1" x14ac:dyDescent="0.15">
      <c r="B121" s="129"/>
      <c r="C121" s="131"/>
      <c r="D121" s="16">
        <f ca="1">D120/$D120*100</f>
        <v>100</v>
      </c>
      <c r="E121" s="15">
        <f ca="1">E120/$D120*100</f>
        <v>23.02325581395349</v>
      </c>
      <c r="F121" s="15">
        <f t="shared" ref="F121:N121" ca="1" si="111">F120/$D120*100</f>
        <v>5.1162790697674421</v>
      </c>
      <c r="G121" s="15">
        <f t="shared" ca="1" si="111"/>
        <v>5.1162790697674421</v>
      </c>
      <c r="H121" s="15">
        <f t="shared" ca="1" si="111"/>
        <v>5.8139534883720927</v>
      </c>
      <c r="I121" s="15">
        <f t="shared" ca="1" si="111"/>
        <v>8.3720930232558146</v>
      </c>
      <c r="J121" s="15">
        <f t="shared" ca="1" si="111"/>
        <v>10.697674418604651</v>
      </c>
      <c r="K121" s="15">
        <f t="shared" ca="1" si="111"/>
        <v>1.3953488372093024</v>
      </c>
      <c r="L121" s="15">
        <f t="shared" ca="1" si="111"/>
        <v>1.6279069767441861</v>
      </c>
      <c r="M121" s="15">
        <f t="shared" ca="1" si="111"/>
        <v>0.93023255813953487</v>
      </c>
      <c r="N121" s="15">
        <f t="shared" ca="1" si="111"/>
        <v>53.255813953488371</v>
      </c>
    </row>
    <row r="122" spans="1:16" s="46" customFormat="1" ht="12.4" customHeight="1" x14ac:dyDescent="0.15">
      <c r="A122" s="46" t="str">
        <f ca="1">$A$1&amp;C122</f>
        <v>X (18)全く感じていない</v>
      </c>
      <c r="B122" s="129"/>
      <c r="C122" s="130" t="s">
        <v>122</v>
      </c>
      <c r="D122" s="19">
        <f ca="1">VLOOKUP($A122,'Q17'!$A:$O,D$2,0)</f>
        <v>169</v>
      </c>
      <c r="E122" s="19">
        <f ca="1">VLOOKUP($A122,'Q17'!$A:$O,E$2,0)</f>
        <v>9</v>
      </c>
      <c r="F122" s="19">
        <f ca="1">VLOOKUP($A122,'Q17'!$A:$O,F$2,0)</f>
        <v>3</v>
      </c>
      <c r="G122" s="19">
        <f ca="1">VLOOKUP($A122,'Q17'!$A:$O,G$2,0)</f>
        <v>4</v>
      </c>
      <c r="H122" s="19">
        <f ca="1">VLOOKUP($A122,'Q17'!$A:$O,H$2,0)</f>
        <v>3</v>
      </c>
      <c r="I122" s="19">
        <f ca="1">VLOOKUP($A122,'Q17'!$A:$O,I$2,0)</f>
        <v>2</v>
      </c>
      <c r="J122" s="19">
        <f ca="1">VLOOKUP($A122,'Q17'!$A:$O,J$2,0)</f>
        <v>9</v>
      </c>
      <c r="K122" s="19">
        <f ca="1">VLOOKUP($A122,'Q17'!$A:$O,K$2,0)</f>
        <v>2</v>
      </c>
      <c r="L122" s="19">
        <f ca="1">VLOOKUP($A122,'Q17'!$A:$O,L$2,0)</f>
        <v>3</v>
      </c>
      <c r="M122" s="19">
        <f ca="1">VLOOKUP($A122,'Q17'!$A:$O,M$2,0)</f>
        <v>3</v>
      </c>
      <c r="N122" s="19">
        <f ca="1">VLOOKUP($A122,'Q17'!$A:$O,N$2,0)</f>
        <v>138</v>
      </c>
      <c r="P122" s="48">
        <f t="shared" ref="P122" ca="1" si="112">MAX(E122:N122)</f>
        <v>138</v>
      </c>
    </row>
    <row r="123" spans="1:16" s="46" customFormat="1" ht="12.4" customHeight="1" x14ac:dyDescent="0.15">
      <c r="B123" s="129"/>
      <c r="C123" s="131"/>
      <c r="D123" s="16">
        <f ca="1">D122/$D122*100</f>
        <v>100</v>
      </c>
      <c r="E123" s="15">
        <f ca="1">E122/$D122*100</f>
        <v>5.3254437869822491</v>
      </c>
      <c r="F123" s="15">
        <f t="shared" ref="F123:N123" ca="1" si="113">F122/$D122*100</f>
        <v>1.7751479289940828</v>
      </c>
      <c r="G123" s="15">
        <f t="shared" ca="1" si="113"/>
        <v>2.3668639053254439</v>
      </c>
      <c r="H123" s="15">
        <f t="shared" ca="1" si="113"/>
        <v>1.7751479289940828</v>
      </c>
      <c r="I123" s="15">
        <f t="shared" ca="1" si="113"/>
        <v>1.1834319526627219</v>
      </c>
      <c r="J123" s="15">
        <f t="shared" ca="1" si="113"/>
        <v>5.3254437869822491</v>
      </c>
      <c r="K123" s="15">
        <f t="shared" ca="1" si="113"/>
        <v>1.1834319526627219</v>
      </c>
      <c r="L123" s="15">
        <f t="shared" ca="1" si="113"/>
        <v>1.7751479289940828</v>
      </c>
      <c r="M123" s="15">
        <f t="shared" ca="1" si="113"/>
        <v>1.7751479289940828</v>
      </c>
      <c r="N123" s="15">
        <f t="shared" ca="1" si="113"/>
        <v>81.65680473372781</v>
      </c>
    </row>
    <row r="124" spans="1:16" ht="12.4" hidden="1" customHeight="1" outlineLevel="1" x14ac:dyDescent="0.15">
      <c r="A124" s="1" t="str">
        <f ca="1">$A$1&amp;C124</f>
        <v>X (18)１年生／男性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338</v>
      </c>
      <c r="F124" s="19">
        <f ca="1">VLOOKUP($A124,学年×性別!$A:$O,F$2,0)</f>
        <v>179</v>
      </c>
      <c r="G124" s="19">
        <f ca="1">VLOOKUP($A124,学年×性別!$A:$O,G$2,0)</f>
        <v>104</v>
      </c>
      <c r="H124" s="19">
        <f ca="1">VLOOKUP($A124,学年×性別!$A:$O,H$2,0)</f>
        <v>65</v>
      </c>
      <c r="I124" s="19">
        <f ca="1">VLOOKUP($A124,学年×性別!$A:$O,I$2,0)</f>
        <v>103</v>
      </c>
      <c r="J124" s="19">
        <f ca="1">VLOOKUP($A124,学年×性別!$A:$O,J$2,0)</f>
        <v>99</v>
      </c>
      <c r="K124" s="19">
        <f ca="1">VLOOKUP($A124,学年×性別!$A:$O,K$2,0)</f>
        <v>11</v>
      </c>
      <c r="L124" s="19">
        <f ca="1">VLOOKUP($A124,学年×性別!$A:$O,L$2,0)</f>
        <v>46</v>
      </c>
      <c r="M124" s="19">
        <f ca="1">VLOOKUP($A124,学年×性別!$A:$O,M$2,0)</f>
        <v>6</v>
      </c>
      <c r="N124" s="19">
        <f ca="1">VLOOKUP($A124,学年×性別!$A:$O,N$2,0)</f>
        <v>82</v>
      </c>
      <c r="P124" s="45">
        <f t="shared" ref="P124" ca="1" si="114">MAX(E124:N124)</f>
        <v>338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59.823008849557525</v>
      </c>
      <c r="F125" s="15">
        <f t="shared" ref="F125:N125" ca="1" si="115">F124/$D124*100</f>
        <v>31.681415929203538</v>
      </c>
      <c r="G125" s="15">
        <f t="shared" ca="1" si="115"/>
        <v>18.407079646017699</v>
      </c>
      <c r="H125" s="15">
        <f t="shared" ca="1" si="115"/>
        <v>11.504424778761061</v>
      </c>
      <c r="I125" s="15">
        <f t="shared" ca="1" si="115"/>
        <v>18.230088495575224</v>
      </c>
      <c r="J125" s="15">
        <f t="shared" ca="1" si="115"/>
        <v>17.522123893805311</v>
      </c>
      <c r="K125" s="15">
        <f t="shared" ca="1" si="115"/>
        <v>1.9469026548672566</v>
      </c>
      <c r="L125" s="15">
        <f t="shared" ca="1" si="115"/>
        <v>8.1415929203539825</v>
      </c>
      <c r="M125" s="15">
        <f t="shared" ca="1" si="115"/>
        <v>1.0619469026548671</v>
      </c>
      <c r="N125" s="15">
        <f t="shared" ca="1" si="115"/>
        <v>14.513274336283185</v>
      </c>
    </row>
    <row r="126" spans="1:16" ht="12.4" hidden="1" customHeight="1" outlineLevel="1" x14ac:dyDescent="0.15">
      <c r="A126" s="1" t="str">
        <f ca="1">$A$1&amp;C126</f>
        <v>X (18)１年生／女性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466</v>
      </c>
      <c r="F126" s="19">
        <f ca="1">VLOOKUP($A126,学年×性別!$A:$O,F$2,0)</f>
        <v>248</v>
      </c>
      <c r="G126" s="19">
        <f ca="1">VLOOKUP($A126,学年×性別!$A:$O,G$2,0)</f>
        <v>139</v>
      </c>
      <c r="H126" s="19">
        <f ca="1">VLOOKUP($A126,学年×性別!$A:$O,H$2,0)</f>
        <v>62</v>
      </c>
      <c r="I126" s="19">
        <f ca="1">VLOOKUP($A126,学年×性別!$A:$O,I$2,0)</f>
        <v>125</v>
      </c>
      <c r="J126" s="19">
        <f ca="1">VLOOKUP($A126,学年×性別!$A:$O,J$2,0)</f>
        <v>134</v>
      </c>
      <c r="K126" s="19">
        <f ca="1">VLOOKUP($A126,学年×性別!$A:$O,K$2,0)</f>
        <v>9</v>
      </c>
      <c r="L126" s="19">
        <f ca="1">VLOOKUP($A126,学年×性別!$A:$O,L$2,0)</f>
        <v>42</v>
      </c>
      <c r="M126" s="19">
        <f ca="1">VLOOKUP($A126,学年×性別!$A:$O,M$2,0)</f>
        <v>9</v>
      </c>
      <c r="N126" s="19">
        <f ca="1">VLOOKUP($A126,学年×性別!$A:$O,N$2,0)</f>
        <v>96</v>
      </c>
      <c r="P126" s="45">
        <f t="shared" ref="P126" ca="1" si="116">MAX(E126:N126)</f>
        <v>466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60.915032679738559</v>
      </c>
      <c r="F127" s="15">
        <f t="shared" ref="F127:N127" ca="1" si="117">F126/$D126*100</f>
        <v>32.41830065359477</v>
      </c>
      <c r="G127" s="15">
        <f t="shared" ca="1" si="117"/>
        <v>18.169934640522875</v>
      </c>
      <c r="H127" s="15">
        <f t="shared" ca="1" si="117"/>
        <v>8.1045751633986924</v>
      </c>
      <c r="I127" s="15">
        <f t="shared" ca="1" si="117"/>
        <v>16.33986928104575</v>
      </c>
      <c r="J127" s="15">
        <f t="shared" ca="1" si="117"/>
        <v>17.516339869281044</v>
      </c>
      <c r="K127" s="15">
        <f t="shared" ca="1" si="117"/>
        <v>1.1764705882352942</v>
      </c>
      <c r="L127" s="15">
        <f t="shared" ca="1" si="117"/>
        <v>5.4901960784313726</v>
      </c>
      <c r="M127" s="15">
        <f t="shared" ca="1" si="117"/>
        <v>1.1764705882352942</v>
      </c>
      <c r="N127" s="15">
        <f t="shared" ca="1" si="117"/>
        <v>12.549019607843137</v>
      </c>
    </row>
    <row r="128" spans="1:16" ht="12.4" hidden="1" customHeight="1" outlineLevel="1" x14ac:dyDescent="0.15">
      <c r="A128" s="1" t="str">
        <f ca="1">$A$1&amp;C128</f>
        <v>X (18)１年生／回答しない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14</v>
      </c>
      <c r="F128" s="19">
        <f ca="1">VLOOKUP($A128,学年×性別!$A:$O,F$2,0)</f>
        <v>6</v>
      </c>
      <c r="G128" s="19">
        <f ca="1">VLOOKUP($A128,学年×性別!$A:$O,G$2,0)</f>
        <v>3</v>
      </c>
      <c r="H128" s="19">
        <f ca="1">VLOOKUP($A128,学年×性別!$A:$O,H$2,0)</f>
        <v>0</v>
      </c>
      <c r="I128" s="19">
        <f ca="1">VLOOKUP($A128,学年×性別!$A:$O,I$2,0)</f>
        <v>1</v>
      </c>
      <c r="J128" s="19">
        <f ca="1">VLOOKUP($A128,学年×性別!$A:$O,J$2,0)</f>
        <v>6</v>
      </c>
      <c r="K128" s="19">
        <f ca="1">VLOOKUP($A128,学年×性別!$A:$O,K$2,0)</f>
        <v>2</v>
      </c>
      <c r="L128" s="19">
        <f ca="1">VLOOKUP($A128,学年×性別!$A:$O,L$2,0)</f>
        <v>1</v>
      </c>
      <c r="M128" s="19">
        <f ca="1">VLOOKUP($A128,学年×性別!$A:$O,M$2,0)</f>
        <v>1</v>
      </c>
      <c r="N128" s="19">
        <f ca="1">VLOOKUP($A128,学年×性別!$A:$O,N$2,0)</f>
        <v>5</v>
      </c>
      <c r="P128" s="45">
        <f t="shared" ref="P128" ca="1" si="118">MAX(E128:N128)</f>
        <v>14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56.000000000000007</v>
      </c>
      <c r="F129" s="15">
        <f t="shared" ref="F129:N129" ca="1" si="119">F128/$D128*100</f>
        <v>24</v>
      </c>
      <c r="G129" s="15">
        <f t="shared" ca="1" si="119"/>
        <v>12</v>
      </c>
      <c r="H129" s="15">
        <f t="shared" ca="1" si="119"/>
        <v>0</v>
      </c>
      <c r="I129" s="15">
        <f t="shared" ca="1" si="119"/>
        <v>4</v>
      </c>
      <c r="J129" s="15">
        <f t="shared" ca="1" si="119"/>
        <v>24</v>
      </c>
      <c r="K129" s="15">
        <f t="shared" ca="1" si="119"/>
        <v>8</v>
      </c>
      <c r="L129" s="15">
        <f t="shared" ca="1" si="119"/>
        <v>4</v>
      </c>
      <c r="M129" s="15">
        <f t="shared" ca="1" si="119"/>
        <v>4</v>
      </c>
      <c r="N129" s="15">
        <f t="shared" ca="1" si="119"/>
        <v>20</v>
      </c>
    </row>
    <row r="130" spans="1:16" ht="12.4" hidden="1" customHeight="1" outlineLevel="1" x14ac:dyDescent="0.15">
      <c r="A130" s="1" t="str">
        <f ca="1">$A$1&amp;C130</f>
        <v>X (18)２年生／男性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295</v>
      </c>
      <c r="F130" s="19">
        <f ca="1">VLOOKUP($A130,学年×性別!$A:$O,F$2,0)</f>
        <v>123</v>
      </c>
      <c r="G130" s="19">
        <f ca="1">VLOOKUP($A130,学年×性別!$A:$O,G$2,0)</f>
        <v>89</v>
      </c>
      <c r="H130" s="19">
        <f ca="1">VLOOKUP($A130,学年×性別!$A:$O,H$2,0)</f>
        <v>52</v>
      </c>
      <c r="I130" s="19">
        <f ca="1">VLOOKUP($A130,学年×性別!$A:$O,I$2,0)</f>
        <v>79</v>
      </c>
      <c r="J130" s="19">
        <f ca="1">VLOOKUP($A130,学年×性別!$A:$O,J$2,0)</f>
        <v>76</v>
      </c>
      <c r="K130" s="19">
        <f ca="1">VLOOKUP($A130,学年×性別!$A:$O,K$2,0)</f>
        <v>8</v>
      </c>
      <c r="L130" s="19">
        <f ca="1">VLOOKUP($A130,学年×性別!$A:$O,L$2,0)</f>
        <v>31</v>
      </c>
      <c r="M130" s="19">
        <f ca="1">VLOOKUP($A130,学年×性別!$A:$O,M$2,0)</f>
        <v>4</v>
      </c>
      <c r="N130" s="19">
        <f ca="1">VLOOKUP($A130,学年×性別!$A:$O,N$2,0)</f>
        <v>106</v>
      </c>
      <c r="P130" s="45">
        <f t="shared" ref="P130" ca="1" si="120">MAX(E130:N130)</f>
        <v>295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53.832116788321173</v>
      </c>
      <c r="F131" s="15">
        <f t="shared" ref="F131:N131" ca="1" si="121">F130/$D130*100</f>
        <v>22.445255474452555</v>
      </c>
      <c r="G131" s="15">
        <f t="shared" ca="1" si="121"/>
        <v>16.240875912408757</v>
      </c>
      <c r="H131" s="15">
        <f t="shared" ca="1" si="121"/>
        <v>9.4890510948905096</v>
      </c>
      <c r="I131" s="15">
        <f t="shared" ca="1" si="121"/>
        <v>14.416058394160583</v>
      </c>
      <c r="J131" s="15">
        <f t="shared" ca="1" si="121"/>
        <v>13.868613138686131</v>
      </c>
      <c r="K131" s="15">
        <f t="shared" ca="1" si="121"/>
        <v>1.4598540145985401</v>
      </c>
      <c r="L131" s="15">
        <f t="shared" ca="1" si="121"/>
        <v>5.6569343065693429</v>
      </c>
      <c r="M131" s="15">
        <f t="shared" ca="1" si="121"/>
        <v>0.72992700729927007</v>
      </c>
      <c r="N131" s="15">
        <f t="shared" ca="1" si="121"/>
        <v>19.34306569343066</v>
      </c>
    </row>
    <row r="132" spans="1:16" ht="12.4" hidden="1" customHeight="1" outlineLevel="1" x14ac:dyDescent="0.15">
      <c r="A132" s="1" t="str">
        <f ca="1">$A$1&amp;C132</f>
        <v>X (18)２年生／女性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353</v>
      </c>
      <c r="F132" s="19">
        <f ca="1">VLOOKUP($A132,学年×性別!$A:$O,F$2,0)</f>
        <v>189</v>
      </c>
      <c r="G132" s="19">
        <f ca="1">VLOOKUP($A132,学年×性別!$A:$O,G$2,0)</f>
        <v>81</v>
      </c>
      <c r="H132" s="19">
        <f ca="1">VLOOKUP($A132,学年×性別!$A:$O,H$2,0)</f>
        <v>56</v>
      </c>
      <c r="I132" s="19">
        <f ca="1">VLOOKUP($A132,学年×性別!$A:$O,I$2,0)</f>
        <v>104</v>
      </c>
      <c r="J132" s="19">
        <f ca="1">VLOOKUP($A132,学年×性別!$A:$O,J$2,0)</f>
        <v>89</v>
      </c>
      <c r="K132" s="19">
        <f ca="1">VLOOKUP($A132,学年×性別!$A:$O,K$2,0)</f>
        <v>9</v>
      </c>
      <c r="L132" s="19">
        <f ca="1">VLOOKUP($A132,学年×性別!$A:$O,L$2,0)</f>
        <v>27</v>
      </c>
      <c r="M132" s="19">
        <f ca="1">VLOOKUP($A132,学年×性別!$A:$O,M$2,0)</f>
        <v>9</v>
      </c>
      <c r="N132" s="19">
        <f ca="1">VLOOKUP($A132,学年×性別!$A:$O,N$2,0)</f>
        <v>93</v>
      </c>
      <c r="P132" s="45">
        <f t="shared" ref="P132" ca="1" si="122">MAX(E132:N132)</f>
        <v>353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56.570512820512818</v>
      </c>
      <c r="F133" s="15">
        <f t="shared" ref="F133:N133" ca="1" si="123">F132/$D132*100</f>
        <v>30.288461538461537</v>
      </c>
      <c r="G133" s="15">
        <f t="shared" ca="1" si="123"/>
        <v>12.980769230769232</v>
      </c>
      <c r="H133" s="15">
        <f t="shared" ca="1" si="123"/>
        <v>8.9743589743589745</v>
      </c>
      <c r="I133" s="15">
        <f t="shared" ca="1" si="123"/>
        <v>16.666666666666664</v>
      </c>
      <c r="J133" s="15">
        <f t="shared" ca="1" si="123"/>
        <v>14.262820512820513</v>
      </c>
      <c r="K133" s="15">
        <f t="shared" ca="1" si="123"/>
        <v>1.4423076923076923</v>
      </c>
      <c r="L133" s="15">
        <f t="shared" ca="1" si="123"/>
        <v>4.3269230769230766</v>
      </c>
      <c r="M133" s="15">
        <f t="shared" ca="1" si="123"/>
        <v>1.4423076923076923</v>
      </c>
      <c r="N133" s="15">
        <f t="shared" ca="1" si="123"/>
        <v>14.903846153846153</v>
      </c>
    </row>
    <row r="134" spans="1:16" ht="12.4" hidden="1" customHeight="1" outlineLevel="1" x14ac:dyDescent="0.15">
      <c r="A134" s="1" t="str">
        <f ca="1">$A$1&amp;C134</f>
        <v>X (18)２年生／回答しない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17</v>
      </c>
      <c r="F134" s="19">
        <f ca="1">VLOOKUP($A134,学年×性別!$A:$O,F$2,0)</f>
        <v>6</v>
      </c>
      <c r="G134" s="19">
        <f ca="1">VLOOKUP($A134,学年×性別!$A:$O,G$2,0)</f>
        <v>1</v>
      </c>
      <c r="H134" s="19">
        <f ca="1">VLOOKUP($A134,学年×性別!$A:$O,H$2,0)</f>
        <v>2</v>
      </c>
      <c r="I134" s="19">
        <f ca="1">VLOOKUP($A134,学年×性別!$A:$O,I$2,0)</f>
        <v>4</v>
      </c>
      <c r="J134" s="19">
        <f ca="1">VLOOKUP($A134,学年×性別!$A:$O,J$2,0)</f>
        <v>7</v>
      </c>
      <c r="K134" s="19">
        <f ca="1">VLOOKUP($A134,学年×性別!$A:$O,K$2,0)</f>
        <v>0</v>
      </c>
      <c r="L134" s="19">
        <f ca="1">VLOOKUP($A134,学年×性別!$A:$O,L$2,0)</f>
        <v>1</v>
      </c>
      <c r="M134" s="19">
        <f ca="1">VLOOKUP($A134,学年×性別!$A:$O,M$2,0)</f>
        <v>0</v>
      </c>
      <c r="N134" s="19">
        <f ca="1">VLOOKUP($A134,学年×性別!$A:$O,N$2,0)</f>
        <v>13</v>
      </c>
      <c r="P134" s="45">
        <f t="shared" ref="P134" ca="1" si="124">MAX(E134:N134)</f>
        <v>17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44.736842105263158</v>
      </c>
      <c r="F135" s="15">
        <f t="shared" ref="F135:N135" ca="1" si="125">F134/$D134*100</f>
        <v>15.789473684210526</v>
      </c>
      <c r="G135" s="15">
        <f t="shared" ca="1" si="125"/>
        <v>2.6315789473684208</v>
      </c>
      <c r="H135" s="15">
        <f t="shared" ca="1" si="125"/>
        <v>5.2631578947368416</v>
      </c>
      <c r="I135" s="15">
        <f t="shared" ca="1" si="125"/>
        <v>10.526315789473683</v>
      </c>
      <c r="J135" s="15">
        <f t="shared" ca="1" si="125"/>
        <v>18.421052631578945</v>
      </c>
      <c r="K135" s="15">
        <f t="shared" ca="1" si="125"/>
        <v>0</v>
      </c>
      <c r="L135" s="15">
        <f t="shared" ca="1" si="125"/>
        <v>2.6315789473684208</v>
      </c>
      <c r="M135" s="15">
        <f t="shared" ca="1" si="125"/>
        <v>0</v>
      </c>
      <c r="N135" s="15">
        <f t="shared" ca="1" si="125"/>
        <v>34.210526315789473</v>
      </c>
    </row>
    <row r="136" spans="1:16" ht="12.4" hidden="1" customHeight="1" outlineLevel="1" x14ac:dyDescent="0.15">
      <c r="A136" s="1" t="str">
        <f ca="1">$A$1&amp;C136</f>
        <v>X (18)３年生／男性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404</v>
      </c>
      <c r="F136" s="19">
        <f ca="1">VLOOKUP($A136,学年×性別!$A:$O,F$2,0)</f>
        <v>217</v>
      </c>
      <c r="G136" s="19">
        <f ca="1">VLOOKUP($A136,学年×性別!$A:$O,G$2,0)</f>
        <v>100</v>
      </c>
      <c r="H136" s="19">
        <f ca="1">VLOOKUP($A136,学年×性別!$A:$O,H$2,0)</f>
        <v>61</v>
      </c>
      <c r="I136" s="19">
        <f ca="1">VLOOKUP($A136,学年×性別!$A:$O,I$2,0)</f>
        <v>90</v>
      </c>
      <c r="J136" s="19">
        <f ca="1">VLOOKUP($A136,学年×性別!$A:$O,J$2,0)</f>
        <v>78</v>
      </c>
      <c r="K136" s="19">
        <f ca="1">VLOOKUP($A136,学年×性別!$A:$O,K$2,0)</f>
        <v>21</v>
      </c>
      <c r="L136" s="19">
        <f ca="1">VLOOKUP($A136,学年×性別!$A:$O,L$2,0)</f>
        <v>35</v>
      </c>
      <c r="M136" s="19">
        <f ca="1">VLOOKUP($A136,学年×性別!$A:$O,M$2,0)</f>
        <v>12</v>
      </c>
      <c r="N136" s="19">
        <f ca="1">VLOOKUP($A136,学年×性別!$A:$O,N$2,0)</f>
        <v>67</v>
      </c>
      <c r="P136" s="45">
        <f t="shared" ref="P136" ca="1" si="126">MAX(E136:N136)</f>
        <v>404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63.622047244094496</v>
      </c>
      <c r="F137" s="15">
        <f t="shared" ref="F137:N137" ca="1" si="127">F136/$D136*100</f>
        <v>34.173228346456689</v>
      </c>
      <c r="G137" s="15">
        <f t="shared" ca="1" si="127"/>
        <v>15.748031496062993</v>
      </c>
      <c r="H137" s="15">
        <f t="shared" ca="1" si="127"/>
        <v>9.6062992125984259</v>
      </c>
      <c r="I137" s="15">
        <f t="shared" ca="1" si="127"/>
        <v>14.173228346456693</v>
      </c>
      <c r="J137" s="15">
        <f t="shared" ca="1" si="127"/>
        <v>12.283464566929133</v>
      </c>
      <c r="K137" s="15">
        <f t="shared" ca="1" si="127"/>
        <v>3.3070866141732282</v>
      </c>
      <c r="L137" s="15">
        <f t="shared" ca="1" si="127"/>
        <v>5.5118110236220472</v>
      </c>
      <c r="M137" s="15">
        <f t="shared" ca="1" si="127"/>
        <v>1.889763779527559</v>
      </c>
      <c r="N137" s="15">
        <f t="shared" ca="1" si="127"/>
        <v>10.551181102362204</v>
      </c>
    </row>
    <row r="138" spans="1:16" ht="12.4" hidden="1" customHeight="1" outlineLevel="1" x14ac:dyDescent="0.15">
      <c r="A138" s="1" t="str">
        <f ca="1">$A$1&amp;C138</f>
        <v>X (18)３年生／女性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410</v>
      </c>
      <c r="F138" s="19">
        <f ca="1">VLOOKUP($A138,学年×性別!$A:$O,F$2,0)</f>
        <v>219</v>
      </c>
      <c r="G138" s="19">
        <f ca="1">VLOOKUP($A138,学年×性別!$A:$O,G$2,0)</f>
        <v>114</v>
      </c>
      <c r="H138" s="19">
        <f ca="1">VLOOKUP($A138,学年×性別!$A:$O,H$2,0)</f>
        <v>51</v>
      </c>
      <c r="I138" s="19">
        <f ca="1">VLOOKUP($A138,学年×性別!$A:$O,I$2,0)</f>
        <v>68</v>
      </c>
      <c r="J138" s="19">
        <f ca="1">VLOOKUP($A138,学年×性別!$A:$O,J$2,0)</f>
        <v>90</v>
      </c>
      <c r="K138" s="19">
        <f ca="1">VLOOKUP($A138,学年×性別!$A:$O,K$2,0)</f>
        <v>8</v>
      </c>
      <c r="L138" s="19">
        <f ca="1">VLOOKUP($A138,学年×性別!$A:$O,L$2,0)</f>
        <v>33</v>
      </c>
      <c r="M138" s="19">
        <f ca="1">VLOOKUP($A138,学年×性別!$A:$O,M$2,0)</f>
        <v>7</v>
      </c>
      <c r="N138" s="19">
        <f ca="1">VLOOKUP($A138,学年×性別!$A:$O,N$2,0)</f>
        <v>70</v>
      </c>
      <c r="P138" s="45">
        <f t="shared" ref="P138" ca="1" si="128">MAX(E138:N138)</f>
        <v>410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65.916398713826368</v>
      </c>
      <c r="F139" s="15">
        <f t="shared" ref="F139:N139" ca="1" si="129">F138/$D138*100</f>
        <v>35.20900321543408</v>
      </c>
      <c r="G139" s="15">
        <f t="shared" ca="1" si="129"/>
        <v>18.327974276527332</v>
      </c>
      <c r="H139" s="15">
        <f t="shared" ca="1" si="129"/>
        <v>8.19935691318328</v>
      </c>
      <c r="I139" s="15">
        <f t="shared" ca="1" si="129"/>
        <v>10.932475884244374</v>
      </c>
      <c r="J139" s="15">
        <f t="shared" ca="1" si="129"/>
        <v>14.469453376205788</v>
      </c>
      <c r="K139" s="15">
        <f t="shared" ca="1" si="129"/>
        <v>1.2861736334405145</v>
      </c>
      <c r="L139" s="15">
        <f t="shared" ca="1" si="129"/>
        <v>5.305466237942122</v>
      </c>
      <c r="M139" s="15">
        <f t="shared" ca="1" si="129"/>
        <v>1.1254019292604502</v>
      </c>
      <c r="N139" s="15">
        <f t="shared" ca="1" si="129"/>
        <v>11.254019292604502</v>
      </c>
    </row>
    <row r="140" spans="1:16" ht="12.4" hidden="1" customHeight="1" outlineLevel="1" x14ac:dyDescent="0.15">
      <c r="A140" s="1" t="str">
        <f ca="1">$A$1&amp;C140</f>
        <v>X (18)３年生／回答しない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24</v>
      </c>
      <c r="F140" s="19">
        <f ca="1">VLOOKUP($A140,学年×性別!$A:$O,F$2,0)</f>
        <v>13</v>
      </c>
      <c r="G140" s="19">
        <f ca="1">VLOOKUP($A140,学年×性別!$A:$O,G$2,0)</f>
        <v>7</v>
      </c>
      <c r="H140" s="19">
        <f ca="1">VLOOKUP($A140,学年×性別!$A:$O,H$2,0)</f>
        <v>4</v>
      </c>
      <c r="I140" s="19">
        <f ca="1">VLOOKUP($A140,学年×性別!$A:$O,I$2,0)</f>
        <v>9</v>
      </c>
      <c r="J140" s="19">
        <f ca="1">VLOOKUP($A140,学年×性別!$A:$O,J$2,0)</f>
        <v>7</v>
      </c>
      <c r="K140" s="19">
        <f ca="1">VLOOKUP($A140,学年×性別!$A:$O,K$2,0)</f>
        <v>2</v>
      </c>
      <c r="L140" s="19">
        <f ca="1">VLOOKUP($A140,学年×性別!$A:$O,L$2,0)</f>
        <v>5</v>
      </c>
      <c r="M140" s="19">
        <f ca="1">VLOOKUP($A140,学年×性別!$A:$O,M$2,0)</f>
        <v>2</v>
      </c>
      <c r="N140" s="19">
        <f ca="1">VLOOKUP($A140,学年×性別!$A:$O,N$2,0)</f>
        <v>9</v>
      </c>
      <c r="P140" s="45">
        <f t="shared" ref="P140" ca="1" si="130">MAX(E140:N140)</f>
        <v>24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48.979591836734691</v>
      </c>
      <c r="F141" s="15">
        <f t="shared" ref="F141:N141" ca="1" si="131">F140/$D140*100</f>
        <v>26.530612244897959</v>
      </c>
      <c r="G141" s="15">
        <f t="shared" ca="1" si="131"/>
        <v>14.285714285714285</v>
      </c>
      <c r="H141" s="15">
        <f t="shared" ca="1" si="131"/>
        <v>8.1632653061224492</v>
      </c>
      <c r="I141" s="15">
        <f t="shared" ca="1" si="131"/>
        <v>18.367346938775512</v>
      </c>
      <c r="J141" s="15">
        <f t="shared" ca="1" si="131"/>
        <v>14.285714285714285</v>
      </c>
      <c r="K141" s="15">
        <f t="shared" ca="1" si="131"/>
        <v>4.0816326530612246</v>
      </c>
      <c r="L141" s="15">
        <f t="shared" ca="1" si="131"/>
        <v>10.204081632653061</v>
      </c>
      <c r="M141" s="15">
        <f t="shared" ca="1" si="131"/>
        <v>4.0816326530612246</v>
      </c>
      <c r="N141" s="15">
        <f t="shared" ca="1" si="131"/>
        <v>18.367346938775512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2063" priority="169" stopIfTrue="1" operator="greaterThanOrEqual">
      <formula>E$7+10</formula>
    </cfRule>
    <cfRule type="cellIs" dxfId="2062" priority="170" stopIfTrue="1" operator="greaterThanOrEqual">
      <formula>E$7+5</formula>
    </cfRule>
    <cfRule type="cellIs" dxfId="2061" priority="171" stopIfTrue="1" operator="lessThanOrEqual">
      <formula>E$7-10</formula>
    </cfRule>
    <cfRule type="cellIs" dxfId="2060" priority="172" operator="lessThanOrEqual">
      <formula>E$7-5</formula>
    </cfRule>
  </conditionalFormatting>
  <conditionalFormatting sqref="E15:N15">
    <cfRule type="cellIs" dxfId="2059" priority="165" stopIfTrue="1" operator="greaterThanOrEqual">
      <formula>E$7+10</formula>
    </cfRule>
    <cfRule type="cellIs" dxfId="2058" priority="166" stopIfTrue="1" operator="greaterThanOrEqual">
      <formula>E$7+5</formula>
    </cfRule>
    <cfRule type="cellIs" dxfId="2057" priority="167" stopIfTrue="1" operator="lessThanOrEqual">
      <formula>E$7-10</formula>
    </cfRule>
    <cfRule type="cellIs" dxfId="2056" priority="168" operator="lessThanOrEqual">
      <formula>E$7-5</formula>
    </cfRule>
  </conditionalFormatting>
  <conditionalFormatting sqref="E17:N17">
    <cfRule type="cellIs" dxfId="2055" priority="161" stopIfTrue="1" operator="greaterThanOrEqual">
      <formula>E$7+10</formula>
    </cfRule>
    <cfRule type="cellIs" dxfId="2054" priority="162" stopIfTrue="1" operator="greaterThanOrEqual">
      <formula>E$7+5</formula>
    </cfRule>
    <cfRule type="cellIs" dxfId="2053" priority="163" stopIfTrue="1" operator="lessThanOrEqual">
      <formula>E$7-10</formula>
    </cfRule>
    <cfRule type="cellIs" dxfId="2052" priority="164" operator="lessThanOrEqual">
      <formula>E$7-5</formula>
    </cfRule>
  </conditionalFormatting>
  <conditionalFormatting sqref="E19:N19">
    <cfRule type="cellIs" dxfId="2051" priority="157" stopIfTrue="1" operator="greaterThanOrEqual">
      <formula>E$7+10</formula>
    </cfRule>
    <cfRule type="cellIs" dxfId="2050" priority="158" stopIfTrue="1" operator="greaterThanOrEqual">
      <formula>E$7+5</formula>
    </cfRule>
    <cfRule type="cellIs" dxfId="2049" priority="159" stopIfTrue="1" operator="lessThanOrEqual">
      <formula>E$7-10</formula>
    </cfRule>
    <cfRule type="cellIs" dxfId="2048" priority="160" operator="lessThanOrEqual">
      <formula>E$7-5</formula>
    </cfRule>
  </conditionalFormatting>
  <conditionalFormatting sqref="E21:N21 E23:N23 E25:N25">
    <cfRule type="cellIs" dxfId="2047" priority="153" stopIfTrue="1" operator="greaterThanOrEqual">
      <formula>E$7+10</formula>
    </cfRule>
    <cfRule type="cellIs" dxfId="2046" priority="154" stopIfTrue="1" operator="greaterThanOrEqual">
      <formula>E$7+5</formula>
    </cfRule>
    <cfRule type="cellIs" dxfId="2045" priority="155" stopIfTrue="1" operator="lessThanOrEqual">
      <formula>E$7-10</formula>
    </cfRule>
    <cfRule type="cellIs" dxfId="2044" priority="156" operator="lessThanOrEqual">
      <formula>E$7-5</formula>
    </cfRule>
  </conditionalFormatting>
  <conditionalFormatting sqref="E27:N27">
    <cfRule type="cellIs" dxfId="2043" priority="149" stopIfTrue="1" operator="greaterThanOrEqual">
      <formula>E$7+10</formula>
    </cfRule>
    <cfRule type="cellIs" dxfId="2042" priority="150" stopIfTrue="1" operator="greaterThanOrEqual">
      <formula>E$7+5</formula>
    </cfRule>
    <cfRule type="cellIs" dxfId="2041" priority="151" stopIfTrue="1" operator="lessThanOrEqual">
      <formula>E$7-10</formula>
    </cfRule>
    <cfRule type="cellIs" dxfId="2040" priority="152" operator="lessThanOrEqual">
      <formula>E$7-5</formula>
    </cfRule>
  </conditionalFormatting>
  <conditionalFormatting sqref="E29:N29">
    <cfRule type="cellIs" dxfId="2039" priority="145" stopIfTrue="1" operator="greaterThanOrEqual">
      <formula>E$7+10</formula>
    </cfRule>
    <cfRule type="cellIs" dxfId="2038" priority="146" stopIfTrue="1" operator="greaterThanOrEqual">
      <formula>E$7+5</formula>
    </cfRule>
    <cfRule type="cellIs" dxfId="2037" priority="147" stopIfTrue="1" operator="lessThanOrEqual">
      <formula>E$7-10</formula>
    </cfRule>
    <cfRule type="cellIs" dxfId="2036" priority="148" operator="lessThanOrEqual">
      <formula>E$7-5</formula>
    </cfRule>
  </conditionalFormatting>
  <conditionalFormatting sqref="E31:N31">
    <cfRule type="cellIs" dxfId="2035" priority="141" stopIfTrue="1" operator="greaterThanOrEqual">
      <formula>E$7+10</formula>
    </cfRule>
    <cfRule type="cellIs" dxfId="2034" priority="142" stopIfTrue="1" operator="greaterThanOrEqual">
      <formula>E$7+5</formula>
    </cfRule>
    <cfRule type="cellIs" dxfId="2033" priority="143" stopIfTrue="1" operator="lessThanOrEqual">
      <formula>E$7-10</formula>
    </cfRule>
    <cfRule type="cellIs" dxfId="2032" priority="144" operator="lessThanOrEqual">
      <formula>E$7-5</formula>
    </cfRule>
  </conditionalFormatting>
  <conditionalFormatting sqref="E33:N33 E35:N35">
    <cfRule type="cellIs" dxfId="2031" priority="137" stopIfTrue="1" operator="greaterThanOrEqual">
      <formula>E$7+10</formula>
    </cfRule>
    <cfRule type="cellIs" dxfId="2030" priority="138" stopIfTrue="1" operator="greaterThanOrEqual">
      <formula>E$7+5</formula>
    </cfRule>
    <cfRule type="cellIs" dxfId="2029" priority="139" stopIfTrue="1" operator="lessThanOrEqual">
      <formula>E$7-10</formula>
    </cfRule>
    <cfRule type="cellIs" dxfId="2028" priority="140" operator="lessThanOrEqual">
      <formula>E$7-5</formula>
    </cfRule>
  </conditionalFormatting>
  <conditionalFormatting sqref="E37:N37 E39:N39 E41:N41">
    <cfRule type="cellIs" dxfId="2027" priority="133" stopIfTrue="1" operator="greaterThanOrEqual">
      <formula>E$7+10</formula>
    </cfRule>
    <cfRule type="cellIs" dxfId="2026" priority="134" stopIfTrue="1" operator="greaterThanOrEqual">
      <formula>E$7+5</formula>
    </cfRule>
    <cfRule type="cellIs" dxfId="2025" priority="135" stopIfTrue="1" operator="lessThanOrEqual">
      <formula>E$7-10</formula>
    </cfRule>
    <cfRule type="cellIs" dxfId="2024" priority="136" operator="lessThanOrEqual">
      <formula>E$7-5</formula>
    </cfRule>
  </conditionalFormatting>
  <conditionalFormatting sqref="E43:N43">
    <cfRule type="cellIs" dxfId="2023" priority="129" stopIfTrue="1" operator="greaterThanOrEqual">
      <formula>E$7+10</formula>
    </cfRule>
    <cfRule type="cellIs" dxfId="2022" priority="130" stopIfTrue="1" operator="greaterThanOrEqual">
      <formula>E$7+5</formula>
    </cfRule>
    <cfRule type="cellIs" dxfId="2021" priority="131" stopIfTrue="1" operator="lessThanOrEqual">
      <formula>E$7-10</formula>
    </cfRule>
    <cfRule type="cellIs" dxfId="2020" priority="132" operator="lessThanOrEqual">
      <formula>E$7-5</formula>
    </cfRule>
  </conditionalFormatting>
  <conditionalFormatting sqref="E45:N45">
    <cfRule type="cellIs" dxfId="2019" priority="125" stopIfTrue="1" operator="greaterThanOrEqual">
      <formula>E$7+10</formula>
    </cfRule>
    <cfRule type="cellIs" dxfId="2018" priority="126" stopIfTrue="1" operator="greaterThanOrEqual">
      <formula>E$7+5</formula>
    </cfRule>
    <cfRule type="cellIs" dxfId="2017" priority="127" stopIfTrue="1" operator="lessThanOrEqual">
      <formula>E$7-10</formula>
    </cfRule>
    <cfRule type="cellIs" dxfId="2016" priority="128" operator="lessThanOrEqual">
      <formula>E$7-5</formula>
    </cfRule>
  </conditionalFormatting>
  <conditionalFormatting sqref="E47:N47">
    <cfRule type="cellIs" dxfId="2015" priority="121" stopIfTrue="1" operator="greaterThanOrEqual">
      <formula>E$7+10</formula>
    </cfRule>
    <cfRule type="cellIs" dxfId="2014" priority="122" stopIfTrue="1" operator="greaterThanOrEqual">
      <formula>E$7+5</formula>
    </cfRule>
    <cfRule type="cellIs" dxfId="2013" priority="123" stopIfTrue="1" operator="lessThanOrEqual">
      <formula>E$7-10</formula>
    </cfRule>
    <cfRule type="cellIs" dxfId="2012" priority="124" operator="lessThanOrEqual">
      <formula>E$7-5</formula>
    </cfRule>
  </conditionalFormatting>
  <conditionalFormatting sqref="E49:N49 E51:N51 E53:N53">
    <cfRule type="cellIs" dxfId="2011" priority="117" stopIfTrue="1" operator="greaterThanOrEqual">
      <formula>E$7+10</formula>
    </cfRule>
    <cfRule type="cellIs" dxfId="2010" priority="118" stopIfTrue="1" operator="greaterThanOrEqual">
      <formula>E$7+5</formula>
    </cfRule>
    <cfRule type="cellIs" dxfId="2009" priority="119" stopIfTrue="1" operator="lessThanOrEqual">
      <formula>E$7-10</formula>
    </cfRule>
    <cfRule type="cellIs" dxfId="2008" priority="120" operator="lessThanOrEqual">
      <formula>E$7-5</formula>
    </cfRule>
  </conditionalFormatting>
  <conditionalFormatting sqref="E55:N55">
    <cfRule type="cellIs" dxfId="2007" priority="113" stopIfTrue="1" operator="greaterThanOrEqual">
      <formula>E$7+10</formula>
    </cfRule>
    <cfRule type="cellIs" dxfId="2006" priority="114" stopIfTrue="1" operator="greaterThanOrEqual">
      <formula>E$7+5</formula>
    </cfRule>
    <cfRule type="cellIs" dxfId="2005" priority="115" stopIfTrue="1" operator="lessThanOrEqual">
      <formula>E$7-10</formula>
    </cfRule>
    <cfRule type="cellIs" dxfId="2004" priority="116" operator="lessThanOrEqual">
      <formula>E$7-5</formula>
    </cfRule>
  </conditionalFormatting>
  <conditionalFormatting sqref="E57:N57">
    <cfRule type="cellIs" dxfId="2003" priority="109" stopIfTrue="1" operator="greaterThanOrEqual">
      <formula>E$7+10</formula>
    </cfRule>
    <cfRule type="cellIs" dxfId="2002" priority="110" stopIfTrue="1" operator="greaterThanOrEqual">
      <formula>E$7+5</formula>
    </cfRule>
    <cfRule type="cellIs" dxfId="2001" priority="111" stopIfTrue="1" operator="lessThanOrEqual">
      <formula>E$7-10</formula>
    </cfRule>
    <cfRule type="cellIs" dxfId="2000" priority="112" operator="lessThanOrEqual">
      <formula>E$7-5</formula>
    </cfRule>
  </conditionalFormatting>
  <conditionalFormatting sqref="E59:N59">
    <cfRule type="cellIs" dxfId="1999" priority="105" stopIfTrue="1" operator="greaterThanOrEqual">
      <formula>E$7+10</formula>
    </cfRule>
    <cfRule type="cellIs" dxfId="1998" priority="106" stopIfTrue="1" operator="greaterThanOrEqual">
      <formula>E$7+5</formula>
    </cfRule>
    <cfRule type="cellIs" dxfId="1997" priority="107" stopIfTrue="1" operator="lessThanOrEqual">
      <formula>E$7-10</formula>
    </cfRule>
    <cfRule type="cellIs" dxfId="1996" priority="108" operator="lessThanOrEqual">
      <formula>E$7-5</formula>
    </cfRule>
  </conditionalFormatting>
  <conditionalFormatting sqref="E61:N61 E63:N63">
    <cfRule type="cellIs" dxfId="1995" priority="101" stopIfTrue="1" operator="greaterThanOrEqual">
      <formula>E$7+10</formula>
    </cfRule>
    <cfRule type="cellIs" dxfId="1994" priority="102" stopIfTrue="1" operator="greaterThanOrEqual">
      <formula>E$7+5</formula>
    </cfRule>
    <cfRule type="cellIs" dxfId="1993" priority="103" stopIfTrue="1" operator="lessThanOrEqual">
      <formula>E$7-10</formula>
    </cfRule>
    <cfRule type="cellIs" dxfId="1992" priority="104" operator="lessThanOrEqual">
      <formula>E$7-5</formula>
    </cfRule>
  </conditionalFormatting>
  <conditionalFormatting sqref="E65:N65 E67:N67 E69:N69">
    <cfRule type="cellIs" dxfId="1991" priority="97" stopIfTrue="1" operator="greaterThanOrEqual">
      <formula>E$7+10</formula>
    </cfRule>
    <cfRule type="cellIs" dxfId="1990" priority="98" stopIfTrue="1" operator="greaterThanOrEqual">
      <formula>E$7+5</formula>
    </cfRule>
    <cfRule type="cellIs" dxfId="1989" priority="99" stopIfTrue="1" operator="lessThanOrEqual">
      <formula>E$7-10</formula>
    </cfRule>
    <cfRule type="cellIs" dxfId="1988" priority="100" operator="lessThanOrEqual">
      <formula>E$7-5</formula>
    </cfRule>
  </conditionalFormatting>
  <conditionalFormatting sqref="E71:N71">
    <cfRule type="cellIs" dxfId="1987" priority="93" stopIfTrue="1" operator="greaterThanOrEqual">
      <formula>E$7+10</formula>
    </cfRule>
    <cfRule type="cellIs" dxfId="1986" priority="94" stopIfTrue="1" operator="greaterThanOrEqual">
      <formula>E$7+5</formula>
    </cfRule>
    <cfRule type="cellIs" dxfId="1985" priority="95" stopIfTrue="1" operator="lessThanOrEqual">
      <formula>E$7-10</formula>
    </cfRule>
    <cfRule type="cellIs" dxfId="1984" priority="96" operator="lessThanOrEqual">
      <formula>E$7-5</formula>
    </cfRule>
  </conditionalFormatting>
  <conditionalFormatting sqref="E73:N73">
    <cfRule type="cellIs" dxfId="1983" priority="89" stopIfTrue="1" operator="greaterThanOrEqual">
      <formula>E$7+10</formula>
    </cfRule>
    <cfRule type="cellIs" dxfId="1982" priority="90" stopIfTrue="1" operator="greaterThanOrEqual">
      <formula>E$7+5</formula>
    </cfRule>
    <cfRule type="cellIs" dxfId="1981" priority="91" stopIfTrue="1" operator="lessThanOrEqual">
      <formula>E$7-10</formula>
    </cfRule>
    <cfRule type="cellIs" dxfId="1980" priority="92" operator="lessThanOrEqual">
      <formula>E$7-5</formula>
    </cfRule>
  </conditionalFormatting>
  <conditionalFormatting sqref="E75:N75">
    <cfRule type="cellIs" dxfId="1979" priority="85" stopIfTrue="1" operator="greaterThanOrEqual">
      <formula>E$7+10</formula>
    </cfRule>
    <cfRule type="cellIs" dxfId="1978" priority="86" stopIfTrue="1" operator="greaterThanOrEqual">
      <formula>E$7+5</formula>
    </cfRule>
    <cfRule type="cellIs" dxfId="1977" priority="87" stopIfTrue="1" operator="lessThanOrEqual">
      <formula>E$7-10</formula>
    </cfRule>
    <cfRule type="cellIs" dxfId="1976" priority="88" operator="lessThanOrEqual">
      <formula>E$7-5</formula>
    </cfRule>
  </conditionalFormatting>
  <conditionalFormatting sqref="E77:N77 E79:N79 E81:N81">
    <cfRule type="cellIs" dxfId="1975" priority="81" stopIfTrue="1" operator="greaterThanOrEqual">
      <formula>E$7+10</formula>
    </cfRule>
    <cfRule type="cellIs" dxfId="1974" priority="82" stopIfTrue="1" operator="greaterThanOrEqual">
      <formula>E$7+5</formula>
    </cfRule>
    <cfRule type="cellIs" dxfId="1973" priority="83" stopIfTrue="1" operator="lessThanOrEqual">
      <formula>E$7-10</formula>
    </cfRule>
    <cfRule type="cellIs" dxfId="1972" priority="84" operator="lessThanOrEqual">
      <formula>E$7-5</formula>
    </cfRule>
  </conditionalFormatting>
  <conditionalFormatting sqref="E83:N83">
    <cfRule type="cellIs" dxfId="1971" priority="77" stopIfTrue="1" operator="greaterThanOrEqual">
      <formula>E$7+10</formula>
    </cfRule>
    <cfRule type="cellIs" dxfId="1970" priority="78" stopIfTrue="1" operator="greaterThanOrEqual">
      <formula>E$7+5</formula>
    </cfRule>
    <cfRule type="cellIs" dxfId="1969" priority="79" stopIfTrue="1" operator="lessThanOrEqual">
      <formula>E$7-10</formula>
    </cfRule>
    <cfRule type="cellIs" dxfId="1968" priority="80" operator="lessThanOrEqual">
      <formula>E$7-5</formula>
    </cfRule>
  </conditionalFormatting>
  <conditionalFormatting sqref="E85:N85">
    <cfRule type="cellIs" dxfId="1967" priority="73" stopIfTrue="1" operator="greaterThanOrEqual">
      <formula>E$7+10</formula>
    </cfRule>
    <cfRule type="cellIs" dxfId="1966" priority="74" stopIfTrue="1" operator="greaterThanOrEqual">
      <formula>E$7+5</formula>
    </cfRule>
    <cfRule type="cellIs" dxfId="1965" priority="75" stopIfTrue="1" operator="lessThanOrEqual">
      <formula>E$7-10</formula>
    </cfRule>
    <cfRule type="cellIs" dxfId="1964" priority="76" operator="lessThanOrEqual">
      <formula>E$7-5</formula>
    </cfRule>
  </conditionalFormatting>
  <conditionalFormatting sqref="E87:N87">
    <cfRule type="cellIs" dxfId="1963" priority="69" stopIfTrue="1" operator="greaterThanOrEqual">
      <formula>E$7+10</formula>
    </cfRule>
    <cfRule type="cellIs" dxfId="1962" priority="70" stopIfTrue="1" operator="greaterThanOrEqual">
      <formula>E$7+5</formula>
    </cfRule>
    <cfRule type="cellIs" dxfId="1961" priority="71" stopIfTrue="1" operator="lessThanOrEqual">
      <formula>E$7-10</formula>
    </cfRule>
    <cfRule type="cellIs" dxfId="1960" priority="72" operator="lessThanOrEqual">
      <formula>E$7-5</formula>
    </cfRule>
  </conditionalFormatting>
  <conditionalFormatting sqref="E89:N89 E91:N91">
    <cfRule type="cellIs" dxfId="1959" priority="65" stopIfTrue="1" operator="greaterThanOrEqual">
      <formula>E$7+10</formula>
    </cfRule>
    <cfRule type="cellIs" dxfId="1958" priority="66" stopIfTrue="1" operator="greaterThanOrEqual">
      <formula>E$7+5</formula>
    </cfRule>
    <cfRule type="cellIs" dxfId="1957" priority="67" stopIfTrue="1" operator="lessThanOrEqual">
      <formula>E$7-10</formula>
    </cfRule>
    <cfRule type="cellIs" dxfId="1956" priority="68" operator="lessThanOrEqual">
      <formula>E$7-5</formula>
    </cfRule>
  </conditionalFormatting>
  <conditionalFormatting sqref="E93:N93 E95:N95 E97:N97">
    <cfRule type="cellIs" dxfId="1955" priority="61" stopIfTrue="1" operator="greaterThanOrEqual">
      <formula>E$7+10</formula>
    </cfRule>
    <cfRule type="cellIs" dxfId="1954" priority="62" stopIfTrue="1" operator="greaterThanOrEqual">
      <formula>E$7+5</formula>
    </cfRule>
    <cfRule type="cellIs" dxfId="1953" priority="63" stopIfTrue="1" operator="lessThanOrEqual">
      <formula>E$7-10</formula>
    </cfRule>
    <cfRule type="cellIs" dxfId="1952" priority="64" operator="lessThanOrEqual">
      <formula>E$7-5</formula>
    </cfRule>
  </conditionalFormatting>
  <conditionalFormatting sqref="E99:N99">
    <cfRule type="cellIs" dxfId="1951" priority="57" stopIfTrue="1" operator="greaterThanOrEqual">
      <formula>E$7+10</formula>
    </cfRule>
    <cfRule type="cellIs" dxfId="1950" priority="58" stopIfTrue="1" operator="greaterThanOrEqual">
      <formula>E$7+5</formula>
    </cfRule>
    <cfRule type="cellIs" dxfId="1949" priority="59" stopIfTrue="1" operator="lessThanOrEqual">
      <formula>E$7-10</formula>
    </cfRule>
    <cfRule type="cellIs" dxfId="1948" priority="60" operator="lessThanOrEqual">
      <formula>E$7-5</formula>
    </cfRule>
  </conditionalFormatting>
  <conditionalFormatting sqref="E101:N101">
    <cfRule type="cellIs" dxfId="1947" priority="53" stopIfTrue="1" operator="greaterThanOrEqual">
      <formula>E$7+10</formula>
    </cfRule>
    <cfRule type="cellIs" dxfId="1946" priority="54" stopIfTrue="1" operator="greaterThanOrEqual">
      <formula>E$7+5</formula>
    </cfRule>
    <cfRule type="cellIs" dxfId="1945" priority="55" stopIfTrue="1" operator="lessThanOrEqual">
      <formula>E$7-10</formula>
    </cfRule>
    <cfRule type="cellIs" dxfId="1944" priority="56" operator="lessThanOrEqual">
      <formula>E$7-5</formula>
    </cfRule>
  </conditionalFormatting>
  <conditionalFormatting sqref="E103:N103">
    <cfRule type="cellIs" dxfId="1943" priority="49" stopIfTrue="1" operator="greaterThanOrEqual">
      <formula>E$7+10</formula>
    </cfRule>
    <cfRule type="cellIs" dxfId="1942" priority="50" stopIfTrue="1" operator="greaterThanOrEqual">
      <formula>E$7+5</formula>
    </cfRule>
    <cfRule type="cellIs" dxfId="1941" priority="51" stopIfTrue="1" operator="lessThanOrEqual">
      <formula>E$7-10</formula>
    </cfRule>
    <cfRule type="cellIs" dxfId="1940" priority="52" operator="lessThanOrEqual">
      <formula>E$7-5</formula>
    </cfRule>
  </conditionalFormatting>
  <conditionalFormatting sqref="E105:N105 E107:N107 E109:N109">
    <cfRule type="cellIs" dxfId="1939" priority="45" stopIfTrue="1" operator="greaterThanOrEqual">
      <formula>E$7+10</formula>
    </cfRule>
    <cfRule type="cellIs" dxfId="1938" priority="46" stopIfTrue="1" operator="greaterThanOrEqual">
      <formula>E$7+5</formula>
    </cfRule>
    <cfRule type="cellIs" dxfId="1937" priority="47" stopIfTrue="1" operator="lessThanOrEqual">
      <formula>E$7-10</formula>
    </cfRule>
    <cfRule type="cellIs" dxfId="1936" priority="48" operator="lessThanOrEqual">
      <formula>E$7-5</formula>
    </cfRule>
  </conditionalFormatting>
  <conditionalFormatting sqref="E111:N111">
    <cfRule type="cellIs" dxfId="1935" priority="41" stopIfTrue="1" operator="greaterThanOrEqual">
      <formula>E$7+10</formula>
    </cfRule>
    <cfRule type="cellIs" dxfId="1934" priority="42" stopIfTrue="1" operator="greaterThanOrEqual">
      <formula>E$7+5</formula>
    </cfRule>
    <cfRule type="cellIs" dxfId="1933" priority="43" stopIfTrue="1" operator="lessThanOrEqual">
      <formula>E$7-10</formula>
    </cfRule>
    <cfRule type="cellIs" dxfId="1932" priority="44" operator="lessThanOrEqual">
      <formula>E$7-5</formula>
    </cfRule>
  </conditionalFormatting>
  <conditionalFormatting sqref="E113:N113">
    <cfRule type="cellIs" dxfId="1931" priority="37" stopIfTrue="1" operator="greaterThanOrEqual">
      <formula>E$7+10</formula>
    </cfRule>
    <cfRule type="cellIs" dxfId="1930" priority="38" stopIfTrue="1" operator="greaterThanOrEqual">
      <formula>E$7+5</formula>
    </cfRule>
    <cfRule type="cellIs" dxfId="1929" priority="39" stopIfTrue="1" operator="lessThanOrEqual">
      <formula>E$7-10</formula>
    </cfRule>
    <cfRule type="cellIs" dxfId="1928" priority="40" operator="lessThanOrEqual">
      <formula>E$7-5</formula>
    </cfRule>
  </conditionalFormatting>
  <conditionalFormatting sqref="E115:N115">
    <cfRule type="cellIs" dxfId="1927" priority="33" stopIfTrue="1" operator="greaterThanOrEqual">
      <formula>E$7+10</formula>
    </cfRule>
    <cfRule type="cellIs" dxfId="1926" priority="34" stopIfTrue="1" operator="greaterThanOrEqual">
      <formula>E$7+5</formula>
    </cfRule>
    <cfRule type="cellIs" dxfId="1925" priority="35" stopIfTrue="1" operator="lessThanOrEqual">
      <formula>E$7-10</formula>
    </cfRule>
    <cfRule type="cellIs" dxfId="1924" priority="36" operator="lessThanOrEqual">
      <formula>E$7-5</formula>
    </cfRule>
  </conditionalFormatting>
  <conditionalFormatting sqref="E117:N117 E119:N119">
    <cfRule type="cellIs" dxfId="1923" priority="29" stopIfTrue="1" operator="greaterThanOrEqual">
      <formula>E$7+10</formula>
    </cfRule>
    <cfRule type="cellIs" dxfId="1922" priority="30" stopIfTrue="1" operator="greaterThanOrEqual">
      <formula>E$7+5</formula>
    </cfRule>
    <cfRule type="cellIs" dxfId="1921" priority="31" stopIfTrue="1" operator="lessThanOrEqual">
      <formula>E$7-10</formula>
    </cfRule>
    <cfRule type="cellIs" dxfId="1920" priority="32" operator="lessThanOrEqual">
      <formula>E$7-5</formula>
    </cfRule>
  </conditionalFormatting>
  <conditionalFormatting sqref="E121:N121 E123:N123 E125:N125">
    <cfRule type="cellIs" dxfId="1919" priority="25" stopIfTrue="1" operator="greaterThanOrEqual">
      <formula>E$7+10</formula>
    </cfRule>
    <cfRule type="cellIs" dxfId="1918" priority="26" stopIfTrue="1" operator="greaterThanOrEqual">
      <formula>E$7+5</formula>
    </cfRule>
    <cfRule type="cellIs" dxfId="1917" priority="27" stopIfTrue="1" operator="lessThanOrEqual">
      <formula>E$7-10</formula>
    </cfRule>
    <cfRule type="cellIs" dxfId="1916" priority="28" operator="lessThanOrEqual">
      <formula>E$7-5</formula>
    </cfRule>
  </conditionalFormatting>
  <conditionalFormatting sqref="E127:N127">
    <cfRule type="cellIs" dxfId="1915" priority="21" stopIfTrue="1" operator="greaterThanOrEqual">
      <formula>E$7+10</formula>
    </cfRule>
    <cfRule type="cellIs" dxfId="1914" priority="22" stopIfTrue="1" operator="greaterThanOrEqual">
      <formula>E$7+5</formula>
    </cfRule>
    <cfRule type="cellIs" dxfId="1913" priority="23" stopIfTrue="1" operator="lessThanOrEqual">
      <formula>E$7-10</formula>
    </cfRule>
    <cfRule type="cellIs" dxfId="1912" priority="24" operator="lessThanOrEqual">
      <formula>E$7-5</formula>
    </cfRule>
  </conditionalFormatting>
  <conditionalFormatting sqref="E129:N129">
    <cfRule type="cellIs" dxfId="1911" priority="17" stopIfTrue="1" operator="greaterThanOrEqual">
      <formula>E$7+10</formula>
    </cfRule>
    <cfRule type="cellIs" dxfId="1910" priority="18" stopIfTrue="1" operator="greaterThanOrEqual">
      <formula>E$7+5</formula>
    </cfRule>
    <cfRule type="cellIs" dxfId="1909" priority="19" stopIfTrue="1" operator="lessThanOrEqual">
      <formula>E$7-10</formula>
    </cfRule>
    <cfRule type="cellIs" dxfId="1908" priority="20" operator="lessThanOrEqual">
      <formula>E$7-5</formula>
    </cfRule>
  </conditionalFormatting>
  <conditionalFormatting sqref="E131:N131">
    <cfRule type="cellIs" dxfId="1907" priority="13" stopIfTrue="1" operator="greaterThanOrEqual">
      <formula>E$7+10</formula>
    </cfRule>
    <cfRule type="cellIs" dxfId="1906" priority="14" stopIfTrue="1" operator="greaterThanOrEqual">
      <formula>E$7+5</formula>
    </cfRule>
    <cfRule type="cellIs" dxfId="1905" priority="15" stopIfTrue="1" operator="lessThanOrEqual">
      <formula>E$7-10</formula>
    </cfRule>
    <cfRule type="cellIs" dxfId="1904" priority="16" operator="lessThanOrEqual">
      <formula>E$7-5</formula>
    </cfRule>
  </conditionalFormatting>
  <conditionalFormatting sqref="E133:N133 E135:N135 E137:N137">
    <cfRule type="cellIs" dxfId="1903" priority="9" stopIfTrue="1" operator="greaterThanOrEqual">
      <formula>E$7+10</formula>
    </cfRule>
    <cfRule type="cellIs" dxfId="1902" priority="10" stopIfTrue="1" operator="greaterThanOrEqual">
      <formula>E$7+5</formula>
    </cfRule>
    <cfRule type="cellIs" dxfId="1901" priority="11" stopIfTrue="1" operator="lessThanOrEqual">
      <formula>E$7-10</formula>
    </cfRule>
    <cfRule type="cellIs" dxfId="1900" priority="12" operator="lessThanOrEqual">
      <formula>E$7-5</formula>
    </cfRule>
  </conditionalFormatting>
  <conditionalFormatting sqref="E139:N139">
    <cfRule type="cellIs" dxfId="1899" priority="5" stopIfTrue="1" operator="greaterThanOrEqual">
      <formula>E$7+10</formula>
    </cfRule>
    <cfRule type="cellIs" dxfId="1898" priority="6" stopIfTrue="1" operator="greaterThanOrEqual">
      <formula>E$7+5</formula>
    </cfRule>
    <cfRule type="cellIs" dxfId="1897" priority="7" stopIfTrue="1" operator="lessThanOrEqual">
      <formula>E$7-10</formula>
    </cfRule>
    <cfRule type="cellIs" dxfId="1896" priority="8" operator="lessThanOrEqual">
      <formula>E$7-5</formula>
    </cfRule>
  </conditionalFormatting>
  <conditionalFormatting sqref="E141:N141">
    <cfRule type="cellIs" dxfId="1895" priority="1" stopIfTrue="1" operator="greaterThanOrEqual">
      <formula>E$7+10</formula>
    </cfRule>
    <cfRule type="cellIs" dxfId="1894" priority="2" stopIfTrue="1" operator="greaterThanOrEqual">
      <formula>E$7+5</formula>
    </cfRule>
    <cfRule type="cellIs" dxfId="1893" priority="3" stopIfTrue="1" operator="lessThanOrEqual">
      <formula>E$7-10</formula>
    </cfRule>
    <cfRule type="cellIs" dxfId="1892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91E1-3067-47B6-AA3D-2DA2CF222023}">
  <sheetPr>
    <tabColor rgb="FF92D050"/>
  </sheetPr>
  <dimension ref="A1:P176"/>
  <sheetViews>
    <sheetView showGridLines="0" topLeftCell="A110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8.66406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(19)</v>
      </c>
      <c r="B1" s="1" t="str">
        <f ca="1">VLOOKUP(A1,学年!A:E,5,0)</f>
        <v>Q19北九州市に愛着・親しみを感じない点について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11" customHeight="1" x14ac:dyDescent="0.15">
      <c r="A5" s="1" t="str">
        <f ca="1">$A$1&amp;"表頭"</f>
        <v>X (19)表頭</v>
      </c>
      <c r="B5" s="9"/>
      <c r="C5" s="10"/>
      <c r="D5" s="11" t="s">
        <v>248</v>
      </c>
      <c r="E5" s="12" t="str">
        <f ca="1">VLOOKUP($A$5,学年!$A:$O,E2,0)</f>
        <v>田舎である</v>
      </c>
      <c r="F5" s="12" t="str">
        <f ca="1">VLOOKUP($A$5,学年!$A:$O,F2,0)</f>
        <v>まちが衰退していると感じる</v>
      </c>
      <c r="G5" s="12" t="str">
        <f ca="1">VLOOKUP($A$5,学年!$A:$O,G2,0)</f>
        <v>楽しみなイベントが少ない</v>
      </c>
      <c r="H5" s="12" t="str">
        <f ca="1">VLOOKUP($A$5,学年!$A:$O,H2,0)</f>
        <v>行きたい店や場所が少ない</v>
      </c>
      <c r="I5" s="12" t="str">
        <f ca="1">VLOOKUP($A$5,学年!$A:$O,I2,0)</f>
        <v>生活の中で楽しさや安心を感じない</v>
      </c>
      <c r="J5" s="12" t="str">
        <f ca="1">VLOOKUP($A$5,学年!$A:$O,J2,0)</f>
        <v>人が冷たい</v>
      </c>
      <c r="K5" s="12" t="str">
        <f ca="1">VLOOKUP($A$5,学年!$A:$O,K2,0)</f>
        <v>市内の企業をよく知らない</v>
      </c>
      <c r="L5" s="12" t="str">
        <f ca="1">VLOOKUP($A$5,学年!$A:$O,L2,0)</f>
        <v>自慢できるもの（名物や名所等）がない</v>
      </c>
      <c r="M5" s="12" t="str">
        <f ca="1">VLOOKUP($A$5,学年!$A:$O,M2,0)</f>
        <v>その他</v>
      </c>
      <c r="N5" s="12" t="str">
        <f ca="1">VLOOKUP($A$5,学年!$A:$O,N2,0)</f>
        <v>特にない</v>
      </c>
    </row>
    <row r="6" spans="1:16" ht="12.4" customHeight="1" x14ac:dyDescent="0.15">
      <c r="A6" s="1" t="str">
        <f ca="1">$A$1&amp;B6</f>
        <v>X (19)全体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703</v>
      </c>
      <c r="F6" s="19">
        <f ca="1">VLOOKUP($A6,学年!$A:$O,F$2,0)</f>
        <v>740</v>
      </c>
      <c r="G6" s="19">
        <f ca="1">VLOOKUP($A6,学年!$A:$O,G$2,0)</f>
        <v>758</v>
      </c>
      <c r="H6" s="19">
        <f ca="1">VLOOKUP($A6,学年!$A:$O,H$2,0)</f>
        <v>1148</v>
      </c>
      <c r="I6" s="19">
        <f ca="1">VLOOKUP($A6,学年!$A:$O,I$2,0)</f>
        <v>152</v>
      </c>
      <c r="J6" s="19">
        <f ca="1">VLOOKUP($A6,学年!$A:$O,J$2,0)</f>
        <v>183</v>
      </c>
      <c r="K6" s="19">
        <f ca="1">VLOOKUP($A6,学年!$A:$O,K$2,0)</f>
        <v>553</v>
      </c>
      <c r="L6" s="19">
        <f ca="1">VLOOKUP($A6,学年!$A:$O,L$2,0)</f>
        <v>478</v>
      </c>
      <c r="M6" s="19">
        <f ca="1">VLOOKUP($A6,学年!$A:$O,M$2,0)</f>
        <v>92</v>
      </c>
      <c r="N6" s="19">
        <f ca="1">VLOOKUP($A6,学年!$A:$O,N$2,0)</f>
        <v>1138</v>
      </c>
      <c r="O6" s="44"/>
      <c r="P6" s="45">
        <f ca="1">MAX(E6:N6)</f>
        <v>1148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18.160681994316715</v>
      </c>
      <c r="F7" s="15">
        <f t="shared" ref="F7:N7" ca="1" si="0">F6/$D6*100</f>
        <v>19.116507362438647</v>
      </c>
      <c r="G7" s="15">
        <f t="shared" ca="1" si="0"/>
        <v>19.58150348747094</v>
      </c>
      <c r="H7" s="15">
        <f t="shared" ca="1" si="0"/>
        <v>29.656419529837251</v>
      </c>
      <c r="I7" s="15">
        <f t="shared" ca="1" si="0"/>
        <v>3.9266339447171275</v>
      </c>
      <c r="J7" s="15">
        <f t="shared" ca="1" si="0"/>
        <v>4.7274606044949623</v>
      </c>
      <c r="K7" s="15">
        <f t="shared" ca="1" si="0"/>
        <v>14.285714285714285</v>
      </c>
      <c r="L7" s="15">
        <f t="shared" ca="1" si="0"/>
        <v>12.348230431413072</v>
      </c>
      <c r="M7" s="15">
        <f t="shared" ca="1" si="0"/>
        <v>2.3766468612761558</v>
      </c>
      <c r="N7" s="15">
        <f t="shared" ca="1" si="0"/>
        <v>29.398088349263755</v>
      </c>
    </row>
    <row r="8" spans="1:16" ht="12.4" customHeight="1" x14ac:dyDescent="0.15">
      <c r="A8" s="1" t="str">
        <f ca="1">$A$1&amp;C8</f>
        <v>X (19)１年生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223</v>
      </c>
      <c r="F8" s="19">
        <f ca="1">VLOOKUP($A8,学年!$A:$O,F$2,0)</f>
        <v>248</v>
      </c>
      <c r="G8" s="19">
        <f ca="1">VLOOKUP($A8,学年!$A:$O,G$2,0)</f>
        <v>279</v>
      </c>
      <c r="H8" s="19">
        <f ca="1">VLOOKUP($A8,学年!$A:$O,H$2,0)</f>
        <v>411</v>
      </c>
      <c r="I8" s="19">
        <f ca="1">VLOOKUP($A8,学年!$A:$O,I$2,0)</f>
        <v>54</v>
      </c>
      <c r="J8" s="19">
        <f ca="1">VLOOKUP($A8,学年!$A:$O,J$2,0)</f>
        <v>65</v>
      </c>
      <c r="K8" s="19">
        <f ca="1">VLOOKUP($A8,学年!$A:$O,K$2,0)</f>
        <v>240</v>
      </c>
      <c r="L8" s="19">
        <f ca="1">VLOOKUP($A8,学年!$A:$O,L$2,0)</f>
        <v>185</v>
      </c>
      <c r="M8" s="19">
        <f ca="1">VLOOKUP($A8,学年!$A:$O,M$2,0)</f>
        <v>35</v>
      </c>
      <c r="N8" s="19">
        <f ca="1">VLOOKUP($A8,学年!$A:$O,N$2,0)</f>
        <v>397</v>
      </c>
      <c r="P8" s="45">
        <f ca="1">MAX(E8:N8)</f>
        <v>411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16.457564575645755</v>
      </c>
      <c r="F9" s="15">
        <f t="shared" ref="F9:N9" ca="1" si="1">F8/$D8*100</f>
        <v>18.302583025830259</v>
      </c>
      <c r="G9" s="15">
        <f t="shared" ca="1" si="1"/>
        <v>20.59040590405904</v>
      </c>
      <c r="H9" s="15">
        <f t="shared" ca="1" si="1"/>
        <v>30.332103321033209</v>
      </c>
      <c r="I9" s="15">
        <f t="shared" ca="1" si="1"/>
        <v>3.9852398523985242</v>
      </c>
      <c r="J9" s="15">
        <f t="shared" ca="1" si="1"/>
        <v>4.7970479704797047</v>
      </c>
      <c r="K9" s="15">
        <f t="shared" ca="1" si="1"/>
        <v>17.712177121771216</v>
      </c>
      <c r="L9" s="15">
        <f t="shared" ca="1" si="1"/>
        <v>13.653136531365314</v>
      </c>
      <c r="M9" s="15">
        <f t="shared" ca="1" si="1"/>
        <v>2.5830258302583027</v>
      </c>
      <c r="N9" s="15">
        <f t="shared" ca="1" si="1"/>
        <v>29.298892988929886</v>
      </c>
    </row>
    <row r="10" spans="1:16" ht="12.4" customHeight="1" x14ac:dyDescent="0.15">
      <c r="A10" s="1" t="str">
        <f ca="1">$A$1&amp;C10</f>
        <v>X (19)２年生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256</v>
      </c>
      <c r="F10" s="19">
        <f ca="1">VLOOKUP($A10,学年!$A:$O,F$2,0)</f>
        <v>190</v>
      </c>
      <c r="G10" s="19">
        <f ca="1">VLOOKUP($A10,学年!$A:$O,G$2,0)</f>
        <v>205</v>
      </c>
      <c r="H10" s="19">
        <f ca="1">VLOOKUP($A10,学年!$A:$O,H$2,0)</f>
        <v>351</v>
      </c>
      <c r="I10" s="19">
        <f ca="1">VLOOKUP($A10,学年!$A:$O,I$2,0)</f>
        <v>45</v>
      </c>
      <c r="J10" s="19">
        <f ca="1">VLOOKUP($A10,学年!$A:$O,J$2,0)</f>
        <v>66</v>
      </c>
      <c r="K10" s="19">
        <f ca="1">VLOOKUP($A10,学年!$A:$O,K$2,0)</f>
        <v>159</v>
      </c>
      <c r="L10" s="19">
        <f ca="1">VLOOKUP($A10,学年!$A:$O,L$2,0)</f>
        <v>125</v>
      </c>
      <c r="M10" s="19">
        <f ca="1">VLOOKUP($A10,学年!$A:$O,M$2,0)</f>
        <v>25</v>
      </c>
      <c r="N10" s="19">
        <f ca="1">VLOOKUP($A10,学年!$A:$O,N$2,0)</f>
        <v>367</v>
      </c>
      <c r="P10" s="45">
        <f ca="1">MAX(E10:N10)</f>
        <v>367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21.15702479338843</v>
      </c>
      <c r="F11" s="15">
        <f t="shared" ref="F11:N11" ca="1" si="2">F10/$D10*100</f>
        <v>15.702479338842975</v>
      </c>
      <c r="G11" s="15">
        <f t="shared" ca="1" si="2"/>
        <v>16.942148760330578</v>
      </c>
      <c r="H11" s="15">
        <f t="shared" ca="1" si="2"/>
        <v>29.008264462809919</v>
      </c>
      <c r="I11" s="15">
        <f t="shared" ca="1" si="2"/>
        <v>3.71900826446281</v>
      </c>
      <c r="J11" s="15">
        <f t="shared" ca="1" si="2"/>
        <v>5.4545454545454541</v>
      </c>
      <c r="K11" s="15">
        <f t="shared" ca="1" si="2"/>
        <v>13.140495867768594</v>
      </c>
      <c r="L11" s="15">
        <f t="shared" ca="1" si="2"/>
        <v>10.330578512396695</v>
      </c>
      <c r="M11" s="15">
        <f t="shared" ca="1" si="2"/>
        <v>2.0661157024793391</v>
      </c>
      <c r="N11" s="15">
        <f t="shared" ca="1" si="2"/>
        <v>30.330578512396695</v>
      </c>
    </row>
    <row r="12" spans="1:16" ht="12.4" customHeight="1" x14ac:dyDescent="0.15">
      <c r="A12" s="1" t="str">
        <f ca="1">$A$1&amp;C12</f>
        <v>X (19)３年生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224</v>
      </c>
      <c r="F12" s="19">
        <f ca="1">VLOOKUP($A12,学年!$A:$O,F$2,0)</f>
        <v>302</v>
      </c>
      <c r="G12" s="19">
        <f ca="1">VLOOKUP($A12,学年!$A:$O,G$2,0)</f>
        <v>274</v>
      </c>
      <c r="H12" s="19">
        <f ca="1">VLOOKUP($A12,学年!$A:$O,H$2,0)</f>
        <v>386</v>
      </c>
      <c r="I12" s="19">
        <f ca="1">VLOOKUP($A12,学年!$A:$O,I$2,0)</f>
        <v>53</v>
      </c>
      <c r="J12" s="19">
        <f ca="1">VLOOKUP($A12,学年!$A:$O,J$2,0)</f>
        <v>52</v>
      </c>
      <c r="K12" s="19">
        <f ca="1">VLOOKUP($A12,学年!$A:$O,K$2,0)</f>
        <v>154</v>
      </c>
      <c r="L12" s="19">
        <f ca="1">VLOOKUP($A12,学年!$A:$O,L$2,0)</f>
        <v>168</v>
      </c>
      <c r="M12" s="19">
        <f ca="1">VLOOKUP($A12,学年!$A:$O,M$2,0)</f>
        <v>32</v>
      </c>
      <c r="N12" s="19">
        <f ca="1">VLOOKUP($A12,学年!$A:$O,N$2,0)</f>
        <v>374</v>
      </c>
      <c r="P12" s="45">
        <f ca="1">MAX(E12:N12)</f>
        <v>386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17.151607963246555</v>
      </c>
      <c r="F13" s="15">
        <f t="shared" ref="F13:N13" ca="1" si="3">F12/$D12*100</f>
        <v>23.124042879019907</v>
      </c>
      <c r="G13" s="15">
        <f t="shared" ca="1" si="3"/>
        <v>20.980091883614087</v>
      </c>
      <c r="H13" s="15">
        <f t="shared" ca="1" si="3"/>
        <v>29.555895865237364</v>
      </c>
      <c r="I13" s="15">
        <f t="shared" ca="1" si="3"/>
        <v>4.058192955589587</v>
      </c>
      <c r="J13" s="15">
        <f t="shared" ca="1" si="3"/>
        <v>3.9816232771822357</v>
      </c>
      <c r="K13" s="15">
        <f t="shared" ca="1" si="3"/>
        <v>11.791730474732006</v>
      </c>
      <c r="L13" s="15">
        <f t="shared" ca="1" si="3"/>
        <v>12.863705972434916</v>
      </c>
      <c r="M13" s="15">
        <f t="shared" ca="1" si="3"/>
        <v>2.4502297090352223</v>
      </c>
      <c r="N13" s="15">
        <f t="shared" ca="1" si="3"/>
        <v>28.637059724349157</v>
      </c>
    </row>
    <row r="14" spans="1:16" ht="12.4" customHeight="1" x14ac:dyDescent="0.15">
      <c r="A14" s="1" t="str">
        <f ca="1">$A$1&amp;C14</f>
        <v>X (19)男性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293</v>
      </c>
      <c r="F14" s="19">
        <f ca="1">VLOOKUP($A14,性別!$A:$O,F$2,0)</f>
        <v>353</v>
      </c>
      <c r="G14" s="19">
        <f ca="1">VLOOKUP($A14,性別!$A:$O,G$2,0)</f>
        <v>306</v>
      </c>
      <c r="H14" s="19">
        <f ca="1">VLOOKUP($A14,性別!$A:$O,H$2,0)</f>
        <v>426</v>
      </c>
      <c r="I14" s="19">
        <f ca="1">VLOOKUP($A14,性別!$A:$O,I$2,0)</f>
        <v>83</v>
      </c>
      <c r="J14" s="19">
        <f ca="1">VLOOKUP($A14,性別!$A:$O,J$2,0)</f>
        <v>100</v>
      </c>
      <c r="K14" s="19">
        <f ca="1">VLOOKUP($A14,性別!$A:$O,K$2,0)</f>
        <v>233</v>
      </c>
      <c r="L14" s="19">
        <f ca="1">VLOOKUP($A14,性別!$A:$O,L$2,0)</f>
        <v>192</v>
      </c>
      <c r="M14" s="19">
        <f ca="1">VLOOKUP($A14,性別!$A:$O,M$2,0)</f>
        <v>52</v>
      </c>
      <c r="N14" s="19">
        <f ca="1">VLOOKUP($A14,性別!$A:$O,N$2,0)</f>
        <v>589</v>
      </c>
      <c r="P14" s="45">
        <f t="shared" ref="P14" ca="1" si="4">MAX(E14:N14)</f>
        <v>589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16.762013729977117</v>
      </c>
      <c r="F15" s="15">
        <f t="shared" ref="F15:N15" ca="1" si="5">F14/$D14*100</f>
        <v>20.194508009153317</v>
      </c>
      <c r="G15" s="15">
        <f t="shared" ca="1" si="5"/>
        <v>17.505720823798626</v>
      </c>
      <c r="H15" s="15">
        <f t="shared" ca="1" si="5"/>
        <v>24.370709382151031</v>
      </c>
      <c r="I15" s="15">
        <f t="shared" ca="1" si="5"/>
        <v>4.748283752860412</v>
      </c>
      <c r="J15" s="15">
        <f t="shared" ca="1" si="5"/>
        <v>5.720823798627003</v>
      </c>
      <c r="K15" s="15">
        <f t="shared" ca="1" si="5"/>
        <v>13.329519450800914</v>
      </c>
      <c r="L15" s="15">
        <f t="shared" ca="1" si="5"/>
        <v>10.983981693363845</v>
      </c>
      <c r="M15" s="15">
        <f t="shared" ca="1" si="5"/>
        <v>2.9748283752860414</v>
      </c>
      <c r="N15" s="15">
        <f t="shared" ca="1" si="5"/>
        <v>33.695652173913047</v>
      </c>
    </row>
    <row r="16" spans="1:16" ht="12.4" customHeight="1" x14ac:dyDescent="0.15">
      <c r="A16" s="1" t="str">
        <f ca="1">$A$1&amp;C16</f>
        <v>X (19)女性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389</v>
      </c>
      <c r="F16" s="19">
        <f ca="1">VLOOKUP($A16,性別!$A:$O,F$2,0)</f>
        <v>361</v>
      </c>
      <c r="G16" s="19">
        <f ca="1">VLOOKUP($A16,性別!$A:$O,G$2,0)</f>
        <v>430</v>
      </c>
      <c r="H16" s="19">
        <f ca="1">VLOOKUP($A16,性別!$A:$O,H$2,0)</f>
        <v>697</v>
      </c>
      <c r="I16" s="19">
        <f ca="1">VLOOKUP($A16,性別!$A:$O,I$2,0)</f>
        <v>64</v>
      </c>
      <c r="J16" s="19">
        <f ca="1">VLOOKUP($A16,性別!$A:$O,J$2,0)</f>
        <v>76</v>
      </c>
      <c r="K16" s="19">
        <f ca="1">VLOOKUP($A16,性別!$A:$O,K$2,0)</f>
        <v>306</v>
      </c>
      <c r="L16" s="19">
        <f ca="1">VLOOKUP($A16,性別!$A:$O,L$2,0)</f>
        <v>275</v>
      </c>
      <c r="M16" s="19">
        <f ca="1">VLOOKUP($A16,性別!$A:$O,M$2,0)</f>
        <v>37</v>
      </c>
      <c r="N16" s="19">
        <f ca="1">VLOOKUP($A16,性別!$A:$O,N$2,0)</f>
        <v>513</v>
      </c>
      <c r="P16" s="45">
        <f t="shared" ref="P16" ca="1" si="6">MAX(E16:N16)</f>
        <v>697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19.343610144206863</v>
      </c>
      <c r="F17" s="15">
        <f t="shared" ref="F17:N17" ca="1" si="7">F16/$D16*100</f>
        <v>17.951268025857782</v>
      </c>
      <c r="G17" s="15">
        <f t="shared" ca="1" si="7"/>
        <v>21.382396817503729</v>
      </c>
      <c r="H17" s="15">
        <f t="shared" ca="1" si="7"/>
        <v>34.659373446046743</v>
      </c>
      <c r="I17" s="15">
        <f t="shared" ca="1" si="7"/>
        <v>3.1824962705121829</v>
      </c>
      <c r="J17" s="15">
        <f t="shared" ca="1" si="7"/>
        <v>3.7792143212332174</v>
      </c>
      <c r="K17" s="15">
        <f t="shared" ca="1" si="7"/>
        <v>15.216310293386377</v>
      </c>
      <c r="L17" s="15">
        <f t="shared" ca="1" si="7"/>
        <v>13.674788662357038</v>
      </c>
      <c r="M17" s="15">
        <f t="shared" ca="1" si="7"/>
        <v>1.8398806563898558</v>
      </c>
      <c r="N17" s="15">
        <f t="shared" ca="1" si="7"/>
        <v>25.509696668324217</v>
      </c>
    </row>
    <row r="18" spans="1:16" ht="12.4" customHeight="1" x14ac:dyDescent="0.15">
      <c r="A18" s="1" t="str">
        <f ca="1">$A$1&amp;C18</f>
        <v>X (19)回答しない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21</v>
      </c>
      <c r="F18" s="19">
        <f ca="1">VLOOKUP($A18,性別!$A:$O,F$2,0)</f>
        <v>26</v>
      </c>
      <c r="G18" s="19">
        <f ca="1">VLOOKUP($A18,性別!$A:$O,G$2,0)</f>
        <v>22</v>
      </c>
      <c r="H18" s="19">
        <f ca="1">VLOOKUP($A18,性別!$A:$O,H$2,0)</f>
        <v>25</v>
      </c>
      <c r="I18" s="19">
        <f ca="1">VLOOKUP($A18,性別!$A:$O,I$2,0)</f>
        <v>5</v>
      </c>
      <c r="J18" s="19">
        <f ca="1">VLOOKUP($A18,性別!$A:$O,J$2,0)</f>
        <v>7</v>
      </c>
      <c r="K18" s="19">
        <f ca="1">VLOOKUP($A18,性別!$A:$O,K$2,0)</f>
        <v>14</v>
      </c>
      <c r="L18" s="19">
        <f ca="1">VLOOKUP($A18,性別!$A:$O,L$2,0)</f>
        <v>11</v>
      </c>
      <c r="M18" s="19">
        <f ca="1">VLOOKUP($A18,性別!$A:$O,M$2,0)</f>
        <v>3</v>
      </c>
      <c r="N18" s="19">
        <f ca="1">VLOOKUP($A18,性別!$A:$O,N$2,0)</f>
        <v>36</v>
      </c>
      <c r="P18" s="45">
        <f t="shared" ref="P18" ca="1" si="8">MAX(E18:N18)</f>
        <v>36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18.75</v>
      </c>
      <c r="F19" s="15">
        <f t="shared" ref="F19:N19" ca="1" si="9">F18/$D18*100</f>
        <v>23.214285714285715</v>
      </c>
      <c r="G19" s="15">
        <f t="shared" ca="1" si="9"/>
        <v>19.642857142857142</v>
      </c>
      <c r="H19" s="15">
        <f t="shared" ca="1" si="9"/>
        <v>22.321428571428573</v>
      </c>
      <c r="I19" s="15">
        <f t="shared" ca="1" si="9"/>
        <v>4.4642857142857144</v>
      </c>
      <c r="J19" s="15">
        <f t="shared" ca="1" si="9"/>
        <v>6.25</v>
      </c>
      <c r="K19" s="15">
        <f t="shared" ca="1" si="9"/>
        <v>12.5</v>
      </c>
      <c r="L19" s="15">
        <f t="shared" ca="1" si="9"/>
        <v>9.8214285714285712</v>
      </c>
      <c r="M19" s="15">
        <f t="shared" ca="1" si="9"/>
        <v>2.6785714285714284</v>
      </c>
      <c r="N19" s="15">
        <f t="shared" ca="1" si="9"/>
        <v>32.142857142857146</v>
      </c>
    </row>
    <row r="20" spans="1:16" ht="12.4" customHeight="1" x14ac:dyDescent="0.15">
      <c r="A20" s="1" t="str">
        <f ca="1">$A$1&amp;C20</f>
        <v>X (19)門司区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35</v>
      </c>
      <c r="F20" s="19">
        <f ca="1">VLOOKUP($A20,住所!$A:$O,F$2,0)</f>
        <v>37</v>
      </c>
      <c r="G20" s="19">
        <f ca="1">VLOOKUP($A20,住所!$A:$O,G$2,0)</f>
        <v>33</v>
      </c>
      <c r="H20" s="19">
        <f ca="1">VLOOKUP($A20,住所!$A:$O,H$2,0)</f>
        <v>61</v>
      </c>
      <c r="I20" s="19">
        <f ca="1">VLOOKUP($A20,住所!$A:$O,I$2,0)</f>
        <v>7</v>
      </c>
      <c r="J20" s="19">
        <f ca="1">VLOOKUP($A20,住所!$A:$O,J$2,0)</f>
        <v>3</v>
      </c>
      <c r="K20" s="19">
        <f ca="1">VLOOKUP($A20,住所!$A:$O,K$2,0)</f>
        <v>20</v>
      </c>
      <c r="L20" s="19">
        <f ca="1">VLOOKUP($A20,住所!$A:$O,L$2,0)</f>
        <v>16</v>
      </c>
      <c r="M20" s="19">
        <f ca="1">VLOOKUP($A20,住所!$A:$O,M$2,0)</f>
        <v>5</v>
      </c>
      <c r="N20" s="19">
        <f ca="1">VLOOKUP($A20,住所!$A:$O,N$2,0)</f>
        <v>45</v>
      </c>
      <c r="P20" s="45">
        <f t="shared" ref="P20" ca="1" si="10">MAX(E20:N20)</f>
        <v>61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20.467836257309941</v>
      </c>
      <c r="F21" s="15">
        <f t="shared" ref="F21:N21" ca="1" si="11">F20/$D20*100</f>
        <v>21.637426900584796</v>
      </c>
      <c r="G21" s="15">
        <f t="shared" ca="1" si="11"/>
        <v>19.298245614035086</v>
      </c>
      <c r="H21" s="15">
        <f t="shared" ca="1" si="11"/>
        <v>35.672514619883039</v>
      </c>
      <c r="I21" s="15">
        <f t="shared" ca="1" si="11"/>
        <v>4.0935672514619883</v>
      </c>
      <c r="J21" s="15">
        <f t="shared" ca="1" si="11"/>
        <v>1.7543859649122806</v>
      </c>
      <c r="K21" s="15">
        <f t="shared" ca="1" si="11"/>
        <v>11.695906432748536</v>
      </c>
      <c r="L21" s="15">
        <f t="shared" ca="1" si="11"/>
        <v>9.3567251461988299</v>
      </c>
      <c r="M21" s="15">
        <f t="shared" ca="1" si="11"/>
        <v>2.9239766081871341</v>
      </c>
      <c r="N21" s="15">
        <f t="shared" ca="1" si="11"/>
        <v>26.315789473684209</v>
      </c>
    </row>
    <row r="22" spans="1:16" ht="12.4" customHeight="1" x14ac:dyDescent="0.15">
      <c r="A22" s="1" t="str">
        <f ca="1">$A$1&amp;C22</f>
        <v>X (19)小倉北区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45</v>
      </c>
      <c r="F22" s="19">
        <f ca="1">VLOOKUP($A22,住所!$A:$O,F$2,0)</f>
        <v>99</v>
      </c>
      <c r="G22" s="19">
        <f ca="1">VLOOKUP($A22,住所!$A:$O,G$2,0)</f>
        <v>73</v>
      </c>
      <c r="H22" s="19">
        <f ca="1">VLOOKUP($A22,住所!$A:$O,H$2,0)</f>
        <v>112</v>
      </c>
      <c r="I22" s="19">
        <f ca="1">VLOOKUP($A22,住所!$A:$O,I$2,0)</f>
        <v>13</v>
      </c>
      <c r="J22" s="19">
        <f ca="1">VLOOKUP($A22,住所!$A:$O,J$2,0)</f>
        <v>18</v>
      </c>
      <c r="K22" s="19">
        <f ca="1">VLOOKUP($A22,住所!$A:$O,K$2,0)</f>
        <v>41</v>
      </c>
      <c r="L22" s="19">
        <f ca="1">VLOOKUP($A22,住所!$A:$O,L$2,0)</f>
        <v>45</v>
      </c>
      <c r="M22" s="19">
        <f ca="1">VLOOKUP($A22,住所!$A:$O,M$2,0)</f>
        <v>9</v>
      </c>
      <c r="N22" s="19">
        <f ca="1">VLOOKUP($A22,住所!$A:$O,N$2,0)</f>
        <v>89</v>
      </c>
      <c r="P22" s="45">
        <f t="shared" ref="P22" ca="1" si="12">MAX(E22:N22)</f>
        <v>112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13.554216867469879</v>
      </c>
      <c r="F23" s="15">
        <f t="shared" ref="F23:N23" ca="1" si="13">F22/$D22*100</f>
        <v>29.819277108433734</v>
      </c>
      <c r="G23" s="15">
        <f t="shared" ca="1" si="13"/>
        <v>21.987951807228914</v>
      </c>
      <c r="H23" s="15">
        <f t="shared" ca="1" si="13"/>
        <v>33.734939759036145</v>
      </c>
      <c r="I23" s="15">
        <f t="shared" ca="1" si="13"/>
        <v>3.9156626506024099</v>
      </c>
      <c r="J23" s="15">
        <f t="shared" ca="1" si="13"/>
        <v>5.4216867469879517</v>
      </c>
      <c r="K23" s="15">
        <f t="shared" ca="1" si="13"/>
        <v>12.349397590361445</v>
      </c>
      <c r="L23" s="15">
        <f t="shared" ca="1" si="13"/>
        <v>13.554216867469879</v>
      </c>
      <c r="M23" s="15">
        <f t="shared" ca="1" si="13"/>
        <v>2.7108433734939759</v>
      </c>
      <c r="N23" s="15">
        <f t="shared" ca="1" si="13"/>
        <v>26.807228915662652</v>
      </c>
    </row>
    <row r="24" spans="1:16" ht="12.4" customHeight="1" x14ac:dyDescent="0.15">
      <c r="A24" s="1" t="str">
        <f ca="1">$A$1&amp;C24</f>
        <v>X (19)小倉南区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113</v>
      </c>
      <c r="F24" s="19">
        <f ca="1">VLOOKUP($A24,住所!$A:$O,F$2,0)</f>
        <v>114</v>
      </c>
      <c r="G24" s="19">
        <f ca="1">VLOOKUP($A24,住所!$A:$O,G$2,0)</f>
        <v>133</v>
      </c>
      <c r="H24" s="19">
        <f ca="1">VLOOKUP($A24,住所!$A:$O,H$2,0)</f>
        <v>189</v>
      </c>
      <c r="I24" s="19">
        <f ca="1">VLOOKUP($A24,住所!$A:$O,I$2,0)</f>
        <v>16</v>
      </c>
      <c r="J24" s="19">
        <f ca="1">VLOOKUP($A24,住所!$A:$O,J$2,0)</f>
        <v>19</v>
      </c>
      <c r="K24" s="19">
        <f ca="1">VLOOKUP($A24,住所!$A:$O,K$2,0)</f>
        <v>91</v>
      </c>
      <c r="L24" s="19">
        <f ca="1">VLOOKUP($A24,住所!$A:$O,L$2,0)</f>
        <v>83</v>
      </c>
      <c r="M24" s="19">
        <f ca="1">VLOOKUP($A24,住所!$A:$O,M$2,0)</f>
        <v>8</v>
      </c>
      <c r="N24" s="19">
        <f ca="1">VLOOKUP($A24,住所!$A:$O,N$2,0)</f>
        <v>131</v>
      </c>
      <c r="P24" s="45">
        <f t="shared" ref="P24" ca="1" si="14">MAX(E24:N24)</f>
        <v>189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20.287253141831236</v>
      </c>
      <c r="F25" s="15">
        <f t="shared" ref="F25:N25" ca="1" si="15">F24/$D24*100</f>
        <v>20.466786355475762</v>
      </c>
      <c r="G25" s="15">
        <f t="shared" ca="1" si="15"/>
        <v>23.877917414721722</v>
      </c>
      <c r="H25" s="15">
        <f t="shared" ca="1" si="15"/>
        <v>33.931777378815084</v>
      </c>
      <c r="I25" s="15">
        <f t="shared" ca="1" si="15"/>
        <v>2.8725314183123878</v>
      </c>
      <c r="J25" s="15">
        <f t="shared" ca="1" si="15"/>
        <v>3.4111310592459607</v>
      </c>
      <c r="K25" s="15">
        <f t="shared" ca="1" si="15"/>
        <v>16.337522441651707</v>
      </c>
      <c r="L25" s="15">
        <f t="shared" ca="1" si="15"/>
        <v>14.90125673249551</v>
      </c>
      <c r="M25" s="15">
        <f t="shared" ca="1" si="15"/>
        <v>1.4362657091561939</v>
      </c>
      <c r="N25" s="15">
        <f t="shared" ca="1" si="15"/>
        <v>23.518850987432675</v>
      </c>
    </row>
    <row r="26" spans="1:16" ht="12.4" customHeight="1" x14ac:dyDescent="0.15">
      <c r="A26" s="1" t="str">
        <f ca="1">$A$1&amp;C26</f>
        <v>X (19)若松区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109</v>
      </c>
      <c r="F26" s="19">
        <f ca="1">VLOOKUP($A26,住所!$A:$O,F$2,0)</f>
        <v>83</v>
      </c>
      <c r="G26" s="19">
        <f ca="1">VLOOKUP($A26,住所!$A:$O,G$2,0)</f>
        <v>101</v>
      </c>
      <c r="H26" s="19">
        <f ca="1">VLOOKUP($A26,住所!$A:$O,H$2,0)</f>
        <v>153</v>
      </c>
      <c r="I26" s="19">
        <f ca="1">VLOOKUP($A26,住所!$A:$O,I$2,0)</f>
        <v>11</v>
      </c>
      <c r="J26" s="19">
        <f ca="1">VLOOKUP($A26,住所!$A:$O,J$2,0)</f>
        <v>19</v>
      </c>
      <c r="K26" s="19">
        <f ca="1">VLOOKUP($A26,住所!$A:$O,K$2,0)</f>
        <v>50</v>
      </c>
      <c r="L26" s="19">
        <f ca="1">VLOOKUP($A26,住所!$A:$O,L$2,0)</f>
        <v>54</v>
      </c>
      <c r="M26" s="19">
        <f ca="1">VLOOKUP($A26,住所!$A:$O,M$2,0)</f>
        <v>13</v>
      </c>
      <c r="N26" s="19">
        <f ca="1">VLOOKUP($A26,住所!$A:$O,N$2,0)</f>
        <v>113</v>
      </c>
      <c r="P26" s="45">
        <f t="shared" ref="P26" ca="1" si="16">MAX(E26:N26)</f>
        <v>153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24.885844748858446</v>
      </c>
      <c r="F27" s="15">
        <f t="shared" ref="F27:N27" ca="1" si="17">F26/$D26*100</f>
        <v>18.949771689497716</v>
      </c>
      <c r="G27" s="15">
        <f t="shared" ca="1" si="17"/>
        <v>23.059360730593607</v>
      </c>
      <c r="H27" s="15">
        <f t="shared" ca="1" si="17"/>
        <v>34.93150684931507</v>
      </c>
      <c r="I27" s="15">
        <f t="shared" ca="1" si="17"/>
        <v>2.5114155251141552</v>
      </c>
      <c r="J27" s="15">
        <f t="shared" ca="1" si="17"/>
        <v>4.3378995433789953</v>
      </c>
      <c r="K27" s="15">
        <f t="shared" ca="1" si="17"/>
        <v>11.415525114155251</v>
      </c>
      <c r="L27" s="15">
        <f t="shared" ca="1" si="17"/>
        <v>12.328767123287671</v>
      </c>
      <c r="M27" s="15">
        <f t="shared" ca="1" si="17"/>
        <v>2.968036529680365</v>
      </c>
      <c r="N27" s="15">
        <f t="shared" ca="1" si="17"/>
        <v>25.799086757990867</v>
      </c>
    </row>
    <row r="28" spans="1:16" ht="12.4" customHeight="1" x14ac:dyDescent="0.15">
      <c r="A28" s="1" t="str">
        <f ca="1">$A$1&amp;C28</f>
        <v>X (19)八幡東区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39</v>
      </c>
      <c r="F28" s="19">
        <f ca="1">VLOOKUP($A28,住所!$A:$O,F$2,0)</f>
        <v>43</v>
      </c>
      <c r="G28" s="19">
        <f ca="1">VLOOKUP($A28,住所!$A:$O,G$2,0)</f>
        <v>38</v>
      </c>
      <c r="H28" s="19">
        <f ca="1">VLOOKUP($A28,住所!$A:$O,H$2,0)</f>
        <v>42</v>
      </c>
      <c r="I28" s="19">
        <f ca="1">VLOOKUP($A28,住所!$A:$O,I$2,0)</f>
        <v>7</v>
      </c>
      <c r="J28" s="19">
        <f ca="1">VLOOKUP($A28,住所!$A:$O,J$2,0)</f>
        <v>9</v>
      </c>
      <c r="K28" s="19">
        <f ca="1">VLOOKUP($A28,住所!$A:$O,K$2,0)</f>
        <v>22</v>
      </c>
      <c r="L28" s="19">
        <f ca="1">VLOOKUP($A28,住所!$A:$O,L$2,0)</f>
        <v>21</v>
      </c>
      <c r="M28" s="19">
        <f ca="1">VLOOKUP($A28,住所!$A:$O,M$2,0)</f>
        <v>3</v>
      </c>
      <c r="N28" s="19">
        <f ca="1">VLOOKUP($A28,住所!$A:$O,N$2,0)</f>
        <v>66</v>
      </c>
      <c r="P28" s="45">
        <f t="shared" ref="P28" ca="1" si="18">MAX(E28:N28)</f>
        <v>66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20.418848167539267</v>
      </c>
      <c r="F29" s="15">
        <f t="shared" ref="F29:N29" ca="1" si="19">F28/$D28*100</f>
        <v>22.513089005235599</v>
      </c>
      <c r="G29" s="15">
        <f t="shared" ca="1" si="19"/>
        <v>19.895287958115183</v>
      </c>
      <c r="H29" s="15">
        <f t="shared" ca="1" si="19"/>
        <v>21.98952879581152</v>
      </c>
      <c r="I29" s="15">
        <f t="shared" ca="1" si="19"/>
        <v>3.664921465968586</v>
      </c>
      <c r="J29" s="15">
        <f t="shared" ca="1" si="19"/>
        <v>4.7120418848167542</v>
      </c>
      <c r="K29" s="15">
        <f t="shared" ca="1" si="19"/>
        <v>11.518324607329843</v>
      </c>
      <c r="L29" s="15">
        <f t="shared" ca="1" si="19"/>
        <v>10.99476439790576</v>
      </c>
      <c r="M29" s="15">
        <f t="shared" ca="1" si="19"/>
        <v>1.5706806282722512</v>
      </c>
      <c r="N29" s="15">
        <f t="shared" ca="1" si="19"/>
        <v>34.554973821989527</v>
      </c>
    </row>
    <row r="30" spans="1:16" ht="12.4" customHeight="1" x14ac:dyDescent="0.15">
      <c r="A30" s="1" t="str">
        <f ca="1">$A$1&amp;C30</f>
        <v>X (19)八幡西区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197</v>
      </c>
      <c r="F30" s="19">
        <f ca="1">VLOOKUP($A30,住所!$A:$O,F$2,0)</f>
        <v>218</v>
      </c>
      <c r="G30" s="19">
        <f ca="1">VLOOKUP($A30,住所!$A:$O,G$2,0)</f>
        <v>224</v>
      </c>
      <c r="H30" s="19">
        <f ca="1">VLOOKUP($A30,住所!$A:$O,H$2,0)</f>
        <v>346</v>
      </c>
      <c r="I30" s="19">
        <f ca="1">VLOOKUP($A30,住所!$A:$O,I$2,0)</f>
        <v>39</v>
      </c>
      <c r="J30" s="19">
        <f ca="1">VLOOKUP($A30,住所!$A:$O,J$2,0)</f>
        <v>50</v>
      </c>
      <c r="K30" s="19">
        <f ca="1">VLOOKUP($A30,住所!$A:$O,K$2,0)</f>
        <v>139</v>
      </c>
      <c r="L30" s="19">
        <f ca="1">VLOOKUP($A30,住所!$A:$O,L$2,0)</f>
        <v>166</v>
      </c>
      <c r="M30" s="19">
        <f ca="1">VLOOKUP($A30,住所!$A:$O,M$2,0)</f>
        <v>21</v>
      </c>
      <c r="N30" s="19">
        <f ca="1">VLOOKUP($A30,住所!$A:$O,N$2,0)</f>
        <v>306</v>
      </c>
      <c r="P30" s="45">
        <f t="shared" ref="P30" ca="1" si="20">MAX(E30:N30)</f>
        <v>346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17.860380779691752</v>
      </c>
      <c r="F31" s="15">
        <f t="shared" ref="F31:N31" ca="1" si="21">F30/$D30*100</f>
        <v>19.764279238440615</v>
      </c>
      <c r="G31" s="15">
        <f t="shared" ca="1" si="21"/>
        <v>20.308250226654579</v>
      </c>
      <c r="H31" s="15">
        <f t="shared" ca="1" si="21"/>
        <v>31.368993653671808</v>
      </c>
      <c r="I31" s="15">
        <f t="shared" ca="1" si="21"/>
        <v>3.5358114233907529</v>
      </c>
      <c r="J31" s="15">
        <f t="shared" ca="1" si="21"/>
        <v>4.5330915684496826</v>
      </c>
      <c r="K31" s="15">
        <f t="shared" ca="1" si="21"/>
        <v>12.601994560290116</v>
      </c>
      <c r="L31" s="15">
        <f t="shared" ca="1" si="21"/>
        <v>15.049864007252948</v>
      </c>
      <c r="M31" s="15">
        <f t="shared" ca="1" si="21"/>
        <v>1.9038984587488668</v>
      </c>
      <c r="N31" s="15">
        <f t="shared" ca="1" si="21"/>
        <v>27.742520398912056</v>
      </c>
    </row>
    <row r="32" spans="1:16" ht="12.4" customHeight="1" x14ac:dyDescent="0.15">
      <c r="A32" s="1" t="str">
        <f ca="1">$A$1&amp;C32</f>
        <v>X (19)戸畑区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26</v>
      </c>
      <c r="F32" s="19">
        <f ca="1">VLOOKUP($A32,住所!$A:$O,F$2,0)</f>
        <v>44</v>
      </c>
      <c r="G32" s="19">
        <f ca="1">VLOOKUP($A32,住所!$A:$O,G$2,0)</f>
        <v>35</v>
      </c>
      <c r="H32" s="19">
        <f ca="1">VLOOKUP($A32,住所!$A:$O,H$2,0)</f>
        <v>58</v>
      </c>
      <c r="I32" s="19">
        <f ca="1">VLOOKUP($A32,住所!$A:$O,I$2,0)</f>
        <v>5</v>
      </c>
      <c r="J32" s="19">
        <f ca="1">VLOOKUP($A32,住所!$A:$O,J$2,0)</f>
        <v>5</v>
      </c>
      <c r="K32" s="19">
        <f ca="1">VLOOKUP($A32,住所!$A:$O,K$2,0)</f>
        <v>19</v>
      </c>
      <c r="L32" s="19">
        <f ca="1">VLOOKUP($A32,住所!$A:$O,L$2,0)</f>
        <v>20</v>
      </c>
      <c r="M32" s="19">
        <f ca="1">VLOOKUP($A32,住所!$A:$O,M$2,0)</f>
        <v>2</v>
      </c>
      <c r="N32" s="19">
        <f ca="1">VLOOKUP($A32,住所!$A:$O,N$2,0)</f>
        <v>57</v>
      </c>
      <c r="P32" s="45">
        <f t="shared" ref="P32" ca="1" si="22">MAX(E32:N32)</f>
        <v>58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14.942528735632186</v>
      </c>
      <c r="F33" s="15">
        <f t="shared" ref="F33:N33" ca="1" si="23">F32/$D32*100</f>
        <v>25.287356321839084</v>
      </c>
      <c r="G33" s="15">
        <f t="shared" ca="1" si="23"/>
        <v>20.114942528735632</v>
      </c>
      <c r="H33" s="15">
        <f t="shared" ca="1" si="23"/>
        <v>33.333333333333329</v>
      </c>
      <c r="I33" s="15">
        <f t="shared" ca="1" si="23"/>
        <v>2.8735632183908044</v>
      </c>
      <c r="J33" s="15">
        <f t="shared" ca="1" si="23"/>
        <v>2.8735632183908044</v>
      </c>
      <c r="K33" s="15">
        <f t="shared" ca="1" si="23"/>
        <v>10.919540229885058</v>
      </c>
      <c r="L33" s="15">
        <f t="shared" ca="1" si="23"/>
        <v>11.494252873563218</v>
      </c>
      <c r="M33" s="15">
        <f t="shared" ca="1" si="23"/>
        <v>1.1494252873563218</v>
      </c>
      <c r="N33" s="15">
        <f t="shared" ca="1" si="23"/>
        <v>32.758620689655174</v>
      </c>
    </row>
    <row r="34" spans="1:16" ht="12.4" customHeight="1" x14ac:dyDescent="0.15">
      <c r="A34" s="1" t="str">
        <f ca="1">$A$1&amp;C34</f>
        <v>X (19)その他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139</v>
      </c>
      <c r="F34" s="19">
        <f ca="1">VLOOKUP($A34,住所!$A:$O,F$2,0)</f>
        <v>102</v>
      </c>
      <c r="G34" s="19">
        <f ca="1">VLOOKUP($A34,住所!$A:$O,G$2,0)</f>
        <v>121</v>
      </c>
      <c r="H34" s="19">
        <f ca="1">VLOOKUP($A34,住所!$A:$O,H$2,0)</f>
        <v>187</v>
      </c>
      <c r="I34" s="19">
        <f ca="1">VLOOKUP($A34,住所!$A:$O,I$2,0)</f>
        <v>54</v>
      </c>
      <c r="J34" s="19">
        <f ca="1">VLOOKUP($A34,住所!$A:$O,J$2,0)</f>
        <v>60</v>
      </c>
      <c r="K34" s="19">
        <f ca="1">VLOOKUP($A34,住所!$A:$O,K$2,0)</f>
        <v>171</v>
      </c>
      <c r="L34" s="19">
        <f ca="1">VLOOKUP($A34,住所!$A:$O,L$2,0)</f>
        <v>73</v>
      </c>
      <c r="M34" s="19">
        <f ca="1">VLOOKUP($A34,住所!$A:$O,M$2,0)</f>
        <v>31</v>
      </c>
      <c r="N34" s="19">
        <f ca="1">VLOOKUP($A34,住所!$A:$O,N$2,0)</f>
        <v>331</v>
      </c>
      <c r="P34" s="45">
        <f t="shared" ref="P34" ca="1" si="24">MAX(E34:N34)</f>
        <v>331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15.359116022099448</v>
      </c>
      <c r="F35" s="15">
        <f t="shared" ref="F35:N35" ca="1" si="25">F34/$D34*100</f>
        <v>11.270718232044199</v>
      </c>
      <c r="G35" s="15">
        <f t="shared" ca="1" si="25"/>
        <v>13.370165745856355</v>
      </c>
      <c r="H35" s="15">
        <f t="shared" ca="1" si="25"/>
        <v>20.662983425414364</v>
      </c>
      <c r="I35" s="15">
        <f t="shared" ca="1" si="25"/>
        <v>5.9668508287292816</v>
      </c>
      <c r="J35" s="15">
        <f t="shared" ca="1" si="25"/>
        <v>6.6298342541436464</v>
      </c>
      <c r="K35" s="15">
        <f t="shared" ca="1" si="25"/>
        <v>18.895027624309392</v>
      </c>
      <c r="L35" s="15">
        <f t="shared" ca="1" si="25"/>
        <v>8.0662983425414367</v>
      </c>
      <c r="M35" s="15">
        <f t="shared" ca="1" si="25"/>
        <v>3.4254143646408837</v>
      </c>
      <c r="N35" s="15">
        <f t="shared" ca="1" si="25"/>
        <v>36.574585635359114</v>
      </c>
    </row>
    <row r="36" spans="1:16" ht="12.4" hidden="1" customHeight="1" outlineLevel="1" x14ac:dyDescent="0.15">
      <c r="A36" s="1" t="str">
        <f ca="1">$A$1&amp;C36</f>
        <v>X (19)勉強・受験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(19)友達との時間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(19)部活動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(19)趣味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(19)オシャレ（ファッションやコスメなど）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(19)ゲーム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(19)SNS（YouTubeやTikTokなどの視聴・動画投稿）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(19)ボランティア・地域活動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(19)自分磨き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(19)その他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(19)進学（大学）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356</v>
      </c>
      <c r="F56" s="19">
        <f ca="1">VLOOKUP($A56,'Q9'!$A:$O,F$2,0)</f>
        <v>472</v>
      </c>
      <c r="G56" s="19">
        <f ca="1">VLOOKUP($A56,'Q9'!$A:$O,G$2,0)</f>
        <v>407</v>
      </c>
      <c r="H56" s="19">
        <f ca="1">VLOOKUP($A56,'Q9'!$A:$O,H$2,0)</f>
        <v>630</v>
      </c>
      <c r="I56" s="19">
        <f ca="1">VLOOKUP($A56,'Q9'!$A:$O,I$2,0)</f>
        <v>96</v>
      </c>
      <c r="J56" s="19">
        <f ca="1">VLOOKUP($A56,'Q9'!$A:$O,J$2,0)</f>
        <v>101</v>
      </c>
      <c r="K56" s="19">
        <f ca="1">VLOOKUP($A56,'Q9'!$A:$O,K$2,0)</f>
        <v>304</v>
      </c>
      <c r="L56" s="19">
        <f ca="1">VLOOKUP($A56,'Q9'!$A:$O,L$2,0)</f>
        <v>284</v>
      </c>
      <c r="M56" s="19">
        <f ca="1">VLOOKUP($A56,'Q9'!$A:$O,M$2,0)</f>
        <v>61</v>
      </c>
      <c r="N56" s="19">
        <f ca="1">VLOOKUP($A56,'Q9'!$A:$O,N$2,0)</f>
        <v>579</v>
      </c>
      <c r="P56" s="45">
        <f t="shared" ref="P56" ca="1" si="46">MAX(E56:N56)</f>
        <v>630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16.984732824427482</v>
      </c>
      <c r="F57" s="15">
        <f t="shared" ref="F57:N57" ca="1" si="47">F56/$D56*100</f>
        <v>22.519083969465647</v>
      </c>
      <c r="G57" s="15">
        <f t="shared" ca="1" si="47"/>
        <v>19.417938931297709</v>
      </c>
      <c r="H57" s="15">
        <f t="shared" ca="1" si="47"/>
        <v>30.05725190839695</v>
      </c>
      <c r="I57" s="15">
        <f t="shared" ca="1" si="47"/>
        <v>4.5801526717557248</v>
      </c>
      <c r="J57" s="15">
        <f t="shared" ca="1" si="47"/>
        <v>4.8187022900763354</v>
      </c>
      <c r="K57" s="15">
        <f t="shared" ca="1" si="47"/>
        <v>14.503816793893129</v>
      </c>
      <c r="L57" s="15">
        <f t="shared" ca="1" si="47"/>
        <v>13.549618320610687</v>
      </c>
      <c r="M57" s="15">
        <f t="shared" ca="1" si="47"/>
        <v>2.9103053435114505</v>
      </c>
      <c r="N57" s="15">
        <f t="shared" ca="1" si="47"/>
        <v>27.624045801526719</v>
      </c>
    </row>
    <row r="58" spans="1:16" ht="12.4" hidden="1" customHeight="1" outlineLevel="1" x14ac:dyDescent="0.15">
      <c r="A58" s="1" t="str">
        <f ca="1">$A$1&amp;C58</f>
        <v>X (19)進学（短大）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34</v>
      </c>
      <c r="F58" s="19">
        <f ca="1">VLOOKUP($A58,'Q9'!$A:$O,F$2,0)</f>
        <v>16</v>
      </c>
      <c r="G58" s="19">
        <f ca="1">VLOOKUP($A58,'Q9'!$A:$O,G$2,0)</f>
        <v>30</v>
      </c>
      <c r="H58" s="19">
        <f ca="1">VLOOKUP($A58,'Q9'!$A:$O,H$2,0)</f>
        <v>41</v>
      </c>
      <c r="I58" s="19">
        <f ca="1">VLOOKUP($A58,'Q9'!$A:$O,I$2,0)</f>
        <v>4</v>
      </c>
      <c r="J58" s="19">
        <f ca="1">VLOOKUP($A58,'Q9'!$A:$O,J$2,0)</f>
        <v>10</v>
      </c>
      <c r="K58" s="19">
        <f ca="1">VLOOKUP($A58,'Q9'!$A:$O,K$2,0)</f>
        <v>22</v>
      </c>
      <c r="L58" s="19">
        <f ca="1">VLOOKUP($A58,'Q9'!$A:$O,L$2,0)</f>
        <v>19</v>
      </c>
      <c r="M58" s="19">
        <f ca="1">VLOOKUP($A58,'Q9'!$A:$O,M$2,0)</f>
        <v>1</v>
      </c>
      <c r="N58" s="19">
        <f ca="1">VLOOKUP($A58,'Q9'!$A:$O,N$2,0)</f>
        <v>31</v>
      </c>
      <c r="P58" s="45">
        <f t="shared" ref="P58" ca="1" si="48">MAX(E58:N58)</f>
        <v>41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24.113475177304963</v>
      </c>
      <c r="F59" s="15">
        <f t="shared" ref="F59:N59" ca="1" si="49">F58/$D58*100</f>
        <v>11.347517730496454</v>
      </c>
      <c r="G59" s="15">
        <f t="shared" ca="1" si="49"/>
        <v>21.276595744680851</v>
      </c>
      <c r="H59" s="15">
        <f t="shared" ca="1" si="49"/>
        <v>29.078014184397162</v>
      </c>
      <c r="I59" s="15">
        <f t="shared" ca="1" si="49"/>
        <v>2.8368794326241136</v>
      </c>
      <c r="J59" s="15">
        <f t="shared" ca="1" si="49"/>
        <v>7.0921985815602842</v>
      </c>
      <c r="K59" s="15">
        <f t="shared" ca="1" si="49"/>
        <v>15.602836879432624</v>
      </c>
      <c r="L59" s="15">
        <f t="shared" ca="1" si="49"/>
        <v>13.475177304964539</v>
      </c>
      <c r="M59" s="15">
        <f t="shared" ca="1" si="49"/>
        <v>0.70921985815602839</v>
      </c>
      <c r="N59" s="15">
        <f t="shared" ca="1" si="49"/>
        <v>21.98581560283688</v>
      </c>
    </row>
    <row r="60" spans="1:16" ht="12.4" hidden="1" customHeight="1" outlineLevel="1" x14ac:dyDescent="0.15">
      <c r="A60" s="1" t="str">
        <f ca="1">$A$1&amp;C60</f>
        <v>X (19)進学（専門学校等）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149</v>
      </c>
      <c r="F60" s="19">
        <f ca="1">VLOOKUP($A60,'Q9'!$A:$O,F$2,0)</f>
        <v>121</v>
      </c>
      <c r="G60" s="19">
        <f ca="1">VLOOKUP($A60,'Q9'!$A:$O,G$2,0)</f>
        <v>118</v>
      </c>
      <c r="H60" s="19">
        <f ca="1">VLOOKUP($A60,'Q9'!$A:$O,H$2,0)</f>
        <v>215</v>
      </c>
      <c r="I60" s="19">
        <f ca="1">VLOOKUP($A60,'Q9'!$A:$O,I$2,0)</f>
        <v>20</v>
      </c>
      <c r="J60" s="19">
        <f ca="1">VLOOKUP($A60,'Q9'!$A:$O,J$2,0)</f>
        <v>29</v>
      </c>
      <c r="K60" s="19">
        <f ca="1">VLOOKUP($A60,'Q9'!$A:$O,K$2,0)</f>
        <v>93</v>
      </c>
      <c r="L60" s="19">
        <f ca="1">VLOOKUP($A60,'Q9'!$A:$O,L$2,0)</f>
        <v>78</v>
      </c>
      <c r="M60" s="19">
        <f ca="1">VLOOKUP($A60,'Q9'!$A:$O,M$2,0)</f>
        <v>12</v>
      </c>
      <c r="N60" s="19">
        <f ca="1">VLOOKUP($A60,'Q9'!$A:$O,N$2,0)</f>
        <v>200</v>
      </c>
      <c r="P60" s="45">
        <f t="shared" ref="P60" ca="1" si="50">MAX(E60:N60)</f>
        <v>215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21.688500727802037</v>
      </c>
      <c r="F61" s="15">
        <f t="shared" ref="F61:N61" ca="1" si="51">F60/$D60*100</f>
        <v>17.612809315866084</v>
      </c>
      <c r="G61" s="15">
        <f t="shared" ca="1" si="51"/>
        <v>17.17612809315866</v>
      </c>
      <c r="H61" s="15">
        <f t="shared" ca="1" si="51"/>
        <v>31.295487627365361</v>
      </c>
      <c r="I61" s="15">
        <f t="shared" ca="1" si="51"/>
        <v>2.9112081513828238</v>
      </c>
      <c r="J61" s="15">
        <f t="shared" ca="1" si="51"/>
        <v>4.2212518195050945</v>
      </c>
      <c r="K61" s="15">
        <f t="shared" ca="1" si="51"/>
        <v>13.537117903930133</v>
      </c>
      <c r="L61" s="15">
        <f t="shared" ca="1" si="51"/>
        <v>11.353711790393014</v>
      </c>
      <c r="M61" s="15">
        <f t="shared" ca="1" si="51"/>
        <v>1.7467248908296942</v>
      </c>
      <c r="N61" s="15">
        <f t="shared" ca="1" si="51"/>
        <v>29.112081513828237</v>
      </c>
    </row>
    <row r="62" spans="1:16" ht="12.4" hidden="1" customHeight="1" outlineLevel="1" x14ac:dyDescent="0.15">
      <c r="A62" s="1" t="str">
        <f ca="1">$A$1&amp;C62</f>
        <v>X (19)就職・就業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101</v>
      </c>
      <c r="F62" s="19">
        <f ca="1">VLOOKUP($A62,'Q9'!$A:$O,F$2,0)</f>
        <v>85</v>
      </c>
      <c r="G62" s="19">
        <f ca="1">VLOOKUP($A62,'Q9'!$A:$O,G$2,0)</f>
        <v>119</v>
      </c>
      <c r="H62" s="19">
        <f ca="1">VLOOKUP($A62,'Q9'!$A:$O,H$2,0)</f>
        <v>148</v>
      </c>
      <c r="I62" s="19">
        <f ca="1">VLOOKUP($A62,'Q9'!$A:$O,I$2,0)</f>
        <v>19</v>
      </c>
      <c r="J62" s="19">
        <f ca="1">VLOOKUP($A62,'Q9'!$A:$O,J$2,0)</f>
        <v>25</v>
      </c>
      <c r="K62" s="19">
        <f ca="1">VLOOKUP($A62,'Q9'!$A:$O,K$2,0)</f>
        <v>78</v>
      </c>
      <c r="L62" s="19">
        <f ca="1">VLOOKUP($A62,'Q9'!$A:$O,L$2,0)</f>
        <v>56</v>
      </c>
      <c r="M62" s="19">
        <f ca="1">VLOOKUP($A62,'Q9'!$A:$O,M$2,0)</f>
        <v>8</v>
      </c>
      <c r="N62" s="19">
        <f ca="1">VLOOKUP($A62,'Q9'!$A:$O,N$2,0)</f>
        <v>197</v>
      </c>
      <c r="P62" s="45">
        <f t="shared" ref="P62" ca="1" si="52">MAX(E62:N62)</f>
        <v>197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18.100358422939067</v>
      </c>
      <c r="F63" s="15">
        <f t="shared" ref="F63:N63" ca="1" si="53">F62/$D62*100</f>
        <v>15.232974910394265</v>
      </c>
      <c r="G63" s="15">
        <f t="shared" ca="1" si="53"/>
        <v>21.326164874551971</v>
      </c>
      <c r="H63" s="15">
        <f t="shared" ca="1" si="53"/>
        <v>26.523297491039425</v>
      </c>
      <c r="I63" s="15">
        <f t="shared" ca="1" si="53"/>
        <v>3.4050179211469538</v>
      </c>
      <c r="J63" s="15">
        <f t="shared" ca="1" si="53"/>
        <v>4.4802867383512543</v>
      </c>
      <c r="K63" s="15">
        <f t="shared" ca="1" si="53"/>
        <v>13.978494623655912</v>
      </c>
      <c r="L63" s="15">
        <f t="shared" ca="1" si="53"/>
        <v>10.035842293906811</v>
      </c>
      <c r="M63" s="15">
        <f t="shared" ca="1" si="53"/>
        <v>1.4336917562724014</v>
      </c>
      <c r="N63" s="15">
        <f t="shared" ca="1" si="53"/>
        <v>35.304659498207883</v>
      </c>
    </row>
    <row r="64" spans="1:16" ht="12.4" hidden="1" customHeight="1" outlineLevel="1" x14ac:dyDescent="0.15">
      <c r="A64" s="1" t="str">
        <f ca="1">$A$1&amp;C64</f>
        <v>X (19)その他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3</v>
      </c>
      <c r="F64" s="19">
        <f ca="1">VLOOKUP($A64,'Q9'!$A:$O,F$2,0)</f>
        <v>6</v>
      </c>
      <c r="G64" s="19">
        <f ca="1">VLOOKUP($A64,'Q9'!$A:$O,G$2,0)</f>
        <v>10</v>
      </c>
      <c r="H64" s="19">
        <f ca="1">VLOOKUP($A64,'Q9'!$A:$O,H$2,0)</f>
        <v>12</v>
      </c>
      <c r="I64" s="19">
        <f ca="1">VLOOKUP($A64,'Q9'!$A:$O,I$2,0)</f>
        <v>3</v>
      </c>
      <c r="J64" s="19">
        <f ca="1">VLOOKUP($A64,'Q9'!$A:$O,J$2,0)</f>
        <v>1</v>
      </c>
      <c r="K64" s="19">
        <f ca="1">VLOOKUP($A64,'Q9'!$A:$O,K$2,0)</f>
        <v>10</v>
      </c>
      <c r="L64" s="19">
        <f ca="1">VLOOKUP($A64,'Q9'!$A:$O,L$2,0)</f>
        <v>3</v>
      </c>
      <c r="M64" s="19">
        <f ca="1">VLOOKUP($A64,'Q9'!$A:$O,M$2,0)</f>
        <v>2</v>
      </c>
      <c r="N64" s="19">
        <f ca="1">VLOOKUP($A64,'Q9'!$A:$O,N$2,0)</f>
        <v>6</v>
      </c>
      <c r="P64" s="45">
        <f t="shared" ref="P64" ca="1" si="54">MAX(E64:N64)</f>
        <v>12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8.8235294117647065</v>
      </c>
      <c r="F65" s="15">
        <f t="shared" ref="F65:N65" ca="1" si="55">F64/$D64*100</f>
        <v>17.647058823529413</v>
      </c>
      <c r="G65" s="15">
        <f t="shared" ca="1" si="55"/>
        <v>29.411764705882355</v>
      </c>
      <c r="H65" s="15">
        <f t="shared" ca="1" si="55"/>
        <v>35.294117647058826</v>
      </c>
      <c r="I65" s="15">
        <f t="shared" ca="1" si="55"/>
        <v>8.8235294117647065</v>
      </c>
      <c r="J65" s="15">
        <f t="shared" ca="1" si="55"/>
        <v>2.9411764705882351</v>
      </c>
      <c r="K65" s="15">
        <f t="shared" ca="1" si="55"/>
        <v>29.411764705882355</v>
      </c>
      <c r="L65" s="15">
        <f t="shared" ca="1" si="55"/>
        <v>8.8235294117647065</v>
      </c>
      <c r="M65" s="15">
        <f t="shared" ca="1" si="55"/>
        <v>5.8823529411764701</v>
      </c>
      <c r="N65" s="15">
        <f t="shared" ca="1" si="55"/>
        <v>17.647058823529413</v>
      </c>
    </row>
    <row r="66" spans="1:16" ht="12.4" hidden="1" customHeight="1" outlineLevel="1" x14ac:dyDescent="0.15">
      <c r="A66" s="1" t="str">
        <f ca="1">$A$1&amp;C66</f>
        <v>X (19)わからない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60</v>
      </c>
      <c r="F66" s="19">
        <f ca="1">VLOOKUP($A66,'Q9'!$A:$O,F$2,0)</f>
        <v>40</v>
      </c>
      <c r="G66" s="19">
        <f ca="1">VLOOKUP($A66,'Q9'!$A:$O,G$2,0)</f>
        <v>74</v>
      </c>
      <c r="H66" s="19">
        <f ca="1">VLOOKUP($A66,'Q9'!$A:$O,H$2,0)</f>
        <v>102</v>
      </c>
      <c r="I66" s="19">
        <f ca="1">VLOOKUP($A66,'Q9'!$A:$O,I$2,0)</f>
        <v>10</v>
      </c>
      <c r="J66" s="19">
        <f ca="1">VLOOKUP($A66,'Q9'!$A:$O,J$2,0)</f>
        <v>17</v>
      </c>
      <c r="K66" s="19">
        <f ca="1">VLOOKUP($A66,'Q9'!$A:$O,K$2,0)</f>
        <v>46</v>
      </c>
      <c r="L66" s="19">
        <f ca="1">VLOOKUP($A66,'Q9'!$A:$O,L$2,0)</f>
        <v>38</v>
      </c>
      <c r="M66" s="19">
        <f ca="1">VLOOKUP($A66,'Q9'!$A:$O,M$2,0)</f>
        <v>8</v>
      </c>
      <c r="N66" s="19">
        <f ca="1">VLOOKUP($A66,'Q9'!$A:$O,N$2,0)</f>
        <v>125</v>
      </c>
      <c r="P66" s="45">
        <f t="shared" ref="P66" ca="1" si="56">MAX(E66:N66)</f>
        <v>125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16.901408450704224</v>
      </c>
      <c r="F67" s="15">
        <f t="shared" ref="F67:N67" ca="1" si="57">F66/$D66*100</f>
        <v>11.267605633802818</v>
      </c>
      <c r="G67" s="15">
        <f t="shared" ca="1" si="57"/>
        <v>20.845070422535212</v>
      </c>
      <c r="H67" s="15">
        <f t="shared" ca="1" si="57"/>
        <v>28.732394366197184</v>
      </c>
      <c r="I67" s="15">
        <f t="shared" ca="1" si="57"/>
        <v>2.8169014084507045</v>
      </c>
      <c r="J67" s="15">
        <f t="shared" ca="1" si="57"/>
        <v>4.788732394366197</v>
      </c>
      <c r="K67" s="15">
        <f t="shared" ca="1" si="57"/>
        <v>12.957746478873238</v>
      </c>
      <c r="L67" s="15">
        <f t="shared" ca="1" si="57"/>
        <v>10.704225352112676</v>
      </c>
      <c r="M67" s="15">
        <f t="shared" ca="1" si="57"/>
        <v>2.2535211267605635</v>
      </c>
      <c r="N67" s="15">
        <f t="shared" ca="1" si="57"/>
        <v>35.2112676056338</v>
      </c>
    </row>
    <row r="68" spans="1:16" ht="12.4" customHeight="1" collapsed="1" x14ac:dyDescent="0.15">
      <c r="A68" s="1" t="str">
        <f ca="1">$A$1&amp;C68</f>
        <v>X (19)北九州市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255</v>
      </c>
      <c r="F68" s="19">
        <f ca="1">VLOOKUP($A68,'Q10'!$A:$O,F$2,0)</f>
        <v>305</v>
      </c>
      <c r="G68" s="19">
        <f ca="1">VLOOKUP($A68,'Q10'!$A:$O,G$2,0)</f>
        <v>321</v>
      </c>
      <c r="H68" s="19">
        <f ca="1">VLOOKUP($A68,'Q10'!$A:$O,H$2,0)</f>
        <v>465</v>
      </c>
      <c r="I68" s="19">
        <f ca="1">VLOOKUP($A68,'Q10'!$A:$O,I$2,0)</f>
        <v>44</v>
      </c>
      <c r="J68" s="19">
        <f ca="1">VLOOKUP($A68,'Q10'!$A:$O,J$2,0)</f>
        <v>62</v>
      </c>
      <c r="K68" s="19">
        <f ca="1">VLOOKUP($A68,'Q10'!$A:$O,K$2,0)</f>
        <v>207</v>
      </c>
      <c r="L68" s="19">
        <f ca="1">VLOOKUP($A68,'Q10'!$A:$O,L$2,0)</f>
        <v>182</v>
      </c>
      <c r="M68" s="19">
        <f ca="1">VLOOKUP($A68,'Q10'!$A:$O,M$2,0)</f>
        <v>23</v>
      </c>
      <c r="N68" s="19">
        <f ca="1">VLOOKUP($A68,'Q10'!$A:$O,N$2,0)</f>
        <v>464</v>
      </c>
      <c r="P68" s="45">
        <f t="shared" ref="P68" ca="1" si="58">MAX(E68:N68)</f>
        <v>465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16.409266409266408</v>
      </c>
      <c r="F69" s="15">
        <f t="shared" ref="F69:N69" ca="1" si="59">F68/$D68*100</f>
        <v>19.626769626769626</v>
      </c>
      <c r="G69" s="15">
        <f t="shared" ca="1" si="59"/>
        <v>20.656370656370658</v>
      </c>
      <c r="H69" s="15">
        <f t="shared" ca="1" si="59"/>
        <v>29.922779922779924</v>
      </c>
      <c r="I69" s="15">
        <f t="shared" ca="1" si="59"/>
        <v>2.8314028314028317</v>
      </c>
      <c r="J69" s="15">
        <f t="shared" ca="1" si="59"/>
        <v>3.9897039897039894</v>
      </c>
      <c r="K69" s="15">
        <f t="shared" ca="1" si="59"/>
        <v>13.320463320463322</v>
      </c>
      <c r="L69" s="15">
        <f t="shared" ca="1" si="59"/>
        <v>11.711711711711711</v>
      </c>
      <c r="M69" s="15">
        <f t="shared" ca="1" si="59"/>
        <v>1.4800514800514801</v>
      </c>
      <c r="N69" s="15">
        <f t="shared" ca="1" si="59"/>
        <v>29.858429858429858</v>
      </c>
    </row>
    <row r="70" spans="1:16" ht="12.4" customHeight="1" x14ac:dyDescent="0.15">
      <c r="A70" s="1" t="str">
        <f ca="1">$A$1&amp;C70</f>
        <v>X (19)福岡市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149</v>
      </c>
      <c r="F70" s="19">
        <f ca="1">VLOOKUP($A70,'Q10'!$A:$O,F$2,0)</f>
        <v>124</v>
      </c>
      <c r="G70" s="19">
        <f ca="1">VLOOKUP($A70,'Q10'!$A:$O,G$2,0)</f>
        <v>126</v>
      </c>
      <c r="H70" s="19">
        <f ca="1">VLOOKUP($A70,'Q10'!$A:$O,H$2,0)</f>
        <v>195</v>
      </c>
      <c r="I70" s="19">
        <f ca="1">VLOOKUP($A70,'Q10'!$A:$O,I$2,0)</f>
        <v>18</v>
      </c>
      <c r="J70" s="19">
        <f ca="1">VLOOKUP($A70,'Q10'!$A:$O,J$2,0)</f>
        <v>36</v>
      </c>
      <c r="K70" s="19">
        <f ca="1">VLOOKUP($A70,'Q10'!$A:$O,K$2,0)</f>
        <v>92</v>
      </c>
      <c r="L70" s="19">
        <f ca="1">VLOOKUP($A70,'Q10'!$A:$O,L$2,0)</f>
        <v>75</v>
      </c>
      <c r="M70" s="19">
        <f ca="1">VLOOKUP($A70,'Q10'!$A:$O,M$2,0)</f>
        <v>21</v>
      </c>
      <c r="N70" s="19">
        <f ca="1">VLOOKUP($A70,'Q10'!$A:$O,N$2,0)</f>
        <v>168</v>
      </c>
      <c r="P70" s="45">
        <f t="shared" ref="P70" ca="1" si="60">MAX(E70:N70)</f>
        <v>195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23.80191693290735</v>
      </c>
      <c r="F71" s="15">
        <f t="shared" ref="F71:N71" ca="1" si="61">F70/$D70*100</f>
        <v>19.808306709265175</v>
      </c>
      <c r="G71" s="15">
        <f t="shared" ca="1" si="61"/>
        <v>20.12779552715655</v>
      </c>
      <c r="H71" s="15">
        <f t="shared" ca="1" si="61"/>
        <v>31.150159744408946</v>
      </c>
      <c r="I71" s="15">
        <f t="shared" ca="1" si="61"/>
        <v>2.8753993610223643</v>
      </c>
      <c r="J71" s="15">
        <f t="shared" ca="1" si="61"/>
        <v>5.7507987220447285</v>
      </c>
      <c r="K71" s="15">
        <f t="shared" ca="1" si="61"/>
        <v>14.696485623003195</v>
      </c>
      <c r="L71" s="15">
        <f t="shared" ca="1" si="61"/>
        <v>11.980830670926517</v>
      </c>
      <c r="M71" s="15">
        <f t="shared" ca="1" si="61"/>
        <v>3.3546325878594248</v>
      </c>
      <c r="N71" s="15">
        <f t="shared" ca="1" si="61"/>
        <v>26.837060702875398</v>
      </c>
    </row>
    <row r="72" spans="1:16" ht="12.4" customHeight="1" x14ac:dyDescent="0.15">
      <c r="A72" s="1" t="str">
        <f ca="1">$A$1&amp;C72</f>
        <v>X (19)東京圏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64</v>
      </c>
      <c r="F72" s="19">
        <f ca="1">VLOOKUP($A72,'Q10'!$A:$O,F$2,0)</f>
        <v>77</v>
      </c>
      <c r="G72" s="19">
        <f ca="1">VLOOKUP($A72,'Q10'!$A:$O,G$2,0)</f>
        <v>66</v>
      </c>
      <c r="H72" s="19">
        <f ca="1">VLOOKUP($A72,'Q10'!$A:$O,H$2,0)</f>
        <v>100</v>
      </c>
      <c r="I72" s="19">
        <f ca="1">VLOOKUP($A72,'Q10'!$A:$O,I$2,0)</f>
        <v>15</v>
      </c>
      <c r="J72" s="19">
        <f ca="1">VLOOKUP($A72,'Q10'!$A:$O,J$2,0)</f>
        <v>13</v>
      </c>
      <c r="K72" s="19">
        <f ca="1">VLOOKUP($A72,'Q10'!$A:$O,K$2,0)</f>
        <v>32</v>
      </c>
      <c r="L72" s="19">
        <f ca="1">VLOOKUP($A72,'Q10'!$A:$O,L$2,0)</f>
        <v>40</v>
      </c>
      <c r="M72" s="19">
        <f ca="1">VLOOKUP($A72,'Q10'!$A:$O,M$2,0)</f>
        <v>12</v>
      </c>
      <c r="N72" s="19">
        <f ca="1">VLOOKUP($A72,'Q10'!$A:$O,N$2,0)</f>
        <v>57</v>
      </c>
      <c r="P72" s="45">
        <f t="shared" ref="P72" ca="1" si="62">MAX(E72:N72)</f>
        <v>100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24.150943396226417</v>
      </c>
      <c r="F73" s="15">
        <f t="shared" ref="F73:N73" ca="1" si="63">F72/$D72*100</f>
        <v>29.056603773584904</v>
      </c>
      <c r="G73" s="15">
        <f t="shared" ca="1" si="63"/>
        <v>24.90566037735849</v>
      </c>
      <c r="H73" s="15">
        <f t="shared" ca="1" si="63"/>
        <v>37.735849056603776</v>
      </c>
      <c r="I73" s="15">
        <f t="shared" ca="1" si="63"/>
        <v>5.6603773584905666</v>
      </c>
      <c r="J73" s="15">
        <f t="shared" ca="1" si="63"/>
        <v>4.9056603773584913</v>
      </c>
      <c r="K73" s="15">
        <f t="shared" ca="1" si="63"/>
        <v>12.075471698113208</v>
      </c>
      <c r="L73" s="15">
        <f t="shared" ca="1" si="63"/>
        <v>15.09433962264151</v>
      </c>
      <c r="M73" s="15">
        <f t="shared" ca="1" si="63"/>
        <v>4.5283018867924527</v>
      </c>
      <c r="N73" s="15">
        <f t="shared" ca="1" si="63"/>
        <v>21.509433962264151</v>
      </c>
    </row>
    <row r="74" spans="1:16" ht="12.4" customHeight="1" x14ac:dyDescent="0.15">
      <c r="A74" s="1" t="str">
        <f ca="1">$A$1&amp;C74</f>
        <v>X (19)大阪圏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38</v>
      </c>
      <c r="F74" s="19">
        <f ca="1">VLOOKUP($A74,'Q10'!$A:$O,F$2,0)</f>
        <v>40</v>
      </c>
      <c r="G74" s="19">
        <f ca="1">VLOOKUP($A74,'Q10'!$A:$O,G$2,0)</f>
        <v>39</v>
      </c>
      <c r="H74" s="19">
        <f ca="1">VLOOKUP($A74,'Q10'!$A:$O,H$2,0)</f>
        <v>60</v>
      </c>
      <c r="I74" s="19">
        <f ca="1">VLOOKUP($A74,'Q10'!$A:$O,I$2,0)</f>
        <v>9</v>
      </c>
      <c r="J74" s="19">
        <f ca="1">VLOOKUP($A74,'Q10'!$A:$O,J$2,0)</f>
        <v>7</v>
      </c>
      <c r="K74" s="19">
        <f ca="1">VLOOKUP($A74,'Q10'!$A:$O,K$2,0)</f>
        <v>27</v>
      </c>
      <c r="L74" s="19">
        <f ca="1">VLOOKUP($A74,'Q10'!$A:$O,L$2,0)</f>
        <v>22</v>
      </c>
      <c r="M74" s="19">
        <f ca="1">VLOOKUP($A74,'Q10'!$A:$O,M$2,0)</f>
        <v>4</v>
      </c>
      <c r="N74" s="19">
        <f ca="1">VLOOKUP($A74,'Q10'!$A:$O,N$2,0)</f>
        <v>41</v>
      </c>
      <c r="P74" s="45">
        <f t="shared" ref="P74" ca="1" si="64">MAX(E74:N74)</f>
        <v>60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21.965317919075144</v>
      </c>
      <c r="F75" s="15">
        <f t="shared" ref="F75:N75" ca="1" si="65">F74/$D74*100</f>
        <v>23.121387283236995</v>
      </c>
      <c r="G75" s="15">
        <f t="shared" ca="1" si="65"/>
        <v>22.543352601156069</v>
      </c>
      <c r="H75" s="15">
        <f t="shared" ca="1" si="65"/>
        <v>34.682080924855491</v>
      </c>
      <c r="I75" s="15">
        <f t="shared" ca="1" si="65"/>
        <v>5.202312138728324</v>
      </c>
      <c r="J75" s="15">
        <f t="shared" ca="1" si="65"/>
        <v>4.0462427745664744</v>
      </c>
      <c r="K75" s="15">
        <f t="shared" ca="1" si="65"/>
        <v>15.606936416184972</v>
      </c>
      <c r="L75" s="15">
        <f t="shared" ca="1" si="65"/>
        <v>12.716763005780345</v>
      </c>
      <c r="M75" s="15">
        <f t="shared" ca="1" si="65"/>
        <v>2.3121387283236992</v>
      </c>
      <c r="N75" s="15">
        <f t="shared" ca="1" si="65"/>
        <v>23.699421965317917</v>
      </c>
    </row>
    <row r="76" spans="1:16" ht="12.4" customHeight="1" x14ac:dyDescent="0.15">
      <c r="A76" s="1" t="str">
        <f ca="1">$A$1&amp;C76</f>
        <v>X (19)名古屋圏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1</v>
      </c>
      <c r="F76" s="19">
        <f ca="1">VLOOKUP($A76,'Q10'!$A:$O,F$2,0)</f>
        <v>6</v>
      </c>
      <c r="G76" s="19">
        <f ca="1">VLOOKUP($A76,'Q10'!$A:$O,G$2,0)</f>
        <v>5</v>
      </c>
      <c r="H76" s="19">
        <f ca="1">VLOOKUP($A76,'Q10'!$A:$O,H$2,0)</f>
        <v>6</v>
      </c>
      <c r="I76" s="19">
        <f ca="1">VLOOKUP($A76,'Q10'!$A:$O,I$2,0)</f>
        <v>2</v>
      </c>
      <c r="J76" s="19">
        <f ca="1">VLOOKUP($A76,'Q10'!$A:$O,J$2,0)</f>
        <v>0</v>
      </c>
      <c r="K76" s="19">
        <f ca="1">VLOOKUP($A76,'Q10'!$A:$O,K$2,0)</f>
        <v>5</v>
      </c>
      <c r="L76" s="19">
        <f ca="1">VLOOKUP($A76,'Q10'!$A:$O,L$2,0)</f>
        <v>2</v>
      </c>
      <c r="M76" s="19">
        <f ca="1">VLOOKUP($A76,'Q10'!$A:$O,M$2,0)</f>
        <v>1</v>
      </c>
      <c r="N76" s="19">
        <f ca="1">VLOOKUP($A76,'Q10'!$A:$O,N$2,0)</f>
        <v>6</v>
      </c>
      <c r="P76" s="45">
        <f t="shared" ref="P76" ca="1" si="66">MAX(E76:N76)</f>
        <v>6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4.7619047619047619</v>
      </c>
      <c r="F77" s="15">
        <f t="shared" ref="F77:N77" ca="1" si="67">F76/$D76*100</f>
        <v>28.571428571428569</v>
      </c>
      <c r="G77" s="15">
        <f t="shared" ca="1" si="67"/>
        <v>23.809523809523807</v>
      </c>
      <c r="H77" s="15">
        <f t="shared" ca="1" si="67"/>
        <v>28.571428571428569</v>
      </c>
      <c r="I77" s="15">
        <f t="shared" ca="1" si="67"/>
        <v>9.5238095238095237</v>
      </c>
      <c r="J77" s="15">
        <f t="shared" ca="1" si="67"/>
        <v>0</v>
      </c>
      <c r="K77" s="15">
        <f t="shared" ca="1" si="67"/>
        <v>23.809523809523807</v>
      </c>
      <c r="L77" s="15">
        <f t="shared" ca="1" si="67"/>
        <v>9.5238095238095237</v>
      </c>
      <c r="M77" s="15">
        <f t="shared" ca="1" si="67"/>
        <v>4.7619047619047619</v>
      </c>
      <c r="N77" s="15">
        <f t="shared" ca="1" si="67"/>
        <v>28.571428571428569</v>
      </c>
    </row>
    <row r="78" spans="1:16" ht="12.4" customHeight="1" x14ac:dyDescent="0.15">
      <c r="A78" s="1" t="str">
        <f ca="1">$A$1&amp;C78</f>
        <v>X (19)福岡県内（北九州市・福岡市を除く）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61</v>
      </c>
      <c r="F78" s="19">
        <f ca="1">VLOOKUP($A78,'Q10'!$A:$O,F$2,0)</f>
        <v>53</v>
      </c>
      <c r="G78" s="19">
        <f ca="1">VLOOKUP($A78,'Q10'!$A:$O,G$2,0)</f>
        <v>47</v>
      </c>
      <c r="H78" s="19">
        <f ca="1">VLOOKUP($A78,'Q10'!$A:$O,H$2,0)</f>
        <v>84</v>
      </c>
      <c r="I78" s="19">
        <f ca="1">VLOOKUP($A78,'Q10'!$A:$O,I$2,0)</f>
        <v>16</v>
      </c>
      <c r="J78" s="19">
        <f ca="1">VLOOKUP($A78,'Q10'!$A:$O,J$2,0)</f>
        <v>19</v>
      </c>
      <c r="K78" s="19">
        <f ca="1">VLOOKUP($A78,'Q10'!$A:$O,K$2,0)</f>
        <v>64</v>
      </c>
      <c r="L78" s="19">
        <f ca="1">VLOOKUP($A78,'Q10'!$A:$O,L$2,0)</f>
        <v>39</v>
      </c>
      <c r="M78" s="19">
        <f ca="1">VLOOKUP($A78,'Q10'!$A:$O,M$2,0)</f>
        <v>7</v>
      </c>
      <c r="N78" s="19">
        <f ca="1">VLOOKUP($A78,'Q10'!$A:$O,N$2,0)</f>
        <v>77</v>
      </c>
      <c r="P78" s="45">
        <f t="shared" ref="P78" ca="1" si="68">MAX(E78:N78)</f>
        <v>84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19.805194805194805</v>
      </c>
      <c r="F79" s="15">
        <f t="shared" ref="F79:N79" ca="1" si="69">F78/$D78*100</f>
        <v>17.20779220779221</v>
      </c>
      <c r="G79" s="15">
        <f t="shared" ca="1" si="69"/>
        <v>15.259740259740258</v>
      </c>
      <c r="H79" s="15">
        <f t="shared" ca="1" si="69"/>
        <v>27.27272727272727</v>
      </c>
      <c r="I79" s="15">
        <f t="shared" ca="1" si="69"/>
        <v>5.1948051948051948</v>
      </c>
      <c r="J79" s="15">
        <f t="shared" ca="1" si="69"/>
        <v>6.1688311688311686</v>
      </c>
      <c r="K79" s="15">
        <f t="shared" ca="1" si="69"/>
        <v>20.779220779220779</v>
      </c>
      <c r="L79" s="15">
        <f t="shared" ca="1" si="69"/>
        <v>12.662337662337661</v>
      </c>
      <c r="M79" s="15">
        <f t="shared" ca="1" si="69"/>
        <v>2.2727272727272729</v>
      </c>
      <c r="N79" s="15">
        <f t="shared" ca="1" si="69"/>
        <v>25</v>
      </c>
    </row>
    <row r="80" spans="1:16" ht="12.4" customHeight="1" x14ac:dyDescent="0.15">
      <c r="A80" s="1" t="str">
        <f ca="1">$A$1&amp;C80</f>
        <v>X (19)その他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31</v>
      </c>
      <c r="F80" s="19">
        <f ca="1">VLOOKUP($A80,'Q10'!$A:$O,F$2,0)</f>
        <v>42</v>
      </c>
      <c r="G80" s="19">
        <f ca="1">VLOOKUP($A80,'Q10'!$A:$O,G$2,0)</f>
        <v>38</v>
      </c>
      <c r="H80" s="19">
        <f ca="1">VLOOKUP($A80,'Q10'!$A:$O,H$2,0)</f>
        <v>63</v>
      </c>
      <c r="I80" s="19">
        <f ca="1">VLOOKUP($A80,'Q10'!$A:$O,I$2,0)</f>
        <v>20</v>
      </c>
      <c r="J80" s="19">
        <f ca="1">VLOOKUP($A80,'Q10'!$A:$O,J$2,0)</f>
        <v>20</v>
      </c>
      <c r="K80" s="19">
        <f ca="1">VLOOKUP($A80,'Q10'!$A:$O,K$2,0)</f>
        <v>35</v>
      </c>
      <c r="L80" s="19">
        <f ca="1">VLOOKUP($A80,'Q10'!$A:$O,L$2,0)</f>
        <v>34</v>
      </c>
      <c r="M80" s="19">
        <f ca="1">VLOOKUP($A80,'Q10'!$A:$O,M$2,0)</f>
        <v>6</v>
      </c>
      <c r="N80" s="19">
        <f ca="1">VLOOKUP($A80,'Q10'!$A:$O,N$2,0)</f>
        <v>65</v>
      </c>
      <c r="P80" s="45">
        <f t="shared" ref="P80" ca="1" si="70">MAX(E80:N80)</f>
        <v>65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13.656387665198238</v>
      </c>
      <c r="F81" s="15">
        <f t="shared" ref="F81:N81" ca="1" si="71">F80/$D80*100</f>
        <v>18.502202643171806</v>
      </c>
      <c r="G81" s="15">
        <f t="shared" ca="1" si="71"/>
        <v>16.740088105726873</v>
      </c>
      <c r="H81" s="15">
        <f t="shared" ca="1" si="71"/>
        <v>27.753303964757709</v>
      </c>
      <c r="I81" s="15">
        <f t="shared" ca="1" si="71"/>
        <v>8.8105726872246706</v>
      </c>
      <c r="J81" s="15">
        <f t="shared" ca="1" si="71"/>
        <v>8.8105726872246706</v>
      </c>
      <c r="K81" s="15">
        <f t="shared" ca="1" si="71"/>
        <v>15.418502202643172</v>
      </c>
      <c r="L81" s="15">
        <f t="shared" ca="1" si="71"/>
        <v>14.977973568281937</v>
      </c>
      <c r="M81" s="15">
        <f t="shared" ca="1" si="71"/>
        <v>2.643171806167401</v>
      </c>
      <c r="N81" s="15">
        <f t="shared" ca="1" si="71"/>
        <v>28.634361233480178</v>
      </c>
    </row>
    <row r="82" spans="1:16" ht="12.4" customHeight="1" x14ac:dyDescent="0.15">
      <c r="A82" s="1" t="str">
        <f ca="1">$A$1&amp;C82</f>
        <v>X (19)わからない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104</v>
      </c>
      <c r="F82" s="19">
        <f ca="1">VLOOKUP($A82,'Q10'!$A:$O,F$2,0)</f>
        <v>93</v>
      </c>
      <c r="G82" s="19">
        <f ca="1">VLOOKUP($A82,'Q10'!$A:$O,G$2,0)</f>
        <v>116</v>
      </c>
      <c r="H82" s="19">
        <f ca="1">VLOOKUP($A82,'Q10'!$A:$O,H$2,0)</f>
        <v>175</v>
      </c>
      <c r="I82" s="19">
        <f ca="1">VLOOKUP($A82,'Q10'!$A:$O,I$2,0)</f>
        <v>28</v>
      </c>
      <c r="J82" s="19">
        <f ca="1">VLOOKUP($A82,'Q10'!$A:$O,J$2,0)</f>
        <v>26</v>
      </c>
      <c r="K82" s="19">
        <f ca="1">VLOOKUP($A82,'Q10'!$A:$O,K$2,0)</f>
        <v>91</v>
      </c>
      <c r="L82" s="19">
        <f ca="1">VLOOKUP($A82,'Q10'!$A:$O,L$2,0)</f>
        <v>84</v>
      </c>
      <c r="M82" s="19">
        <f ca="1">VLOOKUP($A82,'Q10'!$A:$O,M$2,0)</f>
        <v>18</v>
      </c>
      <c r="N82" s="19">
        <f ca="1">VLOOKUP($A82,'Q10'!$A:$O,N$2,0)</f>
        <v>260</v>
      </c>
      <c r="P82" s="45">
        <f t="shared" ref="P82" ca="1" si="72">MAX(E82:N82)</f>
        <v>260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14.921090387374461</v>
      </c>
      <c r="F83" s="15">
        <f t="shared" ref="F83:N83" ca="1" si="73">F82/$D82*100</f>
        <v>13.342898134863701</v>
      </c>
      <c r="G83" s="15">
        <f t="shared" ca="1" si="73"/>
        <v>16.642754662840744</v>
      </c>
      <c r="H83" s="15">
        <f t="shared" ca="1" si="73"/>
        <v>25.107604017216644</v>
      </c>
      <c r="I83" s="15">
        <f t="shared" ca="1" si="73"/>
        <v>4.0172166427546623</v>
      </c>
      <c r="J83" s="15">
        <f t="shared" ca="1" si="73"/>
        <v>3.7302725968436152</v>
      </c>
      <c r="K83" s="15">
        <f t="shared" ca="1" si="73"/>
        <v>13.055954088952653</v>
      </c>
      <c r="L83" s="15">
        <f t="shared" ca="1" si="73"/>
        <v>12.051649928263988</v>
      </c>
      <c r="M83" s="15">
        <f t="shared" ca="1" si="73"/>
        <v>2.5824964131994261</v>
      </c>
      <c r="N83" s="15">
        <f t="shared" ca="1" si="73"/>
        <v>37.302725968436157</v>
      </c>
    </row>
    <row r="84" spans="1:16" ht="12.4" hidden="1" customHeight="1" outlineLevel="1" x14ac:dyDescent="0.15">
      <c r="A84" s="1" t="str">
        <f ca="1">$A$1&amp;C84</f>
        <v>X (19)農業・漁業・林業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25</v>
      </c>
      <c r="F84" s="19">
        <f ca="1">VLOOKUP($A84,'Q13'!$A:$O,F$2,0)</f>
        <v>15</v>
      </c>
      <c r="G84" s="19">
        <f ca="1">VLOOKUP($A84,'Q13'!$A:$O,G$2,0)</f>
        <v>17</v>
      </c>
      <c r="H84" s="19">
        <f ca="1">VLOOKUP($A84,'Q13'!$A:$O,H$2,0)</f>
        <v>23</v>
      </c>
      <c r="I84" s="19">
        <f ca="1">VLOOKUP($A84,'Q13'!$A:$O,I$2,0)</f>
        <v>4</v>
      </c>
      <c r="J84" s="19">
        <f ca="1">VLOOKUP($A84,'Q13'!$A:$O,J$2,0)</f>
        <v>10</v>
      </c>
      <c r="K84" s="19">
        <f ca="1">VLOOKUP($A84,'Q13'!$A:$O,K$2,0)</f>
        <v>6</v>
      </c>
      <c r="L84" s="19">
        <f ca="1">VLOOKUP($A84,'Q13'!$A:$O,L$2,0)</f>
        <v>6</v>
      </c>
      <c r="M84" s="19">
        <f ca="1">VLOOKUP($A84,'Q13'!$A:$O,M$2,0)</f>
        <v>2</v>
      </c>
      <c r="N84" s="19">
        <f ca="1">VLOOKUP($A84,'Q13'!$A:$O,N$2,0)</f>
        <v>14</v>
      </c>
      <c r="P84" s="45">
        <f t="shared" ref="P84" ca="1" si="74">MAX(E84:N84)</f>
        <v>25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30.487804878048781</v>
      </c>
      <c r="F85" s="15">
        <f t="shared" ref="F85:N85" ca="1" si="75">F84/$D84*100</f>
        <v>18.292682926829269</v>
      </c>
      <c r="G85" s="15">
        <f t="shared" ca="1" si="75"/>
        <v>20.73170731707317</v>
      </c>
      <c r="H85" s="15">
        <f t="shared" ca="1" si="75"/>
        <v>28.04878048780488</v>
      </c>
      <c r="I85" s="15">
        <f t="shared" ca="1" si="75"/>
        <v>4.8780487804878048</v>
      </c>
      <c r="J85" s="15">
        <f t="shared" ca="1" si="75"/>
        <v>12.195121951219512</v>
      </c>
      <c r="K85" s="15">
        <f t="shared" ca="1" si="75"/>
        <v>7.3170731707317067</v>
      </c>
      <c r="L85" s="15">
        <f t="shared" ca="1" si="75"/>
        <v>7.3170731707317067</v>
      </c>
      <c r="M85" s="15">
        <f t="shared" ca="1" si="75"/>
        <v>2.4390243902439024</v>
      </c>
      <c r="N85" s="15">
        <f t="shared" ca="1" si="75"/>
        <v>17.073170731707318</v>
      </c>
    </row>
    <row r="86" spans="1:16" ht="12.4" hidden="1" customHeight="1" outlineLevel="1" x14ac:dyDescent="0.15">
      <c r="A86" s="1" t="str">
        <f ca="1">$A$1&amp;C86</f>
        <v>X (19)建設業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32</v>
      </c>
      <c r="F86" s="19">
        <f ca="1">VLOOKUP($A86,'Q13'!$A:$O,F$2,0)</f>
        <v>25</v>
      </c>
      <c r="G86" s="19">
        <f ca="1">VLOOKUP($A86,'Q13'!$A:$O,G$2,0)</f>
        <v>29</v>
      </c>
      <c r="H86" s="19">
        <f ca="1">VLOOKUP($A86,'Q13'!$A:$O,H$2,0)</f>
        <v>39</v>
      </c>
      <c r="I86" s="19">
        <f ca="1">VLOOKUP($A86,'Q13'!$A:$O,I$2,0)</f>
        <v>5</v>
      </c>
      <c r="J86" s="19">
        <f ca="1">VLOOKUP($A86,'Q13'!$A:$O,J$2,0)</f>
        <v>5</v>
      </c>
      <c r="K86" s="19">
        <f ca="1">VLOOKUP($A86,'Q13'!$A:$O,K$2,0)</f>
        <v>17</v>
      </c>
      <c r="L86" s="19">
        <f ca="1">VLOOKUP($A86,'Q13'!$A:$O,L$2,0)</f>
        <v>21</v>
      </c>
      <c r="M86" s="19">
        <f ca="1">VLOOKUP($A86,'Q13'!$A:$O,M$2,0)</f>
        <v>2</v>
      </c>
      <c r="N86" s="19">
        <f ca="1">VLOOKUP($A86,'Q13'!$A:$O,N$2,0)</f>
        <v>50</v>
      </c>
      <c r="P86" s="45">
        <f t="shared" ref="P86" ca="1" si="76">MAX(E86:N86)</f>
        <v>50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20.64516129032258</v>
      </c>
      <c r="F87" s="15">
        <f t="shared" ref="F87:N87" ca="1" si="77">F86/$D86*100</f>
        <v>16.129032258064516</v>
      </c>
      <c r="G87" s="15">
        <f t="shared" ca="1" si="77"/>
        <v>18.70967741935484</v>
      </c>
      <c r="H87" s="15">
        <f t="shared" ca="1" si="77"/>
        <v>25.161290322580644</v>
      </c>
      <c r="I87" s="15">
        <f t="shared" ca="1" si="77"/>
        <v>3.225806451612903</v>
      </c>
      <c r="J87" s="15">
        <f t="shared" ca="1" si="77"/>
        <v>3.225806451612903</v>
      </c>
      <c r="K87" s="15">
        <f t="shared" ca="1" si="77"/>
        <v>10.967741935483872</v>
      </c>
      <c r="L87" s="15">
        <f t="shared" ca="1" si="77"/>
        <v>13.548387096774196</v>
      </c>
      <c r="M87" s="15">
        <f t="shared" ca="1" si="77"/>
        <v>1.2903225806451613</v>
      </c>
      <c r="N87" s="15">
        <f t="shared" ca="1" si="77"/>
        <v>32.258064516129032</v>
      </c>
    </row>
    <row r="88" spans="1:16" ht="12.4" hidden="1" customHeight="1" outlineLevel="1" x14ac:dyDescent="0.15">
      <c r="A88" s="1" t="str">
        <f ca="1">$A$1&amp;C88</f>
        <v>X (19)製造業（技術者等）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45</v>
      </c>
      <c r="F88" s="19">
        <f ca="1">VLOOKUP($A88,'Q13'!$A:$O,F$2,0)</f>
        <v>69</v>
      </c>
      <c r="G88" s="19">
        <f ca="1">VLOOKUP($A88,'Q13'!$A:$O,G$2,0)</f>
        <v>49</v>
      </c>
      <c r="H88" s="19">
        <f ca="1">VLOOKUP($A88,'Q13'!$A:$O,H$2,0)</f>
        <v>81</v>
      </c>
      <c r="I88" s="19">
        <f ca="1">VLOOKUP($A88,'Q13'!$A:$O,I$2,0)</f>
        <v>11</v>
      </c>
      <c r="J88" s="19">
        <f ca="1">VLOOKUP($A88,'Q13'!$A:$O,J$2,0)</f>
        <v>14</v>
      </c>
      <c r="K88" s="19">
        <f ca="1">VLOOKUP($A88,'Q13'!$A:$O,K$2,0)</f>
        <v>29</v>
      </c>
      <c r="L88" s="19">
        <f ca="1">VLOOKUP($A88,'Q13'!$A:$O,L$2,0)</f>
        <v>30</v>
      </c>
      <c r="M88" s="19">
        <f ca="1">VLOOKUP($A88,'Q13'!$A:$O,M$2,0)</f>
        <v>5</v>
      </c>
      <c r="N88" s="19">
        <f ca="1">VLOOKUP($A88,'Q13'!$A:$O,N$2,0)</f>
        <v>82</v>
      </c>
      <c r="P88" s="45">
        <f t="shared" ref="P88" ca="1" si="78">MAX(E88:N88)</f>
        <v>82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17.045454545454543</v>
      </c>
      <c r="F89" s="15">
        <f t="shared" ref="F89:N89" ca="1" si="79">F88/$D88*100</f>
        <v>26.136363636363637</v>
      </c>
      <c r="G89" s="15">
        <f t="shared" ca="1" si="79"/>
        <v>18.560606060606062</v>
      </c>
      <c r="H89" s="15">
        <f t="shared" ca="1" si="79"/>
        <v>30.681818181818183</v>
      </c>
      <c r="I89" s="15">
        <f t="shared" ca="1" si="79"/>
        <v>4.1666666666666661</v>
      </c>
      <c r="J89" s="15">
        <f t="shared" ca="1" si="79"/>
        <v>5.3030303030303028</v>
      </c>
      <c r="K89" s="15">
        <f t="shared" ca="1" si="79"/>
        <v>10.984848484848484</v>
      </c>
      <c r="L89" s="15">
        <f t="shared" ca="1" si="79"/>
        <v>11.363636363636363</v>
      </c>
      <c r="M89" s="15">
        <f t="shared" ca="1" si="79"/>
        <v>1.893939393939394</v>
      </c>
      <c r="N89" s="15">
        <f t="shared" ca="1" si="79"/>
        <v>31.060606060606062</v>
      </c>
    </row>
    <row r="90" spans="1:16" ht="12.4" hidden="1" customHeight="1" outlineLevel="1" x14ac:dyDescent="0.15">
      <c r="A90" s="1" t="str">
        <f ca="1">$A$1&amp;C90</f>
        <v>X (19)小売・飲食などのサービス業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55</v>
      </c>
      <c r="F90" s="19">
        <f ca="1">VLOOKUP($A90,'Q13'!$A:$O,F$2,0)</f>
        <v>32</v>
      </c>
      <c r="G90" s="19">
        <f ca="1">VLOOKUP($A90,'Q13'!$A:$O,G$2,0)</f>
        <v>58</v>
      </c>
      <c r="H90" s="19">
        <f ca="1">VLOOKUP($A90,'Q13'!$A:$O,H$2,0)</f>
        <v>89</v>
      </c>
      <c r="I90" s="19">
        <f ca="1">VLOOKUP($A90,'Q13'!$A:$O,I$2,0)</f>
        <v>9</v>
      </c>
      <c r="J90" s="19">
        <f ca="1">VLOOKUP($A90,'Q13'!$A:$O,J$2,0)</f>
        <v>20</v>
      </c>
      <c r="K90" s="19">
        <f ca="1">VLOOKUP($A90,'Q13'!$A:$O,K$2,0)</f>
        <v>48</v>
      </c>
      <c r="L90" s="19">
        <f ca="1">VLOOKUP($A90,'Q13'!$A:$O,L$2,0)</f>
        <v>32</v>
      </c>
      <c r="M90" s="19">
        <f ca="1">VLOOKUP($A90,'Q13'!$A:$O,M$2,0)</f>
        <v>5</v>
      </c>
      <c r="N90" s="19">
        <f ca="1">VLOOKUP($A90,'Q13'!$A:$O,N$2,0)</f>
        <v>85</v>
      </c>
      <c r="P90" s="45">
        <f t="shared" ref="P90" ca="1" si="80">MAX(E90:N90)</f>
        <v>89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18.771331058020476</v>
      </c>
      <c r="F91" s="15">
        <f t="shared" ref="F91:N91" ca="1" si="81">F90/$D90*100</f>
        <v>10.921501706484642</v>
      </c>
      <c r="G91" s="15">
        <f t="shared" ca="1" si="81"/>
        <v>19.795221843003414</v>
      </c>
      <c r="H91" s="15">
        <f t="shared" ca="1" si="81"/>
        <v>30.375426621160411</v>
      </c>
      <c r="I91" s="15">
        <f t="shared" ca="1" si="81"/>
        <v>3.0716723549488054</v>
      </c>
      <c r="J91" s="15">
        <f t="shared" ca="1" si="81"/>
        <v>6.8259385665529013</v>
      </c>
      <c r="K91" s="15">
        <f t="shared" ca="1" si="81"/>
        <v>16.382252559726961</v>
      </c>
      <c r="L91" s="15">
        <f t="shared" ca="1" si="81"/>
        <v>10.921501706484642</v>
      </c>
      <c r="M91" s="15">
        <f t="shared" ca="1" si="81"/>
        <v>1.7064846416382253</v>
      </c>
      <c r="N91" s="15">
        <f t="shared" ca="1" si="81"/>
        <v>29.010238907849828</v>
      </c>
    </row>
    <row r="92" spans="1:16" ht="12.4" hidden="1" customHeight="1" outlineLevel="1" x14ac:dyDescent="0.15">
      <c r="A92" s="1" t="str">
        <f ca="1">$A$1&amp;C92</f>
        <v>X (19)金融・保険・不動産業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36</v>
      </c>
      <c r="F92" s="19">
        <f ca="1">VLOOKUP($A92,'Q13'!$A:$O,F$2,0)</f>
        <v>34</v>
      </c>
      <c r="G92" s="19">
        <f ca="1">VLOOKUP($A92,'Q13'!$A:$O,G$2,0)</f>
        <v>29</v>
      </c>
      <c r="H92" s="19">
        <f ca="1">VLOOKUP($A92,'Q13'!$A:$O,H$2,0)</f>
        <v>44</v>
      </c>
      <c r="I92" s="19">
        <f ca="1">VLOOKUP($A92,'Q13'!$A:$O,I$2,0)</f>
        <v>7</v>
      </c>
      <c r="J92" s="19">
        <f ca="1">VLOOKUP($A92,'Q13'!$A:$O,J$2,0)</f>
        <v>10</v>
      </c>
      <c r="K92" s="19">
        <f ca="1">VLOOKUP($A92,'Q13'!$A:$O,K$2,0)</f>
        <v>21</v>
      </c>
      <c r="L92" s="19">
        <f ca="1">VLOOKUP($A92,'Q13'!$A:$O,L$2,0)</f>
        <v>24</v>
      </c>
      <c r="M92" s="19">
        <f ca="1">VLOOKUP($A92,'Q13'!$A:$O,M$2,0)</f>
        <v>4</v>
      </c>
      <c r="N92" s="19">
        <f ca="1">VLOOKUP($A92,'Q13'!$A:$O,N$2,0)</f>
        <v>38</v>
      </c>
      <c r="P92" s="45">
        <f t="shared" ref="P92" ca="1" si="82">MAX(E92:N92)</f>
        <v>44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23.076923076923077</v>
      </c>
      <c r="F93" s="15">
        <f t="shared" ref="F93:N93" ca="1" si="83">F92/$D92*100</f>
        <v>21.794871794871796</v>
      </c>
      <c r="G93" s="15">
        <f t="shared" ca="1" si="83"/>
        <v>18.589743589743591</v>
      </c>
      <c r="H93" s="15">
        <f t="shared" ca="1" si="83"/>
        <v>28.205128205128204</v>
      </c>
      <c r="I93" s="15">
        <f t="shared" ca="1" si="83"/>
        <v>4.4871794871794872</v>
      </c>
      <c r="J93" s="15">
        <f t="shared" ca="1" si="83"/>
        <v>6.4102564102564097</v>
      </c>
      <c r="K93" s="15">
        <f t="shared" ca="1" si="83"/>
        <v>13.461538461538462</v>
      </c>
      <c r="L93" s="15">
        <f t="shared" ca="1" si="83"/>
        <v>15.384615384615385</v>
      </c>
      <c r="M93" s="15">
        <f t="shared" ca="1" si="83"/>
        <v>2.5641025641025639</v>
      </c>
      <c r="N93" s="15">
        <f t="shared" ca="1" si="83"/>
        <v>24.358974358974358</v>
      </c>
    </row>
    <row r="94" spans="1:16" ht="12.4" hidden="1" customHeight="1" outlineLevel="1" x14ac:dyDescent="0.15">
      <c r="A94" s="1" t="str">
        <f ca="1">$A$1&amp;C94</f>
        <v>X (19)医療・福祉・介護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175</v>
      </c>
      <c r="F94" s="19">
        <f ca="1">VLOOKUP($A94,'Q13'!$A:$O,F$2,0)</f>
        <v>175</v>
      </c>
      <c r="G94" s="19">
        <f ca="1">VLOOKUP($A94,'Q13'!$A:$O,G$2,0)</f>
        <v>176</v>
      </c>
      <c r="H94" s="19">
        <f ca="1">VLOOKUP($A94,'Q13'!$A:$O,H$2,0)</f>
        <v>305</v>
      </c>
      <c r="I94" s="19">
        <f ca="1">VLOOKUP($A94,'Q13'!$A:$O,I$2,0)</f>
        <v>35</v>
      </c>
      <c r="J94" s="19">
        <f ca="1">VLOOKUP($A94,'Q13'!$A:$O,J$2,0)</f>
        <v>33</v>
      </c>
      <c r="K94" s="19">
        <f ca="1">VLOOKUP($A94,'Q13'!$A:$O,K$2,0)</f>
        <v>116</v>
      </c>
      <c r="L94" s="19">
        <f ca="1">VLOOKUP($A94,'Q13'!$A:$O,L$2,0)</f>
        <v>116</v>
      </c>
      <c r="M94" s="19">
        <f ca="1">VLOOKUP($A94,'Q13'!$A:$O,M$2,0)</f>
        <v>19</v>
      </c>
      <c r="N94" s="19">
        <f ca="1">VLOOKUP($A94,'Q13'!$A:$O,N$2,0)</f>
        <v>240</v>
      </c>
      <c r="P94" s="45">
        <f t="shared" ref="P94" ca="1" si="84">MAX(E94:N94)</f>
        <v>305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19.662921348314608</v>
      </c>
      <c r="F95" s="15">
        <f t="shared" ref="F95:N95" ca="1" si="85">F94/$D94*100</f>
        <v>19.662921348314608</v>
      </c>
      <c r="G95" s="15">
        <f t="shared" ca="1" si="85"/>
        <v>19.775280898876403</v>
      </c>
      <c r="H95" s="15">
        <f t="shared" ca="1" si="85"/>
        <v>34.269662921348313</v>
      </c>
      <c r="I95" s="15">
        <f t="shared" ca="1" si="85"/>
        <v>3.9325842696629212</v>
      </c>
      <c r="J95" s="15">
        <f t="shared" ca="1" si="85"/>
        <v>3.707865168539326</v>
      </c>
      <c r="K95" s="15">
        <f t="shared" ca="1" si="85"/>
        <v>13.033707865168539</v>
      </c>
      <c r="L95" s="15">
        <f t="shared" ca="1" si="85"/>
        <v>13.033707865168539</v>
      </c>
      <c r="M95" s="15">
        <f t="shared" ca="1" si="85"/>
        <v>2.1348314606741572</v>
      </c>
      <c r="N95" s="15">
        <f t="shared" ca="1" si="85"/>
        <v>26.966292134831459</v>
      </c>
    </row>
    <row r="96" spans="1:16" ht="12.4" hidden="1" customHeight="1" outlineLevel="1" x14ac:dyDescent="0.15">
      <c r="A96" s="1" t="str">
        <f ca="1">$A$1&amp;C96</f>
        <v>X (19)ITエンジニア・プログラマー（ゲームクリエイターを含む）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61</v>
      </c>
      <c r="F96" s="19">
        <f ca="1">VLOOKUP($A96,'Q13'!$A:$O,F$2,0)</f>
        <v>75</v>
      </c>
      <c r="G96" s="19">
        <f ca="1">VLOOKUP($A96,'Q13'!$A:$O,G$2,0)</f>
        <v>68</v>
      </c>
      <c r="H96" s="19">
        <f ca="1">VLOOKUP($A96,'Q13'!$A:$O,H$2,0)</f>
        <v>103</v>
      </c>
      <c r="I96" s="19">
        <f ca="1">VLOOKUP($A96,'Q13'!$A:$O,I$2,0)</f>
        <v>20</v>
      </c>
      <c r="J96" s="19">
        <f ca="1">VLOOKUP($A96,'Q13'!$A:$O,J$2,0)</f>
        <v>16</v>
      </c>
      <c r="K96" s="19">
        <f ca="1">VLOOKUP($A96,'Q13'!$A:$O,K$2,0)</f>
        <v>52</v>
      </c>
      <c r="L96" s="19">
        <f ca="1">VLOOKUP($A96,'Q13'!$A:$O,L$2,0)</f>
        <v>45</v>
      </c>
      <c r="M96" s="19">
        <f ca="1">VLOOKUP($A96,'Q13'!$A:$O,M$2,0)</f>
        <v>10</v>
      </c>
      <c r="N96" s="19">
        <f ca="1">VLOOKUP($A96,'Q13'!$A:$O,N$2,0)</f>
        <v>110</v>
      </c>
      <c r="P96" s="45">
        <f t="shared" ref="P96" ca="1" si="86">MAX(E96:N96)</f>
        <v>110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17.478510028653297</v>
      </c>
      <c r="F97" s="15">
        <f t="shared" ref="F97:N97" ca="1" si="87">F96/$D96*100</f>
        <v>21.48997134670487</v>
      </c>
      <c r="G97" s="15">
        <f t="shared" ca="1" si="87"/>
        <v>19.484240687679083</v>
      </c>
      <c r="H97" s="15">
        <f t="shared" ca="1" si="87"/>
        <v>29.512893982808023</v>
      </c>
      <c r="I97" s="15">
        <f t="shared" ca="1" si="87"/>
        <v>5.7306590257879657</v>
      </c>
      <c r="J97" s="15">
        <f t="shared" ca="1" si="87"/>
        <v>4.5845272206303722</v>
      </c>
      <c r="K97" s="15">
        <f t="shared" ca="1" si="87"/>
        <v>14.899713467048711</v>
      </c>
      <c r="L97" s="15">
        <f t="shared" ca="1" si="87"/>
        <v>12.893982808022923</v>
      </c>
      <c r="M97" s="15">
        <f t="shared" ca="1" si="87"/>
        <v>2.8653295128939829</v>
      </c>
      <c r="N97" s="15">
        <f t="shared" ca="1" si="87"/>
        <v>31.51862464183381</v>
      </c>
    </row>
    <row r="98" spans="1:16" ht="12.4" hidden="1" customHeight="1" outlineLevel="1" x14ac:dyDescent="0.15">
      <c r="A98" s="1" t="str">
        <f ca="1">$A$1&amp;C98</f>
        <v>X (19)情報通信系（メディア・マスコミ）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15</v>
      </c>
      <c r="F98" s="19">
        <f ca="1">VLOOKUP($A98,'Q13'!$A:$O,F$2,0)</f>
        <v>24</v>
      </c>
      <c r="G98" s="19">
        <f ca="1">VLOOKUP($A98,'Q13'!$A:$O,G$2,0)</f>
        <v>24</v>
      </c>
      <c r="H98" s="19">
        <f ca="1">VLOOKUP($A98,'Q13'!$A:$O,H$2,0)</f>
        <v>34</v>
      </c>
      <c r="I98" s="19">
        <f ca="1">VLOOKUP($A98,'Q13'!$A:$O,I$2,0)</f>
        <v>2</v>
      </c>
      <c r="J98" s="19">
        <f ca="1">VLOOKUP($A98,'Q13'!$A:$O,J$2,0)</f>
        <v>2</v>
      </c>
      <c r="K98" s="19">
        <f ca="1">VLOOKUP($A98,'Q13'!$A:$O,K$2,0)</f>
        <v>14</v>
      </c>
      <c r="L98" s="19">
        <f ca="1">VLOOKUP($A98,'Q13'!$A:$O,L$2,0)</f>
        <v>14</v>
      </c>
      <c r="M98" s="19">
        <f ca="1">VLOOKUP($A98,'Q13'!$A:$O,M$2,0)</f>
        <v>6</v>
      </c>
      <c r="N98" s="19">
        <f ca="1">VLOOKUP($A98,'Q13'!$A:$O,N$2,0)</f>
        <v>31</v>
      </c>
      <c r="P98" s="45">
        <f t="shared" ref="P98" ca="1" si="88">MAX(E98:N98)</f>
        <v>34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14.85148514851485</v>
      </c>
      <c r="F99" s="15">
        <f t="shared" ref="F99:N99" ca="1" si="89">F98/$D98*100</f>
        <v>23.762376237623762</v>
      </c>
      <c r="G99" s="15">
        <f t="shared" ca="1" si="89"/>
        <v>23.762376237623762</v>
      </c>
      <c r="H99" s="15">
        <f t="shared" ca="1" si="89"/>
        <v>33.663366336633665</v>
      </c>
      <c r="I99" s="15">
        <f t="shared" ca="1" si="89"/>
        <v>1.9801980198019802</v>
      </c>
      <c r="J99" s="15">
        <f t="shared" ca="1" si="89"/>
        <v>1.9801980198019802</v>
      </c>
      <c r="K99" s="15">
        <f t="shared" ca="1" si="89"/>
        <v>13.861386138613863</v>
      </c>
      <c r="L99" s="15">
        <f t="shared" ca="1" si="89"/>
        <v>13.861386138613863</v>
      </c>
      <c r="M99" s="15">
        <f t="shared" ca="1" si="89"/>
        <v>5.9405940594059405</v>
      </c>
      <c r="N99" s="15">
        <f t="shared" ca="1" si="89"/>
        <v>30.693069306930692</v>
      </c>
    </row>
    <row r="100" spans="1:16" ht="12.4" hidden="1" customHeight="1" outlineLevel="1" x14ac:dyDescent="0.15">
      <c r="A100" s="1" t="str">
        <f ca="1">$A$1&amp;C100</f>
        <v>X (19)公務員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116</v>
      </c>
      <c r="F100" s="19">
        <f ca="1">VLOOKUP($A100,'Q13'!$A:$O,F$2,0)</f>
        <v>164</v>
      </c>
      <c r="G100" s="19">
        <f ca="1">VLOOKUP($A100,'Q13'!$A:$O,G$2,0)</f>
        <v>158</v>
      </c>
      <c r="H100" s="19">
        <f ca="1">VLOOKUP($A100,'Q13'!$A:$O,H$2,0)</f>
        <v>201</v>
      </c>
      <c r="I100" s="19">
        <f ca="1">VLOOKUP($A100,'Q13'!$A:$O,I$2,0)</f>
        <v>35</v>
      </c>
      <c r="J100" s="19">
        <f ca="1">VLOOKUP($A100,'Q13'!$A:$O,J$2,0)</f>
        <v>40</v>
      </c>
      <c r="K100" s="19">
        <f ca="1">VLOOKUP($A100,'Q13'!$A:$O,K$2,0)</f>
        <v>126</v>
      </c>
      <c r="L100" s="19">
        <f ca="1">VLOOKUP($A100,'Q13'!$A:$O,L$2,0)</f>
        <v>109</v>
      </c>
      <c r="M100" s="19">
        <f ca="1">VLOOKUP($A100,'Q13'!$A:$O,M$2,0)</f>
        <v>13</v>
      </c>
      <c r="N100" s="19">
        <f ca="1">VLOOKUP($A100,'Q13'!$A:$O,N$2,0)</f>
        <v>221</v>
      </c>
      <c r="P100" s="45">
        <f t="shared" ref="P100" ca="1" si="90">MAX(E100:N100)</f>
        <v>221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15.064935064935064</v>
      </c>
      <c r="F101" s="15">
        <f t="shared" ref="F101:N101" ca="1" si="91">F100/$D100*100</f>
        <v>21.298701298701296</v>
      </c>
      <c r="G101" s="15">
        <f t="shared" ca="1" si="91"/>
        <v>20.519480519480521</v>
      </c>
      <c r="H101" s="15">
        <f t="shared" ca="1" si="91"/>
        <v>26.103896103896101</v>
      </c>
      <c r="I101" s="15">
        <f t="shared" ca="1" si="91"/>
        <v>4.5454545454545459</v>
      </c>
      <c r="J101" s="15">
        <f t="shared" ca="1" si="91"/>
        <v>5.1948051948051948</v>
      </c>
      <c r="K101" s="15">
        <f t="shared" ca="1" si="91"/>
        <v>16.363636363636363</v>
      </c>
      <c r="L101" s="15">
        <f t="shared" ca="1" si="91"/>
        <v>14.155844155844155</v>
      </c>
      <c r="M101" s="15">
        <f t="shared" ca="1" si="91"/>
        <v>1.6883116883116882</v>
      </c>
      <c r="N101" s="15">
        <f t="shared" ca="1" si="91"/>
        <v>28.7012987012987</v>
      </c>
    </row>
    <row r="102" spans="1:16" ht="12.4" hidden="1" customHeight="1" outlineLevel="1" x14ac:dyDescent="0.15">
      <c r="A102" s="1" t="str">
        <f ca="1">$A$1&amp;C102</f>
        <v>X (19)その他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143</v>
      </c>
      <c r="F102" s="19">
        <f ca="1">VLOOKUP($A102,'Q13'!$A:$O,F$2,0)</f>
        <v>127</v>
      </c>
      <c r="G102" s="19">
        <f ca="1">VLOOKUP($A102,'Q13'!$A:$O,G$2,0)</f>
        <v>150</v>
      </c>
      <c r="H102" s="19">
        <f ca="1">VLOOKUP($A102,'Q13'!$A:$O,H$2,0)</f>
        <v>229</v>
      </c>
      <c r="I102" s="19">
        <f ca="1">VLOOKUP($A102,'Q13'!$A:$O,I$2,0)</f>
        <v>24</v>
      </c>
      <c r="J102" s="19">
        <f ca="1">VLOOKUP($A102,'Q13'!$A:$O,J$2,0)</f>
        <v>33</v>
      </c>
      <c r="K102" s="19">
        <f ca="1">VLOOKUP($A102,'Q13'!$A:$O,K$2,0)</f>
        <v>124</v>
      </c>
      <c r="L102" s="19">
        <f ca="1">VLOOKUP($A102,'Q13'!$A:$O,L$2,0)</f>
        <v>81</v>
      </c>
      <c r="M102" s="19">
        <f ca="1">VLOOKUP($A102,'Q13'!$A:$O,M$2,0)</f>
        <v>26</v>
      </c>
      <c r="N102" s="19">
        <f ca="1">VLOOKUP($A102,'Q13'!$A:$O,N$2,0)</f>
        <v>267</v>
      </c>
      <c r="P102" s="45">
        <f t="shared" ref="P102" ca="1" si="92">MAX(E102:N102)</f>
        <v>267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17.632552404438965</v>
      </c>
      <c r="F103" s="15">
        <f t="shared" ref="F103:N103" ca="1" si="93">F102/$D102*100</f>
        <v>15.659679408138102</v>
      </c>
      <c r="G103" s="15">
        <f t="shared" ca="1" si="93"/>
        <v>18.495684340320594</v>
      </c>
      <c r="H103" s="15">
        <f t="shared" ca="1" si="93"/>
        <v>28.236744759556103</v>
      </c>
      <c r="I103" s="15">
        <f t="shared" ca="1" si="93"/>
        <v>2.9593094944512948</v>
      </c>
      <c r="J103" s="15">
        <f t="shared" ca="1" si="93"/>
        <v>4.0690505548705307</v>
      </c>
      <c r="K103" s="15">
        <f t="shared" ca="1" si="93"/>
        <v>15.289765721331689</v>
      </c>
      <c r="L103" s="15">
        <f t="shared" ca="1" si="93"/>
        <v>9.9876695437731193</v>
      </c>
      <c r="M103" s="15">
        <f t="shared" ca="1" si="93"/>
        <v>3.2059186189889024</v>
      </c>
      <c r="N103" s="15">
        <f t="shared" ca="1" si="93"/>
        <v>32.922318125770659</v>
      </c>
    </row>
    <row r="104" spans="1:16" ht="12.4" customHeight="1" collapsed="1" x14ac:dyDescent="0.15">
      <c r="A104" s="1" t="str">
        <f ca="1">$A$1&amp;C104</f>
        <v>X (19)ずっと北九州市内がいい（北九州市の近郊を含む）</v>
      </c>
      <c r="B104" s="144" t="s">
        <v>256</v>
      </c>
      <c r="C104" s="134" t="s">
        <v>113</v>
      </c>
      <c r="D104" s="19">
        <f ca="1">VLOOKUP($A104,'Q15'!$A:$O,D$2,0)</f>
        <v>1064</v>
      </c>
      <c r="E104" s="19">
        <f ca="1">VLOOKUP($A104,'Q15'!$A:$O,E$2,0)</f>
        <v>193</v>
      </c>
      <c r="F104" s="19">
        <f ca="1">VLOOKUP($A104,'Q15'!$A:$O,F$2,0)</f>
        <v>185</v>
      </c>
      <c r="G104" s="19">
        <f ca="1">VLOOKUP($A104,'Q15'!$A:$O,G$2,0)</f>
        <v>221</v>
      </c>
      <c r="H104" s="19">
        <f ca="1">VLOOKUP($A104,'Q15'!$A:$O,H$2,0)</f>
        <v>265</v>
      </c>
      <c r="I104" s="19">
        <f ca="1">VLOOKUP($A104,'Q15'!$A:$O,I$2,0)</f>
        <v>25</v>
      </c>
      <c r="J104" s="19">
        <f ca="1">VLOOKUP($A104,'Q15'!$A:$O,J$2,0)</f>
        <v>34</v>
      </c>
      <c r="K104" s="19">
        <f ca="1">VLOOKUP($A104,'Q15'!$A:$O,K$2,0)</f>
        <v>149</v>
      </c>
      <c r="L104" s="19">
        <f ca="1">VLOOKUP($A104,'Q15'!$A:$O,L$2,0)</f>
        <v>106</v>
      </c>
      <c r="M104" s="19">
        <f ca="1">VLOOKUP($A104,'Q15'!$A:$O,M$2,0)</f>
        <v>12</v>
      </c>
      <c r="N104" s="19">
        <f ca="1">VLOOKUP($A104,'Q15'!$A:$O,N$2,0)</f>
        <v>329</v>
      </c>
      <c r="P104" s="45">
        <f t="shared" ref="P104" ca="1" si="94">MAX(E104:N104)</f>
        <v>329</v>
      </c>
    </row>
    <row r="105" spans="1:16" ht="12.4" customHeight="1" x14ac:dyDescent="0.15">
      <c r="B105" s="144"/>
      <c r="C105" s="136"/>
      <c r="D105" s="16">
        <f ca="1">D104/$D104*100</f>
        <v>100</v>
      </c>
      <c r="E105" s="15">
        <f ca="1">E104/$D104*100</f>
        <v>18.139097744360903</v>
      </c>
      <c r="F105" s="15">
        <f t="shared" ref="F105:N105" ca="1" si="95">F104/$D104*100</f>
        <v>17.387218045112782</v>
      </c>
      <c r="G105" s="15">
        <f t="shared" ca="1" si="95"/>
        <v>20.770676691729324</v>
      </c>
      <c r="H105" s="15">
        <f t="shared" ca="1" si="95"/>
        <v>24.906015037593985</v>
      </c>
      <c r="I105" s="15">
        <f t="shared" ca="1" si="95"/>
        <v>2.3496240601503757</v>
      </c>
      <c r="J105" s="15">
        <f t="shared" ca="1" si="95"/>
        <v>3.1954887218045109</v>
      </c>
      <c r="K105" s="15">
        <f t="shared" ca="1" si="95"/>
        <v>14.003759398496241</v>
      </c>
      <c r="L105" s="15">
        <f t="shared" ca="1" si="95"/>
        <v>9.9624060150375939</v>
      </c>
      <c r="M105" s="15">
        <f t="shared" ca="1" si="95"/>
        <v>1.1278195488721803</v>
      </c>
      <c r="N105" s="15">
        <f t="shared" ca="1" si="95"/>
        <v>30.921052631578949</v>
      </c>
    </row>
    <row r="106" spans="1:16" ht="12.4" customHeight="1" x14ac:dyDescent="0.15">
      <c r="A106" s="1" t="str">
        <f ca="1">$A$1&amp;C106</f>
        <v>X (19)一度は市外に出て経験を積んだ後、市内に戻りたい</v>
      </c>
      <c r="B106" s="144"/>
      <c r="C106" s="134" t="s">
        <v>114</v>
      </c>
      <c r="D106" s="19">
        <f ca="1">VLOOKUP($A106,'Q15'!$A:$O,D$2,0)</f>
        <v>508</v>
      </c>
      <c r="E106" s="19">
        <f ca="1">VLOOKUP($A106,'Q15'!$A:$O,E$2,0)</f>
        <v>100</v>
      </c>
      <c r="F106" s="19">
        <f ca="1">VLOOKUP($A106,'Q15'!$A:$O,F$2,0)</f>
        <v>117</v>
      </c>
      <c r="G106" s="19">
        <f ca="1">VLOOKUP($A106,'Q15'!$A:$O,G$2,0)</f>
        <v>124</v>
      </c>
      <c r="H106" s="19">
        <f ca="1">VLOOKUP($A106,'Q15'!$A:$O,H$2,0)</f>
        <v>178</v>
      </c>
      <c r="I106" s="19">
        <f ca="1">VLOOKUP($A106,'Q15'!$A:$O,I$2,0)</f>
        <v>18</v>
      </c>
      <c r="J106" s="19">
        <f ca="1">VLOOKUP($A106,'Q15'!$A:$O,J$2,0)</f>
        <v>25</v>
      </c>
      <c r="K106" s="19">
        <f ca="1">VLOOKUP($A106,'Q15'!$A:$O,K$2,0)</f>
        <v>82</v>
      </c>
      <c r="L106" s="19">
        <f ca="1">VLOOKUP($A106,'Q15'!$A:$O,L$2,0)</f>
        <v>68</v>
      </c>
      <c r="M106" s="19">
        <f ca="1">VLOOKUP($A106,'Q15'!$A:$O,M$2,0)</f>
        <v>16</v>
      </c>
      <c r="N106" s="19">
        <f ca="1">VLOOKUP($A106,'Q15'!$A:$O,N$2,0)</f>
        <v>122</v>
      </c>
      <c r="P106" s="45">
        <f t="shared" ref="P106" ca="1" si="96">MAX(E106:N106)</f>
        <v>178</v>
      </c>
    </row>
    <row r="107" spans="1:16" ht="12.4" customHeight="1" x14ac:dyDescent="0.15">
      <c r="B107" s="144"/>
      <c r="C107" s="136"/>
      <c r="D107" s="16">
        <f ca="1">D106/$D106*100</f>
        <v>100</v>
      </c>
      <c r="E107" s="15">
        <f ca="1">E106/$D106*100</f>
        <v>19.685039370078741</v>
      </c>
      <c r="F107" s="15">
        <f t="shared" ref="F107:N107" ca="1" si="97">F106/$D106*100</f>
        <v>23.031496062992126</v>
      </c>
      <c r="G107" s="15">
        <f t="shared" ca="1" si="97"/>
        <v>24.409448818897637</v>
      </c>
      <c r="H107" s="15">
        <f t="shared" ca="1" si="97"/>
        <v>35.039370078740156</v>
      </c>
      <c r="I107" s="15">
        <f t="shared" ca="1" si="97"/>
        <v>3.5433070866141732</v>
      </c>
      <c r="J107" s="15">
        <f t="shared" ca="1" si="97"/>
        <v>4.9212598425196852</v>
      </c>
      <c r="K107" s="15">
        <f t="shared" ca="1" si="97"/>
        <v>16.141732283464567</v>
      </c>
      <c r="L107" s="15">
        <f t="shared" ca="1" si="97"/>
        <v>13.385826771653544</v>
      </c>
      <c r="M107" s="15">
        <f t="shared" ca="1" si="97"/>
        <v>3.1496062992125982</v>
      </c>
      <c r="N107" s="15">
        <f t="shared" ca="1" si="97"/>
        <v>24.015748031496063</v>
      </c>
    </row>
    <row r="108" spans="1:16" ht="12.4" customHeight="1" x14ac:dyDescent="0.15">
      <c r="A108" s="1" t="str">
        <f ca="1">$A$1&amp;C108</f>
        <v>X (19)市外に住むが、時々北九州市で過ごしたい</v>
      </c>
      <c r="B108" s="144"/>
      <c r="C108" s="134" t="s">
        <v>115</v>
      </c>
      <c r="D108" s="19">
        <f ca="1">VLOOKUP($A108,'Q15'!$A:$O,D$2,0)</f>
        <v>667</v>
      </c>
      <c r="E108" s="19">
        <f ca="1">VLOOKUP($A108,'Q15'!$A:$O,E$2,0)</f>
        <v>135</v>
      </c>
      <c r="F108" s="19">
        <f ca="1">VLOOKUP($A108,'Q15'!$A:$O,F$2,0)</f>
        <v>172</v>
      </c>
      <c r="G108" s="19">
        <f ca="1">VLOOKUP($A108,'Q15'!$A:$O,G$2,0)</f>
        <v>162</v>
      </c>
      <c r="H108" s="19">
        <f ca="1">VLOOKUP($A108,'Q15'!$A:$O,H$2,0)</f>
        <v>230</v>
      </c>
      <c r="I108" s="19">
        <f ca="1">VLOOKUP($A108,'Q15'!$A:$O,I$2,0)</f>
        <v>29</v>
      </c>
      <c r="J108" s="19">
        <f ca="1">VLOOKUP($A108,'Q15'!$A:$O,J$2,0)</f>
        <v>37</v>
      </c>
      <c r="K108" s="19">
        <f ca="1">VLOOKUP($A108,'Q15'!$A:$O,K$2,0)</f>
        <v>113</v>
      </c>
      <c r="L108" s="19">
        <f ca="1">VLOOKUP($A108,'Q15'!$A:$O,L$2,0)</f>
        <v>96</v>
      </c>
      <c r="M108" s="19">
        <f ca="1">VLOOKUP($A108,'Q15'!$A:$O,M$2,0)</f>
        <v>19</v>
      </c>
      <c r="N108" s="19">
        <f ca="1">VLOOKUP($A108,'Q15'!$A:$O,N$2,0)</f>
        <v>135</v>
      </c>
      <c r="P108" s="45">
        <f t="shared" ref="P108" ca="1" si="98">MAX(E108:N108)</f>
        <v>230</v>
      </c>
    </row>
    <row r="109" spans="1:16" ht="12.4" customHeight="1" x14ac:dyDescent="0.15">
      <c r="B109" s="144"/>
      <c r="C109" s="136"/>
      <c r="D109" s="16">
        <f ca="1">D108/$D108*100</f>
        <v>100</v>
      </c>
      <c r="E109" s="15">
        <f ca="1">E108/$D108*100</f>
        <v>20.239880059970012</v>
      </c>
      <c r="F109" s="15">
        <f t="shared" ref="F109:N109" ca="1" si="99">F108/$D108*100</f>
        <v>25.787106446776615</v>
      </c>
      <c r="G109" s="15">
        <f t="shared" ca="1" si="99"/>
        <v>24.287856071964018</v>
      </c>
      <c r="H109" s="15">
        <f t="shared" ca="1" si="99"/>
        <v>34.482758620689658</v>
      </c>
      <c r="I109" s="15">
        <f t="shared" ca="1" si="99"/>
        <v>4.3478260869565215</v>
      </c>
      <c r="J109" s="15">
        <f t="shared" ca="1" si="99"/>
        <v>5.5472263868065967</v>
      </c>
      <c r="K109" s="15">
        <f t="shared" ca="1" si="99"/>
        <v>16.941529235382308</v>
      </c>
      <c r="L109" s="15">
        <f t="shared" ca="1" si="99"/>
        <v>14.392803598200899</v>
      </c>
      <c r="M109" s="15">
        <f t="shared" ca="1" si="99"/>
        <v>2.8485757121439281</v>
      </c>
      <c r="N109" s="15">
        <f t="shared" ca="1" si="99"/>
        <v>20.239880059970012</v>
      </c>
    </row>
    <row r="110" spans="1:16" ht="12.4" customHeight="1" x14ac:dyDescent="0.15">
      <c r="A110" s="1" t="str">
        <f ca="1">$A$1&amp;C110</f>
        <v>X (19)北九州市から出て行って戻らない</v>
      </c>
      <c r="B110" s="144"/>
      <c r="C110" s="134" t="s">
        <v>116</v>
      </c>
      <c r="D110" s="19">
        <f ca="1">VLOOKUP($A110,'Q15'!$A:$O,D$2,0)</f>
        <v>296</v>
      </c>
      <c r="E110" s="19">
        <f ca="1">VLOOKUP($A110,'Q15'!$A:$O,E$2,0)</f>
        <v>90</v>
      </c>
      <c r="F110" s="19">
        <f ca="1">VLOOKUP($A110,'Q15'!$A:$O,F$2,0)</f>
        <v>81</v>
      </c>
      <c r="G110" s="19">
        <f ca="1">VLOOKUP($A110,'Q15'!$A:$O,G$2,0)</f>
        <v>69</v>
      </c>
      <c r="H110" s="19">
        <f ca="1">VLOOKUP($A110,'Q15'!$A:$O,H$2,0)</f>
        <v>115</v>
      </c>
      <c r="I110" s="19">
        <f ca="1">VLOOKUP($A110,'Q15'!$A:$O,I$2,0)</f>
        <v>27</v>
      </c>
      <c r="J110" s="19">
        <f ca="1">VLOOKUP($A110,'Q15'!$A:$O,J$2,0)</f>
        <v>26</v>
      </c>
      <c r="K110" s="19">
        <f ca="1">VLOOKUP($A110,'Q15'!$A:$O,K$2,0)</f>
        <v>39</v>
      </c>
      <c r="L110" s="19">
        <f ca="1">VLOOKUP($A110,'Q15'!$A:$O,L$2,0)</f>
        <v>52</v>
      </c>
      <c r="M110" s="19">
        <f ca="1">VLOOKUP($A110,'Q15'!$A:$O,M$2,0)</f>
        <v>8</v>
      </c>
      <c r="N110" s="19">
        <f ca="1">VLOOKUP($A110,'Q15'!$A:$O,N$2,0)</f>
        <v>45</v>
      </c>
      <c r="P110" s="45">
        <f t="shared" ref="P110" ca="1" si="100">MAX(E110:N110)</f>
        <v>115</v>
      </c>
    </row>
    <row r="111" spans="1:16" ht="12.4" customHeight="1" x14ac:dyDescent="0.15">
      <c r="B111" s="144"/>
      <c r="C111" s="136"/>
      <c r="D111" s="16">
        <f ca="1">D110/$D110*100</f>
        <v>100</v>
      </c>
      <c r="E111" s="15">
        <f ca="1">E110/$D110*100</f>
        <v>30.405405405405407</v>
      </c>
      <c r="F111" s="15">
        <f t="shared" ref="F111:N111" ca="1" si="101">F110/$D110*100</f>
        <v>27.364864864864863</v>
      </c>
      <c r="G111" s="15">
        <f t="shared" ca="1" si="101"/>
        <v>23.310810810810811</v>
      </c>
      <c r="H111" s="15">
        <f t="shared" ca="1" si="101"/>
        <v>38.851351351351347</v>
      </c>
      <c r="I111" s="15">
        <f t="shared" ca="1" si="101"/>
        <v>9.121621621621621</v>
      </c>
      <c r="J111" s="15">
        <f t="shared" ca="1" si="101"/>
        <v>8.7837837837837842</v>
      </c>
      <c r="K111" s="15">
        <f t="shared" ca="1" si="101"/>
        <v>13.175675675675674</v>
      </c>
      <c r="L111" s="15">
        <f t="shared" ca="1" si="101"/>
        <v>17.567567567567568</v>
      </c>
      <c r="M111" s="15">
        <f t="shared" ca="1" si="101"/>
        <v>2.7027027027027026</v>
      </c>
      <c r="N111" s="15">
        <f t="shared" ca="1" si="101"/>
        <v>15.202702702702704</v>
      </c>
    </row>
    <row r="112" spans="1:16" ht="12.4" customHeight="1" x14ac:dyDescent="0.15">
      <c r="A112" s="1" t="str">
        <f ca="1">$A$1&amp;C112</f>
        <v>X (19)その他</v>
      </c>
      <c r="B112" s="144"/>
      <c r="C112" s="134" t="s">
        <v>22</v>
      </c>
      <c r="D112" s="19">
        <f ca="1">VLOOKUP($A112,'Q15'!$A:$O,D$2,0)</f>
        <v>106</v>
      </c>
      <c r="E112" s="19">
        <f ca="1">VLOOKUP($A112,'Q15'!$A:$O,E$2,0)</f>
        <v>12</v>
      </c>
      <c r="F112" s="19">
        <f ca="1">VLOOKUP($A112,'Q15'!$A:$O,F$2,0)</f>
        <v>17</v>
      </c>
      <c r="G112" s="19">
        <f ca="1">VLOOKUP($A112,'Q15'!$A:$O,G$2,0)</f>
        <v>20</v>
      </c>
      <c r="H112" s="19">
        <f ca="1">VLOOKUP($A112,'Q15'!$A:$O,H$2,0)</f>
        <v>33</v>
      </c>
      <c r="I112" s="19">
        <f ca="1">VLOOKUP($A112,'Q15'!$A:$O,I$2,0)</f>
        <v>9</v>
      </c>
      <c r="J112" s="19">
        <f ca="1">VLOOKUP($A112,'Q15'!$A:$O,J$2,0)</f>
        <v>8</v>
      </c>
      <c r="K112" s="19">
        <f ca="1">VLOOKUP($A112,'Q15'!$A:$O,K$2,0)</f>
        <v>20</v>
      </c>
      <c r="L112" s="19">
        <f ca="1">VLOOKUP($A112,'Q15'!$A:$O,L$2,0)</f>
        <v>15</v>
      </c>
      <c r="M112" s="19">
        <f ca="1">VLOOKUP($A112,'Q15'!$A:$O,M$2,0)</f>
        <v>10</v>
      </c>
      <c r="N112" s="19">
        <f ca="1">VLOOKUP($A112,'Q15'!$A:$O,N$2,0)</f>
        <v>26</v>
      </c>
      <c r="P112" s="45">
        <f t="shared" ref="P112" ca="1" si="102">MAX(E112:N112)</f>
        <v>33</v>
      </c>
    </row>
    <row r="113" spans="1:16" ht="12.4" customHeight="1" x14ac:dyDescent="0.15">
      <c r="B113" s="144"/>
      <c r="C113" s="136"/>
      <c r="D113" s="16">
        <f ca="1">D112/$D112*100</f>
        <v>100</v>
      </c>
      <c r="E113" s="15">
        <f ca="1">E112/$D112*100</f>
        <v>11.320754716981133</v>
      </c>
      <c r="F113" s="15">
        <f t="shared" ref="F113:N113" ca="1" si="103">F112/$D112*100</f>
        <v>16.037735849056602</v>
      </c>
      <c r="G113" s="15">
        <f t="shared" ca="1" si="103"/>
        <v>18.867924528301888</v>
      </c>
      <c r="H113" s="15">
        <f t="shared" ca="1" si="103"/>
        <v>31.132075471698112</v>
      </c>
      <c r="I113" s="15">
        <f t="shared" ca="1" si="103"/>
        <v>8.4905660377358494</v>
      </c>
      <c r="J113" s="15">
        <f t="shared" ca="1" si="103"/>
        <v>7.5471698113207548</v>
      </c>
      <c r="K113" s="15">
        <f t="shared" ca="1" si="103"/>
        <v>18.867924528301888</v>
      </c>
      <c r="L113" s="15">
        <f t="shared" ca="1" si="103"/>
        <v>14.150943396226415</v>
      </c>
      <c r="M113" s="15">
        <f t="shared" ca="1" si="103"/>
        <v>9.433962264150944</v>
      </c>
      <c r="N113" s="15">
        <f t="shared" ca="1" si="103"/>
        <v>24.528301886792452</v>
      </c>
    </row>
    <row r="114" spans="1:16" ht="12.4" customHeight="1" x14ac:dyDescent="0.15">
      <c r="A114" s="1" t="str">
        <f ca="1">$A$1&amp;C114</f>
        <v>X (19)わからない</v>
      </c>
      <c r="B114" s="144"/>
      <c r="C114" s="134" t="s">
        <v>61</v>
      </c>
      <c r="D114" s="19">
        <f ca="1">VLOOKUP($A114,'Q15'!$A:$O,D$2,0)</f>
        <v>1230</v>
      </c>
      <c r="E114" s="19">
        <f ca="1">VLOOKUP($A114,'Q15'!$A:$O,E$2,0)</f>
        <v>173</v>
      </c>
      <c r="F114" s="19">
        <f ca="1">VLOOKUP($A114,'Q15'!$A:$O,F$2,0)</f>
        <v>168</v>
      </c>
      <c r="G114" s="19">
        <f ca="1">VLOOKUP($A114,'Q15'!$A:$O,G$2,0)</f>
        <v>162</v>
      </c>
      <c r="H114" s="19">
        <f ca="1">VLOOKUP($A114,'Q15'!$A:$O,H$2,0)</f>
        <v>327</v>
      </c>
      <c r="I114" s="19">
        <f ca="1">VLOOKUP($A114,'Q15'!$A:$O,I$2,0)</f>
        <v>44</v>
      </c>
      <c r="J114" s="19">
        <f ca="1">VLOOKUP($A114,'Q15'!$A:$O,J$2,0)</f>
        <v>53</v>
      </c>
      <c r="K114" s="19">
        <f ca="1">VLOOKUP($A114,'Q15'!$A:$O,K$2,0)</f>
        <v>150</v>
      </c>
      <c r="L114" s="19">
        <f ca="1">VLOOKUP($A114,'Q15'!$A:$O,L$2,0)</f>
        <v>141</v>
      </c>
      <c r="M114" s="19">
        <f ca="1">VLOOKUP($A114,'Q15'!$A:$O,M$2,0)</f>
        <v>27</v>
      </c>
      <c r="N114" s="19">
        <f ca="1">VLOOKUP($A114,'Q15'!$A:$O,N$2,0)</f>
        <v>481</v>
      </c>
      <c r="P114" s="45">
        <f t="shared" ref="P114" ca="1" si="104">MAX(E114:N114)</f>
        <v>481</v>
      </c>
    </row>
    <row r="115" spans="1:16" ht="12.4" customHeight="1" x14ac:dyDescent="0.15">
      <c r="B115" s="144"/>
      <c r="C115" s="136"/>
      <c r="D115" s="16">
        <f ca="1">D114/$D114*100</f>
        <v>100</v>
      </c>
      <c r="E115" s="15">
        <f ca="1">E114/$D114*100</f>
        <v>14.065040650406505</v>
      </c>
      <c r="F115" s="15">
        <f t="shared" ref="F115:N115" ca="1" si="105">F114/$D114*100</f>
        <v>13.658536585365855</v>
      </c>
      <c r="G115" s="15">
        <f t="shared" ca="1" si="105"/>
        <v>13.170731707317074</v>
      </c>
      <c r="H115" s="15">
        <f t="shared" ca="1" si="105"/>
        <v>26.585365853658537</v>
      </c>
      <c r="I115" s="15">
        <f t="shared" ca="1" si="105"/>
        <v>3.5772357723577239</v>
      </c>
      <c r="J115" s="15">
        <f t="shared" ca="1" si="105"/>
        <v>4.308943089430894</v>
      </c>
      <c r="K115" s="15">
        <f t="shared" ca="1" si="105"/>
        <v>12.195121951219512</v>
      </c>
      <c r="L115" s="15">
        <f t="shared" ca="1" si="105"/>
        <v>11.463414634146343</v>
      </c>
      <c r="M115" s="15">
        <f t="shared" ca="1" si="105"/>
        <v>2.1951219512195119</v>
      </c>
      <c r="N115" s="15">
        <f t="shared" ca="1" si="105"/>
        <v>39.105691056910565</v>
      </c>
    </row>
    <row r="116" spans="1:16" s="46" customFormat="1" ht="12.4" customHeight="1" x14ac:dyDescent="0.15">
      <c r="A116" s="46" t="str">
        <f ca="1">$A$1&amp;C116</f>
        <v>X (19)とても感じている</v>
      </c>
      <c r="B116" s="129" t="s">
        <v>258</v>
      </c>
      <c r="C116" s="130" t="s">
        <v>119</v>
      </c>
      <c r="D116" s="19">
        <f ca="1">VLOOKUP($A116,'Q17'!$A:$O,D$2,0)</f>
        <v>1495</v>
      </c>
      <c r="E116" s="19">
        <f ca="1">VLOOKUP($A116,'Q17'!$A:$O,E$2,0)</f>
        <v>268</v>
      </c>
      <c r="F116" s="19">
        <f ca="1">VLOOKUP($A116,'Q17'!$A:$O,F$2,0)</f>
        <v>281</v>
      </c>
      <c r="G116" s="19">
        <f ca="1">VLOOKUP($A116,'Q17'!$A:$O,G$2,0)</f>
        <v>305</v>
      </c>
      <c r="H116" s="19">
        <f ca="1">VLOOKUP($A116,'Q17'!$A:$O,H$2,0)</f>
        <v>379</v>
      </c>
      <c r="I116" s="19">
        <f ca="1">VLOOKUP($A116,'Q17'!$A:$O,I$2,0)</f>
        <v>29</v>
      </c>
      <c r="J116" s="19">
        <f ca="1">VLOOKUP($A116,'Q17'!$A:$O,J$2,0)</f>
        <v>45</v>
      </c>
      <c r="K116" s="19">
        <f ca="1">VLOOKUP($A116,'Q17'!$A:$O,K$2,0)</f>
        <v>205</v>
      </c>
      <c r="L116" s="19">
        <f ca="1">VLOOKUP($A116,'Q17'!$A:$O,L$2,0)</f>
        <v>157</v>
      </c>
      <c r="M116" s="19">
        <f ca="1">VLOOKUP($A116,'Q17'!$A:$O,M$2,0)</f>
        <v>20</v>
      </c>
      <c r="N116" s="19">
        <f ca="1">VLOOKUP($A116,'Q17'!$A:$O,N$2,0)</f>
        <v>502</v>
      </c>
      <c r="P116" s="48">
        <f t="shared" ref="P116" ca="1" si="106">MAX(E116:N116)</f>
        <v>502</v>
      </c>
    </row>
    <row r="117" spans="1:16" s="46" customFormat="1" ht="12.4" customHeight="1" x14ac:dyDescent="0.15">
      <c r="B117" s="129"/>
      <c r="C117" s="131"/>
      <c r="D117" s="16">
        <f ca="1">D116/$D116*100</f>
        <v>100</v>
      </c>
      <c r="E117" s="15">
        <f ca="1">E116/$D116*100</f>
        <v>17.926421404682273</v>
      </c>
      <c r="F117" s="15">
        <f t="shared" ref="F117:N117" ca="1" si="107">F116/$D116*100</f>
        <v>18.795986622073578</v>
      </c>
      <c r="G117" s="15">
        <f t="shared" ca="1" si="107"/>
        <v>20.401337792642142</v>
      </c>
      <c r="H117" s="15">
        <f t="shared" ca="1" si="107"/>
        <v>25.351170568561869</v>
      </c>
      <c r="I117" s="15">
        <f t="shared" ca="1" si="107"/>
        <v>1.939799331103679</v>
      </c>
      <c r="J117" s="15">
        <f t="shared" ca="1" si="107"/>
        <v>3.0100334448160537</v>
      </c>
      <c r="K117" s="15">
        <f t="shared" ca="1" si="107"/>
        <v>13.712374581939798</v>
      </c>
      <c r="L117" s="15">
        <f t="shared" ca="1" si="107"/>
        <v>10.501672240802677</v>
      </c>
      <c r="M117" s="15">
        <f t="shared" ca="1" si="107"/>
        <v>1.3377926421404682</v>
      </c>
      <c r="N117" s="15">
        <f t="shared" ca="1" si="107"/>
        <v>33.57859531772575</v>
      </c>
    </row>
    <row r="118" spans="1:16" s="46" customFormat="1" ht="12.4" customHeight="1" x14ac:dyDescent="0.15">
      <c r="A118" s="46" t="str">
        <f ca="1">$A$1&amp;C118</f>
        <v>X (19)ある程度感じている</v>
      </c>
      <c r="B118" s="129"/>
      <c r="C118" s="130" t="s">
        <v>120</v>
      </c>
      <c r="D118" s="19">
        <f ca="1">VLOOKUP($A118,'Q17'!$A:$O,D$2,0)</f>
        <v>1777</v>
      </c>
      <c r="E118" s="19">
        <f ca="1">VLOOKUP($A118,'Q17'!$A:$O,E$2,0)</f>
        <v>314</v>
      </c>
      <c r="F118" s="19">
        <f ca="1">VLOOKUP($A118,'Q17'!$A:$O,F$2,0)</f>
        <v>358</v>
      </c>
      <c r="G118" s="19">
        <f ca="1">VLOOKUP($A118,'Q17'!$A:$O,G$2,0)</f>
        <v>366</v>
      </c>
      <c r="H118" s="19">
        <f ca="1">VLOOKUP($A118,'Q17'!$A:$O,H$2,0)</f>
        <v>579</v>
      </c>
      <c r="I118" s="19">
        <f ca="1">VLOOKUP($A118,'Q17'!$A:$O,I$2,0)</f>
        <v>64</v>
      </c>
      <c r="J118" s="19">
        <f ca="1">VLOOKUP($A118,'Q17'!$A:$O,J$2,0)</f>
        <v>89</v>
      </c>
      <c r="K118" s="19">
        <f ca="1">VLOOKUP($A118,'Q17'!$A:$O,K$2,0)</f>
        <v>283</v>
      </c>
      <c r="L118" s="19">
        <f ca="1">VLOOKUP($A118,'Q17'!$A:$O,L$2,0)</f>
        <v>227</v>
      </c>
      <c r="M118" s="19">
        <f ca="1">VLOOKUP($A118,'Q17'!$A:$O,M$2,0)</f>
        <v>47</v>
      </c>
      <c r="N118" s="19">
        <f ca="1">VLOOKUP($A118,'Q17'!$A:$O,N$2,0)</f>
        <v>462</v>
      </c>
      <c r="P118" s="48">
        <f t="shared" ref="P118" ca="1" si="108">MAX(E118:N118)</f>
        <v>579</v>
      </c>
    </row>
    <row r="119" spans="1:16" s="46" customFormat="1" ht="12.4" customHeight="1" x14ac:dyDescent="0.15">
      <c r="B119" s="129"/>
      <c r="C119" s="131"/>
      <c r="D119" s="16">
        <f ca="1">D118/$D118*100</f>
        <v>100</v>
      </c>
      <c r="E119" s="15">
        <f ca="1">E118/$D118*100</f>
        <v>17.670230725942602</v>
      </c>
      <c r="F119" s="15">
        <f t="shared" ref="F119:N119" ca="1" si="109">F118/$D118*100</f>
        <v>20.146314012380419</v>
      </c>
      <c r="G119" s="15">
        <f t="shared" ca="1" si="109"/>
        <v>20.596510973550927</v>
      </c>
      <c r="H119" s="15">
        <f t="shared" ca="1" si="109"/>
        <v>32.583005064715813</v>
      </c>
      <c r="I119" s="15">
        <f t="shared" ca="1" si="109"/>
        <v>3.6015756893640969</v>
      </c>
      <c r="J119" s="15">
        <f t="shared" ca="1" si="109"/>
        <v>5.0084411930219472</v>
      </c>
      <c r="K119" s="15">
        <f t="shared" ca="1" si="109"/>
        <v>15.925717501406867</v>
      </c>
      <c r="L119" s="15">
        <f t="shared" ca="1" si="109"/>
        <v>12.774338773213282</v>
      </c>
      <c r="M119" s="15">
        <f t="shared" ca="1" si="109"/>
        <v>2.6449071468767587</v>
      </c>
      <c r="N119" s="15">
        <f t="shared" ca="1" si="109"/>
        <v>25.998874507597076</v>
      </c>
    </row>
    <row r="120" spans="1:16" s="46" customFormat="1" ht="12.4" customHeight="1" x14ac:dyDescent="0.15">
      <c r="A120" s="46" t="str">
        <f ca="1">$A$1&amp;C120</f>
        <v>X (19)あまり感じていない</v>
      </c>
      <c r="B120" s="129"/>
      <c r="C120" s="130" t="s">
        <v>121</v>
      </c>
      <c r="D120" s="19">
        <f ca="1">VLOOKUP($A120,'Q17'!$A:$O,D$2,0)</f>
        <v>430</v>
      </c>
      <c r="E120" s="19">
        <f ca="1">VLOOKUP($A120,'Q17'!$A:$O,E$2,0)</f>
        <v>88</v>
      </c>
      <c r="F120" s="19">
        <f ca="1">VLOOKUP($A120,'Q17'!$A:$O,F$2,0)</f>
        <v>72</v>
      </c>
      <c r="G120" s="19">
        <f ca="1">VLOOKUP($A120,'Q17'!$A:$O,G$2,0)</f>
        <v>68</v>
      </c>
      <c r="H120" s="19">
        <f ca="1">VLOOKUP($A120,'Q17'!$A:$O,H$2,0)</f>
        <v>147</v>
      </c>
      <c r="I120" s="19">
        <f ca="1">VLOOKUP($A120,'Q17'!$A:$O,I$2,0)</f>
        <v>34</v>
      </c>
      <c r="J120" s="19">
        <f ca="1">VLOOKUP($A120,'Q17'!$A:$O,J$2,0)</f>
        <v>30</v>
      </c>
      <c r="K120" s="19">
        <f ca="1">VLOOKUP($A120,'Q17'!$A:$O,K$2,0)</f>
        <v>57</v>
      </c>
      <c r="L120" s="19">
        <f ca="1">VLOOKUP($A120,'Q17'!$A:$O,L$2,0)</f>
        <v>69</v>
      </c>
      <c r="M120" s="19">
        <f ca="1">VLOOKUP($A120,'Q17'!$A:$O,M$2,0)</f>
        <v>15</v>
      </c>
      <c r="N120" s="19">
        <f ca="1">VLOOKUP($A120,'Q17'!$A:$O,N$2,0)</f>
        <v>108</v>
      </c>
      <c r="P120" s="48">
        <f t="shared" ref="P120" ca="1" si="110">MAX(E120:N120)</f>
        <v>147</v>
      </c>
    </row>
    <row r="121" spans="1:16" s="46" customFormat="1" ht="12.4" customHeight="1" x14ac:dyDescent="0.15">
      <c r="B121" s="129"/>
      <c r="C121" s="131"/>
      <c r="D121" s="16">
        <f ca="1">D120/$D120*100</f>
        <v>100</v>
      </c>
      <c r="E121" s="15">
        <f ca="1">E120/$D120*100</f>
        <v>20.465116279069768</v>
      </c>
      <c r="F121" s="15">
        <f t="shared" ref="F121:N121" ca="1" si="111">F120/$D120*100</f>
        <v>16.744186046511629</v>
      </c>
      <c r="G121" s="15">
        <f t="shared" ca="1" si="111"/>
        <v>15.813953488372093</v>
      </c>
      <c r="H121" s="15">
        <f t="shared" ca="1" si="111"/>
        <v>34.186046511627907</v>
      </c>
      <c r="I121" s="15">
        <f t="shared" ca="1" si="111"/>
        <v>7.9069767441860463</v>
      </c>
      <c r="J121" s="15">
        <f t="shared" ca="1" si="111"/>
        <v>6.9767441860465116</v>
      </c>
      <c r="K121" s="15">
        <f t="shared" ca="1" si="111"/>
        <v>13.255813953488371</v>
      </c>
      <c r="L121" s="15">
        <f t="shared" ca="1" si="111"/>
        <v>16.046511627906977</v>
      </c>
      <c r="M121" s="15">
        <f t="shared" ca="1" si="111"/>
        <v>3.4883720930232558</v>
      </c>
      <c r="N121" s="15">
        <f t="shared" ca="1" si="111"/>
        <v>25.116279069767444</v>
      </c>
    </row>
    <row r="122" spans="1:16" s="46" customFormat="1" ht="12.4" customHeight="1" x14ac:dyDescent="0.15">
      <c r="A122" s="46" t="str">
        <f ca="1">$A$1&amp;C122</f>
        <v>X (19)全く感じていない</v>
      </c>
      <c r="B122" s="129"/>
      <c r="C122" s="130" t="s">
        <v>122</v>
      </c>
      <c r="D122" s="19">
        <f ca="1">VLOOKUP($A122,'Q17'!$A:$O,D$2,0)</f>
        <v>169</v>
      </c>
      <c r="E122" s="19">
        <f ca="1">VLOOKUP($A122,'Q17'!$A:$O,E$2,0)</f>
        <v>33</v>
      </c>
      <c r="F122" s="19">
        <f ca="1">VLOOKUP($A122,'Q17'!$A:$O,F$2,0)</f>
        <v>29</v>
      </c>
      <c r="G122" s="19">
        <f ca="1">VLOOKUP($A122,'Q17'!$A:$O,G$2,0)</f>
        <v>19</v>
      </c>
      <c r="H122" s="19">
        <f ca="1">VLOOKUP($A122,'Q17'!$A:$O,H$2,0)</f>
        <v>43</v>
      </c>
      <c r="I122" s="19">
        <f ca="1">VLOOKUP($A122,'Q17'!$A:$O,I$2,0)</f>
        <v>25</v>
      </c>
      <c r="J122" s="19">
        <f ca="1">VLOOKUP($A122,'Q17'!$A:$O,J$2,0)</f>
        <v>19</v>
      </c>
      <c r="K122" s="19">
        <f ca="1">VLOOKUP($A122,'Q17'!$A:$O,K$2,0)</f>
        <v>8</v>
      </c>
      <c r="L122" s="19">
        <f ca="1">VLOOKUP($A122,'Q17'!$A:$O,L$2,0)</f>
        <v>25</v>
      </c>
      <c r="M122" s="19">
        <f ca="1">VLOOKUP($A122,'Q17'!$A:$O,M$2,0)</f>
        <v>10</v>
      </c>
      <c r="N122" s="19">
        <f ca="1">VLOOKUP($A122,'Q17'!$A:$O,N$2,0)</f>
        <v>66</v>
      </c>
      <c r="P122" s="48">
        <f t="shared" ref="P122" ca="1" si="112">MAX(E122:N122)</f>
        <v>66</v>
      </c>
    </row>
    <row r="123" spans="1:16" s="46" customFormat="1" ht="12.4" customHeight="1" x14ac:dyDescent="0.15">
      <c r="B123" s="129"/>
      <c r="C123" s="131"/>
      <c r="D123" s="16">
        <f ca="1">D122/$D122*100</f>
        <v>100</v>
      </c>
      <c r="E123" s="15">
        <f ca="1">E122/$D122*100</f>
        <v>19.526627218934912</v>
      </c>
      <c r="F123" s="15">
        <f t="shared" ref="F123:N123" ca="1" si="113">F122/$D122*100</f>
        <v>17.159763313609467</v>
      </c>
      <c r="G123" s="15">
        <f t="shared" ca="1" si="113"/>
        <v>11.242603550295858</v>
      </c>
      <c r="H123" s="15">
        <f t="shared" ca="1" si="113"/>
        <v>25.443786982248522</v>
      </c>
      <c r="I123" s="15">
        <f t="shared" ca="1" si="113"/>
        <v>14.792899408284024</v>
      </c>
      <c r="J123" s="15">
        <f t="shared" ca="1" si="113"/>
        <v>11.242603550295858</v>
      </c>
      <c r="K123" s="15">
        <f t="shared" ca="1" si="113"/>
        <v>4.7337278106508878</v>
      </c>
      <c r="L123" s="15">
        <f t="shared" ca="1" si="113"/>
        <v>14.792899408284024</v>
      </c>
      <c r="M123" s="15">
        <f t="shared" ca="1" si="113"/>
        <v>5.9171597633136095</v>
      </c>
      <c r="N123" s="15">
        <f t="shared" ca="1" si="113"/>
        <v>39.053254437869825</v>
      </c>
    </row>
    <row r="124" spans="1:16" ht="12.4" hidden="1" customHeight="1" outlineLevel="1" x14ac:dyDescent="0.15">
      <c r="A124" s="1" t="str">
        <f ca="1">$A$1&amp;C124</f>
        <v>X (19)１年生／男性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88</v>
      </c>
      <c r="F124" s="19">
        <f ca="1">VLOOKUP($A124,学年×性別!$A:$O,F$2,0)</f>
        <v>124</v>
      </c>
      <c r="G124" s="19">
        <f ca="1">VLOOKUP($A124,学年×性別!$A:$O,G$2,0)</f>
        <v>109</v>
      </c>
      <c r="H124" s="19">
        <f ca="1">VLOOKUP($A124,学年×性別!$A:$O,H$2,0)</f>
        <v>140</v>
      </c>
      <c r="I124" s="19">
        <f ca="1">VLOOKUP($A124,学年×性別!$A:$O,I$2,0)</f>
        <v>30</v>
      </c>
      <c r="J124" s="19">
        <f ca="1">VLOOKUP($A124,学年×性別!$A:$O,J$2,0)</f>
        <v>36</v>
      </c>
      <c r="K124" s="19">
        <f ca="1">VLOOKUP($A124,学年×性別!$A:$O,K$2,0)</f>
        <v>98</v>
      </c>
      <c r="L124" s="19">
        <f ca="1">VLOOKUP($A124,学年×性別!$A:$O,L$2,0)</f>
        <v>64</v>
      </c>
      <c r="M124" s="19">
        <f ca="1">VLOOKUP($A124,学年×性別!$A:$O,M$2,0)</f>
        <v>23</v>
      </c>
      <c r="N124" s="19">
        <f ca="1">VLOOKUP($A124,学年×性別!$A:$O,N$2,0)</f>
        <v>181</v>
      </c>
      <c r="P124" s="45">
        <f t="shared" ref="P124" ca="1" si="114">MAX(E124:N124)</f>
        <v>181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15.575221238938052</v>
      </c>
      <c r="F125" s="15">
        <f t="shared" ref="F125:N125" ca="1" si="115">F124/$D124*100</f>
        <v>21.946902654867255</v>
      </c>
      <c r="G125" s="15">
        <f t="shared" ca="1" si="115"/>
        <v>19.292035398230091</v>
      </c>
      <c r="H125" s="15">
        <f t="shared" ca="1" si="115"/>
        <v>24.778761061946902</v>
      </c>
      <c r="I125" s="15">
        <f t="shared" ca="1" si="115"/>
        <v>5.3097345132743365</v>
      </c>
      <c r="J125" s="15">
        <f t="shared" ca="1" si="115"/>
        <v>6.3716814159292037</v>
      </c>
      <c r="K125" s="15">
        <f t="shared" ca="1" si="115"/>
        <v>17.345132743362832</v>
      </c>
      <c r="L125" s="15">
        <f t="shared" ca="1" si="115"/>
        <v>11.327433628318584</v>
      </c>
      <c r="M125" s="15">
        <f t="shared" ca="1" si="115"/>
        <v>4.0707964601769913</v>
      </c>
      <c r="N125" s="15">
        <f t="shared" ca="1" si="115"/>
        <v>32.035398230088497</v>
      </c>
    </row>
    <row r="126" spans="1:16" ht="12.4" hidden="1" customHeight="1" outlineLevel="1" x14ac:dyDescent="0.15">
      <c r="A126" s="1" t="str">
        <f ca="1">$A$1&amp;C126</f>
        <v>X (19)１年生／女性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130</v>
      </c>
      <c r="F126" s="19">
        <f ca="1">VLOOKUP($A126,学年×性別!$A:$O,F$2,0)</f>
        <v>119</v>
      </c>
      <c r="G126" s="19">
        <f ca="1">VLOOKUP($A126,学年×性別!$A:$O,G$2,0)</f>
        <v>164</v>
      </c>
      <c r="H126" s="19">
        <f ca="1">VLOOKUP($A126,学年×性別!$A:$O,H$2,0)</f>
        <v>265</v>
      </c>
      <c r="I126" s="19">
        <f ca="1">VLOOKUP($A126,学年×性別!$A:$O,I$2,0)</f>
        <v>22</v>
      </c>
      <c r="J126" s="19">
        <f ca="1">VLOOKUP($A126,学年×性別!$A:$O,J$2,0)</f>
        <v>27</v>
      </c>
      <c r="K126" s="19">
        <f ca="1">VLOOKUP($A126,学年×性別!$A:$O,K$2,0)</f>
        <v>141</v>
      </c>
      <c r="L126" s="19">
        <f ca="1">VLOOKUP($A126,学年×性別!$A:$O,L$2,0)</f>
        <v>120</v>
      </c>
      <c r="M126" s="19">
        <f ca="1">VLOOKUP($A126,学年×性別!$A:$O,M$2,0)</f>
        <v>12</v>
      </c>
      <c r="N126" s="19">
        <f ca="1">VLOOKUP($A126,学年×性別!$A:$O,N$2,0)</f>
        <v>206</v>
      </c>
      <c r="P126" s="45">
        <f t="shared" ref="P126" ca="1" si="116">MAX(E126:N126)</f>
        <v>265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16.993464052287582</v>
      </c>
      <c r="F127" s="15">
        <f t="shared" ref="F127:N127" ca="1" si="117">F126/$D126*100</f>
        <v>15.555555555555555</v>
      </c>
      <c r="G127" s="15">
        <f t="shared" ca="1" si="117"/>
        <v>21.437908496732025</v>
      </c>
      <c r="H127" s="15">
        <f t="shared" ca="1" si="117"/>
        <v>34.640522875816991</v>
      </c>
      <c r="I127" s="15">
        <f t="shared" ca="1" si="117"/>
        <v>2.8758169934640523</v>
      </c>
      <c r="J127" s="15">
        <f t="shared" ca="1" si="117"/>
        <v>3.5294117647058822</v>
      </c>
      <c r="K127" s="15">
        <f t="shared" ca="1" si="117"/>
        <v>18.43137254901961</v>
      </c>
      <c r="L127" s="15">
        <f t="shared" ca="1" si="117"/>
        <v>15.686274509803921</v>
      </c>
      <c r="M127" s="15">
        <f t="shared" ca="1" si="117"/>
        <v>1.5686274509803921</v>
      </c>
      <c r="N127" s="15">
        <f t="shared" ca="1" si="117"/>
        <v>26.928104575163399</v>
      </c>
    </row>
    <row r="128" spans="1:16" ht="12.4" hidden="1" customHeight="1" outlineLevel="1" x14ac:dyDescent="0.15">
      <c r="A128" s="1" t="str">
        <f ca="1">$A$1&amp;C128</f>
        <v>X (19)１年生／回答しない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5</v>
      </c>
      <c r="F128" s="19">
        <f ca="1">VLOOKUP($A128,学年×性別!$A:$O,F$2,0)</f>
        <v>5</v>
      </c>
      <c r="G128" s="19">
        <f ca="1">VLOOKUP($A128,学年×性別!$A:$O,G$2,0)</f>
        <v>6</v>
      </c>
      <c r="H128" s="19">
        <f ca="1">VLOOKUP($A128,学年×性別!$A:$O,H$2,0)</f>
        <v>6</v>
      </c>
      <c r="I128" s="19">
        <f ca="1">VLOOKUP($A128,学年×性別!$A:$O,I$2,0)</f>
        <v>2</v>
      </c>
      <c r="J128" s="19">
        <f ca="1">VLOOKUP($A128,学年×性別!$A:$O,J$2,0)</f>
        <v>2</v>
      </c>
      <c r="K128" s="19">
        <f ca="1">VLOOKUP($A128,学年×性別!$A:$O,K$2,0)</f>
        <v>1</v>
      </c>
      <c r="L128" s="19">
        <f ca="1">VLOOKUP($A128,学年×性別!$A:$O,L$2,0)</f>
        <v>1</v>
      </c>
      <c r="M128" s="19">
        <f ca="1">VLOOKUP($A128,学年×性別!$A:$O,M$2,0)</f>
        <v>0</v>
      </c>
      <c r="N128" s="19">
        <f ca="1">VLOOKUP($A128,学年×性別!$A:$O,N$2,0)</f>
        <v>10</v>
      </c>
      <c r="P128" s="45">
        <f t="shared" ref="P128" ca="1" si="118">MAX(E128:N128)</f>
        <v>10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20</v>
      </c>
      <c r="F129" s="15">
        <f t="shared" ref="F129:N129" ca="1" si="119">F128/$D128*100</f>
        <v>20</v>
      </c>
      <c r="G129" s="15">
        <f t="shared" ca="1" si="119"/>
        <v>24</v>
      </c>
      <c r="H129" s="15">
        <f t="shared" ca="1" si="119"/>
        <v>24</v>
      </c>
      <c r="I129" s="15">
        <f t="shared" ca="1" si="119"/>
        <v>8</v>
      </c>
      <c r="J129" s="15">
        <f t="shared" ca="1" si="119"/>
        <v>8</v>
      </c>
      <c r="K129" s="15">
        <f t="shared" ca="1" si="119"/>
        <v>4</v>
      </c>
      <c r="L129" s="15">
        <f t="shared" ca="1" si="119"/>
        <v>4</v>
      </c>
      <c r="M129" s="15">
        <f t="shared" ca="1" si="119"/>
        <v>0</v>
      </c>
      <c r="N129" s="15">
        <f t="shared" ca="1" si="119"/>
        <v>40</v>
      </c>
    </row>
    <row r="130" spans="1:16" ht="12.4" hidden="1" customHeight="1" outlineLevel="1" x14ac:dyDescent="0.15">
      <c r="A130" s="1" t="str">
        <f ca="1">$A$1&amp;C130</f>
        <v>X (19)２年生／男性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109</v>
      </c>
      <c r="F130" s="19">
        <f ca="1">VLOOKUP($A130,学年×性別!$A:$O,F$2,0)</f>
        <v>85</v>
      </c>
      <c r="G130" s="19">
        <f ca="1">VLOOKUP($A130,学年×性別!$A:$O,G$2,0)</f>
        <v>83</v>
      </c>
      <c r="H130" s="19">
        <f ca="1">VLOOKUP($A130,学年×性別!$A:$O,H$2,0)</f>
        <v>130</v>
      </c>
      <c r="I130" s="19">
        <f ca="1">VLOOKUP($A130,学年×性別!$A:$O,I$2,0)</f>
        <v>22</v>
      </c>
      <c r="J130" s="19">
        <f ca="1">VLOOKUP($A130,学年×性別!$A:$O,J$2,0)</f>
        <v>28</v>
      </c>
      <c r="K130" s="19">
        <f ca="1">VLOOKUP($A130,学年×性別!$A:$O,K$2,0)</f>
        <v>61</v>
      </c>
      <c r="L130" s="19">
        <f ca="1">VLOOKUP($A130,学年×性別!$A:$O,L$2,0)</f>
        <v>46</v>
      </c>
      <c r="M130" s="19">
        <f ca="1">VLOOKUP($A130,学年×性別!$A:$O,M$2,0)</f>
        <v>14</v>
      </c>
      <c r="N130" s="19">
        <f ca="1">VLOOKUP($A130,学年×性別!$A:$O,N$2,0)</f>
        <v>197</v>
      </c>
      <c r="P130" s="45">
        <f t="shared" ref="P130" ca="1" si="120">MAX(E130:N130)</f>
        <v>197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19.89051094890511</v>
      </c>
      <c r="F131" s="15">
        <f t="shared" ref="F131:N131" ca="1" si="121">F130/$D130*100</f>
        <v>15.51094890510949</v>
      </c>
      <c r="G131" s="15">
        <f t="shared" ca="1" si="121"/>
        <v>15.145985401459855</v>
      </c>
      <c r="H131" s="15">
        <f t="shared" ca="1" si="121"/>
        <v>23.722627737226276</v>
      </c>
      <c r="I131" s="15">
        <f t="shared" ca="1" si="121"/>
        <v>4.0145985401459852</v>
      </c>
      <c r="J131" s="15">
        <f t="shared" ca="1" si="121"/>
        <v>5.1094890510948909</v>
      </c>
      <c r="K131" s="15">
        <f t="shared" ca="1" si="121"/>
        <v>11.131386861313869</v>
      </c>
      <c r="L131" s="15">
        <f t="shared" ca="1" si="121"/>
        <v>8.3941605839416056</v>
      </c>
      <c r="M131" s="15">
        <f t="shared" ca="1" si="121"/>
        <v>2.5547445255474455</v>
      </c>
      <c r="N131" s="15">
        <f t="shared" ca="1" si="121"/>
        <v>35.948905109489047</v>
      </c>
    </row>
    <row r="132" spans="1:16" ht="12.4" hidden="1" customHeight="1" outlineLevel="1" x14ac:dyDescent="0.15">
      <c r="A132" s="1" t="str">
        <f ca="1">$A$1&amp;C132</f>
        <v>X (19)２年生／女性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140</v>
      </c>
      <c r="F132" s="19">
        <f ca="1">VLOOKUP($A132,学年×性別!$A:$O,F$2,0)</f>
        <v>98</v>
      </c>
      <c r="G132" s="19">
        <f ca="1">VLOOKUP($A132,学年×性別!$A:$O,G$2,0)</f>
        <v>116</v>
      </c>
      <c r="H132" s="19">
        <f ca="1">VLOOKUP($A132,学年×性別!$A:$O,H$2,0)</f>
        <v>211</v>
      </c>
      <c r="I132" s="19">
        <f ca="1">VLOOKUP($A132,学年×性別!$A:$O,I$2,0)</f>
        <v>22</v>
      </c>
      <c r="J132" s="19">
        <f ca="1">VLOOKUP($A132,学年×性別!$A:$O,J$2,0)</f>
        <v>36</v>
      </c>
      <c r="K132" s="19">
        <f ca="1">VLOOKUP($A132,学年×性別!$A:$O,K$2,0)</f>
        <v>96</v>
      </c>
      <c r="L132" s="19">
        <f ca="1">VLOOKUP($A132,学年×性別!$A:$O,L$2,0)</f>
        <v>74</v>
      </c>
      <c r="M132" s="19">
        <f ca="1">VLOOKUP($A132,学年×性別!$A:$O,M$2,0)</f>
        <v>11</v>
      </c>
      <c r="N132" s="19">
        <f ca="1">VLOOKUP($A132,学年×性別!$A:$O,N$2,0)</f>
        <v>158</v>
      </c>
      <c r="P132" s="45">
        <f t="shared" ref="P132" ca="1" si="122">MAX(E132:N132)</f>
        <v>211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22.435897435897438</v>
      </c>
      <c r="F133" s="15">
        <f t="shared" ref="F133:N133" ca="1" si="123">F132/$D132*100</f>
        <v>15.705128205128204</v>
      </c>
      <c r="G133" s="15">
        <f t="shared" ca="1" si="123"/>
        <v>18.589743589743591</v>
      </c>
      <c r="H133" s="15">
        <f t="shared" ca="1" si="123"/>
        <v>33.814102564102569</v>
      </c>
      <c r="I133" s="15">
        <f t="shared" ca="1" si="123"/>
        <v>3.5256410256410255</v>
      </c>
      <c r="J133" s="15">
        <f t="shared" ca="1" si="123"/>
        <v>5.7692307692307692</v>
      </c>
      <c r="K133" s="15">
        <f t="shared" ca="1" si="123"/>
        <v>15.384615384615385</v>
      </c>
      <c r="L133" s="15">
        <f t="shared" ca="1" si="123"/>
        <v>11.858974358974358</v>
      </c>
      <c r="M133" s="15">
        <f t="shared" ca="1" si="123"/>
        <v>1.7628205128205128</v>
      </c>
      <c r="N133" s="15">
        <f t="shared" ca="1" si="123"/>
        <v>25.320512820512818</v>
      </c>
    </row>
    <row r="134" spans="1:16" ht="12.4" hidden="1" customHeight="1" outlineLevel="1" x14ac:dyDescent="0.15">
      <c r="A134" s="1" t="str">
        <f ca="1">$A$1&amp;C134</f>
        <v>X (19)２年生／回答しない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7</v>
      </c>
      <c r="F134" s="19">
        <f ca="1">VLOOKUP($A134,学年×性別!$A:$O,F$2,0)</f>
        <v>7</v>
      </c>
      <c r="G134" s="19">
        <f ca="1">VLOOKUP($A134,学年×性別!$A:$O,G$2,0)</f>
        <v>6</v>
      </c>
      <c r="H134" s="19">
        <f ca="1">VLOOKUP($A134,学年×性別!$A:$O,H$2,0)</f>
        <v>10</v>
      </c>
      <c r="I134" s="19">
        <f ca="1">VLOOKUP($A134,学年×性別!$A:$O,I$2,0)</f>
        <v>1</v>
      </c>
      <c r="J134" s="19">
        <f ca="1">VLOOKUP($A134,学年×性別!$A:$O,J$2,0)</f>
        <v>2</v>
      </c>
      <c r="K134" s="19">
        <f ca="1">VLOOKUP($A134,学年×性別!$A:$O,K$2,0)</f>
        <v>2</v>
      </c>
      <c r="L134" s="19">
        <f ca="1">VLOOKUP($A134,学年×性別!$A:$O,L$2,0)</f>
        <v>5</v>
      </c>
      <c r="M134" s="19">
        <f ca="1">VLOOKUP($A134,学年×性別!$A:$O,M$2,0)</f>
        <v>0</v>
      </c>
      <c r="N134" s="19">
        <f ca="1">VLOOKUP($A134,学年×性別!$A:$O,N$2,0)</f>
        <v>12</v>
      </c>
      <c r="P134" s="45">
        <f t="shared" ref="P134" ca="1" si="124">MAX(E134:N134)</f>
        <v>12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18.421052631578945</v>
      </c>
      <c r="F135" s="15">
        <f t="shared" ref="F135:N135" ca="1" si="125">F134/$D134*100</f>
        <v>18.421052631578945</v>
      </c>
      <c r="G135" s="15">
        <f t="shared" ca="1" si="125"/>
        <v>15.789473684210526</v>
      </c>
      <c r="H135" s="15">
        <f t="shared" ca="1" si="125"/>
        <v>26.315789473684209</v>
      </c>
      <c r="I135" s="15">
        <f t="shared" ca="1" si="125"/>
        <v>2.6315789473684208</v>
      </c>
      <c r="J135" s="15">
        <f t="shared" ca="1" si="125"/>
        <v>5.2631578947368416</v>
      </c>
      <c r="K135" s="15">
        <f t="shared" ca="1" si="125"/>
        <v>5.2631578947368416</v>
      </c>
      <c r="L135" s="15">
        <f t="shared" ca="1" si="125"/>
        <v>13.157894736842104</v>
      </c>
      <c r="M135" s="15">
        <f t="shared" ca="1" si="125"/>
        <v>0</v>
      </c>
      <c r="N135" s="15">
        <f t="shared" ca="1" si="125"/>
        <v>31.578947368421051</v>
      </c>
    </row>
    <row r="136" spans="1:16" ht="12.4" hidden="1" customHeight="1" outlineLevel="1" x14ac:dyDescent="0.15">
      <c r="A136" s="1" t="str">
        <f ca="1">$A$1&amp;C136</f>
        <v>X (19)３年生／男性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96</v>
      </c>
      <c r="F136" s="19">
        <f ca="1">VLOOKUP($A136,学年×性別!$A:$O,F$2,0)</f>
        <v>144</v>
      </c>
      <c r="G136" s="19">
        <f ca="1">VLOOKUP($A136,学年×性別!$A:$O,G$2,0)</f>
        <v>114</v>
      </c>
      <c r="H136" s="19">
        <f ca="1">VLOOKUP($A136,学年×性別!$A:$O,H$2,0)</f>
        <v>156</v>
      </c>
      <c r="I136" s="19">
        <f ca="1">VLOOKUP($A136,学年×性別!$A:$O,I$2,0)</f>
        <v>31</v>
      </c>
      <c r="J136" s="19">
        <f ca="1">VLOOKUP($A136,学年×性別!$A:$O,J$2,0)</f>
        <v>36</v>
      </c>
      <c r="K136" s="19">
        <f ca="1">VLOOKUP($A136,学年×性別!$A:$O,K$2,0)</f>
        <v>74</v>
      </c>
      <c r="L136" s="19">
        <f ca="1">VLOOKUP($A136,学年×性別!$A:$O,L$2,0)</f>
        <v>82</v>
      </c>
      <c r="M136" s="19">
        <f ca="1">VLOOKUP($A136,学年×性別!$A:$O,M$2,0)</f>
        <v>15</v>
      </c>
      <c r="N136" s="19">
        <f ca="1">VLOOKUP($A136,学年×性別!$A:$O,N$2,0)</f>
        <v>211</v>
      </c>
      <c r="P136" s="45">
        <f t="shared" ref="P136" ca="1" si="126">MAX(E136:N136)</f>
        <v>211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15.118110236220472</v>
      </c>
      <c r="F137" s="15">
        <f t="shared" ref="F137:N137" ca="1" si="127">F136/$D136*100</f>
        <v>22.677165354330707</v>
      </c>
      <c r="G137" s="15">
        <f t="shared" ca="1" si="127"/>
        <v>17.952755905511811</v>
      </c>
      <c r="H137" s="15">
        <f t="shared" ca="1" si="127"/>
        <v>24.566929133858267</v>
      </c>
      <c r="I137" s="15">
        <f t="shared" ca="1" si="127"/>
        <v>4.8818897637795278</v>
      </c>
      <c r="J137" s="15">
        <f t="shared" ca="1" si="127"/>
        <v>5.6692913385826769</v>
      </c>
      <c r="K137" s="15">
        <f t="shared" ca="1" si="127"/>
        <v>11.653543307086615</v>
      </c>
      <c r="L137" s="15">
        <f t="shared" ca="1" si="127"/>
        <v>12.913385826771654</v>
      </c>
      <c r="M137" s="15">
        <f t="shared" ca="1" si="127"/>
        <v>2.3622047244094486</v>
      </c>
      <c r="N137" s="15">
        <f t="shared" ca="1" si="127"/>
        <v>33.228346456692911</v>
      </c>
    </row>
    <row r="138" spans="1:16" ht="12.4" hidden="1" customHeight="1" outlineLevel="1" x14ac:dyDescent="0.15">
      <c r="A138" s="1" t="str">
        <f ca="1">$A$1&amp;C138</f>
        <v>X (19)３年生／女性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119</v>
      </c>
      <c r="F138" s="19">
        <f ca="1">VLOOKUP($A138,学年×性別!$A:$O,F$2,0)</f>
        <v>144</v>
      </c>
      <c r="G138" s="19">
        <f ca="1">VLOOKUP($A138,学年×性別!$A:$O,G$2,0)</f>
        <v>150</v>
      </c>
      <c r="H138" s="19">
        <f ca="1">VLOOKUP($A138,学年×性別!$A:$O,H$2,0)</f>
        <v>221</v>
      </c>
      <c r="I138" s="19">
        <f ca="1">VLOOKUP($A138,学年×性別!$A:$O,I$2,0)</f>
        <v>20</v>
      </c>
      <c r="J138" s="19">
        <f ca="1">VLOOKUP($A138,学年×性別!$A:$O,J$2,0)</f>
        <v>13</v>
      </c>
      <c r="K138" s="19">
        <f ca="1">VLOOKUP($A138,学年×性別!$A:$O,K$2,0)</f>
        <v>69</v>
      </c>
      <c r="L138" s="19">
        <f ca="1">VLOOKUP($A138,学年×性別!$A:$O,L$2,0)</f>
        <v>81</v>
      </c>
      <c r="M138" s="19">
        <f ca="1">VLOOKUP($A138,学年×性別!$A:$O,M$2,0)</f>
        <v>14</v>
      </c>
      <c r="N138" s="19">
        <f ca="1">VLOOKUP($A138,学年×性別!$A:$O,N$2,0)</f>
        <v>149</v>
      </c>
      <c r="P138" s="45">
        <f t="shared" ref="P138" ca="1" si="128">MAX(E138:N138)</f>
        <v>221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19.131832797427652</v>
      </c>
      <c r="F139" s="15">
        <f t="shared" ref="F139:N139" ca="1" si="129">F138/$D138*100</f>
        <v>23.15112540192926</v>
      </c>
      <c r="G139" s="15">
        <f t="shared" ca="1" si="129"/>
        <v>24.115755627009648</v>
      </c>
      <c r="H139" s="15">
        <f t="shared" ca="1" si="129"/>
        <v>35.530546623794216</v>
      </c>
      <c r="I139" s="15">
        <f t="shared" ca="1" si="129"/>
        <v>3.215434083601286</v>
      </c>
      <c r="J139" s="15">
        <f t="shared" ca="1" si="129"/>
        <v>2.090032154340836</v>
      </c>
      <c r="K139" s="15">
        <f t="shared" ca="1" si="129"/>
        <v>11.093247588424438</v>
      </c>
      <c r="L139" s="15">
        <f t="shared" ca="1" si="129"/>
        <v>13.02250803858521</v>
      </c>
      <c r="M139" s="15">
        <f t="shared" ca="1" si="129"/>
        <v>2.2508038585209005</v>
      </c>
      <c r="N139" s="15">
        <f t="shared" ca="1" si="129"/>
        <v>23.95498392282958</v>
      </c>
    </row>
    <row r="140" spans="1:16" ht="12.4" hidden="1" customHeight="1" outlineLevel="1" x14ac:dyDescent="0.15">
      <c r="A140" s="1" t="str">
        <f ca="1">$A$1&amp;C140</f>
        <v>X (19)３年生／回答しない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9</v>
      </c>
      <c r="F140" s="19">
        <f ca="1">VLOOKUP($A140,学年×性別!$A:$O,F$2,0)</f>
        <v>14</v>
      </c>
      <c r="G140" s="19">
        <f ca="1">VLOOKUP($A140,学年×性別!$A:$O,G$2,0)</f>
        <v>10</v>
      </c>
      <c r="H140" s="19">
        <f ca="1">VLOOKUP($A140,学年×性別!$A:$O,H$2,0)</f>
        <v>9</v>
      </c>
      <c r="I140" s="19">
        <f ca="1">VLOOKUP($A140,学年×性別!$A:$O,I$2,0)</f>
        <v>2</v>
      </c>
      <c r="J140" s="19">
        <f ca="1">VLOOKUP($A140,学年×性別!$A:$O,J$2,0)</f>
        <v>3</v>
      </c>
      <c r="K140" s="19">
        <f ca="1">VLOOKUP($A140,学年×性別!$A:$O,K$2,0)</f>
        <v>11</v>
      </c>
      <c r="L140" s="19">
        <f ca="1">VLOOKUP($A140,学年×性別!$A:$O,L$2,0)</f>
        <v>5</v>
      </c>
      <c r="M140" s="19">
        <f ca="1">VLOOKUP($A140,学年×性別!$A:$O,M$2,0)</f>
        <v>3</v>
      </c>
      <c r="N140" s="19">
        <f ca="1">VLOOKUP($A140,学年×性別!$A:$O,N$2,0)</f>
        <v>14</v>
      </c>
      <c r="P140" s="45">
        <f t="shared" ref="P140" ca="1" si="130">MAX(E140:N140)</f>
        <v>14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18.367346938775512</v>
      </c>
      <c r="F141" s="15">
        <f t="shared" ref="F141:N141" ca="1" si="131">F140/$D140*100</f>
        <v>28.571428571428569</v>
      </c>
      <c r="G141" s="15">
        <f t="shared" ca="1" si="131"/>
        <v>20.408163265306122</v>
      </c>
      <c r="H141" s="15">
        <f t="shared" ca="1" si="131"/>
        <v>18.367346938775512</v>
      </c>
      <c r="I141" s="15">
        <f t="shared" ca="1" si="131"/>
        <v>4.0816326530612246</v>
      </c>
      <c r="J141" s="15">
        <f t="shared" ca="1" si="131"/>
        <v>6.1224489795918364</v>
      </c>
      <c r="K141" s="15">
        <f t="shared" ca="1" si="131"/>
        <v>22.448979591836736</v>
      </c>
      <c r="L141" s="15">
        <f t="shared" ca="1" si="131"/>
        <v>10.204081632653061</v>
      </c>
      <c r="M141" s="15">
        <f t="shared" ca="1" si="131"/>
        <v>6.1224489795918364</v>
      </c>
      <c r="N141" s="15">
        <f t="shared" ca="1" si="131"/>
        <v>28.571428571428569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1891" priority="169" stopIfTrue="1" operator="greaterThanOrEqual">
      <formula>E$7+10</formula>
    </cfRule>
    <cfRule type="cellIs" dxfId="1890" priority="170" stopIfTrue="1" operator="greaterThanOrEqual">
      <formula>E$7+5</formula>
    </cfRule>
    <cfRule type="cellIs" dxfId="1889" priority="171" stopIfTrue="1" operator="lessThanOrEqual">
      <formula>E$7-10</formula>
    </cfRule>
    <cfRule type="cellIs" dxfId="1888" priority="172" operator="lessThanOrEqual">
      <formula>E$7-5</formula>
    </cfRule>
  </conditionalFormatting>
  <conditionalFormatting sqref="E15:N15">
    <cfRule type="cellIs" dxfId="1887" priority="165" stopIfTrue="1" operator="greaterThanOrEqual">
      <formula>E$7+10</formula>
    </cfRule>
    <cfRule type="cellIs" dxfId="1886" priority="166" stopIfTrue="1" operator="greaterThanOrEqual">
      <formula>E$7+5</formula>
    </cfRule>
    <cfRule type="cellIs" dxfId="1885" priority="167" stopIfTrue="1" operator="lessThanOrEqual">
      <formula>E$7-10</formula>
    </cfRule>
    <cfRule type="cellIs" dxfId="1884" priority="168" operator="lessThanOrEqual">
      <formula>E$7-5</formula>
    </cfRule>
  </conditionalFormatting>
  <conditionalFormatting sqref="E17:N17">
    <cfRule type="cellIs" dxfId="1883" priority="161" stopIfTrue="1" operator="greaterThanOrEqual">
      <formula>E$7+10</formula>
    </cfRule>
    <cfRule type="cellIs" dxfId="1882" priority="162" stopIfTrue="1" operator="greaterThanOrEqual">
      <formula>E$7+5</formula>
    </cfRule>
    <cfRule type="cellIs" dxfId="1881" priority="163" stopIfTrue="1" operator="lessThanOrEqual">
      <formula>E$7-10</formula>
    </cfRule>
    <cfRule type="cellIs" dxfId="1880" priority="164" operator="lessThanOrEqual">
      <formula>E$7-5</formula>
    </cfRule>
  </conditionalFormatting>
  <conditionalFormatting sqref="E19:N19">
    <cfRule type="cellIs" dxfId="1879" priority="157" stopIfTrue="1" operator="greaterThanOrEqual">
      <formula>E$7+10</formula>
    </cfRule>
    <cfRule type="cellIs" dxfId="1878" priority="158" stopIfTrue="1" operator="greaterThanOrEqual">
      <formula>E$7+5</formula>
    </cfRule>
    <cfRule type="cellIs" dxfId="1877" priority="159" stopIfTrue="1" operator="lessThanOrEqual">
      <formula>E$7-10</formula>
    </cfRule>
    <cfRule type="cellIs" dxfId="1876" priority="160" operator="lessThanOrEqual">
      <formula>E$7-5</formula>
    </cfRule>
  </conditionalFormatting>
  <conditionalFormatting sqref="E21:N21 E23:N23 E25:N25">
    <cfRule type="cellIs" dxfId="1875" priority="153" stopIfTrue="1" operator="greaterThanOrEqual">
      <formula>E$7+10</formula>
    </cfRule>
    <cfRule type="cellIs" dxfId="1874" priority="154" stopIfTrue="1" operator="greaterThanOrEqual">
      <formula>E$7+5</formula>
    </cfRule>
    <cfRule type="cellIs" dxfId="1873" priority="155" stopIfTrue="1" operator="lessThanOrEqual">
      <formula>E$7-10</formula>
    </cfRule>
    <cfRule type="cellIs" dxfId="1872" priority="156" operator="lessThanOrEqual">
      <formula>E$7-5</formula>
    </cfRule>
  </conditionalFormatting>
  <conditionalFormatting sqref="E27:N27">
    <cfRule type="cellIs" dxfId="1871" priority="149" stopIfTrue="1" operator="greaterThanOrEqual">
      <formula>E$7+10</formula>
    </cfRule>
    <cfRule type="cellIs" dxfId="1870" priority="150" stopIfTrue="1" operator="greaterThanOrEqual">
      <formula>E$7+5</formula>
    </cfRule>
    <cfRule type="cellIs" dxfId="1869" priority="151" stopIfTrue="1" operator="lessThanOrEqual">
      <formula>E$7-10</formula>
    </cfRule>
    <cfRule type="cellIs" dxfId="1868" priority="152" operator="lessThanOrEqual">
      <formula>E$7-5</formula>
    </cfRule>
  </conditionalFormatting>
  <conditionalFormatting sqref="E29:N29">
    <cfRule type="cellIs" dxfId="1867" priority="145" stopIfTrue="1" operator="greaterThanOrEqual">
      <formula>E$7+10</formula>
    </cfRule>
    <cfRule type="cellIs" dxfId="1866" priority="146" stopIfTrue="1" operator="greaterThanOrEqual">
      <formula>E$7+5</formula>
    </cfRule>
    <cfRule type="cellIs" dxfId="1865" priority="147" stopIfTrue="1" operator="lessThanOrEqual">
      <formula>E$7-10</formula>
    </cfRule>
    <cfRule type="cellIs" dxfId="1864" priority="148" operator="lessThanOrEqual">
      <formula>E$7-5</formula>
    </cfRule>
  </conditionalFormatting>
  <conditionalFormatting sqref="E31:N31">
    <cfRule type="cellIs" dxfId="1863" priority="141" stopIfTrue="1" operator="greaterThanOrEqual">
      <formula>E$7+10</formula>
    </cfRule>
    <cfRule type="cellIs" dxfId="1862" priority="142" stopIfTrue="1" operator="greaterThanOrEqual">
      <formula>E$7+5</formula>
    </cfRule>
    <cfRule type="cellIs" dxfId="1861" priority="143" stopIfTrue="1" operator="lessThanOrEqual">
      <formula>E$7-10</formula>
    </cfRule>
    <cfRule type="cellIs" dxfId="1860" priority="144" operator="lessThanOrEqual">
      <formula>E$7-5</formula>
    </cfRule>
  </conditionalFormatting>
  <conditionalFormatting sqref="E33:N33 E35:N35">
    <cfRule type="cellIs" dxfId="1859" priority="137" stopIfTrue="1" operator="greaterThanOrEqual">
      <formula>E$7+10</formula>
    </cfRule>
    <cfRule type="cellIs" dxfId="1858" priority="138" stopIfTrue="1" operator="greaterThanOrEqual">
      <formula>E$7+5</formula>
    </cfRule>
    <cfRule type="cellIs" dxfId="1857" priority="139" stopIfTrue="1" operator="lessThanOrEqual">
      <formula>E$7-10</formula>
    </cfRule>
    <cfRule type="cellIs" dxfId="1856" priority="140" operator="lessThanOrEqual">
      <formula>E$7-5</formula>
    </cfRule>
  </conditionalFormatting>
  <conditionalFormatting sqref="E37:N37 E39:N39 E41:N41">
    <cfRule type="cellIs" dxfId="1855" priority="133" stopIfTrue="1" operator="greaterThanOrEqual">
      <formula>E$7+10</formula>
    </cfRule>
    <cfRule type="cellIs" dxfId="1854" priority="134" stopIfTrue="1" operator="greaterThanOrEqual">
      <formula>E$7+5</formula>
    </cfRule>
    <cfRule type="cellIs" dxfId="1853" priority="135" stopIfTrue="1" operator="lessThanOrEqual">
      <formula>E$7-10</formula>
    </cfRule>
    <cfRule type="cellIs" dxfId="1852" priority="136" operator="lessThanOrEqual">
      <formula>E$7-5</formula>
    </cfRule>
  </conditionalFormatting>
  <conditionalFormatting sqref="E43:N43">
    <cfRule type="cellIs" dxfId="1851" priority="129" stopIfTrue="1" operator="greaterThanOrEqual">
      <formula>E$7+10</formula>
    </cfRule>
    <cfRule type="cellIs" dxfId="1850" priority="130" stopIfTrue="1" operator="greaterThanOrEqual">
      <formula>E$7+5</formula>
    </cfRule>
    <cfRule type="cellIs" dxfId="1849" priority="131" stopIfTrue="1" operator="lessThanOrEqual">
      <formula>E$7-10</formula>
    </cfRule>
    <cfRule type="cellIs" dxfId="1848" priority="132" operator="lessThanOrEqual">
      <formula>E$7-5</formula>
    </cfRule>
  </conditionalFormatting>
  <conditionalFormatting sqref="E45:N45">
    <cfRule type="cellIs" dxfId="1847" priority="125" stopIfTrue="1" operator="greaterThanOrEqual">
      <formula>E$7+10</formula>
    </cfRule>
    <cfRule type="cellIs" dxfId="1846" priority="126" stopIfTrue="1" operator="greaterThanOrEqual">
      <formula>E$7+5</formula>
    </cfRule>
    <cfRule type="cellIs" dxfId="1845" priority="127" stopIfTrue="1" operator="lessThanOrEqual">
      <formula>E$7-10</formula>
    </cfRule>
    <cfRule type="cellIs" dxfId="1844" priority="128" operator="lessThanOrEqual">
      <formula>E$7-5</formula>
    </cfRule>
  </conditionalFormatting>
  <conditionalFormatting sqref="E47:N47">
    <cfRule type="cellIs" dxfId="1843" priority="121" stopIfTrue="1" operator="greaterThanOrEqual">
      <formula>E$7+10</formula>
    </cfRule>
    <cfRule type="cellIs" dxfId="1842" priority="122" stopIfTrue="1" operator="greaterThanOrEqual">
      <formula>E$7+5</formula>
    </cfRule>
    <cfRule type="cellIs" dxfId="1841" priority="123" stopIfTrue="1" operator="lessThanOrEqual">
      <formula>E$7-10</formula>
    </cfRule>
    <cfRule type="cellIs" dxfId="1840" priority="124" operator="lessThanOrEqual">
      <formula>E$7-5</formula>
    </cfRule>
  </conditionalFormatting>
  <conditionalFormatting sqref="E49:N49 E51:N51 E53:N53">
    <cfRule type="cellIs" dxfId="1839" priority="117" stopIfTrue="1" operator="greaterThanOrEqual">
      <formula>E$7+10</formula>
    </cfRule>
    <cfRule type="cellIs" dxfId="1838" priority="118" stopIfTrue="1" operator="greaterThanOrEqual">
      <formula>E$7+5</formula>
    </cfRule>
    <cfRule type="cellIs" dxfId="1837" priority="119" stopIfTrue="1" operator="lessThanOrEqual">
      <formula>E$7-10</formula>
    </cfRule>
    <cfRule type="cellIs" dxfId="1836" priority="120" operator="lessThanOrEqual">
      <formula>E$7-5</formula>
    </cfRule>
  </conditionalFormatting>
  <conditionalFormatting sqref="E55:N55">
    <cfRule type="cellIs" dxfId="1835" priority="113" stopIfTrue="1" operator="greaterThanOrEqual">
      <formula>E$7+10</formula>
    </cfRule>
    <cfRule type="cellIs" dxfId="1834" priority="114" stopIfTrue="1" operator="greaterThanOrEqual">
      <formula>E$7+5</formula>
    </cfRule>
    <cfRule type="cellIs" dxfId="1833" priority="115" stopIfTrue="1" operator="lessThanOrEqual">
      <formula>E$7-10</formula>
    </cfRule>
    <cfRule type="cellIs" dxfId="1832" priority="116" operator="lessThanOrEqual">
      <formula>E$7-5</formula>
    </cfRule>
  </conditionalFormatting>
  <conditionalFormatting sqref="E57:N57">
    <cfRule type="cellIs" dxfId="1831" priority="109" stopIfTrue="1" operator="greaterThanOrEqual">
      <formula>E$7+10</formula>
    </cfRule>
    <cfRule type="cellIs" dxfId="1830" priority="110" stopIfTrue="1" operator="greaterThanOrEqual">
      <formula>E$7+5</formula>
    </cfRule>
    <cfRule type="cellIs" dxfId="1829" priority="111" stopIfTrue="1" operator="lessThanOrEqual">
      <formula>E$7-10</formula>
    </cfRule>
    <cfRule type="cellIs" dxfId="1828" priority="112" operator="lessThanOrEqual">
      <formula>E$7-5</formula>
    </cfRule>
  </conditionalFormatting>
  <conditionalFormatting sqref="E59:N59">
    <cfRule type="cellIs" dxfId="1827" priority="105" stopIfTrue="1" operator="greaterThanOrEqual">
      <formula>E$7+10</formula>
    </cfRule>
    <cfRule type="cellIs" dxfId="1826" priority="106" stopIfTrue="1" operator="greaterThanOrEqual">
      <formula>E$7+5</formula>
    </cfRule>
    <cfRule type="cellIs" dxfId="1825" priority="107" stopIfTrue="1" operator="lessThanOrEqual">
      <formula>E$7-10</formula>
    </cfRule>
    <cfRule type="cellIs" dxfId="1824" priority="108" operator="lessThanOrEqual">
      <formula>E$7-5</formula>
    </cfRule>
  </conditionalFormatting>
  <conditionalFormatting sqref="E61:N61 E63:N63">
    <cfRule type="cellIs" dxfId="1823" priority="101" stopIfTrue="1" operator="greaterThanOrEqual">
      <formula>E$7+10</formula>
    </cfRule>
    <cfRule type="cellIs" dxfId="1822" priority="102" stopIfTrue="1" operator="greaterThanOrEqual">
      <formula>E$7+5</formula>
    </cfRule>
    <cfRule type="cellIs" dxfId="1821" priority="103" stopIfTrue="1" operator="lessThanOrEqual">
      <formula>E$7-10</formula>
    </cfRule>
    <cfRule type="cellIs" dxfId="1820" priority="104" operator="lessThanOrEqual">
      <formula>E$7-5</formula>
    </cfRule>
  </conditionalFormatting>
  <conditionalFormatting sqref="E65:N65 E67:N67 E69:N69">
    <cfRule type="cellIs" dxfId="1819" priority="97" stopIfTrue="1" operator="greaterThanOrEqual">
      <formula>E$7+10</formula>
    </cfRule>
    <cfRule type="cellIs" dxfId="1818" priority="98" stopIfTrue="1" operator="greaterThanOrEqual">
      <formula>E$7+5</formula>
    </cfRule>
    <cfRule type="cellIs" dxfId="1817" priority="99" stopIfTrue="1" operator="lessThanOrEqual">
      <formula>E$7-10</formula>
    </cfRule>
    <cfRule type="cellIs" dxfId="1816" priority="100" operator="lessThanOrEqual">
      <formula>E$7-5</formula>
    </cfRule>
  </conditionalFormatting>
  <conditionalFormatting sqref="E71:N71">
    <cfRule type="cellIs" dxfId="1815" priority="93" stopIfTrue="1" operator="greaterThanOrEqual">
      <formula>E$7+10</formula>
    </cfRule>
    <cfRule type="cellIs" dxfId="1814" priority="94" stopIfTrue="1" operator="greaterThanOrEqual">
      <formula>E$7+5</formula>
    </cfRule>
    <cfRule type="cellIs" dxfId="1813" priority="95" stopIfTrue="1" operator="lessThanOrEqual">
      <formula>E$7-10</formula>
    </cfRule>
    <cfRule type="cellIs" dxfId="1812" priority="96" operator="lessThanOrEqual">
      <formula>E$7-5</formula>
    </cfRule>
  </conditionalFormatting>
  <conditionalFormatting sqref="E73:N73">
    <cfRule type="cellIs" dxfId="1811" priority="89" stopIfTrue="1" operator="greaterThanOrEqual">
      <formula>E$7+10</formula>
    </cfRule>
    <cfRule type="cellIs" dxfId="1810" priority="90" stopIfTrue="1" operator="greaterThanOrEqual">
      <formula>E$7+5</formula>
    </cfRule>
    <cfRule type="cellIs" dxfId="1809" priority="91" stopIfTrue="1" operator="lessThanOrEqual">
      <formula>E$7-10</formula>
    </cfRule>
    <cfRule type="cellIs" dxfId="1808" priority="92" operator="lessThanOrEqual">
      <formula>E$7-5</formula>
    </cfRule>
  </conditionalFormatting>
  <conditionalFormatting sqref="E75:N75">
    <cfRule type="cellIs" dxfId="1807" priority="85" stopIfTrue="1" operator="greaterThanOrEqual">
      <formula>E$7+10</formula>
    </cfRule>
    <cfRule type="cellIs" dxfId="1806" priority="86" stopIfTrue="1" operator="greaterThanOrEqual">
      <formula>E$7+5</formula>
    </cfRule>
    <cfRule type="cellIs" dxfId="1805" priority="87" stopIfTrue="1" operator="lessThanOrEqual">
      <formula>E$7-10</formula>
    </cfRule>
    <cfRule type="cellIs" dxfId="1804" priority="88" operator="lessThanOrEqual">
      <formula>E$7-5</formula>
    </cfRule>
  </conditionalFormatting>
  <conditionalFormatting sqref="E77:N77 E79:N79 E81:N81">
    <cfRule type="cellIs" dxfId="1803" priority="81" stopIfTrue="1" operator="greaterThanOrEqual">
      <formula>E$7+10</formula>
    </cfRule>
    <cfRule type="cellIs" dxfId="1802" priority="82" stopIfTrue="1" operator="greaterThanOrEqual">
      <formula>E$7+5</formula>
    </cfRule>
    <cfRule type="cellIs" dxfId="1801" priority="83" stopIfTrue="1" operator="lessThanOrEqual">
      <formula>E$7-10</formula>
    </cfRule>
    <cfRule type="cellIs" dxfId="1800" priority="84" operator="lessThanOrEqual">
      <formula>E$7-5</formula>
    </cfRule>
  </conditionalFormatting>
  <conditionalFormatting sqref="E83:N83">
    <cfRule type="cellIs" dxfId="1799" priority="77" stopIfTrue="1" operator="greaterThanOrEqual">
      <formula>E$7+10</formula>
    </cfRule>
    <cfRule type="cellIs" dxfId="1798" priority="78" stopIfTrue="1" operator="greaterThanOrEqual">
      <formula>E$7+5</formula>
    </cfRule>
    <cfRule type="cellIs" dxfId="1797" priority="79" stopIfTrue="1" operator="lessThanOrEqual">
      <formula>E$7-10</formula>
    </cfRule>
    <cfRule type="cellIs" dxfId="1796" priority="80" operator="lessThanOrEqual">
      <formula>E$7-5</formula>
    </cfRule>
  </conditionalFormatting>
  <conditionalFormatting sqref="E85:N85">
    <cfRule type="cellIs" dxfId="1795" priority="73" stopIfTrue="1" operator="greaterThanOrEqual">
      <formula>E$7+10</formula>
    </cfRule>
    <cfRule type="cellIs" dxfId="1794" priority="74" stopIfTrue="1" operator="greaterThanOrEqual">
      <formula>E$7+5</formula>
    </cfRule>
    <cfRule type="cellIs" dxfId="1793" priority="75" stopIfTrue="1" operator="lessThanOrEqual">
      <formula>E$7-10</formula>
    </cfRule>
    <cfRule type="cellIs" dxfId="1792" priority="76" operator="lessThanOrEqual">
      <formula>E$7-5</formula>
    </cfRule>
  </conditionalFormatting>
  <conditionalFormatting sqref="E87:N87">
    <cfRule type="cellIs" dxfId="1791" priority="69" stopIfTrue="1" operator="greaterThanOrEqual">
      <formula>E$7+10</formula>
    </cfRule>
    <cfRule type="cellIs" dxfId="1790" priority="70" stopIfTrue="1" operator="greaterThanOrEqual">
      <formula>E$7+5</formula>
    </cfRule>
    <cfRule type="cellIs" dxfId="1789" priority="71" stopIfTrue="1" operator="lessThanOrEqual">
      <formula>E$7-10</formula>
    </cfRule>
    <cfRule type="cellIs" dxfId="1788" priority="72" operator="lessThanOrEqual">
      <formula>E$7-5</formula>
    </cfRule>
  </conditionalFormatting>
  <conditionalFormatting sqref="E89:N89 E91:N91">
    <cfRule type="cellIs" dxfId="1787" priority="65" stopIfTrue="1" operator="greaterThanOrEqual">
      <formula>E$7+10</formula>
    </cfRule>
    <cfRule type="cellIs" dxfId="1786" priority="66" stopIfTrue="1" operator="greaterThanOrEqual">
      <formula>E$7+5</formula>
    </cfRule>
    <cfRule type="cellIs" dxfId="1785" priority="67" stopIfTrue="1" operator="lessThanOrEqual">
      <formula>E$7-10</formula>
    </cfRule>
    <cfRule type="cellIs" dxfId="1784" priority="68" operator="lessThanOrEqual">
      <formula>E$7-5</formula>
    </cfRule>
  </conditionalFormatting>
  <conditionalFormatting sqref="E93:N93 E95:N95 E97:N97">
    <cfRule type="cellIs" dxfId="1783" priority="61" stopIfTrue="1" operator="greaterThanOrEqual">
      <formula>E$7+10</formula>
    </cfRule>
    <cfRule type="cellIs" dxfId="1782" priority="62" stopIfTrue="1" operator="greaterThanOrEqual">
      <formula>E$7+5</formula>
    </cfRule>
    <cfRule type="cellIs" dxfId="1781" priority="63" stopIfTrue="1" operator="lessThanOrEqual">
      <formula>E$7-10</formula>
    </cfRule>
    <cfRule type="cellIs" dxfId="1780" priority="64" operator="lessThanOrEqual">
      <formula>E$7-5</formula>
    </cfRule>
  </conditionalFormatting>
  <conditionalFormatting sqref="E99:N99">
    <cfRule type="cellIs" dxfId="1779" priority="57" stopIfTrue="1" operator="greaterThanOrEqual">
      <formula>E$7+10</formula>
    </cfRule>
    <cfRule type="cellIs" dxfId="1778" priority="58" stopIfTrue="1" operator="greaterThanOrEqual">
      <formula>E$7+5</formula>
    </cfRule>
    <cfRule type="cellIs" dxfId="1777" priority="59" stopIfTrue="1" operator="lessThanOrEqual">
      <formula>E$7-10</formula>
    </cfRule>
    <cfRule type="cellIs" dxfId="1776" priority="60" operator="lessThanOrEqual">
      <formula>E$7-5</formula>
    </cfRule>
  </conditionalFormatting>
  <conditionalFormatting sqref="E101:N101">
    <cfRule type="cellIs" dxfId="1775" priority="53" stopIfTrue="1" operator="greaterThanOrEqual">
      <formula>E$7+10</formula>
    </cfRule>
    <cfRule type="cellIs" dxfId="1774" priority="54" stopIfTrue="1" operator="greaterThanOrEqual">
      <formula>E$7+5</formula>
    </cfRule>
    <cfRule type="cellIs" dxfId="1773" priority="55" stopIfTrue="1" operator="lessThanOrEqual">
      <formula>E$7-10</formula>
    </cfRule>
    <cfRule type="cellIs" dxfId="1772" priority="56" operator="lessThanOrEqual">
      <formula>E$7-5</formula>
    </cfRule>
  </conditionalFormatting>
  <conditionalFormatting sqref="E103:N103">
    <cfRule type="cellIs" dxfId="1771" priority="49" stopIfTrue="1" operator="greaterThanOrEqual">
      <formula>E$7+10</formula>
    </cfRule>
    <cfRule type="cellIs" dxfId="1770" priority="50" stopIfTrue="1" operator="greaterThanOrEqual">
      <formula>E$7+5</formula>
    </cfRule>
    <cfRule type="cellIs" dxfId="1769" priority="51" stopIfTrue="1" operator="lessThanOrEqual">
      <formula>E$7-10</formula>
    </cfRule>
    <cfRule type="cellIs" dxfId="1768" priority="52" operator="lessThanOrEqual">
      <formula>E$7-5</formula>
    </cfRule>
  </conditionalFormatting>
  <conditionalFormatting sqref="E105:N105 E107:N107 E109:N109">
    <cfRule type="cellIs" dxfId="1767" priority="45" stopIfTrue="1" operator="greaterThanOrEqual">
      <formula>E$7+10</formula>
    </cfRule>
    <cfRule type="cellIs" dxfId="1766" priority="46" stopIfTrue="1" operator="greaterThanOrEqual">
      <formula>E$7+5</formula>
    </cfRule>
    <cfRule type="cellIs" dxfId="1765" priority="47" stopIfTrue="1" operator="lessThanOrEqual">
      <formula>E$7-10</formula>
    </cfRule>
    <cfRule type="cellIs" dxfId="1764" priority="48" operator="lessThanOrEqual">
      <formula>E$7-5</formula>
    </cfRule>
  </conditionalFormatting>
  <conditionalFormatting sqref="E111:N111">
    <cfRule type="cellIs" dxfId="1763" priority="41" stopIfTrue="1" operator="greaterThanOrEqual">
      <formula>E$7+10</formula>
    </cfRule>
    <cfRule type="cellIs" dxfId="1762" priority="42" stopIfTrue="1" operator="greaterThanOrEqual">
      <formula>E$7+5</formula>
    </cfRule>
    <cfRule type="cellIs" dxfId="1761" priority="43" stopIfTrue="1" operator="lessThanOrEqual">
      <formula>E$7-10</formula>
    </cfRule>
    <cfRule type="cellIs" dxfId="1760" priority="44" operator="lessThanOrEqual">
      <formula>E$7-5</formula>
    </cfRule>
  </conditionalFormatting>
  <conditionalFormatting sqref="E113:N113">
    <cfRule type="cellIs" dxfId="1759" priority="37" stopIfTrue="1" operator="greaterThanOrEqual">
      <formula>E$7+10</formula>
    </cfRule>
    <cfRule type="cellIs" dxfId="1758" priority="38" stopIfTrue="1" operator="greaterThanOrEqual">
      <formula>E$7+5</formula>
    </cfRule>
    <cfRule type="cellIs" dxfId="1757" priority="39" stopIfTrue="1" operator="lessThanOrEqual">
      <formula>E$7-10</formula>
    </cfRule>
    <cfRule type="cellIs" dxfId="1756" priority="40" operator="lessThanOrEqual">
      <formula>E$7-5</formula>
    </cfRule>
  </conditionalFormatting>
  <conditionalFormatting sqref="E115:N115">
    <cfRule type="cellIs" dxfId="1755" priority="33" stopIfTrue="1" operator="greaterThanOrEqual">
      <formula>E$7+10</formula>
    </cfRule>
    <cfRule type="cellIs" dxfId="1754" priority="34" stopIfTrue="1" operator="greaterThanOrEqual">
      <formula>E$7+5</formula>
    </cfRule>
    <cfRule type="cellIs" dxfId="1753" priority="35" stopIfTrue="1" operator="lessThanOrEqual">
      <formula>E$7-10</formula>
    </cfRule>
    <cfRule type="cellIs" dxfId="1752" priority="36" operator="lessThanOrEqual">
      <formula>E$7-5</formula>
    </cfRule>
  </conditionalFormatting>
  <conditionalFormatting sqref="E117:N117 E119:N119">
    <cfRule type="cellIs" dxfId="1751" priority="29" stopIfTrue="1" operator="greaterThanOrEqual">
      <formula>E$7+10</formula>
    </cfRule>
    <cfRule type="cellIs" dxfId="1750" priority="30" stopIfTrue="1" operator="greaterThanOrEqual">
      <formula>E$7+5</formula>
    </cfRule>
    <cfRule type="cellIs" dxfId="1749" priority="31" stopIfTrue="1" operator="lessThanOrEqual">
      <formula>E$7-10</formula>
    </cfRule>
    <cfRule type="cellIs" dxfId="1748" priority="32" operator="lessThanOrEqual">
      <formula>E$7-5</formula>
    </cfRule>
  </conditionalFormatting>
  <conditionalFormatting sqref="E121:N121 E123:N123 E125:N125">
    <cfRule type="cellIs" dxfId="1747" priority="25" stopIfTrue="1" operator="greaterThanOrEqual">
      <formula>E$7+10</formula>
    </cfRule>
    <cfRule type="cellIs" dxfId="1746" priority="26" stopIfTrue="1" operator="greaterThanOrEqual">
      <formula>E$7+5</formula>
    </cfRule>
    <cfRule type="cellIs" dxfId="1745" priority="27" stopIfTrue="1" operator="lessThanOrEqual">
      <formula>E$7-10</formula>
    </cfRule>
    <cfRule type="cellIs" dxfId="1744" priority="28" operator="lessThanOrEqual">
      <formula>E$7-5</formula>
    </cfRule>
  </conditionalFormatting>
  <conditionalFormatting sqref="E127:N127">
    <cfRule type="cellIs" dxfId="1743" priority="21" stopIfTrue="1" operator="greaterThanOrEqual">
      <formula>E$7+10</formula>
    </cfRule>
    <cfRule type="cellIs" dxfId="1742" priority="22" stopIfTrue="1" operator="greaterThanOrEqual">
      <formula>E$7+5</formula>
    </cfRule>
    <cfRule type="cellIs" dxfId="1741" priority="23" stopIfTrue="1" operator="lessThanOrEqual">
      <formula>E$7-10</formula>
    </cfRule>
    <cfRule type="cellIs" dxfId="1740" priority="24" operator="lessThanOrEqual">
      <formula>E$7-5</formula>
    </cfRule>
  </conditionalFormatting>
  <conditionalFormatting sqref="E129:N129">
    <cfRule type="cellIs" dxfId="1739" priority="17" stopIfTrue="1" operator="greaterThanOrEqual">
      <formula>E$7+10</formula>
    </cfRule>
    <cfRule type="cellIs" dxfId="1738" priority="18" stopIfTrue="1" operator="greaterThanOrEqual">
      <formula>E$7+5</formula>
    </cfRule>
    <cfRule type="cellIs" dxfId="1737" priority="19" stopIfTrue="1" operator="lessThanOrEqual">
      <formula>E$7-10</formula>
    </cfRule>
    <cfRule type="cellIs" dxfId="1736" priority="20" operator="lessThanOrEqual">
      <formula>E$7-5</formula>
    </cfRule>
  </conditionalFormatting>
  <conditionalFormatting sqref="E131:N131">
    <cfRule type="cellIs" dxfId="1735" priority="13" stopIfTrue="1" operator="greaterThanOrEqual">
      <formula>E$7+10</formula>
    </cfRule>
    <cfRule type="cellIs" dxfId="1734" priority="14" stopIfTrue="1" operator="greaterThanOrEqual">
      <formula>E$7+5</formula>
    </cfRule>
    <cfRule type="cellIs" dxfId="1733" priority="15" stopIfTrue="1" operator="lessThanOrEqual">
      <formula>E$7-10</formula>
    </cfRule>
    <cfRule type="cellIs" dxfId="1732" priority="16" operator="lessThanOrEqual">
      <formula>E$7-5</formula>
    </cfRule>
  </conditionalFormatting>
  <conditionalFormatting sqref="E133:N133 E135:N135 E137:N137">
    <cfRule type="cellIs" dxfId="1731" priority="9" stopIfTrue="1" operator="greaterThanOrEqual">
      <formula>E$7+10</formula>
    </cfRule>
    <cfRule type="cellIs" dxfId="1730" priority="10" stopIfTrue="1" operator="greaterThanOrEqual">
      <formula>E$7+5</formula>
    </cfRule>
    <cfRule type="cellIs" dxfId="1729" priority="11" stopIfTrue="1" operator="lessThanOrEqual">
      <formula>E$7-10</formula>
    </cfRule>
    <cfRule type="cellIs" dxfId="1728" priority="12" operator="lessThanOrEqual">
      <formula>E$7-5</formula>
    </cfRule>
  </conditionalFormatting>
  <conditionalFormatting sqref="E139:N139">
    <cfRule type="cellIs" dxfId="1727" priority="5" stopIfTrue="1" operator="greaterThanOrEqual">
      <formula>E$7+10</formula>
    </cfRule>
    <cfRule type="cellIs" dxfId="1726" priority="6" stopIfTrue="1" operator="greaterThanOrEqual">
      <formula>E$7+5</formula>
    </cfRule>
    <cfRule type="cellIs" dxfId="1725" priority="7" stopIfTrue="1" operator="lessThanOrEqual">
      <formula>E$7-10</formula>
    </cfRule>
    <cfRule type="cellIs" dxfId="1724" priority="8" operator="lessThanOrEqual">
      <formula>E$7-5</formula>
    </cfRule>
  </conditionalFormatting>
  <conditionalFormatting sqref="E141:N141">
    <cfRule type="cellIs" dxfId="1723" priority="1" stopIfTrue="1" operator="greaterThanOrEqual">
      <formula>E$7+10</formula>
    </cfRule>
    <cfRule type="cellIs" dxfId="1722" priority="2" stopIfTrue="1" operator="greaterThanOrEqual">
      <formula>E$7+5</formula>
    </cfRule>
    <cfRule type="cellIs" dxfId="1721" priority="3" stopIfTrue="1" operator="lessThanOrEqual">
      <formula>E$7-10</formula>
    </cfRule>
    <cfRule type="cellIs" dxfId="1720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4D8CC-1CB7-4178-8873-D175655EB2FE}">
  <sheetPr>
    <tabColor rgb="FF92D050"/>
  </sheetPr>
  <dimension ref="A1:P176"/>
  <sheetViews>
    <sheetView showGridLines="0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6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(20)</v>
      </c>
      <c r="B1" s="1" t="str">
        <f ca="1">VLOOKUP(A1,学年!A:E,5,0)</f>
        <v>Q20あなたが魅力を感じる都市（都市圏）はどこですか。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</row>
    <row r="3" spans="1:16" x14ac:dyDescent="0.15">
      <c r="E3" s="3"/>
      <c r="I3" s="4"/>
      <c r="J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53.45" customHeight="1" x14ac:dyDescent="0.15">
      <c r="A5" s="1" t="str">
        <f ca="1">$A$1&amp;"表頭"</f>
        <v>X (20)表頭</v>
      </c>
      <c r="B5" s="9"/>
      <c r="C5" s="10"/>
      <c r="D5" s="11" t="s">
        <v>287</v>
      </c>
      <c r="E5" s="12" t="str">
        <f ca="1">VLOOKUP($A$5,学年!$A:$O,E2,0)</f>
        <v>北九州市</v>
      </c>
      <c r="F5" s="12" t="str">
        <f ca="1">VLOOKUP($A$5,学年!$A:$O,F2,0)</f>
        <v>福岡市</v>
      </c>
      <c r="G5" s="12" t="str">
        <f ca="1">VLOOKUP($A$5,学年!$A:$O,G2,0)</f>
        <v>東京圏</v>
      </c>
      <c r="H5" s="12" t="str">
        <f ca="1">VLOOKUP($A$5,学年!$A:$O,H2,0)</f>
        <v>大阪圏</v>
      </c>
      <c r="I5" s="12" t="str">
        <f ca="1">VLOOKUP($A$5,学年!$A:$O,I2,0)</f>
        <v>名古屋圏</v>
      </c>
      <c r="J5" s="12" t="str">
        <f ca="1">VLOOKUP($A$5,学年!$A:$O,J2,0)</f>
        <v>その他</v>
      </c>
      <c r="K5" s="12"/>
      <c r="L5" s="12"/>
      <c r="M5" s="12"/>
      <c r="N5" s="12"/>
    </row>
    <row r="6" spans="1:16" ht="12.4" customHeight="1" x14ac:dyDescent="0.15">
      <c r="A6" s="1" t="str">
        <f ca="1">$A$1&amp;B6</f>
        <v>X (20)全体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781</v>
      </c>
      <c r="F6" s="19">
        <f ca="1">VLOOKUP($A6,学年!$A:$O,F$2,0)</f>
        <v>1150</v>
      </c>
      <c r="G6" s="19">
        <f ca="1">VLOOKUP($A6,学年!$A:$O,G$2,0)</f>
        <v>1321</v>
      </c>
      <c r="H6" s="19">
        <f ca="1">VLOOKUP($A6,学年!$A:$O,H$2,0)</f>
        <v>424</v>
      </c>
      <c r="I6" s="19">
        <f ca="1">VLOOKUP($A6,学年!$A:$O,I$2,0)</f>
        <v>70</v>
      </c>
      <c r="J6" s="19">
        <f ca="1">VLOOKUP($A6,学年!$A:$O,J$2,0)</f>
        <v>125</v>
      </c>
      <c r="K6" s="19"/>
      <c r="L6" s="19"/>
      <c r="M6" s="19"/>
      <c r="N6" s="19"/>
      <c r="O6" s="44"/>
      <c r="P6" s="45">
        <f ca="1">MAX(E6:N6)</f>
        <v>1321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20.175665202789979</v>
      </c>
      <c r="F7" s="15">
        <f t="shared" ref="F7:J7" ca="1" si="0">F6/$D6*100</f>
        <v>29.708085765951953</v>
      </c>
      <c r="G7" s="15">
        <f t="shared" ca="1" si="0"/>
        <v>34.125548953758717</v>
      </c>
      <c r="H7" s="15">
        <f t="shared" ca="1" si="0"/>
        <v>10.953242056316197</v>
      </c>
      <c r="I7" s="15">
        <f t="shared" ca="1" si="0"/>
        <v>1.8083182640144666</v>
      </c>
      <c r="J7" s="15">
        <f t="shared" ca="1" si="0"/>
        <v>3.2291397571686904</v>
      </c>
      <c r="K7" s="15"/>
      <c r="L7" s="15"/>
      <c r="M7" s="15"/>
      <c r="N7" s="15"/>
    </row>
    <row r="8" spans="1:16" ht="12.4" hidden="1" customHeight="1" outlineLevel="1" x14ac:dyDescent="0.15">
      <c r="A8" s="1" t="str">
        <f ca="1">$A$1&amp;C8</f>
        <v>X (20)１年生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262</v>
      </c>
      <c r="F8" s="19">
        <f ca="1">VLOOKUP($A8,学年!$A:$O,F$2,0)</f>
        <v>410</v>
      </c>
      <c r="G8" s="19">
        <f ca="1">VLOOKUP($A8,学年!$A:$O,G$2,0)</f>
        <v>449</v>
      </c>
      <c r="H8" s="19">
        <f ca="1">VLOOKUP($A8,学年!$A:$O,H$2,0)</f>
        <v>158</v>
      </c>
      <c r="I8" s="19">
        <f ca="1">VLOOKUP($A8,学年!$A:$O,I$2,0)</f>
        <v>28</v>
      </c>
      <c r="J8" s="19">
        <f ca="1">VLOOKUP($A8,学年!$A:$O,J$2,0)</f>
        <v>48</v>
      </c>
      <c r="K8" s="19"/>
      <c r="L8" s="19"/>
      <c r="M8" s="19"/>
      <c r="N8" s="19"/>
      <c r="P8" s="45">
        <f ca="1">MAX(E8:N8)</f>
        <v>449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19.335793357933579</v>
      </c>
      <c r="F9" s="15">
        <f t="shared" ref="F9:J9" ca="1" si="1">F8/$D8*100</f>
        <v>30.258302583025831</v>
      </c>
      <c r="G9" s="15">
        <f t="shared" ca="1" si="1"/>
        <v>33.136531365313651</v>
      </c>
      <c r="H9" s="15">
        <f t="shared" ca="1" si="1"/>
        <v>11.660516605166052</v>
      </c>
      <c r="I9" s="15">
        <f t="shared" ca="1" si="1"/>
        <v>2.0664206642066421</v>
      </c>
      <c r="J9" s="15">
        <f t="shared" ca="1" si="1"/>
        <v>3.5424354243542435</v>
      </c>
      <c r="K9" s="15"/>
      <c r="L9" s="15"/>
      <c r="M9" s="15"/>
      <c r="N9" s="15"/>
    </row>
    <row r="10" spans="1:16" ht="12.4" hidden="1" customHeight="1" outlineLevel="1" x14ac:dyDescent="0.15">
      <c r="A10" s="1" t="str">
        <f ca="1">$A$1&amp;C10</f>
        <v>X (20)２年生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230</v>
      </c>
      <c r="F10" s="19">
        <f ca="1">VLOOKUP($A10,学年!$A:$O,F$2,0)</f>
        <v>366</v>
      </c>
      <c r="G10" s="19">
        <f ca="1">VLOOKUP($A10,学年!$A:$O,G$2,0)</f>
        <v>425</v>
      </c>
      <c r="H10" s="19">
        <f ca="1">VLOOKUP($A10,学年!$A:$O,H$2,0)</f>
        <v>122</v>
      </c>
      <c r="I10" s="19">
        <f ca="1">VLOOKUP($A10,学年!$A:$O,I$2,0)</f>
        <v>24</v>
      </c>
      <c r="J10" s="19">
        <f ca="1">VLOOKUP($A10,学年!$A:$O,J$2,0)</f>
        <v>43</v>
      </c>
      <c r="K10" s="19"/>
      <c r="L10" s="19"/>
      <c r="M10" s="19"/>
      <c r="N10" s="19"/>
      <c r="P10" s="45">
        <f ca="1">MAX(E10:N10)</f>
        <v>425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19.008264462809919</v>
      </c>
      <c r="F11" s="15">
        <f t="shared" ref="F11:J11" ca="1" si="2">F10/$D10*100</f>
        <v>30.247933884297524</v>
      </c>
      <c r="G11" s="15">
        <f t="shared" ca="1" si="2"/>
        <v>35.123966942148762</v>
      </c>
      <c r="H11" s="15">
        <f t="shared" ca="1" si="2"/>
        <v>10.082644628099173</v>
      </c>
      <c r="I11" s="15">
        <f t="shared" ca="1" si="2"/>
        <v>1.9834710743801653</v>
      </c>
      <c r="J11" s="15">
        <f t="shared" ca="1" si="2"/>
        <v>3.553719008264463</v>
      </c>
      <c r="K11" s="15"/>
      <c r="L11" s="15"/>
      <c r="M11" s="15"/>
      <c r="N11" s="15"/>
    </row>
    <row r="12" spans="1:16" ht="12.4" hidden="1" customHeight="1" outlineLevel="1" x14ac:dyDescent="0.15">
      <c r="A12" s="1" t="str">
        <f ca="1">$A$1&amp;C12</f>
        <v>X (20)３年生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289</v>
      </c>
      <c r="F12" s="19">
        <f ca="1">VLOOKUP($A12,学年!$A:$O,F$2,0)</f>
        <v>374</v>
      </c>
      <c r="G12" s="19">
        <f ca="1">VLOOKUP($A12,学年!$A:$O,G$2,0)</f>
        <v>447</v>
      </c>
      <c r="H12" s="19">
        <f ca="1">VLOOKUP($A12,学年!$A:$O,H$2,0)</f>
        <v>144</v>
      </c>
      <c r="I12" s="19">
        <f ca="1">VLOOKUP($A12,学年!$A:$O,I$2,0)</f>
        <v>18</v>
      </c>
      <c r="J12" s="19">
        <f ca="1">VLOOKUP($A12,学年!$A:$O,J$2,0)</f>
        <v>34</v>
      </c>
      <c r="K12" s="19"/>
      <c r="L12" s="19"/>
      <c r="M12" s="19"/>
      <c r="N12" s="19"/>
      <c r="P12" s="45">
        <f ca="1">MAX(E12:N12)</f>
        <v>447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22.128637059724348</v>
      </c>
      <c r="F13" s="15">
        <f t="shared" ref="F13:J13" ca="1" si="3">F12/$D12*100</f>
        <v>28.637059724349157</v>
      </c>
      <c r="G13" s="15">
        <f t="shared" ca="1" si="3"/>
        <v>34.226646248085757</v>
      </c>
      <c r="H13" s="15">
        <f t="shared" ca="1" si="3"/>
        <v>11.026033690658499</v>
      </c>
      <c r="I13" s="15">
        <f t="shared" ca="1" si="3"/>
        <v>1.3782542113323124</v>
      </c>
      <c r="J13" s="15">
        <f t="shared" ca="1" si="3"/>
        <v>2.6033690658499236</v>
      </c>
      <c r="K13" s="15"/>
      <c r="L13" s="15"/>
      <c r="M13" s="15"/>
      <c r="N13" s="15"/>
    </row>
    <row r="14" spans="1:16" ht="12.4" customHeight="1" collapsed="1" x14ac:dyDescent="0.15">
      <c r="A14" s="1" t="str">
        <f ca="1">$A$1&amp;C14</f>
        <v>X (20)男性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438</v>
      </c>
      <c r="F14" s="19">
        <f ca="1">VLOOKUP($A14,性別!$A:$O,F$2,0)</f>
        <v>492</v>
      </c>
      <c r="G14" s="19">
        <f ca="1">VLOOKUP($A14,性別!$A:$O,G$2,0)</f>
        <v>574</v>
      </c>
      <c r="H14" s="19">
        <f ca="1">VLOOKUP($A14,性別!$A:$O,H$2,0)</f>
        <v>146</v>
      </c>
      <c r="I14" s="19">
        <f ca="1">VLOOKUP($A14,性別!$A:$O,I$2,0)</f>
        <v>36</v>
      </c>
      <c r="J14" s="19">
        <f ca="1">VLOOKUP($A14,性別!$A:$O,J$2,0)</f>
        <v>62</v>
      </c>
      <c r="K14" s="19"/>
      <c r="L14" s="19"/>
      <c r="M14" s="19"/>
      <c r="N14" s="19"/>
      <c r="P14" s="45">
        <f t="shared" ref="P14" ca="1" si="4">MAX(E14:N14)</f>
        <v>574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25.057208237986274</v>
      </c>
      <c r="F15" s="15">
        <f t="shared" ref="F15:J15" ca="1" si="5">F14/$D14*100</f>
        <v>28.146453089244851</v>
      </c>
      <c r="G15" s="15">
        <f t="shared" ca="1" si="5"/>
        <v>32.837528604118994</v>
      </c>
      <c r="H15" s="15">
        <f t="shared" ca="1" si="5"/>
        <v>8.3524027459954233</v>
      </c>
      <c r="I15" s="15">
        <f t="shared" ca="1" si="5"/>
        <v>2.0594965675057209</v>
      </c>
      <c r="J15" s="15">
        <f t="shared" ca="1" si="5"/>
        <v>3.5469107551487413</v>
      </c>
      <c r="K15" s="15"/>
      <c r="L15" s="15"/>
      <c r="M15" s="15"/>
      <c r="N15" s="15"/>
    </row>
    <row r="16" spans="1:16" ht="12.4" customHeight="1" x14ac:dyDescent="0.15">
      <c r="A16" s="1" t="str">
        <f ca="1">$A$1&amp;C16</f>
        <v>X (20)女性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321</v>
      </c>
      <c r="F16" s="19">
        <f ca="1">VLOOKUP($A16,性別!$A:$O,F$2,0)</f>
        <v>627</v>
      </c>
      <c r="G16" s="19">
        <f ca="1">VLOOKUP($A16,性別!$A:$O,G$2,0)</f>
        <v>711</v>
      </c>
      <c r="H16" s="19">
        <f ca="1">VLOOKUP($A16,性別!$A:$O,H$2,0)</f>
        <v>264</v>
      </c>
      <c r="I16" s="19">
        <f ca="1">VLOOKUP($A16,性別!$A:$O,I$2,0)</f>
        <v>34</v>
      </c>
      <c r="J16" s="19">
        <f ca="1">VLOOKUP($A16,性別!$A:$O,J$2,0)</f>
        <v>54</v>
      </c>
      <c r="K16" s="19"/>
      <c r="L16" s="19"/>
      <c r="M16" s="19"/>
      <c r="N16" s="19"/>
      <c r="P16" s="45">
        <f t="shared" ref="P16" ca="1" si="6">MAX(E16:N16)</f>
        <v>711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15.96220785678767</v>
      </c>
      <c r="F17" s="15">
        <f t="shared" ref="F17:J17" ca="1" si="7">F16/$D16*100</f>
        <v>31.178518150174046</v>
      </c>
      <c r="G17" s="15">
        <f t="shared" ca="1" si="7"/>
        <v>35.355544505221282</v>
      </c>
      <c r="H17" s="15">
        <f t="shared" ca="1" si="7"/>
        <v>13.127797115862755</v>
      </c>
      <c r="I17" s="15">
        <f t="shared" ca="1" si="7"/>
        <v>1.6907011437095973</v>
      </c>
      <c r="J17" s="15">
        <f t="shared" ca="1" si="7"/>
        <v>2.6852312282446547</v>
      </c>
      <c r="K17" s="15"/>
      <c r="L17" s="15"/>
      <c r="M17" s="15"/>
      <c r="N17" s="15"/>
    </row>
    <row r="18" spans="1:16" ht="12.4" customHeight="1" x14ac:dyDescent="0.15">
      <c r="A18" s="1" t="str">
        <f ca="1">$A$1&amp;C18</f>
        <v>X (20)回答しない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22</v>
      </c>
      <c r="F18" s="19">
        <f ca="1">VLOOKUP($A18,性別!$A:$O,F$2,0)</f>
        <v>31</v>
      </c>
      <c r="G18" s="19">
        <f ca="1">VLOOKUP($A18,性別!$A:$O,G$2,0)</f>
        <v>36</v>
      </c>
      <c r="H18" s="19">
        <f ca="1">VLOOKUP($A18,性別!$A:$O,H$2,0)</f>
        <v>14</v>
      </c>
      <c r="I18" s="19">
        <f ca="1">VLOOKUP($A18,性別!$A:$O,I$2,0)</f>
        <v>0</v>
      </c>
      <c r="J18" s="19">
        <f ca="1">VLOOKUP($A18,性別!$A:$O,J$2,0)</f>
        <v>9</v>
      </c>
      <c r="K18" s="19"/>
      <c r="L18" s="19"/>
      <c r="M18" s="19"/>
      <c r="N18" s="19"/>
      <c r="P18" s="45">
        <f t="shared" ref="P18" ca="1" si="8">MAX(E18:N18)</f>
        <v>36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19.642857142857142</v>
      </c>
      <c r="F19" s="15">
        <f t="shared" ref="F19:J19" ca="1" si="9">F18/$D18*100</f>
        <v>27.678571428571431</v>
      </c>
      <c r="G19" s="15">
        <f t="shared" ca="1" si="9"/>
        <v>32.142857142857146</v>
      </c>
      <c r="H19" s="15">
        <f t="shared" ca="1" si="9"/>
        <v>12.5</v>
      </c>
      <c r="I19" s="15">
        <f t="shared" ca="1" si="9"/>
        <v>0</v>
      </c>
      <c r="J19" s="15">
        <f t="shared" ca="1" si="9"/>
        <v>8.0357142857142865</v>
      </c>
      <c r="K19" s="15"/>
      <c r="L19" s="15"/>
      <c r="M19" s="15"/>
      <c r="N19" s="15"/>
    </row>
    <row r="20" spans="1:16" ht="12.4" customHeight="1" x14ac:dyDescent="0.15">
      <c r="A20" s="1" t="str">
        <f ca="1">$A$1&amp;C20</f>
        <v>X (20)門司区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55</v>
      </c>
      <c r="F20" s="19">
        <f ca="1">VLOOKUP($A20,住所!$A:$O,F$2,0)</f>
        <v>37</v>
      </c>
      <c r="G20" s="19">
        <f ca="1">VLOOKUP($A20,住所!$A:$O,G$2,0)</f>
        <v>59</v>
      </c>
      <c r="H20" s="19">
        <f ca="1">VLOOKUP($A20,住所!$A:$O,H$2,0)</f>
        <v>14</v>
      </c>
      <c r="I20" s="19">
        <f ca="1">VLOOKUP($A20,住所!$A:$O,I$2,0)</f>
        <v>4</v>
      </c>
      <c r="J20" s="19">
        <f ca="1">VLOOKUP($A20,住所!$A:$O,J$2,0)</f>
        <v>2</v>
      </c>
      <c r="K20" s="19"/>
      <c r="L20" s="19"/>
      <c r="M20" s="19"/>
      <c r="N20" s="19"/>
      <c r="P20" s="45">
        <f t="shared" ref="P20" ca="1" si="10">MAX(E20:N20)</f>
        <v>59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32.163742690058477</v>
      </c>
      <c r="F21" s="15">
        <f t="shared" ref="F21:J21" ca="1" si="11">F20/$D20*100</f>
        <v>21.637426900584796</v>
      </c>
      <c r="G21" s="15">
        <f t="shared" ca="1" si="11"/>
        <v>34.502923976608187</v>
      </c>
      <c r="H21" s="15">
        <f t="shared" ca="1" si="11"/>
        <v>8.1871345029239766</v>
      </c>
      <c r="I21" s="15">
        <f t="shared" ca="1" si="11"/>
        <v>2.3391812865497075</v>
      </c>
      <c r="J21" s="15">
        <f t="shared" ca="1" si="11"/>
        <v>1.1695906432748537</v>
      </c>
      <c r="K21" s="15"/>
      <c r="L21" s="15"/>
      <c r="M21" s="15"/>
      <c r="N21" s="15"/>
    </row>
    <row r="22" spans="1:16" ht="12.4" customHeight="1" x14ac:dyDescent="0.15">
      <c r="A22" s="1" t="str">
        <f ca="1">$A$1&amp;C22</f>
        <v>X (20)小倉北区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92</v>
      </c>
      <c r="F22" s="19">
        <f ca="1">VLOOKUP($A22,住所!$A:$O,F$2,0)</f>
        <v>87</v>
      </c>
      <c r="G22" s="19">
        <f ca="1">VLOOKUP($A22,住所!$A:$O,G$2,0)</f>
        <v>106</v>
      </c>
      <c r="H22" s="19">
        <f ca="1">VLOOKUP($A22,住所!$A:$O,H$2,0)</f>
        <v>35</v>
      </c>
      <c r="I22" s="19">
        <f ca="1">VLOOKUP($A22,住所!$A:$O,I$2,0)</f>
        <v>6</v>
      </c>
      <c r="J22" s="19">
        <f ca="1">VLOOKUP($A22,住所!$A:$O,J$2,0)</f>
        <v>6</v>
      </c>
      <c r="K22" s="19"/>
      <c r="L22" s="19"/>
      <c r="M22" s="19"/>
      <c r="N22" s="19"/>
      <c r="P22" s="45">
        <f t="shared" ref="P22" ca="1" si="12">MAX(E22:N22)</f>
        <v>106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27.710843373493976</v>
      </c>
      <c r="F23" s="15">
        <f t="shared" ref="F23:J23" ca="1" si="13">F22/$D22*100</f>
        <v>26.204819277108431</v>
      </c>
      <c r="G23" s="15">
        <f t="shared" ca="1" si="13"/>
        <v>31.92771084337349</v>
      </c>
      <c r="H23" s="15">
        <f t="shared" ca="1" si="13"/>
        <v>10.542168674698797</v>
      </c>
      <c r="I23" s="15">
        <f t="shared" ca="1" si="13"/>
        <v>1.8072289156626504</v>
      </c>
      <c r="J23" s="15">
        <f t="shared" ca="1" si="13"/>
        <v>1.8072289156626504</v>
      </c>
      <c r="K23" s="15"/>
      <c r="L23" s="15"/>
      <c r="M23" s="15"/>
      <c r="N23" s="15"/>
    </row>
    <row r="24" spans="1:16" ht="12.4" customHeight="1" x14ac:dyDescent="0.15">
      <c r="A24" s="1" t="str">
        <f ca="1">$A$1&amp;C24</f>
        <v>X (20)小倉南区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128</v>
      </c>
      <c r="F24" s="19">
        <f ca="1">VLOOKUP($A24,住所!$A:$O,F$2,0)</f>
        <v>148</v>
      </c>
      <c r="G24" s="19">
        <f ca="1">VLOOKUP($A24,住所!$A:$O,G$2,0)</f>
        <v>183</v>
      </c>
      <c r="H24" s="19">
        <f ca="1">VLOOKUP($A24,住所!$A:$O,H$2,0)</f>
        <v>72</v>
      </c>
      <c r="I24" s="19">
        <f ca="1">VLOOKUP($A24,住所!$A:$O,I$2,0)</f>
        <v>10</v>
      </c>
      <c r="J24" s="19">
        <f ca="1">VLOOKUP($A24,住所!$A:$O,J$2,0)</f>
        <v>16</v>
      </c>
      <c r="K24" s="19"/>
      <c r="L24" s="19"/>
      <c r="M24" s="19"/>
      <c r="N24" s="19"/>
      <c r="P24" s="45">
        <f t="shared" ref="P24" ca="1" si="14">MAX(E24:N24)</f>
        <v>183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22.980251346499102</v>
      </c>
      <c r="F25" s="15">
        <f t="shared" ref="F25:J25" ca="1" si="15">F24/$D24*100</f>
        <v>26.570915619389584</v>
      </c>
      <c r="G25" s="15">
        <f t="shared" ca="1" si="15"/>
        <v>32.854578096947932</v>
      </c>
      <c r="H25" s="15">
        <f t="shared" ca="1" si="15"/>
        <v>12.926391382405743</v>
      </c>
      <c r="I25" s="15">
        <f t="shared" ca="1" si="15"/>
        <v>1.7953321364452424</v>
      </c>
      <c r="J25" s="15">
        <f t="shared" ca="1" si="15"/>
        <v>2.8725314183123878</v>
      </c>
      <c r="K25" s="15"/>
      <c r="L25" s="15"/>
      <c r="M25" s="15"/>
      <c r="N25" s="15"/>
    </row>
    <row r="26" spans="1:16" ht="12.4" customHeight="1" x14ac:dyDescent="0.15">
      <c r="A26" s="1" t="str">
        <f ca="1">$A$1&amp;C26</f>
        <v>X (20)若松区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104</v>
      </c>
      <c r="F26" s="19">
        <f ca="1">VLOOKUP($A26,住所!$A:$O,F$2,0)</f>
        <v>106</v>
      </c>
      <c r="G26" s="19">
        <f ca="1">VLOOKUP($A26,住所!$A:$O,G$2,0)</f>
        <v>170</v>
      </c>
      <c r="H26" s="19">
        <f ca="1">VLOOKUP($A26,住所!$A:$O,H$2,0)</f>
        <v>35</v>
      </c>
      <c r="I26" s="19">
        <f ca="1">VLOOKUP($A26,住所!$A:$O,I$2,0)</f>
        <v>11</v>
      </c>
      <c r="J26" s="19">
        <f ca="1">VLOOKUP($A26,住所!$A:$O,J$2,0)</f>
        <v>12</v>
      </c>
      <c r="K26" s="19"/>
      <c r="L26" s="19"/>
      <c r="M26" s="19"/>
      <c r="N26" s="19"/>
      <c r="P26" s="45">
        <f t="shared" ref="P26" ca="1" si="16">MAX(E26:N26)</f>
        <v>170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23.74429223744292</v>
      </c>
      <c r="F27" s="15">
        <f t="shared" ref="F27:J27" ca="1" si="17">F26/$D26*100</f>
        <v>24.200913242009133</v>
      </c>
      <c r="G27" s="15">
        <f t="shared" ca="1" si="17"/>
        <v>38.81278538812785</v>
      </c>
      <c r="H27" s="15">
        <f t="shared" ca="1" si="17"/>
        <v>7.9908675799086755</v>
      </c>
      <c r="I27" s="15">
        <f t="shared" ca="1" si="17"/>
        <v>2.5114155251141552</v>
      </c>
      <c r="J27" s="15">
        <f t="shared" ca="1" si="17"/>
        <v>2.7397260273972601</v>
      </c>
      <c r="K27" s="15"/>
      <c r="L27" s="15"/>
      <c r="M27" s="15"/>
      <c r="N27" s="15"/>
    </row>
    <row r="28" spans="1:16" ht="12.4" customHeight="1" x14ac:dyDescent="0.15">
      <c r="A28" s="1" t="str">
        <f ca="1">$A$1&amp;C28</f>
        <v>X (20)八幡東区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47</v>
      </c>
      <c r="F28" s="19">
        <f ca="1">VLOOKUP($A28,住所!$A:$O,F$2,0)</f>
        <v>48</v>
      </c>
      <c r="G28" s="19">
        <f ca="1">VLOOKUP($A28,住所!$A:$O,G$2,0)</f>
        <v>59</v>
      </c>
      <c r="H28" s="19">
        <f ca="1">VLOOKUP($A28,住所!$A:$O,H$2,0)</f>
        <v>22</v>
      </c>
      <c r="I28" s="19">
        <f ca="1">VLOOKUP($A28,住所!$A:$O,I$2,0)</f>
        <v>5</v>
      </c>
      <c r="J28" s="19">
        <f ca="1">VLOOKUP($A28,住所!$A:$O,J$2,0)</f>
        <v>10</v>
      </c>
      <c r="K28" s="19"/>
      <c r="L28" s="19"/>
      <c r="M28" s="19"/>
      <c r="N28" s="19"/>
      <c r="P28" s="45">
        <f t="shared" ref="P28" ca="1" si="18">MAX(E28:N28)</f>
        <v>59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24.607329842931939</v>
      </c>
      <c r="F29" s="15">
        <f t="shared" ref="F29:J29" ca="1" si="19">F28/$D28*100</f>
        <v>25.130890052356019</v>
      </c>
      <c r="G29" s="15">
        <f t="shared" ca="1" si="19"/>
        <v>30.890052356020941</v>
      </c>
      <c r="H29" s="15">
        <f t="shared" ca="1" si="19"/>
        <v>11.518324607329843</v>
      </c>
      <c r="I29" s="15">
        <f t="shared" ca="1" si="19"/>
        <v>2.6178010471204187</v>
      </c>
      <c r="J29" s="15">
        <f t="shared" ca="1" si="19"/>
        <v>5.2356020942408374</v>
      </c>
      <c r="K29" s="15"/>
      <c r="L29" s="15"/>
      <c r="M29" s="15"/>
      <c r="N29" s="15"/>
    </row>
    <row r="30" spans="1:16" ht="12.4" customHeight="1" x14ac:dyDescent="0.15">
      <c r="A30" s="1" t="str">
        <f ca="1">$A$1&amp;C30</f>
        <v>X (20)八幡西区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215</v>
      </c>
      <c r="F30" s="19">
        <f ca="1">VLOOKUP($A30,住所!$A:$O,F$2,0)</f>
        <v>331</v>
      </c>
      <c r="G30" s="19">
        <f ca="1">VLOOKUP($A30,住所!$A:$O,G$2,0)</f>
        <v>389</v>
      </c>
      <c r="H30" s="19">
        <f ca="1">VLOOKUP($A30,住所!$A:$O,H$2,0)</f>
        <v>122</v>
      </c>
      <c r="I30" s="19">
        <f ca="1">VLOOKUP($A30,住所!$A:$O,I$2,0)</f>
        <v>10</v>
      </c>
      <c r="J30" s="19">
        <f ca="1">VLOOKUP($A30,住所!$A:$O,J$2,0)</f>
        <v>36</v>
      </c>
      <c r="K30" s="19"/>
      <c r="L30" s="19"/>
      <c r="M30" s="19"/>
      <c r="N30" s="19"/>
      <c r="P30" s="45">
        <f t="shared" ref="P30" ca="1" si="20">MAX(E30:N30)</f>
        <v>389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19.492293744333637</v>
      </c>
      <c r="F31" s="15">
        <f t="shared" ref="F31:J31" ca="1" si="21">F30/$D30*100</f>
        <v>30.009066183136902</v>
      </c>
      <c r="G31" s="15">
        <f t="shared" ca="1" si="21"/>
        <v>35.267452402538531</v>
      </c>
      <c r="H31" s="15">
        <f t="shared" ca="1" si="21"/>
        <v>11.060743427017226</v>
      </c>
      <c r="I31" s="15">
        <f t="shared" ca="1" si="21"/>
        <v>0.90661831368993651</v>
      </c>
      <c r="J31" s="15">
        <f t="shared" ca="1" si="21"/>
        <v>3.2638259292837715</v>
      </c>
      <c r="K31" s="15"/>
      <c r="L31" s="15"/>
      <c r="M31" s="15"/>
      <c r="N31" s="15"/>
    </row>
    <row r="32" spans="1:16" ht="12.4" customHeight="1" x14ac:dyDescent="0.15">
      <c r="A32" s="1" t="str">
        <f ca="1">$A$1&amp;C32</f>
        <v>X (20)戸畑区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46</v>
      </c>
      <c r="F32" s="19">
        <f ca="1">VLOOKUP($A32,住所!$A:$O,F$2,0)</f>
        <v>39</v>
      </c>
      <c r="G32" s="19">
        <f ca="1">VLOOKUP($A32,住所!$A:$O,G$2,0)</f>
        <v>56</v>
      </c>
      <c r="H32" s="19">
        <f ca="1">VLOOKUP($A32,住所!$A:$O,H$2,0)</f>
        <v>27</v>
      </c>
      <c r="I32" s="19">
        <f ca="1">VLOOKUP($A32,住所!$A:$O,I$2,0)</f>
        <v>1</v>
      </c>
      <c r="J32" s="19">
        <f ca="1">VLOOKUP($A32,住所!$A:$O,J$2,0)</f>
        <v>5</v>
      </c>
      <c r="K32" s="19"/>
      <c r="L32" s="19"/>
      <c r="M32" s="19"/>
      <c r="N32" s="19"/>
      <c r="P32" s="45">
        <f t="shared" ref="P32" ca="1" si="22">MAX(E32:N32)</f>
        <v>56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26.436781609195403</v>
      </c>
      <c r="F33" s="15">
        <f t="shared" ref="F33:J33" ca="1" si="23">F32/$D32*100</f>
        <v>22.413793103448278</v>
      </c>
      <c r="G33" s="15">
        <f t="shared" ca="1" si="23"/>
        <v>32.183908045977013</v>
      </c>
      <c r="H33" s="15">
        <f t="shared" ca="1" si="23"/>
        <v>15.517241379310345</v>
      </c>
      <c r="I33" s="15">
        <f t="shared" ca="1" si="23"/>
        <v>0.57471264367816088</v>
      </c>
      <c r="J33" s="15">
        <f t="shared" ca="1" si="23"/>
        <v>2.8735632183908044</v>
      </c>
      <c r="K33" s="15"/>
      <c r="L33" s="15"/>
      <c r="M33" s="15"/>
      <c r="N33" s="15"/>
    </row>
    <row r="34" spans="1:16" ht="12.4" customHeight="1" x14ac:dyDescent="0.15">
      <c r="A34" s="1" t="str">
        <f ca="1">$A$1&amp;C34</f>
        <v>X (20)その他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94</v>
      </c>
      <c r="F34" s="19">
        <f ca="1">VLOOKUP($A34,住所!$A:$O,F$2,0)</f>
        <v>354</v>
      </c>
      <c r="G34" s="19">
        <f ca="1">VLOOKUP($A34,住所!$A:$O,G$2,0)</f>
        <v>299</v>
      </c>
      <c r="H34" s="19">
        <f ca="1">VLOOKUP($A34,住所!$A:$O,H$2,0)</f>
        <v>97</v>
      </c>
      <c r="I34" s="19">
        <f ca="1">VLOOKUP($A34,住所!$A:$O,I$2,0)</f>
        <v>23</v>
      </c>
      <c r="J34" s="19">
        <f ca="1">VLOOKUP($A34,住所!$A:$O,J$2,0)</f>
        <v>38</v>
      </c>
      <c r="K34" s="19"/>
      <c r="L34" s="19"/>
      <c r="M34" s="19"/>
      <c r="N34" s="19"/>
      <c r="P34" s="45">
        <f t="shared" ref="P34" ca="1" si="24">MAX(E34:N34)</f>
        <v>354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10.386740331491714</v>
      </c>
      <c r="F35" s="15">
        <f t="shared" ref="F35:J35" ca="1" si="25">F34/$D34*100</f>
        <v>39.116022099447513</v>
      </c>
      <c r="G35" s="15">
        <f t="shared" ca="1" si="25"/>
        <v>33.038674033149171</v>
      </c>
      <c r="H35" s="15">
        <f t="shared" ca="1" si="25"/>
        <v>10.718232044198896</v>
      </c>
      <c r="I35" s="15">
        <f t="shared" ca="1" si="25"/>
        <v>2.541436464088398</v>
      </c>
      <c r="J35" s="15">
        <f t="shared" ca="1" si="25"/>
        <v>4.1988950276243093</v>
      </c>
      <c r="K35" s="15"/>
      <c r="L35" s="15"/>
      <c r="M35" s="15"/>
      <c r="N35" s="15"/>
    </row>
    <row r="36" spans="1:16" ht="12.4" customHeight="1" x14ac:dyDescent="0.15">
      <c r="A36" s="1" t="str">
        <f ca="1">$A$1&amp;C36</f>
        <v>X (20)勉強・受験</v>
      </c>
      <c r="B36" s="144" t="s">
        <v>252</v>
      </c>
      <c r="C36" s="139" t="s">
        <v>26</v>
      </c>
      <c r="D36" s="19">
        <f ca="1">VLOOKUP($A36,'Q4'!$A:$O,D$2,0)</f>
        <v>1074</v>
      </c>
      <c r="E36" s="19">
        <f ca="1">VLOOKUP($A36,'Q4'!$A:$O,E$2,0)</f>
        <v>237</v>
      </c>
      <c r="F36" s="19">
        <f ca="1">VLOOKUP($A36,'Q4'!$A:$O,F$2,0)</f>
        <v>323</v>
      </c>
      <c r="G36" s="19">
        <f ca="1">VLOOKUP($A36,'Q4'!$A:$O,G$2,0)</f>
        <v>334</v>
      </c>
      <c r="H36" s="19">
        <f ca="1">VLOOKUP($A36,'Q4'!$A:$O,H$2,0)</f>
        <v>123</v>
      </c>
      <c r="I36" s="19">
        <f ca="1">VLOOKUP($A36,'Q4'!$A:$O,I$2,0)</f>
        <v>18</v>
      </c>
      <c r="J36" s="19">
        <f ca="1">VLOOKUP($A36,'Q4'!$A:$O,J$2,0)</f>
        <v>39</v>
      </c>
      <c r="K36" s="19"/>
      <c r="L36" s="19"/>
      <c r="M36" s="19"/>
      <c r="N36" s="19"/>
      <c r="P36" s="45">
        <f t="shared" ref="P36" ca="1" si="26">MAX(E36:N36)</f>
        <v>334</v>
      </c>
    </row>
    <row r="37" spans="1:16" ht="12.4" customHeight="1" x14ac:dyDescent="0.15">
      <c r="B37" s="144"/>
      <c r="C37" s="141"/>
      <c r="D37" s="16">
        <f ca="1">D36/$D36*100</f>
        <v>100</v>
      </c>
      <c r="E37" s="15">
        <f ca="1">E36/$D36*100</f>
        <v>22.067039106145252</v>
      </c>
      <c r="F37" s="15">
        <f t="shared" ref="F37:J37" ca="1" si="27">F36/$D36*100</f>
        <v>30.074487895716945</v>
      </c>
      <c r="G37" s="15">
        <f t="shared" ca="1" si="27"/>
        <v>31.098696461824954</v>
      </c>
      <c r="H37" s="15">
        <f t="shared" ca="1" si="27"/>
        <v>11.452513966480447</v>
      </c>
      <c r="I37" s="15">
        <f t="shared" ca="1" si="27"/>
        <v>1.6759776536312849</v>
      </c>
      <c r="J37" s="15">
        <f t="shared" ca="1" si="27"/>
        <v>3.6312849162011176</v>
      </c>
      <c r="K37" s="15"/>
      <c r="L37" s="15"/>
      <c r="M37" s="15"/>
      <c r="N37" s="15"/>
    </row>
    <row r="38" spans="1:16" ht="12.4" customHeight="1" x14ac:dyDescent="0.15">
      <c r="A38" s="1" t="str">
        <f ca="1">$A$1&amp;C38</f>
        <v>X (20)友達との時間</v>
      </c>
      <c r="B38" s="144"/>
      <c r="C38" s="139" t="s">
        <v>27</v>
      </c>
      <c r="D38" s="19">
        <f ca="1">VLOOKUP($A38,'Q4'!$A:$O,D$2,0)</f>
        <v>1543</v>
      </c>
      <c r="E38" s="19">
        <f ca="1">VLOOKUP($A38,'Q4'!$A:$O,E$2,0)</f>
        <v>324</v>
      </c>
      <c r="F38" s="19">
        <f ca="1">VLOOKUP($A38,'Q4'!$A:$O,F$2,0)</f>
        <v>489</v>
      </c>
      <c r="G38" s="19">
        <f ca="1">VLOOKUP($A38,'Q4'!$A:$O,G$2,0)</f>
        <v>501</v>
      </c>
      <c r="H38" s="19">
        <f ca="1">VLOOKUP($A38,'Q4'!$A:$O,H$2,0)</f>
        <v>171</v>
      </c>
      <c r="I38" s="19">
        <f ca="1">VLOOKUP($A38,'Q4'!$A:$O,I$2,0)</f>
        <v>18</v>
      </c>
      <c r="J38" s="19">
        <f ca="1">VLOOKUP($A38,'Q4'!$A:$O,J$2,0)</f>
        <v>40</v>
      </c>
      <c r="K38" s="19"/>
      <c r="L38" s="19"/>
      <c r="M38" s="19"/>
      <c r="N38" s="19"/>
      <c r="P38" s="45">
        <f t="shared" ref="P38" ca="1" si="28">MAX(E38:N38)</f>
        <v>501</v>
      </c>
    </row>
    <row r="39" spans="1:16" ht="12.4" customHeight="1" x14ac:dyDescent="0.15">
      <c r="B39" s="144"/>
      <c r="C39" s="141"/>
      <c r="D39" s="16">
        <f ca="1">D38/$D38*100</f>
        <v>100</v>
      </c>
      <c r="E39" s="15">
        <f ca="1">E38/$D38*100</f>
        <v>20.998055735580039</v>
      </c>
      <c r="F39" s="15">
        <f t="shared" ref="F39:J39" ca="1" si="29">F38/$D38*100</f>
        <v>31.691510045366172</v>
      </c>
      <c r="G39" s="15">
        <f t="shared" ca="1" si="29"/>
        <v>32.469215813350615</v>
      </c>
      <c r="H39" s="15">
        <f t="shared" ca="1" si="29"/>
        <v>11.082307193778353</v>
      </c>
      <c r="I39" s="15">
        <f t="shared" ca="1" si="29"/>
        <v>1.1665586519766689</v>
      </c>
      <c r="J39" s="15">
        <f t="shared" ca="1" si="29"/>
        <v>2.5923525599481532</v>
      </c>
      <c r="K39" s="15"/>
      <c r="L39" s="15"/>
      <c r="M39" s="15"/>
      <c r="N39" s="15"/>
    </row>
    <row r="40" spans="1:16" ht="12.4" customHeight="1" x14ac:dyDescent="0.15">
      <c r="A40" s="1" t="str">
        <f ca="1">$A$1&amp;C40</f>
        <v>X (20)部活動</v>
      </c>
      <c r="B40" s="144"/>
      <c r="C40" s="139" t="s">
        <v>28</v>
      </c>
      <c r="D40" s="19">
        <f ca="1">VLOOKUP($A40,'Q4'!$A:$O,D$2,0)</f>
        <v>1063</v>
      </c>
      <c r="E40" s="19">
        <f ca="1">VLOOKUP($A40,'Q4'!$A:$O,E$2,0)</f>
        <v>213</v>
      </c>
      <c r="F40" s="19">
        <f ca="1">VLOOKUP($A40,'Q4'!$A:$O,F$2,0)</f>
        <v>340</v>
      </c>
      <c r="G40" s="19">
        <f ca="1">VLOOKUP($A40,'Q4'!$A:$O,G$2,0)</f>
        <v>354</v>
      </c>
      <c r="H40" s="19">
        <f ca="1">VLOOKUP($A40,'Q4'!$A:$O,H$2,0)</f>
        <v>105</v>
      </c>
      <c r="I40" s="19">
        <f ca="1">VLOOKUP($A40,'Q4'!$A:$O,I$2,0)</f>
        <v>24</v>
      </c>
      <c r="J40" s="19">
        <f ca="1">VLOOKUP($A40,'Q4'!$A:$O,J$2,0)</f>
        <v>27</v>
      </c>
      <c r="K40" s="19"/>
      <c r="L40" s="19"/>
      <c r="M40" s="19"/>
      <c r="N40" s="19"/>
      <c r="P40" s="45">
        <f t="shared" ref="P40" ca="1" si="30">MAX(E40:N40)</f>
        <v>354</v>
      </c>
    </row>
    <row r="41" spans="1:16" ht="12.4" customHeight="1" x14ac:dyDescent="0.15">
      <c r="B41" s="144"/>
      <c r="C41" s="141"/>
      <c r="D41" s="16">
        <f ca="1">D40/$D40*100</f>
        <v>100</v>
      </c>
      <c r="E41" s="15">
        <f ca="1">E40/$D40*100</f>
        <v>20.037629350893695</v>
      </c>
      <c r="F41" s="15">
        <f t="shared" ref="F41:J41" ca="1" si="31">F40/$D40*100</f>
        <v>31.984948259642522</v>
      </c>
      <c r="G41" s="15">
        <f t="shared" ca="1" si="31"/>
        <v>33.301975540921916</v>
      </c>
      <c r="H41" s="15">
        <f t="shared" ca="1" si="31"/>
        <v>9.8777046095954848</v>
      </c>
      <c r="I41" s="15">
        <f t="shared" ca="1" si="31"/>
        <v>2.2577610536218251</v>
      </c>
      <c r="J41" s="15">
        <f t="shared" ca="1" si="31"/>
        <v>2.5399811853245531</v>
      </c>
      <c r="K41" s="15"/>
      <c r="L41" s="15"/>
      <c r="M41" s="15"/>
      <c r="N41" s="15"/>
    </row>
    <row r="42" spans="1:16" ht="12.4" customHeight="1" x14ac:dyDescent="0.15">
      <c r="A42" s="1" t="str">
        <f ca="1">$A$1&amp;C42</f>
        <v>X (20)趣味</v>
      </c>
      <c r="B42" s="144"/>
      <c r="C42" s="139" t="s">
        <v>29</v>
      </c>
      <c r="D42" s="19">
        <f ca="1">VLOOKUP($A42,'Q4'!$A:$O,D$2,0)</f>
        <v>1278</v>
      </c>
      <c r="E42" s="19">
        <f ca="1">VLOOKUP($A42,'Q4'!$A:$O,E$2,0)</f>
        <v>247</v>
      </c>
      <c r="F42" s="19">
        <f ca="1">VLOOKUP($A42,'Q4'!$A:$O,F$2,0)</f>
        <v>352</v>
      </c>
      <c r="G42" s="19">
        <f ca="1">VLOOKUP($A42,'Q4'!$A:$O,G$2,0)</f>
        <v>446</v>
      </c>
      <c r="H42" s="19">
        <f ca="1">VLOOKUP($A42,'Q4'!$A:$O,H$2,0)</f>
        <v>162</v>
      </c>
      <c r="I42" s="19">
        <f ca="1">VLOOKUP($A42,'Q4'!$A:$O,I$2,0)</f>
        <v>26</v>
      </c>
      <c r="J42" s="19">
        <f ca="1">VLOOKUP($A42,'Q4'!$A:$O,J$2,0)</f>
        <v>45</v>
      </c>
      <c r="K42" s="19"/>
      <c r="L42" s="19"/>
      <c r="M42" s="19"/>
      <c r="N42" s="19"/>
      <c r="P42" s="45">
        <f t="shared" ref="P42" ca="1" si="32">MAX(E42:N42)</f>
        <v>446</v>
      </c>
    </row>
    <row r="43" spans="1:16" ht="12.4" customHeight="1" x14ac:dyDescent="0.15">
      <c r="B43" s="144"/>
      <c r="C43" s="141"/>
      <c r="D43" s="16">
        <f ca="1">D42/$D42*100</f>
        <v>100</v>
      </c>
      <c r="E43" s="15">
        <f ca="1">E42/$D42*100</f>
        <v>19.327073552425663</v>
      </c>
      <c r="F43" s="15">
        <f t="shared" ref="F43:J43" ca="1" si="33">F42/$D42*100</f>
        <v>27.543035993740219</v>
      </c>
      <c r="G43" s="15">
        <f t="shared" ca="1" si="33"/>
        <v>34.89827856025039</v>
      </c>
      <c r="H43" s="15">
        <f t="shared" ca="1" si="33"/>
        <v>12.676056338028168</v>
      </c>
      <c r="I43" s="15">
        <f t="shared" ca="1" si="33"/>
        <v>2.0344287949921753</v>
      </c>
      <c r="J43" s="15">
        <f t="shared" ca="1" si="33"/>
        <v>3.5211267605633805</v>
      </c>
      <c r="K43" s="15"/>
      <c r="L43" s="15"/>
      <c r="M43" s="15"/>
      <c r="N43" s="15"/>
    </row>
    <row r="44" spans="1:16" ht="12.4" customHeight="1" x14ac:dyDescent="0.15">
      <c r="A44" s="1" t="str">
        <f ca="1">$A$1&amp;C44</f>
        <v>X (20)オシャレ（ファッションやコスメなど）</v>
      </c>
      <c r="B44" s="144"/>
      <c r="C44" s="139" t="s">
        <v>30</v>
      </c>
      <c r="D44" s="19">
        <f ca="1">VLOOKUP($A44,'Q4'!$A:$O,D$2,0)</f>
        <v>483</v>
      </c>
      <c r="E44" s="19">
        <f ca="1">VLOOKUP($A44,'Q4'!$A:$O,E$2,0)</f>
        <v>54</v>
      </c>
      <c r="F44" s="19">
        <f ca="1">VLOOKUP($A44,'Q4'!$A:$O,F$2,0)</f>
        <v>159</v>
      </c>
      <c r="G44" s="19">
        <f ca="1">VLOOKUP($A44,'Q4'!$A:$O,G$2,0)</f>
        <v>192</v>
      </c>
      <c r="H44" s="19">
        <f ca="1">VLOOKUP($A44,'Q4'!$A:$O,H$2,0)</f>
        <v>58</v>
      </c>
      <c r="I44" s="19">
        <f ca="1">VLOOKUP($A44,'Q4'!$A:$O,I$2,0)</f>
        <v>7</v>
      </c>
      <c r="J44" s="19">
        <f ca="1">VLOOKUP($A44,'Q4'!$A:$O,J$2,0)</f>
        <v>13</v>
      </c>
      <c r="K44" s="19"/>
      <c r="L44" s="19"/>
      <c r="M44" s="19"/>
      <c r="N44" s="19"/>
      <c r="P44" s="45">
        <f t="shared" ref="P44" ca="1" si="34">MAX(E44:N44)</f>
        <v>192</v>
      </c>
    </row>
    <row r="45" spans="1:16" ht="12.4" customHeight="1" x14ac:dyDescent="0.15">
      <c r="B45" s="144"/>
      <c r="C45" s="141"/>
      <c r="D45" s="16">
        <f ca="1">D44/$D44*100</f>
        <v>100</v>
      </c>
      <c r="E45" s="15">
        <f ca="1">E44/$D44*100</f>
        <v>11.180124223602485</v>
      </c>
      <c r="F45" s="15">
        <f t="shared" ref="F45:J45" ca="1" si="35">F44/$D44*100</f>
        <v>32.919254658385093</v>
      </c>
      <c r="G45" s="15">
        <f t="shared" ca="1" si="35"/>
        <v>39.751552795031053</v>
      </c>
      <c r="H45" s="15">
        <f t="shared" ca="1" si="35"/>
        <v>12.008281573498964</v>
      </c>
      <c r="I45" s="15">
        <f t="shared" ca="1" si="35"/>
        <v>1.4492753623188406</v>
      </c>
      <c r="J45" s="15">
        <f t="shared" ca="1" si="35"/>
        <v>2.691511387163561</v>
      </c>
      <c r="K45" s="15"/>
      <c r="L45" s="15"/>
      <c r="M45" s="15"/>
      <c r="N45" s="15"/>
    </row>
    <row r="46" spans="1:16" ht="12.4" customHeight="1" x14ac:dyDescent="0.15">
      <c r="A46" s="1" t="str">
        <f ca="1">$A$1&amp;C46</f>
        <v>X (20)ゲーム</v>
      </c>
      <c r="B46" s="144"/>
      <c r="C46" s="139" t="s">
        <v>31</v>
      </c>
      <c r="D46" s="19">
        <f ca="1">VLOOKUP($A46,'Q4'!$A:$O,D$2,0)</f>
        <v>627</v>
      </c>
      <c r="E46" s="19">
        <f ca="1">VLOOKUP($A46,'Q4'!$A:$O,E$2,0)</f>
        <v>144</v>
      </c>
      <c r="F46" s="19">
        <f ca="1">VLOOKUP($A46,'Q4'!$A:$O,F$2,0)</f>
        <v>166</v>
      </c>
      <c r="G46" s="19">
        <f ca="1">VLOOKUP($A46,'Q4'!$A:$O,G$2,0)</f>
        <v>225</v>
      </c>
      <c r="H46" s="19">
        <f ca="1">VLOOKUP($A46,'Q4'!$A:$O,H$2,0)</f>
        <v>61</v>
      </c>
      <c r="I46" s="19">
        <f ca="1">VLOOKUP($A46,'Q4'!$A:$O,I$2,0)</f>
        <v>8</v>
      </c>
      <c r="J46" s="19">
        <f ca="1">VLOOKUP($A46,'Q4'!$A:$O,J$2,0)</f>
        <v>23</v>
      </c>
      <c r="K46" s="19"/>
      <c r="L46" s="19"/>
      <c r="M46" s="19"/>
      <c r="N46" s="19"/>
      <c r="P46" s="45">
        <f t="shared" ref="P46" ca="1" si="36">MAX(E46:N46)</f>
        <v>225</v>
      </c>
    </row>
    <row r="47" spans="1:16" ht="12.4" customHeight="1" x14ac:dyDescent="0.15">
      <c r="B47" s="144"/>
      <c r="C47" s="141"/>
      <c r="D47" s="16">
        <f ca="1">D46/$D46*100</f>
        <v>100</v>
      </c>
      <c r="E47" s="15">
        <f ca="1">E46/$D46*100</f>
        <v>22.966507177033492</v>
      </c>
      <c r="F47" s="15">
        <f t="shared" ref="F47:J47" ca="1" si="37">F46/$D46*100</f>
        <v>26.475279106858054</v>
      </c>
      <c r="G47" s="15">
        <f t="shared" ca="1" si="37"/>
        <v>35.885167464114829</v>
      </c>
      <c r="H47" s="15">
        <f t="shared" ca="1" si="37"/>
        <v>9.7288676236044669</v>
      </c>
      <c r="I47" s="15">
        <f t="shared" ca="1" si="37"/>
        <v>1.2759170653907497</v>
      </c>
      <c r="J47" s="15">
        <f t="shared" ca="1" si="37"/>
        <v>3.6682615629984054</v>
      </c>
      <c r="K47" s="15"/>
      <c r="L47" s="15"/>
      <c r="M47" s="15"/>
      <c r="N47" s="15"/>
    </row>
    <row r="48" spans="1:16" ht="12.4" customHeight="1" x14ac:dyDescent="0.15">
      <c r="A48" s="1" t="str">
        <f ca="1">$A$1&amp;C48</f>
        <v>X (20)SNS（YouTubeやTikTokなどの視聴・動画投稿）</v>
      </c>
      <c r="B48" s="144"/>
      <c r="C48" s="139" t="s">
        <v>32</v>
      </c>
      <c r="D48" s="19">
        <f ca="1">VLOOKUP($A48,'Q4'!$A:$O,D$2,0)</f>
        <v>669</v>
      </c>
      <c r="E48" s="19">
        <f ca="1">VLOOKUP($A48,'Q4'!$A:$O,E$2,0)</f>
        <v>112</v>
      </c>
      <c r="F48" s="19">
        <f ca="1">VLOOKUP($A48,'Q4'!$A:$O,F$2,0)</f>
        <v>169</v>
      </c>
      <c r="G48" s="19">
        <f ca="1">VLOOKUP($A48,'Q4'!$A:$O,G$2,0)</f>
        <v>270</v>
      </c>
      <c r="H48" s="19">
        <f ca="1">VLOOKUP($A48,'Q4'!$A:$O,H$2,0)</f>
        <v>82</v>
      </c>
      <c r="I48" s="19">
        <f ca="1">VLOOKUP($A48,'Q4'!$A:$O,I$2,0)</f>
        <v>12</v>
      </c>
      <c r="J48" s="19">
        <f ca="1">VLOOKUP($A48,'Q4'!$A:$O,J$2,0)</f>
        <v>24</v>
      </c>
      <c r="K48" s="19"/>
      <c r="L48" s="19"/>
      <c r="M48" s="19"/>
      <c r="N48" s="19"/>
      <c r="P48" s="45">
        <f t="shared" ref="P48" ca="1" si="38">MAX(E48:N48)</f>
        <v>270</v>
      </c>
    </row>
    <row r="49" spans="1:16" ht="12.4" customHeight="1" x14ac:dyDescent="0.15">
      <c r="B49" s="144"/>
      <c r="C49" s="141"/>
      <c r="D49" s="16">
        <f ca="1">D48/$D48*100</f>
        <v>100</v>
      </c>
      <c r="E49" s="15">
        <f ca="1">E48/$D48*100</f>
        <v>16.741405082212257</v>
      </c>
      <c r="F49" s="15">
        <f t="shared" ref="F49:J49" ca="1" si="39">F48/$D48*100</f>
        <v>25.261584454409569</v>
      </c>
      <c r="G49" s="15">
        <f t="shared" ca="1" si="39"/>
        <v>40.358744394618832</v>
      </c>
      <c r="H49" s="15">
        <f t="shared" ca="1" si="39"/>
        <v>12.25710014947683</v>
      </c>
      <c r="I49" s="15">
        <f t="shared" ca="1" si="39"/>
        <v>1.7937219730941705</v>
      </c>
      <c r="J49" s="15">
        <f t="shared" ca="1" si="39"/>
        <v>3.5874439461883409</v>
      </c>
      <c r="K49" s="15"/>
      <c r="L49" s="15"/>
      <c r="M49" s="15"/>
      <c r="N49" s="15"/>
    </row>
    <row r="50" spans="1:16" ht="12.4" customHeight="1" x14ac:dyDescent="0.15">
      <c r="A50" s="1" t="str">
        <f ca="1">$A$1&amp;C50</f>
        <v>X (20)ボランティア・地域活動</v>
      </c>
      <c r="B50" s="144"/>
      <c r="C50" s="139" t="s">
        <v>33</v>
      </c>
      <c r="D50" s="19">
        <f ca="1">VLOOKUP($A50,'Q4'!$A:$O,D$2,0)</f>
        <v>40</v>
      </c>
      <c r="E50" s="19">
        <f ca="1">VLOOKUP($A50,'Q4'!$A:$O,E$2,0)</f>
        <v>10</v>
      </c>
      <c r="F50" s="19">
        <f ca="1">VLOOKUP($A50,'Q4'!$A:$O,F$2,0)</f>
        <v>10</v>
      </c>
      <c r="G50" s="19">
        <f ca="1">VLOOKUP($A50,'Q4'!$A:$O,G$2,0)</f>
        <v>14</v>
      </c>
      <c r="H50" s="19">
        <f ca="1">VLOOKUP($A50,'Q4'!$A:$O,H$2,0)</f>
        <v>4</v>
      </c>
      <c r="I50" s="19">
        <f ca="1">VLOOKUP($A50,'Q4'!$A:$O,I$2,0)</f>
        <v>1</v>
      </c>
      <c r="J50" s="19">
        <f ca="1">VLOOKUP($A50,'Q4'!$A:$O,J$2,0)</f>
        <v>1</v>
      </c>
      <c r="K50" s="19"/>
      <c r="L50" s="19"/>
      <c r="M50" s="19"/>
      <c r="N50" s="19"/>
      <c r="P50" s="45">
        <f t="shared" ref="P50" ca="1" si="40">MAX(E50:N50)</f>
        <v>14</v>
      </c>
    </row>
    <row r="51" spans="1:16" ht="12.4" customHeight="1" x14ac:dyDescent="0.15">
      <c r="B51" s="144"/>
      <c r="C51" s="141"/>
      <c r="D51" s="16">
        <f ca="1">D50/$D50*100</f>
        <v>100</v>
      </c>
      <c r="E51" s="15">
        <f ca="1">E50/$D50*100</f>
        <v>25</v>
      </c>
      <c r="F51" s="15">
        <f t="shared" ref="F51:J51" ca="1" si="41">F50/$D50*100</f>
        <v>25</v>
      </c>
      <c r="G51" s="15">
        <f t="shared" ca="1" si="41"/>
        <v>35</v>
      </c>
      <c r="H51" s="15">
        <f t="shared" ca="1" si="41"/>
        <v>10</v>
      </c>
      <c r="I51" s="15">
        <f t="shared" ca="1" si="41"/>
        <v>2.5</v>
      </c>
      <c r="J51" s="15">
        <f t="shared" ca="1" si="41"/>
        <v>2.5</v>
      </c>
      <c r="K51" s="15"/>
      <c r="L51" s="15"/>
      <c r="M51" s="15"/>
      <c r="N51" s="15"/>
    </row>
    <row r="52" spans="1:16" ht="12.4" customHeight="1" x14ac:dyDescent="0.15">
      <c r="A52" s="1" t="str">
        <f ca="1">$A$1&amp;C52</f>
        <v>X (20)自分磨き</v>
      </c>
      <c r="B52" s="144"/>
      <c r="C52" s="139" t="s">
        <v>34</v>
      </c>
      <c r="D52" s="19">
        <f ca="1">VLOOKUP($A52,'Q4'!$A:$O,D$2,0)</f>
        <v>287</v>
      </c>
      <c r="E52" s="19">
        <f ca="1">VLOOKUP($A52,'Q4'!$A:$O,E$2,0)</f>
        <v>49</v>
      </c>
      <c r="F52" s="19">
        <f ca="1">VLOOKUP($A52,'Q4'!$A:$O,F$2,0)</f>
        <v>98</v>
      </c>
      <c r="G52" s="19">
        <f ca="1">VLOOKUP($A52,'Q4'!$A:$O,G$2,0)</f>
        <v>98</v>
      </c>
      <c r="H52" s="19">
        <f ca="1">VLOOKUP($A52,'Q4'!$A:$O,H$2,0)</f>
        <v>28</v>
      </c>
      <c r="I52" s="19">
        <f ca="1">VLOOKUP($A52,'Q4'!$A:$O,I$2,0)</f>
        <v>7</v>
      </c>
      <c r="J52" s="19">
        <f ca="1">VLOOKUP($A52,'Q4'!$A:$O,J$2,0)</f>
        <v>7</v>
      </c>
      <c r="K52" s="19"/>
      <c r="L52" s="19"/>
      <c r="M52" s="19"/>
      <c r="N52" s="19"/>
      <c r="P52" s="45">
        <f t="shared" ref="P52" ca="1" si="42">MAX(E52:N52)</f>
        <v>98</v>
      </c>
    </row>
    <row r="53" spans="1:16" ht="12.4" customHeight="1" x14ac:dyDescent="0.15">
      <c r="B53" s="144"/>
      <c r="C53" s="141"/>
      <c r="D53" s="16">
        <f ca="1">D52/$D52*100</f>
        <v>100</v>
      </c>
      <c r="E53" s="15">
        <f ca="1">E52/$D52*100</f>
        <v>17.073170731707318</v>
      </c>
      <c r="F53" s="15">
        <f t="shared" ref="F53:J53" ca="1" si="43">F52/$D52*100</f>
        <v>34.146341463414636</v>
      </c>
      <c r="G53" s="15">
        <f t="shared" ca="1" si="43"/>
        <v>34.146341463414636</v>
      </c>
      <c r="H53" s="15">
        <f t="shared" ca="1" si="43"/>
        <v>9.7560975609756095</v>
      </c>
      <c r="I53" s="15">
        <f t="shared" ca="1" si="43"/>
        <v>2.4390243902439024</v>
      </c>
      <c r="J53" s="15">
        <f t="shared" ca="1" si="43"/>
        <v>2.4390243902439024</v>
      </c>
      <c r="K53" s="15"/>
      <c r="L53" s="15"/>
      <c r="M53" s="15"/>
      <c r="N53" s="15"/>
    </row>
    <row r="54" spans="1:16" ht="12.4" customHeight="1" x14ac:dyDescent="0.15">
      <c r="A54" s="1" t="str">
        <f ca="1">$A$1&amp;C54</f>
        <v>X (20)その他</v>
      </c>
      <c r="B54" s="144"/>
      <c r="C54" s="139" t="s">
        <v>22</v>
      </c>
      <c r="D54" s="19">
        <f ca="1">VLOOKUP($A54,'Q4'!$A:$O,D$2,0)</f>
        <v>43</v>
      </c>
      <c r="E54" s="19">
        <f ca="1">VLOOKUP($A54,'Q4'!$A:$O,E$2,0)</f>
        <v>7</v>
      </c>
      <c r="F54" s="19">
        <f ca="1">VLOOKUP($A54,'Q4'!$A:$O,F$2,0)</f>
        <v>16</v>
      </c>
      <c r="G54" s="19">
        <f ca="1">VLOOKUP($A54,'Q4'!$A:$O,G$2,0)</f>
        <v>10</v>
      </c>
      <c r="H54" s="19">
        <f ca="1">VLOOKUP($A54,'Q4'!$A:$O,H$2,0)</f>
        <v>2</v>
      </c>
      <c r="I54" s="19">
        <f ca="1">VLOOKUP($A54,'Q4'!$A:$O,I$2,0)</f>
        <v>2</v>
      </c>
      <c r="J54" s="19">
        <f ca="1">VLOOKUP($A54,'Q4'!$A:$O,J$2,0)</f>
        <v>6</v>
      </c>
      <c r="K54" s="19"/>
      <c r="L54" s="19"/>
      <c r="M54" s="19"/>
      <c r="N54" s="19"/>
      <c r="P54" s="45">
        <f t="shared" ref="P54" ca="1" si="44">MAX(E54:N54)</f>
        <v>16</v>
      </c>
    </row>
    <row r="55" spans="1:16" ht="12.4" customHeight="1" x14ac:dyDescent="0.15">
      <c r="B55" s="144"/>
      <c r="C55" s="141"/>
      <c r="D55" s="16">
        <f ca="1">D54/$D54*100</f>
        <v>100</v>
      </c>
      <c r="E55" s="15">
        <f ca="1">E54/$D54*100</f>
        <v>16.279069767441861</v>
      </c>
      <c r="F55" s="15">
        <f t="shared" ref="F55:J55" ca="1" si="45">F54/$D54*100</f>
        <v>37.209302325581397</v>
      </c>
      <c r="G55" s="15">
        <f t="shared" ca="1" si="45"/>
        <v>23.255813953488371</v>
      </c>
      <c r="H55" s="15">
        <f t="shared" ca="1" si="45"/>
        <v>4.6511627906976747</v>
      </c>
      <c r="I55" s="15">
        <f t="shared" ca="1" si="45"/>
        <v>4.6511627906976747</v>
      </c>
      <c r="J55" s="15">
        <f t="shared" ca="1" si="45"/>
        <v>13.953488372093023</v>
      </c>
      <c r="K55" s="15"/>
      <c r="L55" s="15"/>
      <c r="M55" s="15"/>
      <c r="N55" s="15"/>
    </row>
    <row r="56" spans="1:16" ht="12.4" hidden="1" customHeight="1" outlineLevel="1" x14ac:dyDescent="0.15">
      <c r="A56" s="1" t="str">
        <f ca="1">$A$1&amp;C56</f>
        <v>X (20)進学（大学）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361</v>
      </c>
      <c r="F56" s="19">
        <f ca="1">VLOOKUP($A56,'Q9'!$A:$O,F$2,0)</f>
        <v>602</v>
      </c>
      <c r="G56" s="19">
        <f ca="1">VLOOKUP($A56,'Q9'!$A:$O,G$2,0)</f>
        <v>764</v>
      </c>
      <c r="H56" s="19">
        <f ca="1">VLOOKUP($A56,'Q9'!$A:$O,H$2,0)</f>
        <v>259</v>
      </c>
      <c r="I56" s="19">
        <f ca="1">VLOOKUP($A56,'Q9'!$A:$O,I$2,0)</f>
        <v>46</v>
      </c>
      <c r="J56" s="19">
        <f ca="1">VLOOKUP($A56,'Q9'!$A:$O,J$2,0)</f>
        <v>64</v>
      </c>
      <c r="K56" s="19"/>
      <c r="L56" s="19"/>
      <c r="M56" s="19"/>
      <c r="N56" s="19"/>
      <c r="P56" s="45">
        <f t="shared" ref="P56" ca="1" si="46">MAX(E56:N56)</f>
        <v>764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17.223282442748094</v>
      </c>
      <c r="F57" s="15">
        <f t="shared" ref="F57:J57" ca="1" si="47">F56/$D56*100</f>
        <v>28.721374045801529</v>
      </c>
      <c r="G57" s="15">
        <f t="shared" ca="1" si="47"/>
        <v>36.450381679389317</v>
      </c>
      <c r="H57" s="15">
        <f t="shared" ca="1" si="47"/>
        <v>12.356870229007635</v>
      </c>
      <c r="I57" s="15">
        <f t="shared" ca="1" si="47"/>
        <v>2.1946564885496183</v>
      </c>
      <c r="J57" s="15">
        <f t="shared" ca="1" si="47"/>
        <v>3.0534351145038165</v>
      </c>
      <c r="K57" s="15"/>
      <c r="L57" s="15"/>
      <c r="M57" s="15"/>
      <c r="N57" s="15"/>
    </row>
    <row r="58" spans="1:16" ht="12.4" hidden="1" customHeight="1" outlineLevel="1" x14ac:dyDescent="0.15">
      <c r="A58" s="1" t="str">
        <f ca="1">$A$1&amp;C58</f>
        <v>X (20)進学（短大）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26</v>
      </c>
      <c r="F58" s="19">
        <f ca="1">VLOOKUP($A58,'Q9'!$A:$O,F$2,0)</f>
        <v>51</v>
      </c>
      <c r="G58" s="19">
        <f ca="1">VLOOKUP($A58,'Q9'!$A:$O,G$2,0)</f>
        <v>45</v>
      </c>
      <c r="H58" s="19">
        <f ca="1">VLOOKUP($A58,'Q9'!$A:$O,H$2,0)</f>
        <v>13</v>
      </c>
      <c r="I58" s="19">
        <f ca="1">VLOOKUP($A58,'Q9'!$A:$O,I$2,0)</f>
        <v>3</v>
      </c>
      <c r="J58" s="19">
        <f ca="1">VLOOKUP($A58,'Q9'!$A:$O,J$2,0)</f>
        <v>3</v>
      </c>
      <c r="K58" s="19"/>
      <c r="L58" s="19"/>
      <c r="M58" s="19"/>
      <c r="N58" s="19"/>
      <c r="P58" s="45">
        <f t="shared" ref="P58" ca="1" si="48">MAX(E58:N58)</f>
        <v>51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18.439716312056735</v>
      </c>
      <c r="F59" s="15">
        <f t="shared" ref="F59:J59" ca="1" si="49">F58/$D58*100</f>
        <v>36.170212765957451</v>
      </c>
      <c r="G59" s="15">
        <f t="shared" ca="1" si="49"/>
        <v>31.914893617021278</v>
      </c>
      <c r="H59" s="15">
        <f t="shared" ca="1" si="49"/>
        <v>9.2198581560283674</v>
      </c>
      <c r="I59" s="15">
        <f t="shared" ca="1" si="49"/>
        <v>2.1276595744680851</v>
      </c>
      <c r="J59" s="15">
        <f t="shared" ca="1" si="49"/>
        <v>2.1276595744680851</v>
      </c>
      <c r="K59" s="15"/>
      <c r="L59" s="15"/>
      <c r="M59" s="15"/>
      <c r="N59" s="15"/>
    </row>
    <row r="60" spans="1:16" ht="12.4" hidden="1" customHeight="1" outlineLevel="1" x14ac:dyDescent="0.15">
      <c r="A60" s="1" t="str">
        <f ca="1">$A$1&amp;C60</f>
        <v>X (20)進学（専門学校等）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135</v>
      </c>
      <c r="F60" s="19">
        <f ca="1">VLOOKUP($A60,'Q9'!$A:$O,F$2,0)</f>
        <v>215</v>
      </c>
      <c r="G60" s="19">
        <f ca="1">VLOOKUP($A60,'Q9'!$A:$O,G$2,0)</f>
        <v>252</v>
      </c>
      <c r="H60" s="19">
        <f ca="1">VLOOKUP($A60,'Q9'!$A:$O,H$2,0)</f>
        <v>64</v>
      </c>
      <c r="I60" s="19">
        <f ca="1">VLOOKUP($A60,'Q9'!$A:$O,I$2,0)</f>
        <v>5</v>
      </c>
      <c r="J60" s="19">
        <f ca="1">VLOOKUP($A60,'Q9'!$A:$O,J$2,0)</f>
        <v>16</v>
      </c>
      <c r="K60" s="19"/>
      <c r="L60" s="19"/>
      <c r="M60" s="19"/>
      <c r="N60" s="19"/>
      <c r="P60" s="45">
        <f t="shared" ref="P60" ca="1" si="50">MAX(E60:N60)</f>
        <v>252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19.650655021834059</v>
      </c>
      <c r="F61" s="15">
        <f t="shared" ref="F61:J61" ca="1" si="51">F60/$D60*100</f>
        <v>31.295487627365361</v>
      </c>
      <c r="G61" s="15">
        <f t="shared" ca="1" si="51"/>
        <v>36.681222707423586</v>
      </c>
      <c r="H61" s="15">
        <f t="shared" ca="1" si="51"/>
        <v>9.3158660844250374</v>
      </c>
      <c r="I61" s="15">
        <f t="shared" ca="1" si="51"/>
        <v>0.72780203784570596</v>
      </c>
      <c r="J61" s="15">
        <f t="shared" ca="1" si="51"/>
        <v>2.3289665211062593</v>
      </c>
      <c r="K61" s="15"/>
      <c r="L61" s="15"/>
      <c r="M61" s="15"/>
      <c r="N61" s="15"/>
    </row>
    <row r="62" spans="1:16" ht="12.4" hidden="1" customHeight="1" outlineLevel="1" x14ac:dyDescent="0.15">
      <c r="A62" s="1" t="str">
        <f ca="1">$A$1&amp;C62</f>
        <v>X (20)就職・就業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182</v>
      </c>
      <c r="F62" s="19">
        <f ca="1">VLOOKUP($A62,'Q9'!$A:$O,F$2,0)</f>
        <v>167</v>
      </c>
      <c r="G62" s="19">
        <f ca="1">VLOOKUP($A62,'Q9'!$A:$O,G$2,0)</f>
        <v>134</v>
      </c>
      <c r="H62" s="19">
        <f ca="1">VLOOKUP($A62,'Q9'!$A:$O,H$2,0)</f>
        <v>47</v>
      </c>
      <c r="I62" s="19">
        <f ca="1">VLOOKUP($A62,'Q9'!$A:$O,I$2,0)</f>
        <v>10</v>
      </c>
      <c r="J62" s="19">
        <f ca="1">VLOOKUP($A62,'Q9'!$A:$O,J$2,0)</f>
        <v>18</v>
      </c>
      <c r="K62" s="19"/>
      <c r="L62" s="19"/>
      <c r="M62" s="19"/>
      <c r="N62" s="19"/>
      <c r="P62" s="45">
        <f t="shared" ref="P62" ca="1" si="52">MAX(E62:N62)</f>
        <v>182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32.616487455197138</v>
      </c>
      <c r="F63" s="15">
        <f t="shared" ref="F63:J63" ca="1" si="53">F62/$D62*100</f>
        <v>29.928315412186379</v>
      </c>
      <c r="G63" s="15">
        <f t="shared" ca="1" si="53"/>
        <v>24.014336917562723</v>
      </c>
      <c r="H63" s="15">
        <f t="shared" ca="1" si="53"/>
        <v>8.4229390681003586</v>
      </c>
      <c r="I63" s="15">
        <f t="shared" ca="1" si="53"/>
        <v>1.7921146953405016</v>
      </c>
      <c r="J63" s="15">
        <f t="shared" ca="1" si="53"/>
        <v>3.225806451612903</v>
      </c>
      <c r="K63" s="15"/>
      <c r="L63" s="15"/>
      <c r="M63" s="15"/>
      <c r="N63" s="15"/>
    </row>
    <row r="64" spans="1:16" ht="12.4" hidden="1" customHeight="1" outlineLevel="1" x14ac:dyDescent="0.15">
      <c r="A64" s="1" t="str">
        <f ca="1">$A$1&amp;C64</f>
        <v>X (20)その他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8</v>
      </c>
      <c r="F64" s="19">
        <f ca="1">VLOOKUP($A64,'Q9'!$A:$O,F$2,0)</f>
        <v>7</v>
      </c>
      <c r="G64" s="19">
        <f ca="1">VLOOKUP($A64,'Q9'!$A:$O,G$2,0)</f>
        <v>12</v>
      </c>
      <c r="H64" s="19">
        <f ca="1">VLOOKUP($A64,'Q9'!$A:$O,H$2,0)</f>
        <v>3</v>
      </c>
      <c r="I64" s="19">
        <f ca="1">VLOOKUP($A64,'Q9'!$A:$O,I$2,0)</f>
        <v>0</v>
      </c>
      <c r="J64" s="19">
        <f ca="1">VLOOKUP($A64,'Q9'!$A:$O,J$2,0)</f>
        <v>4</v>
      </c>
      <c r="K64" s="19"/>
      <c r="L64" s="19"/>
      <c r="M64" s="19"/>
      <c r="N64" s="19"/>
      <c r="P64" s="45">
        <f t="shared" ref="P64" ca="1" si="54">MAX(E64:N64)</f>
        <v>12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23.52941176470588</v>
      </c>
      <c r="F65" s="15">
        <f t="shared" ref="F65:J65" ca="1" si="55">F64/$D64*100</f>
        <v>20.588235294117645</v>
      </c>
      <c r="G65" s="15">
        <f t="shared" ca="1" si="55"/>
        <v>35.294117647058826</v>
      </c>
      <c r="H65" s="15">
        <f t="shared" ca="1" si="55"/>
        <v>8.8235294117647065</v>
      </c>
      <c r="I65" s="15">
        <f t="shared" ca="1" si="55"/>
        <v>0</v>
      </c>
      <c r="J65" s="15">
        <f t="shared" ca="1" si="55"/>
        <v>11.76470588235294</v>
      </c>
      <c r="K65" s="15"/>
      <c r="L65" s="15"/>
      <c r="M65" s="15"/>
      <c r="N65" s="15"/>
    </row>
    <row r="66" spans="1:16" ht="12.4" hidden="1" customHeight="1" outlineLevel="1" x14ac:dyDescent="0.15">
      <c r="A66" s="1" t="str">
        <f ca="1">$A$1&amp;C66</f>
        <v>X (20)わからない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69</v>
      </c>
      <c r="F66" s="19">
        <f ca="1">VLOOKUP($A66,'Q9'!$A:$O,F$2,0)</f>
        <v>108</v>
      </c>
      <c r="G66" s="19">
        <f ca="1">VLOOKUP($A66,'Q9'!$A:$O,G$2,0)</f>
        <v>114</v>
      </c>
      <c r="H66" s="19">
        <f ca="1">VLOOKUP($A66,'Q9'!$A:$O,H$2,0)</f>
        <v>38</v>
      </c>
      <c r="I66" s="19">
        <f ca="1">VLOOKUP($A66,'Q9'!$A:$O,I$2,0)</f>
        <v>6</v>
      </c>
      <c r="J66" s="19">
        <f ca="1">VLOOKUP($A66,'Q9'!$A:$O,J$2,0)</f>
        <v>20</v>
      </c>
      <c r="K66" s="19"/>
      <c r="L66" s="19"/>
      <c r="M66" s="19"/>
      <c r="N66" s="19"/>
      <c r="P66" s="45">
        <f t="shared" ref="P66" ca="1" si="56">MAX(E66:N66)</f>
        <v>114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19.43661971830986</v>
      </c>
      <c r="F67" s="15">
        <f t="shared" ref="F67:J67" ca="1" si="57">F66/$D66*100</f>
        <v>30.422535211267604</v>
      </c>
      <c r="G67" s="15">
        <f t="shared" ca="1" si="57"/>
        <v>32.112676056338032</v>
      </c>
      <c r="H67" s="15">
        <f t="shared" ca="1" si="57"/>
        <v>10.704225352112676</v>
      </c>
      <c r="I67" s="15">
        <f t="shared" ca="1" si="57"/>
        <v>1.6901408450704223</v>
      </c>
      <c r="J67" s="15">
        <f t="shared" ca="1" si="57"/>
        <v>5.6338028169014089</v>
      </c>
      <c r="K67" s="15"/>
      <c r="L67" s="15"/>
      <c r="M67" s="15"/>
      <c r="N67" s="15"/>
    </row>
    <row r="68" spans="1:16" ht="12.4" customHeight="1" collapsed="1" x14ac:dyDescent="0.15">
      <c r="A68" s="1" t="str">
        <f ca="1">$A$1&amp;C68</f>
        <v>X (20)北九州市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486</v>
      </c>
      <c r="F68" s="19">
        <f ca="1">VLOOKUP($A68,'Q10'!$A:$O,F$2,0)</f>
        <v>419</v>
      </c>
      <c r="G68" s="19">
        <f ca="1">VLOOKUP($A68,'Q10'!$A:$O,G$2,0)</f>
        <v>463</v>
      </c>
      <c r="H68" s="19">
        <f ca="1">VLOOKUP($A68,'Q10'!$A:$O,H$2,0)</f>
        <v>136</v>
      </c>
      <c r="I68" s="19">
        <f ca="1">VLOOKUP($A68,'Q10'!$A:$O,I$2,0)</f>
        <v>26</v>
      </c>
      <c r="J68" s="19">
        <f ca="1">VLOOKUP($A68,'Q10'!$A:$O,J$2,0)</f>
        <v>24</v>
      </c>
      <c r="K68" s="19"/>
      <c r="L68" s="19"/>
      <c r="M68" s="19"/>
      <c r="N68" s="19"/>
      <c r="P68" s="45">
        <f t="shared" ref="P68" ca="1" si="58">MAX(E68:N68)</f>
        <v>486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31.274131274131271</v>
      </c>
      <c r="F69" s="15">
        <f t="shared" ref="F69:J69" ca="1" si="59">F68/$D68*100</f>
        <v>26.962676962676962</v>
      </c>
      <c r="G69" s="15">
        <f t="shared" ca="1" si="59"/>
        <v>29.794079794079792</v>
      </c>
      <c r="H69" s="15">
        <f t="shared" ca="1" si="59"/>
        <v>8.7516087516087513</v>
      </c>
      <c r="I69" s="15">
        <f t="shared" ca="1" si="59"/>
        <v>1.673101673101673</v>
      </c>
      <c r="J69" s="15">
        <f t="shared" ca="1" si="59"/>
        <v>1.5444015444015444</v>
      </c>
      <c r="K69" s="15"/>
      <c r="L69" s="15"/>
      <c r="M69" s="15"/>
      <c r="N69" s="15"/>
    </row>
    <row r="70" spans="1:16" ht="12.4" customHeight="1" x14ac:dyDescent="0.15">
      <c r="A70" s="1" t="str">
        <f ca="1">$A$1&amp;C70</f>
        <v>X (20)福岡市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57</v>
      </c>
      <c r="F70" s="19">
        <f ca="1">VLOOKUP($A70,'Q10'!$A:$O,F$2,0)</f>
        <v>305</v>
      </c>
      <c r="G70" s="19">
        <f ca="1">VLOOKUP($A70,'Q10'!$A:$O,G$2,0)</f>
        <v>207</v>
      </c>
      <c r="H70" s="19">
        <f ca="1">VLOOKUP($A70,'Q10'!$A:$O,H$2,0)</f>
        <v>44</v>
      </c>
      <c r="I70" s="19">
        <f ca="1">VLOOKUP($A70,'Q10'!$A:$O,I$2,0)</f>
        <v>7</v>
      </c>
      <c r="J70" s="19">
        <f ca="1">VLOOKUP($A70,'Q10'!$A:$O,J$2,0)</f>
        <v>6</v>
      </c>
      <c r="K70" s="19"/>
      <c r="L70" s="19"/>
      <c r="M70" s="19"/>
      <c r="N70" s="19"/>
      <c r="P70" s="45">
        <f t="shared" ref="P70" ca="1" si="60">MAX(E70:N70)</f>
        <v>305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9.1054313099041533</v>
      </c>
      <c r="F71" s="15">
        <f t="shared" ref="F71:J71" ca="1" si="61">F70/$D70*100</f>
        <v>48.722044728434504</v>
      </c>
      <c r="G71" s="15">
        <f t="shared" ca="1" si="61"/>
        <v>33.067092651757193</v>
      </c>
      <c r="H71" s="15">
        <f t="shared" ca="1" si="61"/>
        <v>7.0287539936102235</v>
      </c>
      <c r="I71" s="15">
        <f t="shared" ca="1" si="61"/>
        <v>1.1182108626198082</v>
      </c>
      <c r="J71" s="15">
        <f t="shared" ca="1" si="61"/>
        <v>0.95846645367412142</v>
      </c>
      <c r="K71" s="15"/>
      <c r="L71" s="15"/>
      <c r="M71" s="15"/>
      <c r="N71" s="15"/>
    </row>
    <row r="72" spans="1:16" ht="12.4" customHeight="1" x14ac:dyDescent="0.15">
      <c r="A72" s="1" t="str">
        <f ca="1">$A$1&amp;C72</f>
        <v>X (20)東京圏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10</v>
      </c>
      <c r="F72" s="19">
        <f ca="1">VLOOKUP($A72,'Q10'!$A:$O,F$2,0)</f>
        <v>32</v>
      </c>
      <c r="G72" s="19">
        <f ca="1">VLOOKUP($A72,'Q10'!$A:$O,G$2,0)</f>
        <v>205</v>
      </c>
      <c r="H72" s="19">
        <f ca="1">VLOOKUP($A72,'Q10'!$A:$O,H$2,0)</f>
        <v>11</v>
      </c>
      <c r="I72" s="19">
        <f ca="1">VLOOKUP($A72,'Q10'!$A:$O,I$2,0)</f>
        <v>1</v>
      </c>
      <c r="J72" s="19">
        <f ca="1">VLOOKUP($A72,'Q10'!$A:$O,J$2,0)</f>
        <v>6</v>
      </c>
      <c r="K72" s="19"/>
      <c r="L72" s="19"/>
      <c r="M72" s="19"/>
      <c r="N72" s="19"/>
      <c r="P72" s="45">
        <f t="shared" ref="P72" ca="1" si="62">MAX(E72:N72)</f>
        <v>205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3.7735849056603774</v>
      </c>
      <c r="F73" s="15">
        <f t="shared" ref="F73:J73" ca="1" si="63">F72/$D72*100</f>
        <v>12.075471698113208</v>
      </c>
      <c r="G73" s="15">
        <f t="shared" ca="1" si="63"/>
        <v>77.358490566037744</v>
      </c>
      <c r="H73" s="15">
        <f t="shared" ca="1" si="63"/>
        <v>4.1509433962264151</v>
      </c>
      <c r="I73" s="15">
        <f t="shared" ca="1" si="63"/>
        <v>0.37735849056603776</v>
      </c>
      <c r="J73" s="15">
        <f t="shared" ca="1" si="63"/>
        <v>2.2641509433962264</v>
      </c>
      <c r="K73" s="15"/>
      <c r="L73" s="15"/>
      <c r="M73" s="15"/>
      <c r="N73" s="15"/>
    </row>
    <row r="74" spans="1:16" ht="12.4" customHeight="1" x14ac:dyDescent="0.15">
      <c r="A74" s="1" t="str">
        <f ca="1">$A$1&amp;C74</f>
        <v>X (20)大阪圏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18</v>
      </c>
      <c r="F74" s="19">
        <f ca="1">VLOOKUP($A74,'Q10'!$A:$O,F$2,0)</f>
        <v>16</v>
      </c>
      <c r="G74" s="19">
        <f ca="1">VLOOKUP($A74,'Q10'!$A:$O,G$2,0)</f>
        <v>38</v>
      </c>
      <c r="H74" s="19">
        <f ca="1">VLOOKUP($A74,'Q10'!$A:$O,H$2,0)</f>
        <v>94</v>
      </c>
      <c r="I74" s="19">
        <f ca="1">VLOOKUP($A74,'Q10'!$A:$O,I$2,0)</f>
        <v>2</v>
      </c>
      <c r="J74" s="19">
        <f ca="1">VLOOKUP($A74,'Q10'!$A:$O,J$2,0)</f>
        <v>5</v>
      </c>
      <c r="K74" s="19"/>
      <c r="L74" s="19"/>
      <c r="M74" s="19"/>
      <c r="N74" s="19"/>
      <c r="P74" s="45">
        <f t="shared" ref="P74" ca="1" si="64">MAX(E74:N74)</f>
        <v>94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10.404624277456648</v>
      </c>
      <c r="F75" s="15">
        <f t="shared" ref="F75:J75" ca="1" si="65">F74/$D74*100</f>
        <v>9.2485549132947966</v>
      </c>
      <c r="G75" s="15">
        <f t="shared" ca="1" si="65"/>
        <v>21.965317919075144</v>
      </c>
      <c r="H75" s="15">
        <f t="shared" ca="1" si="65"/>
        <v>54.335260115606928</v>
      </c>
      <c r="I75" s="15">
        <f t="shared" ca="1" si="65"/>
        <v>1.1560693641618496</v>
      </c>
      <c r="J75" s="15">
        <f t="shared" ca="1" si="65"/>
        <v>2.8901734104046244</v>
      </c>
      <c r="K75" s="15"/>
      <c r="L75" s="15"/>
      <c r="M75" s="15"/>
      <c r="N75" s="15"/>
    </row>
    <row r="76" spans="1:16" ht="12.4" customHeight="1" x14ac:dyDescent="0.15">
      <c r="A76" s="1" t="str">
        <f ca="1">$A$1&amp;C76</f>
        <v>X (20)名古屋圏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2</v>
      </c>
      <c r="F76" s="19">
        <f ca="1">VLOOKUP($A76,'Q10'!$A:$O,F$2,0)</f>
        <v>1</v>
      </c>
      <c r="G76" s="19">
        <f ca="1">VLOOKUP($A76,'Q10'!$A:$O,G$2,0)</f>
        <v>6</v>
      </c>
      <c r="H76" s="19">
        <f ca="1">VLOOKUP($A76,'Q10'!$A:$O,H$2,0)</f>
        <v>3</v>
      </c>
      <c r="I76" s="19">
        <f ca="1">VLOOKUP($A76,'Q10'!$A:$O,I$2,0)</f>
        <v>9</v>
      </c>
      <c r="J76" s="19">
        <f ca="1">VLOOKUP($A76,'Q10'!$A:$O,J$2,0)</f>
        <v>0</v>
      </c>
      <c r="K76" s="19"/>
      <c r="L76" s="19"/>
      <c r="M76" s="19"/>
      <c r="N76" s="19"/>
      <c r="P76" s="45">
        <f t="shared" ref="P76" ca="1" si="66">MAX(E76:N76)</f>
        <v>9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9.5238095238095237</v>
      </c>
      <c r="F77" s="15">
        <f t="shared" ref="F77:J77" ca="1" si="67">F76/$D76*100</f>
        <v>4.7619047619047619</v>
      </c>
      <c r="G77" s="15">
        <f t="shared" ca="1" si="67"/>
        <v>28.571428571428569</v>
      </c>
      <c r="H77" s="15">
        <f t="shared" ca="1" si="67"/>
        <v>14.285714285714285</v>
      </c>
      <c r="I77" s="15">
        <f t="shared" ca="1" si="67"/>
        <v>42.857142857142854</v>
      </c>
      <c r="J77" s="15">
        <f t="shared" ca="1" si="67"/>
        <v>0</v>
      </c>
      <c r="K77" s="15"/>
      <c r="L77" s="15"/>
      <c r="M77" s="15"/>
      <c r="N77" s="15"/>
    </row>
    <row r="78" spans="1:16" ht="12.4" customHeight="1" x14ac:dyDescent="0.15">
      <c r="A78" s="1" t="str">
        <f ca="1">$A$1&amp;C78</f>
        <v>X (20)福岡県内（北九州市・福岡市を除く）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57</v>
      </c>
      <c r="F78" s="19">
        <f ca="1">VLOOKUP($A78,'Q10'!$A:$O,F$2,0)</f>
        <v>112</v>
      </c>
      <c r="G78" s="19">
        <f ca="1">VLOOKUP($A78,'Q10'!$A:$O,G$2,0)</f>
        <v>90</v>
      </c>
      <c r="H78" s="19">
        <f ca="1">VLOOKUP($A78,'Q10'!$A:$O,H$2,0)</f>
        <v>35</v>
      </c>
      <c r="I78" s="19">
        <f ca="1">VLOOKUP($A78,'Q10'!$A:$O,I$2,0)</f>
        <v>3</v>
      </c>
      <c r="J78" s="19">
        <f ca="1">VLOOKUP($A78,'Q10'!$A:$O,J$2,0)</f>
        <v>11</v>
      </c>
      <c r="K78" s="19"/>
      <c r="L78" s="19"/>
      <c r="M78" s="19"/>
      <c r="N78" s="19"/>
      <c r="P78" s="45">
        <f t="shared" ref="P78" ca="1" si="68">MAX(E78:N78)</f>
        <v>112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18.506493506493506</v>
      </c>
      <c r="F79" s="15">
        <f t="shared" ref="F79:J79" ca="1" si="69">F78/$D78*100</f>
        <v>36.363636363636367</v>
      </c>
      <c r="G79" s="15">
        <f t="shared" ca="1" si="69"/>
        <v>29.220779220779221</v>
      </c>
      <c r="H79" s="15">
        <f t="shared" ca="1" si="69"/>
        <v>11.363636363636363</v>
      </c>
      <c r="I79" s="15">
        <f t="shared" ca="1" si="69"/>
        <v>0.97402597402597402</v>
      </c>
      <c r="J79" s="15">
        <f t="shared" ca="1" si="69"/>
        <v>3.5714285714285712</v>
      </c>
      <c r="K79" s="15"/>
      <c r="L79" s="15"/>
      <c r="M79" s="15"/>
      <c r="N79" s="15"/>
    </row>
    <row r="80" spans="1:16" ht="12.4" customHeight="1" x14ac:dyDescent="0.15">
      <c r="A80" s="1" t="str">
        <f ca="1">$A$1&amp;C80</f>
        <v>X (20)その他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36</v>
      </c>
      <c r="F80" s="19">
        <f ca="1">VLOOKUP($A80,'Q10'!$A:$O,F$2,0)</f>
        <v>63</v>
      </c>
      <c r="G80" s="19">
        <f ca="1">VLOOKUP($A80,'Q10'!$A:$O,G$2,0)</f>
        <v>64</v>
      </c>
      <c r="H80" s="19">
        <f ca="1">VLOOKUP($A80,'Q10'!$A:$O,H$2,0)</f>
        <v>29</v>
      </c>
      <c r="I80" s="19">
        <f ca="1">VLOOKUP($A80,'Q10'!$A:$O,I$2,0)</f>
        <v>5</v>
      </c>
      <c r="J80" s="19">
        <f ca="1">VLOOKUP($A80,'Q10'!$A:$O,J$2,0)</f>
        <v>30</v>
      </c>
      <c r="K80" s="19"/>
      <c r="L80" s="19"/>
      <c r="M80" s="19"/>
      <c r="N80" s="19"/>
      <c r="P80" s="45">
        <f t="shared" ref="P80" ca="1" si="70">MAX(E80:N80)</f>
        <v>64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15.859030837004406</v>
      </c>
      <c r="F81" s="15">
        <f t="shared" ref="F81:J81" ca="1" si="71">F80/$D80*100</f>
        <v>27.753303964757709</v>
      </c>
      <c r="G81" s="15">
        <f t="shared" ca="1" si="71"/>
        <v>28.193832599118945</v>
      </c>
      <c r="H81" s="15">
        <f t="shared" ca="1" si="71"/>
        <v>12.77533039647577</v>
      </c>
      <c r="I81" s="15">
        <f t="shared" ca="1" si="71"/>
        <v>2.2026431718061676</v>
      </c>
      <c r="J81" s="15">
        <f t="shared" ca="1" si="71"/>
        <v>13.215859030837004</v>
      </c>
      <c r="K81" s="15"/>
      <c r="L81" s="15"/>
      <c r="M81" s="15"/>
      <c r="N81" s="15"/>
    </row>
    <row r="82" spans="1:16" ht="12.4" customHeight="1" x14ac:dyDescent="0.15">
      <c r="A82" s="1" t="str">
        <f ca="1">$A$1&amp;C82</f>
        <v>X (20)わからない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115</v>
      </c>
      <c r="F82" s="19">
        <f ca="1">VLOOKUP($A82,'Q10'!$A:$O,F$2,0)</f>
        <v>202</v>
      </c>
      <c r="G82" s="19">
        <f ca="1">VLOOKUP($A82,'Q10'!$A:$O,G$2,0)</f>
        <v>248</v>
      </c>
      <c r="H82" s="19">
        <f ca="1">VLOOKUP($A82,'Q10'!$A:$O,H$2,0)</f>
        <v>72</v>
      </c>
      <c r="I82" s="19">
        <f ca="1">VLOOKUP($A82,'Q10'!$A:$O,I$2,0)</f>
        <v>17</v>
      </c>
      <c r="J82" s="19">
        <f ca="1">VLOOKUP($A82,'Q10'!$A:$O,J$2,0)</f>
        <v>43</v>
      </c>
      <c r="K82" s="19"/>
      <c r="L82" s="19"/>
      <c r="M82" s="19"/>
      <c r="N82" s="19"/>
      <c r="P82" s="45">
        <f t="shared" ref="P82" ca="1" si="72">MAX(E82:N82)</f>
        <v>248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16.499282639885219</v>
      </c>
      <c r="F83" s="15">
        <f t="shared" ref="F83:J83" ca="1" si="73">F82/$D82*100</f>
        <v>28.981348637015781</v>
      </c>
      <c r="G83" s="15">
        <f t="shared" ca="1" si="73"/>
        <v>35.581061692969875</v>
      </c>
      <c r="H83" s="15">
        <f t="shared" ca="1" si="73"/>
        <v>10.329985652797705</v>
      </c>
      <c r="I83" s="15">
        <f t="shared" ca="1" si="73"/>
        <v>2.4390243902439024</v>
      </c>
      <c r="J83" s="15">
        <f t="shared" ca="1" si="73"/>
        <v>6.1692969870875176</v>
      </c>
      <c r="K83" s="15"/>
      <c r="L83" s="15"/>
      <c r="M83" s="15"/>
      <c r="N83" s="15"/>
    </row>
    <row r="84" spans="1:16" ht="12.4" customHeight="1" x14ac:dyDescent="0.15">
      <c r="A84" s="1" t="str">
        <f ca="1">$A$1&amp;C84</f>
        <v>X (20)農業・漁業・林業</v>
      </c>
      <c r="B84" s="144" t="s">
        <v>255</v>
      </c>
      <c r="C84" s="134" t="s">
        <v>93</v>
      </c>
      <c r="D84" s="19">
        <f ca="1">VLOOKUP($A84,'Q13'!$A:$O,D$2,0)</f>
        <v>82</v>
      </c>
      <c r="E84" s="19">
        <f ca="1">VLOOKUP($A84,'Q13'!$A:$O,E$2,0)</f>
        <v>32</v>
      </c>
      <c r="F84" s="19">
        <f ca="1">VLOOKUP($A84,'Q13'!$A:$O,F$2,0)</f>
        <v>19</v>
      </c>
      <c r="G84" s="19">
        <f ca="1">VLOOKUP($A84,'Q13'!$A:$O,G$2,0)</f>
        <v>23</v>
      </c>
      <c r="H84" s="19">
        <f ca="1">VLOOKUP($A84,'Q13'!$A:$O,H$2,0)</f>
        <v>3</v>
      </c>
      <c r="I84" s="19">
        <f ca="1">VLOOKUP($A84,'Q13'!$A:$O,I$2,0)</f>
        <v>3</v>
      </c>
      <c r="J84" s="19">
        <f ca="1">VLOOKUP($A84,'Q13'!$A:$O,J$2,0)</f>
        <v>2</v>
      </c>
      <c r="K84" s="19"/>
      <c r="L84" s="19"/>
      <c r="M84" s="19"/>
      <c r="N84" s="19"/>
      <c r="P84" s="45">
        <f t="shared" ref="P84" ca="1" si="74">MAX(E84:N84)</f>
        <v>32</v>
      </c>
    </row>
    <row r="85" spans="1:16" ht="12.4" customHeight="1" x14ac:dyDescent="0.15">
      <c r="B85" s="144"/>
      <c r="C85" s="136"/>
      <c r="D85" s="16">
        <f ca="1">D84/$D84*100</f>
        <v>100</v>
      </c>
      <c r="E85" s="15">
        <f ca="1">E84/$D84*100</f>
        <v>39.024390243902438</v>
      </c>
      <c r="F85" s="15">
        <f t="shared" ref="F85:J85" ca="1" si="75">F84/$D84*100</f>
        <v>23.170731707317074</v>
      </c>
      <c r="G85" s="15">
        <f t="shared" ca="1" si="75"/>
        <v>28.04878048780488</v>
      </c>
      <c r="H85" s="15">
        <f t="shared" ca="1" si="75"/>
        <v>3.6585365853658534</v>
      </c>
      <c r="I85" s="15">
        <f t="shared" ca="1" si="75"/>
        <v>3.6585365853658534</v>
      </c>
      <c r="J85" s="15">
        <f t="shared" ca="1" si="75"/>
        <v>2.4390243902439024</v>
      </c>
      <c r="K85" s="15"/>
      <c r="L85" s="15"/>
      <c r="M85" s="15"/>
      <c r="N85" s="15"/>
    </row>
    <row r="86" spans="1:16" ht="12.4" customHeight="1" x14ac:dyDescent="0.15">
      <c r="A86" s="1" t="str">
        <f ca="1">$A$1&amp;C86</f>
        <v>X (20)建設業</v>
      </c>
      <c r="B86" s="144"/>
      <c r="C86" s="134" t="s">
        <v>94</v>
      </c>
      <c r="D86" s="19">
        <f ca="1">VLOOKUP($A86,'Q13'!$A:$O,D$2,0)</f>
        <v>155</v>
      </c>
      <c r="E86" s="19">
        <f ca="1">VLOOKUP($A86,'Q13'!$A:$O,E$2,0)</f>
        <v>45</v>
      </c>
      <c r="F86" s="19">
        <f ca="1">VLOOKUP($A86,'Q13'!$A:$O,F$2,0)</f>
        <v>57</v>
      </c>
      <c r="G86" s="19">
        <f ca="1">VLOOKUP($A86,'Q13'!$A:$O,G$2,0)</f>
        <v>30</v>
      </c>
      <c r="H86" s="19">
        <f ca="1">VLOOKUP($A86,'Q13'!$A:$O,H$2,0)</f>
        <v>15</v>
      </c>
      <c r="I86" s="19">
        <f ca="1">VLOOKUP($A86,'Q13'!$A:$O,I$2,0)</f>
        <v>4</v>
      </c>
      <c r="J86" s="19">
        <f ca="1">VLOOKUP($A86,'Q13'!$A:$O,J$2,0)</f>
        <v>4</v>
      </c>
      <c r="K86" s="19"/>
      <c r="L86" s="19"/>
      <c r="M86" s="19"/>
      <c r="N86" s="19"/>
      <c r="P86" s="45">
        <f t="shared" ref="P86" ca="1" si="76">MAX(E86:N86)</f>
        <v>57</v>
      </c>
    </row>
    <row r="87" spans="1:16" ht="12.4" customHeight="1" x14ac:dyDescent="0.15">
      <c r="B87" s="144"/>
      <c r="C87" s="136"/>
      <c r="D87" s="16">
        <f ca="1">D86/$D86*100</f>
        <v>100</v>
      </c>
      <c r="E87" s="15">
        <f ca="1">E86/$D86*100</f>
        <v>29.032258064516132</v>
      </c>
      <c r="F87" s="15">
        <f t="shared" ref="F87:J87" ca="1" si="77">F86/$D86*100</f>
        <v>36.774193548387096</v>
      </c>
      <c r="G87" s="15">
        <f t="shared" ca="1" si="77"/>
        <v>19.35483870967742</v>
      </c>
      <c r="H87" s="15">
        <f t="shared" ca="1" si="77"/>
        <v>9.67741935483871</v>
      </c>
      <c r="I87" s="15">
        <f t="shared" ca="1" si="77"/>
        <v>2.5806451612903225</v>
      </c>
      <c r="J87" s="15">
        <f t="shared" ca="1" si="77"/>
        <v>2.5806451612903225</v>
      </c>
      <c r="K87" s="15"/>
      <c r="L87" s="15"/>
      <c r="M87" s="15"/>
      <c r="N87" s="15"/>
    </row>
    <row r="88" spans="1:16" ht="12.4" customHeight="1" x14ac:dyDescent="0.15">
      <c r="A88" s="1" t="str">
        <f ca="1">$A$1&amp;C88</f>
        <v>X (20)製造業（技術者等）</v>
      </c>
      <c r="B88" s="144"/>
      <c r="C88" s="134" t="s">
        <v>95</v>
      </c>
      <c r="D88" s="19">
        <f ca="1">VLOOKUP($A88,'Q13'!$A:$O,D$2,0)</f>
        <v>264</v>
      </c>
      <c r="E88" s="19">
        <f ca="1">VLOOKUP($A88,'Q13'!$A:$O,E$2,0)</f>
        <v>91</v>
      </c>
      <c r="F88" s="19">
        <f ca="1">VLOOKUP($A88,'Q13'!$A:$O,F$2,0)</f>
        <v>56</v>
      </c>
      <c r="G88" s="19">
        <f ca="1">VLOOKUP($A88,'Q13'!$A:$O,G$2,0)</f>
        <v>71</v>
      </c>
      <c r="H88" s="19">
        <f ca="1">VLOOKUP($A88,'Q13'!$A:$O,H$2,0)</f>
        <v>28</v>
      </c>
      <c r="I88" s="19">
        <f ca="1">VLOOKUP($A88,'Q13'!$A:$O,I$2,0)</f>
        <v>6</v>
      </c>
      <c r="J88" s="19">
        <f ca="1">VLOOKUP($A88,'Q13'!$A:$O,J$2,0)</f>
        <v>12</v>
      </c>
      <c r="K88" s="19"/>
      <c r="L88" s="19"/>
      <c r="M88" s="19"/>
      <c r="N88" s="19"/>
      <c r="P88" s="45">
        <f t="shared" ref="P88" ca="1" si="78">MAX(E88:N88)</f>
        <v>91</v>
      </c>
    </row>
    <row r="89" spans="1:16" ht="12.4" customHeight="1" x14ac:dyDescent="0.15">
      <c r="B89" s="144"/>
      <c r="C89" s="136"/>
      <c r="D89" s="16">
        <f ca="1">D88/$D88*100</f>
        <v>100</v>
      </c>
      <c r="E89" s="15">
        <f ca="1">E88/$D88*100</f>
        <v>34.469696969696969</v>
      </c>
      <c r="F89" s="15">
        <f t="shared" ref="F89:J89" ca="1" si="79">F88/$D88*100</f>
        <v>21.212121212121211</v>
      </c>
      <c r="G89" s="15">
        <f t="shared" ca="1" si="79"/>
        <v>26.893939393939391</v>
      </c>
      <c r="H89" s="15">
        <f t="shared" ca="1" si="79"/>
        <v>10.606060606060606</v>
      </c>
      <c r="I89" s="15">
        <f t="shared" ca="1" si="79"/>
        <v>2.2727272727272729</v>
      </c>
      <c r="J89" s="15">
        <f t="shared" ca="1" si="79"/>
        <v>4.5454545454545459</v>
      </c>
      <c r="K89" s="15"/>
      <c r="L89" s="15"/>
      <c r="M89" s="15"/>
      <c r="N89" s="15"/>
    </row>
    <row r="90" spans="1:16" ht="12.4" customHeight="1" x14ac:dyDescent="0.15">
      <c r="A90" s="1" t="str">
        <f ca="1">$A$1&amp;C90</f>
        <v>X (20)小売・飲食などのサービス業</v>
      </c>
      <c r="B90" s="144"/>
      <c r="C90" s="134" t="s">
        <v>96</v>
      </c>
      <c r="D90" s="19">
        <f ca="1">VLOOKUP($A90,'Q13'!$A:$O,D$2,0)</f>
        <v>293</v>
      </c>
      <c r="E90" s="19">
        <f ca="1">VLOOKUP($A90,'Q13'!$A:$O,E$2,0)</f>
        <v>55</v>
      </c>
      <c r="F90" s="19">
        <f ca="1">VLOOKUP($A90,'Q13'!$A:$O,F$2,0)</f>
        <v>90</v>
      </c>
      <c r="G90" s="19">
        <f ca="1">VLOOKUP($A90,'Q13'!$A:$O,G$2,0)</f>
        <v>103</v>
      </c>
      <c r="H90" s="19">
        <f ca="1">VLOOKUP($A90,'Q13'!$A:$O,H$2,0)</f>
        <v>37</v>
      </c>
      <c r="I90" s="19">
        <f ca="1">VLOOKUP($A90,'Q13'!$A:$O,I$2,0)</f>
        <v>3</v>
      </c>
      <c r="J90" s="19">
        <f ca="1">VLOOKUP($A90,'Q13'!$A:$O,J$2,0)</f>
        <v>5</v>
      </c>
      <c r="K90" s="19"/>
      <c r="L90" s="19"/>
      <c r="M90" s="19"/>
      <c r="N90" s="19"/>
      <c r="P90" s="45">
        <f t="shared" ref="P90" ca="1" si="80">MAX(E90:N90)</f>
        <v>103</v>
      </c>
    </row>
    <row r="91" spans="1:16" ht="12.4" customHeight="1" x14ac:dyDescent="0.15">
      <c r="B91" s="144"/>
      <c r="C91" s="136"/>
      <c r="D91" s="16">
        <f ca="1">D90/$D90*100</f>
        <v>100</v>
      </c>
      <c r="E91" s="15">
        <f ca="1">E90/$D90*100</f>
        <v>18.771331058020476</v>
      </c>
      <c r="F91" s="15">
        <f t="shared" ref="F91:J91" ca="1" si="81">F90/$D90*100</f>
        <v>30.716723549488055</v>
      </c>
      <c r="G91" s="15">
        <f t="shared" ca="1" si="81"/>
        <v>35.153583617747444</v>
      </c>
      <c r="H91" s="15">
        <f t="shared" ca="1" si="81"/>
        <v>12.627986348122866</v>
      </c>
      <c r="I91" s="15">
        <f t="shared" ca="1" si="81"/>
        <v>1.0238907849829351</v>
      </c>
      <c r="J91" s="15">
        <f t="shared" ca="1" si="81"/>
        <v>1.7064846416382253</v>
      </c>
      <c r="K91" s="15"/>
      <c r="L91" s="15"/>
      <c r="M91" s="15"/>
      <c r="N91" s="15"/>
    </row>
    <row r="92" spans="1:16" ht="12.4" customHeight="1" x14ac:dyDescent="0.15">
      <c r="A92" s="1" t="str">
        <f ca="1">$A$1&amp;C92</f>
        <v>X (20)金融・保険・不動産業</v>
      </c>
      <c r="B92" s="144"/>
      <c r="C92" s="134" t="s">
        <v>97</v>
      </c>
      <c r="D92" s="19">
        <f ca="1">VLOOKUP($A92,'Q13'!$A:$O,D$2,0)</f>
        <v>156</v>
      </c>
      <c r="E92" s="19">
        <f ca="1">VLOOKUP($A92,'Q13'!$A:$O,E$2,0)</f>
        <v>17</v>
      </c>
      <c r="F92" s="19">
        <f ca="1">VLOOKUP($A92,'Q13'!$A:$O,F$2,0)</f>
        <v>41</v>
      </c>
      <c r="G92" s="19">
        <f ca="1">VLOOKUP($A92,'Q13'!$A:$O,G$2,0)</f>
        <v>73</v>
      </c>
      <c r="H92" s="19">
        <f ca="1">VLOOKUP($A92,'Q13'!$A:$O,H$2,0)</f>
        <v>19</v>
      </c>
      <c r="I92" s="19">
        <f ca="1">VLOOKUP($A92,'Q13'!$A:$O,I$2,0)</f>
        <v>2</v>
      </c>
      <c r="J92" s="19">
        <f ca="1">VLOOKUP($A92,'Q13'!$A:$O,J$2,0)</f>
        <v>4</v>
      </c>
      <c r="K92" s="19"/>
      <c r="L92" s="19"/>
      <c r="M92" s="19"/>
      <c r="N92" s="19"/>
      <c r="P92" s="45">
        <f t="shared" ref="P92" ca="1" si="82">MAX(E92:N92)</f>
        <v>73</v>
      </c>
    </row>
    <row r="93" spans="1:16" ht="12.4" customHeight="1" x14ac:dyDescent="0.15">
      <c r="B93" s="144"/>
      <c r="C93" s="136"/>
      <c r="D93" s="16">
        <f ca="1">D92/$D92*100</f>
        <v>100</v>
      </c>
      <c r="E93" s="15">
        <f ca="1">E92/$D92*100</f>
        <v>10.897435897435898</v>
      </c>
      <c r="F93" s="15">
        <f t="shared" ref="F93:J93" ca="1" si="83">F92/$D92*100</f>
        <v>26.282051282051285</v>
      </c>
      <c r="G93" s="15">
        <f t="shared" ca="1" si="83"/>
        <v>46.794871794871796</v>
      </c>
      <c r="H93" s="15">
        <f t="shared" ca="1" si="83"/>
        <v>12.179487179487179</v>
      </c>
      <c r="I93" s="15">
        <f t="shared" ca="1" si="83"/>
        <v>1.2820512820512819</v>
      </c>
      <c r="J93" s="15">
        <f t="shared" ca="1" si="83"/>
        <v>2.5641025641025639</v>
      </c>
      <c r="K93" s="15"/>
      <c r="L93" s="15"/>
      <c r="M93" s="15"/>
      <c r="N93" s="15"/>
    </row>
    <row r="94" spans="1:16" ht="12.4" customHeight="1" x14ac:dyDescent="0.15">
      <c r="A94" s="1" t="str">
        <f ca="1">$A$1&amp;C94</f>
        <v>X (20)医療・福祉・介護</v>
      </c>
      <c r="B94" s="144"/>
      <c r="C94" s="134" t="s">
        <v>98</v>
      </c>
      <c r="D94" s="19">
        <f ca="1">VLOOKUP($A94,'Q13'!$A:$O,D$2,0)</f>
        <v>890</v>
      </c>
      <c r="E94" s="19">
        <f ca="1">VLOOKUP($A94,'Q13'!$A:$O,E$2,0)</f>
        <v>137</v>
      </c>
      <c r="F94" s="19">
        <f ca="1">VLOOKUP($A94,'Q13'!$A:$O,F$2,0)</f>
        <v>305</v>
      </c>
      <c r="G94" s="19">
        <f ca="1">VLOOKUP($A94,'Q13'!$A:$O,G$2,0)</f>
        <v>307</v>
      </c>
      <c r="H94" s="19">
        <f ca="1">VLOOKUP($A94,'Q13'!$A:$O,H$2,0)</f>
        <v>101</v>
      </c>
      <c r="I94" s="19">
        <f ca="1">VLOOKUP($A94,'Q13'!$A:$O,I$2,0)</f>
        <v>11</v>
      </c>
      <c r="J94" s="19">
        <f ca="1">VLOOKUP($A94,'Q13'!$A:$O,J$2,0)</f>
        <v>29</v>
      </c>
      <c r="K94" s="19"/>
      <c r="L94" s="19"/>
      <c r="M94" s="19"/>
      <c r="N94" s="19"/>
      <c r="P94" s="45">
        <f t="shared" ref="P94" ca="1" si="84">MAX(E94:N94)</f>
        <v>307</v>
      </c>
    </row>
    <row r="95" spans="1:16" ht="12.4" customHeight="1" x14ac:dyDescent="0.15">
      <c r="B95" s="144"/>
      <c r="C95" s="136"/>
      <c r="D95" s="16">
        <f ca="1">D94/$D94*100</f>
        <v>100</v>
      </c>
      <c r="E95" s="15">
        <f ca="1">E94/$D94*100</f>
        <v>15.393258426966291</v>
      </c>
      <c r="F95" s="15">
        <f t="shared" ref="F95:J95" ca="1" si="85">F94/$D94*100</f>
        <v>34.269662921348313</v>
      </c>
      <c r="G95" s="15">
        <f t="shared" ca="1" si="85"/>
        <v>34.49438202247191</v>
      </c>
      <c r="H95" s="15">
        <f t="shared" ca="1" si="85"/>
        <v>11.348314606741573</v>
      </c>
      <c r="I95" s="15">
        <f t="shared" ca="1" si="85"/>
        <v>1.2359550561797752</v>
      </c>
      <c r="J95" s="15">
        <f t="shared" ca="1" si="85"/>
        <v>3.2584269662921348</v>
      </c>
      <c r="K95" s="15"/>
      <c r="L95" s="15"/>
      <c r="M95" s="15"/>
      <c r="N95" s="15"/>
    </row>
    <row r="96" spans="1:16" ht="12.4" customHeight="1" x14ac:dyDescent="0.15">
      <c r="A96" s="43" t="s">
        <v>285</v>
      </c>
      <c r="B96" s="144"/>
      <c r="C96" s="134" t="s">
        <v>261</v>
      </c>
      <c r="D96" s="19">
        <f>VLOOKUP($A96,'Q13'!$A:$O,D$2,0)</f>
        <v>349</v>
      </c>
      <c r="E96" s="19">
        <f>VLOOKUP($A96,'Q13'!$A:$O,E$2,0)</f>
        <v>84</v>
      </c>
      <c r="F96" s="19">
        <f>VLOOKUP($A96,'Q13'!$A:$O,F$2,0)</f>
        <v>85</v>
      </c>
      <c r="G96" s="19">
        <f>VLOOKUP($A96,'Q13'!$A:$O,G$2,0)</f>
        <v>129</v>
      </c>
      <c r="H96" s="19">
        <f>VLOOKUP($A96,'Q13'!$A:$O,H$2,0)</f>
        <v>30</v>
      </c>
      <c r="I96" s="19">
        <f>VLOOKUP($A96,'Q13'!$A:$O,I$2,0)</f>
        <v>8</v>
      </c>
      <c r="J96" s="19">
        <f>VLOOKUP($A96,'Q13'!$A:$O,J$2,0)</f>
        <v>13</v>
      </c>
      <c r="K96" s="19"/>
      <c r="L96" s="19"/>
      <c r="M96" s="19"/>
      <c r="N96" s="19"/>
      <c r="P96" s="45">
        <f t="shared" ref="P96" si="86">MAX(E96:N96)</f>
        <v>129</v>
      </c>
    </row>
    <row r="97" spans="1:16" ht="12.4" customHeight="1" x14ac:dyDescent="0.15">
      <c r="B97" s="144"/>
      <c r="C97" s="136"/>
      <c r="D97" s="16">
        <f>D96/$D96*100</f>
        <v>100</v>
      </c>
      <c r="E97" s="15">
        <f>E96/$D96*100</f>
        <v>24.068767908309454</v>
      </c>
      <c r="F97" s="15">
        <f t="shared" ref="F97:J97" si="87">F96/$D96*100</f>
        <v>24.355300859598856</v>
      </c>
      <c r="G97" s="15">
        <f t="shared" si="87"/>
        <v>36.96275071633238</v>
      </c>
      <c r="H97" s="15">
        <f t="shared" si="87"/>
        <v>8.5959885386819472</v>
      </c>
      <c r="I97" s="15">
        <f t="shared" si="87"/>
        <v>2.2922636103151861</v>
      </c>
      <c r="J97" s="15">
        <f t="shared" si="87"/>
        <v>3.7249283667621778</v>
      </c>
      <c r="K97" s="15"/>
      <c r="L97" s="15"/>
      <c r="M97" s="15"/>
      <c r="N97" s="15"/>
    </row>
    <row r="98" spans="1:16" ht="12.4" customHeight="1" x14ac:dyDescent="0.15">
      <c r="A98" s="1" t="str">
        <f ca="1">$A$1&amp;C98</f>
        <v>X (20)情報通信系（メディア・マスコミ）</v>
      </c>
      <c r="B98" s="144"/>
      <c r="C98" s="134" t="s">
        <v>100</v>
      </c>
      <c r="D98" s="19">
        <f ca="1">VLOOKUP($A98,'Q13'!$A:$O,D$2,0)</f>
        <v>101</v>
      </c>
      <c r="E98" s="19">
        <f ca="1">VLOOKUP($A98,'Q13'!$A:$O,E$2,0)</f>
        <v>17</v>
      </c>
      <c r="F98" s="19">
        <f ca="1">VLOOKUP($A98,'Q13'!$A:$O,F$2,0)</f>
        <v>22</v>
      </c>
      <c r="G98" s="19">
        <f ca="1">VLOOKUP($A98,'Q13'!$A:$O,G$2,0)</f>
        <v>48</v>
      </c>
      <c r="H98" s="19">
        <f ca="1">VLOOKUP($A98,'Q13'!$A:$O,H$2,0)</f>
        <v>10</v>
      </c>
      <c r="I98" s="19">
        <f ca="1">VLOOKUP($A98,'Q13'!$A:$O,I$2,0)</f>
        <v>2</v>
      </c>
      <c r="J98" s="19">
        <f ca="1">VLOOKUP($A98,'Q13'!$A:$O,J$2,0)</f>
        <v>2</v>
      </c>
      <c r="K98" s="19"/>
      <c r="L98" s="19"/>
      <c r="M98" s="19"/>
      <c r="N98" s="19"/>
      <c r="P98" s="45">
        <f t="shared" ref="P98" ca="1" si="88">MAX(E98:N98)</f>
        <v>48</v>
      </c>
    </row>
    <row r="99" spans="1:16" ht="12.4" customHeight="1" x14ac:dyDescent="0.15">
      <c r="B99" s="144"/>
      <c r="C99" s="136"/>
      <c r="D99" s="16">
        <f ca="1">D98/$D98*100</f>
        <v>100</v>
      </c>
      <c r="E99" s="15">
        <f ca="1">E98/$D98*100</f>
        <v>16.831683168316832</v>
      </c>
      <c r="F99" s="15">
        <f t="shared" ref="F99:J99" ca="1" si="89">F98/$D98*100</f>
        <v>21.782178217821784</v>
      </c>
      <c r="G99" s="15">
        <f t="shared" ca="1" si="89"/>
        <v>47.524752475247524</v>
      </c>
      <c r="H99" s="15">
        <f t="shared" ca="1" si="89"/>
        <v>9.9009900990099009</v>
      </c>
      <c r="I99" s="15">
        <f t="shared" ca="1" si="89"/>
        <v>1.9801980198019802</v>
      </c>
      <c r="J99" s="15">
        <f t="shared" ca="1" si="89"/>
        <v>1.9801980198019802</v>
      </c>
      <c r="K99" s="15"/>
      <c r="L99" s="15"/>
      <c r="M99" s="15"/>
      <c r="N99" s="15"/>
    </row>
    <row r="100" spans="1:16" ht="12.4" customHeight="1" x14ac:dyDescent="0.15">
      <c r="A100" s="1" t="str">
        <f ca="1">$A$1&amp;C100</f>
        <v>X (20)公務員</v>
      </c>
      <c r="B100" s="144"/>
      <c r="C100" s="134" t="s">
        <v>101</v>
      </c>
      <c r="D100" s="19">
        <f ca="1">VLOOKUP($A100,'Q13'!$A:$O,D$2,0)</f>
        <v>770</v>
      </c>
      <c r="E100" s="19">
        <f ca="1">VLOOKUP($A100,'Q13'!$A:$O,E$2,0)</f>
        <v>157</v>
      </c>
      <c r="F100" s="19">
        <f ca="1">VLOOKUP($A100,'Q13'!$A:$O,F$2,0)</f>
        <v>246</v>
      </c>
      <c r="G100" s="19">
        <f ca="1">VLOOKUP($A100,'Q13'!$A:$O,G$2,0)</f>
        <v>250</v>
      </c>
      <c r="H100" s="19">
        <f ca="1">VLOOKUP($A100,'Q13'!$A:$O,H$2,0)</f>
        <v>85</v>
      </c>
      <c r="I100" s="19">
        <f ca="1">VLOOKUP($A100,'Q13'!$A:$O,I$2,0)</f>
        <v>17</v>
      </c>
      <c r="J100" s="19">
        <f ca="1">VLOOKUP($A100,'Q13'!$A:$O,J$2,0)</f>
        <v>15</v>
      </c>
      <c r="K100" s="19"/>
      <c r="L100" s="19"/>
      <c r="M100" s="19"/>
      <c r="N100" s="19"/>
      <c r="P100" s="45">
        <f t="shared" ref="P100" ca="1" si="90">MAX(E100:N100)</f>
        <v>250</v>
      </c>
    </row>
    <row r="101" spans="1:16" ht="12.4" customHeight="1" x14ac:dyDescent="0.15">
      <c r="B101" s="144"/>
      <c r="C101" s="136"/>
      <c r="D101" s="16">
        <f ca="1">D100/$D100*100</f>
        <v>100</v>
      </c>
      <c r="E101" s="15">
        <f ca="1">E100/$D100*100</f>
        <v>20.38961038961039</v>
      </c>
      <c r="F101" s="15">
        <f t="shared" ref="F101:J101" ca="1" si="91">F100/$D100*100</f>
        <v>31.948051948051948</v>
      </c>
      <c r="G101" s="15">
        <f t="shared" ca="1" si="91"/>
        <v>32.467532467532465</v>
      </c>
      <c r="H101" s="15">
        <f t="shared" ca="1" si="91"/>
        <v>11.038961038961039</v>
      </c>
      <c r="I101" s="15">
        <f t="shared" ca="1" si="91"/>
        <v>2.2077922077922079</v>
      </c>
      <c r="J101" s="15">
        <f t="shared" ca="1" si="91"/>
        <v>1.948051948051948</v>
      </c>
      <c r="K101" s="15"/>
      <c r="L101" s="15"/>
      <c r="M101" s="15"/>
      <c r="N101" s="15"/>
    </row>
    <row r="102" spans="1:16" ht="12.4" customHeight="1" x14ac:dyDescent="0.15">
      <c r="A102" s="1" t="str">
        <f ca="1">$A$1&amp;C102</f>
        <v>X (20)その他</v>
      </c>
      <c r="B102" s="144"/>
      <c r="C102" s="134" t="s">
        <v>22</v>
      </c>
      <c r="D102" s="19">
        <f ca="1">VLOOKUP($A102,'Q13'!$A:$O,D$2,0)</f>
        <v>811</v>
      </c>
      <c r="E102" s="19">
        <f ca="1">VLOOKUP($A102,'Q13'!$A:$O,E$2,0)</f>
        <v>146</v>
      </c>
      <c r="F102" s="19">
        <f ca="1">VLOOKUP($A102,'Q13'!$A:$O,F$2,0)</f>
        <v>229</v>
      </c>
      <c r="G102" s="19">
        <f ca="1">VLOOKUP($A102,'Q13'!$A:$O,G$2,0)</f>
        <v>287</v>
      </c>
      <c r="H102" s="19">
        <f ca="1">VLOOKUP($A102,'Q13'!$A:$O,H$2,0)</f>
        <v>96</v>
      </c>
      <c r="I102" s="19">
        <f ca="1">VLOOKUP($A102,'Q13'!$A:$O,I$2,0)</f>
        <v>14</v>
      </c>
      <c r="J102" s="19">
        <f ca="1">VLOOKUP($A102,'Q13'!$A:$O,J$2,0)</f>
        <v>39</v>
      </c>
      <c r="K102" s="19"/>
      <c r="L102" s="19"/>
      <c r="M102" s="19"/>
      <c r="N102" s="19"/>
      <c r="P102" s="45">
        <f t="shared" ref="P102" ca="1" si="92">MAX(E102:N102)</f>
        <v>287</v>
      </c>
    </row>
    <row r="103" spans="1:16" ht="12.4" customHeight="1" x14ac:dyDescent="0.15">
      <c r="B103" s="144"/>
      <c r="C103" s="136"/>
      <c r="D103" s="16">
        <f ca="1">D102/$D102*100</f>
        <v>100</v>
      </c>
      <c r="E103" s="15">
        <f ca="1">E102/$D102*100</f>
        <v>18.002466091245374</v>
      </c>
      <c r="F103" s="15">
        <f t="shared" ref="F103:J103" ca="1" si="93">F102/$D102*100</f>
        <v>28.236744759556103</v>
      </c>
      <c r="G103" s="15">
        <f t="shared" ca="1" si="93"/>
        <v>35.388409371146736</v>
      </c>
      <c r="H103" s="15">
        <f t="shared" ca="1" si="93"/>
        <v>11.837237977805179</v>
      </c>
      <c r="I103" s="15">
        <f t="shared" ca="1" si="93"/>
        <v>1.726263871763255</v>
      </c>
      <c r="J103" s="15">
        <f t="shared" ca="1" si="93"/>
        <v>4.808877928483354</v>
      </c>
      <c r="K103" s="15"/>
      <c r="L103" s="15"/>
      <c r="M103" s="15"/>
      <c r="N103" s="15"/>
    </row>
    <row r="104" spans="1:16" ht="12.4" hidden="1" customHeight="1" outlineLevel="1" x14ac:dyDescent="0.15">
      <c r="A104" s="1" t="str">
        <f ca="1">$A$1&amp;C104</f>
        <v>X (20)ずっと北九州市内がいい（北九州市の近郊を含む）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427</v>
      </c>
      <c r="F104" s="19">
        <f ca="1">VLOOKUP($A104,'Q15'!$A:$O,F$2,0)</f>
        <v>276</v>
      </c>
      <c r="G104" s="19">
        <f ca="1">VLOOKUP($A104,'Q15'!$A:$O,G$2,0)</f>
        <v>256</v>
      </c>
      <c r="H104" s="19">
        <f ca="1">VLOOKUP($A104,'Q15'!$A:$O,H$2,0)</f>
        <v>75</v>
      </c>
      <c r="I104" s="19">
        <f ca="1">VLOOKUP($A104,'Q15'!$A:$O,I$2,0)</f>
        <v>14</v>
      </c>
      <c r="J104" s="19">
        <f ca="1">VLOOKUP($A104,'Q15'!$A:$O,J$2,0)</f>
        <v>16</v>
      </c>
      <c r="K104" s="19"/>
      <c r="L104" s="19"/>
      <c r="M104" s="19"/>
      <c r="N104" s="19"/>
      <c r="P104" s="45">
        <f t="shared" ref="P104" ca="1" si="94">MAX(E104:N104)</f>
        <v>427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40.131578947368425</v>
      </c>
      <c r="F105" s="15">
        <f t="shared" ref="F105:J105" ca="1" si="95">F104/$D104*100</f>
        <v>25.939849624060152</v>
      </c>
      <c r="G105" s="15">
        <f t="shared" ca="1" si="95"/>
        <v>24.060150375939848</v>
      </c>
      <c r="H105" s="15">
        <f t="shared" ca="1" si="95"/>
        <v>7.0488721804511281</v>
      </c>
      <c r="I105" s="15">
        <f t="shared" ca="1" si="95"/>
        <v>1.3157894736842104</v>
      </c>
      <c r="J105" s="15">
        <f t="shared" ca="1" si="95"/>
        <v>1.5037593984962405</v>
      </c>
      <c r="K105" s="15"/>
      <c r="L105" s="15"/>
      <c r="M105" s="15"/>
      <c r="N105" s="15"/>
    </row>
    <row r="106" spans="1:16" ht="12.4" hidden="1" customHeight="1" outlineLevel="1" x14ac:dyDescent="0.15">
      <c r="A106" s="1" t="str">
        <f ca="1">$A$1&amp;C106</f>
        <v>X (20)一度は市外に出て経験を積んだ後、市内に戻りたい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88</v>
      </c>
      <c r="F106" s="19">
        <f ca="1">VLOOKUP($A106,'Q15'!$A:$O,F$2,0)</f>
        <v>168</v>
      </c>
      <c r="G106" s="19">
        <f ca="1">VLOOKUP($A106,'Q15'!$A:$O,G$2,0)</f>
        <v>169</v>
      </c>
      <c r="H106" s="19">
        <f ca="1">VLOOKUP($A106,'Q15'!$A:$O,H$2,0)</f>
        <v>67</v>
      </c>
      <c r="I106" s="19">
        <f ca="1">VLOOKUP($A106,'Q15'!$A:$O,I$2,0)</f>
        <v>9</v>
      </c>
      <c r="J106" s="19">
        <f ca="1">VLOOKUP($A106,'Q15'!$A:$O,J$2,0)</f>
        <v>7</v>
      </c>
      <c r="K106" s="19"/>
      <c r="L106" s="19"/>
      <c r="M106" s="19"/>
      <c r="N106" s="19"/>
      <c r="P106" s="45">
        <f t="shared" ref="P106" ca="1" si="96">MAX(E106:N106)</f>
        <v>169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17.322834645669293</v>
      </c>
      <c r="F107" s="15">
        <f t="shared" ref="F107:J107" ca="1" si="97">F106/$D106*100</f>
        <v>33.070866141732289</v>
      </c>
      <c r="G107" s="15">
        <f t="shared" ca="1" si="97"/>
        <v>33.267716535433074</v>
      </c>
      <c r="H107" s="15">
        <f t="shared" ca="1" si="97"/>
        <v>13.188976377952756</v>
      </c>
      <c r="I107" s="15">
        <f t="shared" ca="1" si="97"/>
        <v>1.7716535433070866</v>
      </c>
      <c r="J107" s="15">
        <f t="shared" ca="1" si="97"/>
        <v>1.3779527559055118</v>
      </c>
      <c r="K107" s="15"/>
      <c r="L107" s="15"/>
      <c r="M107" s="15"/>
      <c r="N107" s="15"/>
    </row>
    <row r="108" spans="1:16" ht="12.4" hidden="1" customHeight="1" outlineLevel="1" x14ac:dyDescent="0.15">
      <c r="A108" s="1" t="str">
        <f ca="1">$A$1&amp;C108</f>
        <v>X (20)市外に住むが、時々北九州市で過ごしたい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69</v>
      </c>
      <c r="F108" s="19">
        <f ca="1">VLOOKUP($A108,'Q15'!$A:$O,F$2,0)</f>
        <v>203</v>
      </c>
      <c r="G108" s="19">
        <f ca="1">VLOOKUP($A108,'Q15'!$A:$O,G$2,0)</f>
        <v>277</v>
      </c>
      <c r="H108" s="19">
        <f ca="1">VLOOKUP($A108,'Q15'!$A:$O,H$2,0)</f>
        <v>88</v>
      </c>
      <c r="I108" s="19">
        <f ca="1">VLOOKUP($A108,'Q15'!$A:$O,I$2,0)</f>
        <v>15</v>
      </c>
      <c r="J108" s="19">
        <f ca="1">VLOOKUP($A108,'Q15'!$A:$O,J$2,0)</f>
        <v>15</v>
      </c>
      <c r="K108" s="19"/>
      <c r="L108" s="19"/>
      <c r="M108" s="19"/>
      <c r="N108" s="19"/>
      <c r="P108" s="45">
        <f t="shared" ref="P108" ca="1" si="98">MAX(E108:N108)</f>
        <v>277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10.344827586206897</v>
      </c>
      <c r="F109" s="15">
        <f t="shared" ref="F109:J109" ca="1" si="99">F108/$D108*100</f>
        <v>30.434782608695656</v>
      </c>
      <c r="G109" s="15">
        <f t="shared" ca="1" si="99"/>
        <v>41.52923538230884</v>
      </c>
      <c r="H109" s="15">
        <f t="shared" ca="1" si="99"/>
        <v>13.193403298350825</v>
      </c>
      <c r="I109" s="15">
        <f t="shared" ca="1" si="99"/>
        <v>2.2488755622188905</v>
      </c>
      <c r="J109" s="15">
        <f t="shared" ca="1" si="99"/>
        <v>2.2488755622188905</v>
      </c>
      <c r="K109" s="15"/>
      <c r="L109" s="15"/>
      <c r="M109" s="15"/>
      <c r="N109" s="15"/>
    </row>
    <row r="110" spans="1:16" ht="12.4" hidden="1" customHeight="1" outlineLevel="1" x14ac:dyDescent="0.15">
      <c r="A110" s="1" t="str">
        <f ca="1">$A$1&amp;C110</f>
        <v>X (20)北九州市から出て行って戻らない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6</v>
      </c>
      <c r="F110" s="19">
        <f ca="1">VLOOKUP($A110,'Q15'!$A:$O,F$2,0)</f>
        <v>67</v>
      </c>
      <c r="G110" s="19">
        <f ca="1">VLOOKUP($A110,'Q15'!$A:$O,G$2,0)</f>
        <v>161</v>
      </c>
      <c r="H110" s="19">
        <f ca="1">VLOOKUP($A110,'Q15'!$A:$O,H$2,0)</f>
        <v>35</v>
      </c>
      <c r="I110" s="19">
        <f ca="1">VLOOKUP($A110,'Q15'!$A:$O,I$2,0)</f>
        <v>11</v>
      </c>
      <c r="J110" s="19">
        <f ca="1">VLOOKUP($A110,'Q15'!$A:$O,J$2,0)</f>
        <v>16</v>
      </c>
      <c r="K110" s="19"/>
      <c r="L110" s="19"/>
      <c r="M110" s="19"/>
      <c r="N110" s="19"/>
      <c r="P110" s="45">
        <f t="shared" ref="P110" ca="1" si="100">MAX(E110:N110)</f>
        <v>161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2.0270270270270272</v>
      </c>
      <c r="F111" s="15">
        <f t="shared" ref="F111:J111" ca="1" si="101">F110/$D110*100</f>
        <v>22.635135135135133</v>
      </c>
      <c r="G111" s="15">
        <f t="shared" ca="1" si="101"/>
        <v>54.391891891891895</v>
      </c>
      <c r="H111" s="15">
        <f t="shared" ca="1" si="101"/>
        <v>11.824324324324325</v>
      </c>
      <c r="I111" s="15">
        <f t="shared" ca="1" si="101"/>
        <v>3.7162162162162162</v>
      </c>
      <c r="J111" s="15">
        <f t="shared" ca="1" si="101"/>
        <v>5.4054054054054053</v>
      </c>
      <c r="K111" s="15"/>
      <c r="L111" s="15"/>
      <c r="M111" s="15"/>
      <c r="N111" s="15"/>
    </row>
    <row r="112" spans="1:16" ht="12.4" hidden="1" customHeight="1" outlineLevel="1" x14ac:dyDescent="0.15">
      <c r="A112" s="1" t="str">
        <f ca="1">$A$1&amp;C112</f>
        <v>X (20)その他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12</v>
      </c>
      <c r="F112" s="19">
        <f ca="1">VLOOKUP($A112,'Q15'!$A:$O,F$2,0)</f>
        <v>37</v>
      </c>
      <c r="G112" s="19">
        <f ca="1">VLOOKUP($A112,'Q15'!$A:$O,G$2,0)</f>
        <v>26</v>
      </c>
      <c r="H112" s="19">
        <f ca="1">VLOOKUP($A112,'Q15'!$A:$O,H$2,0)</f>
        <v>14</v>
      </c>
      <c r="I112" s="19">
        <f ca="1">VLOOKUP($A112,'Q15'!$A:$O,I$2,0)</f>
        <v>1</v>
      </c>
      <c r="J112" s="19">
        <f ca="1">VLOOKUP($A112,'Q15'!$A:$O,J$2,0)</f>
        <v>16</v>
      </c>
      <c r="K112" s="19"/>
      <c r="L112" s="19"/>
      <c r="M112" s="19"/>
      <c r="N112" s="19"/>
      <c r="P112" s="45">
        <f t="shared" ref="P112" ca="1" si="102">MAX(E112:N112)</f>
        <v>37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11.320754716981133</v>
      </c>
      <c r="F113" s="15">
        <f t="shared" ref="F113:J113" ca="1" si="103">F112/$D112*100</f>
        <v>34.905660377358487</v>
      </c>
      <c r="G113" s="15">
        <f t="shared" ca="1" si="103"/>
        <v>24.528301886792452</v>
      </c>
      <c r="H113" s="15">
        <f t="shared" ca="1" si="103"/>
        <v>13.20754716981132</v>
      </c>
      <c r="I113" s="15">
        <f t="shared" ca="1" si="103"/>
        <v>0.94339622641509435</v>
      </c>
      <c r="J113" s="15">
        <f t="shared" ca="1" si="103"/>
        <v>15.09433962264151</v>
      </c>
      <c r="K113" s="15"/>
      <c r="L113" s="15"/>
      <c r="M113" s="15"/>
      <c r="N113" s="15"/>
    </row>
    <row r="114" spans="1:16" ht="12.4" hidden="1" customHeight="1" outlineLevel="1" x14ac:dyDescent="0.15">
      <c r="A114" s="1" t="str">
        <f ca="1">$A$1&amp;C114</f>
        <v>X (20)わからない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179</v>
      </c>
      <c r="F114" s="19">
        <f ca="1">VLOOKUP($A114,'Q15'!$A:$O,F$2,0)</f>
        <v>399</v>
      </c>
      <c r="G114" s="19">
        <f ca="1">VLOOKUP($A114,'Q15'!$A:$O,G$2,0)</f>
        <v>432</v>
      </c>
      <c r="H114" s="19">
        <f ca="1">VLOOKUP($A114,'Q15'!$A:$O,H$2,0)</f>
        <v>145</v>
      </c>
      <c r="I114" s="19">
        <f ca="1">VLOOKUP($A114,'Q15'!$A:$O,I$2,0)</f>
        <v>20</v>
      </c>
      <c r="J114" s="19">
        <f ca="1">VLOOKUP($A114,'Q15'!$A:$O,J$2,0)</f>
        <v>55</v>
      </c>
      <c r="K114" s="19"/>
      <c r="L114" s="19"/>
      <c r="M114" s="19"/>
      <c r="N114" s="19"/>
      <c r="P114" s="45">
        <f t="shared" ref="P114" ca="1" si="104">MAX(E114:N114)</f>
        <v>432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14.552845528455286</v>
      </c>
      <c r="F115" s="15">
        <f t="shared" ref="F115:J115" ca="1" si="105">F114/$D114*100</f>
        <v>32.439024390243901</v>
      </c>
      <c r="G115" s="15">
        <f t="shared" ca="1" si="105"/>
        <v>35.121951219512191</v>
      </c>
      <c r="H115" s="15">
        <f t="shared" ca="1" si="105"/>
        <v>11.788617886178862</v>
      </c>
      <c r="I115" s="15">
        <f t="shared" ca="1" si="105"/>
        <v>1.6260162601626018</v>
      </c>
      <c r="J115" s="15">
        <f t="shared" ca="1" si="105"/>
        <v>4.4715447154471546</v>
      </c>
      <c r="K115" s="15"/>
      <c r="L115" s="15"/>
      <c r="M115" s="15"/>
      <c r="N115" s="15"/>
    </row>
    <row r="116" spans="1:16" ht="12.4" hidden="1" customHeight="1" outlineLevel="1" x14ac:dyDescent="0.15">
      <c r="A116" s="1" t="str">
        <f ca="1">$A$1&amp;C116</f>
        <v>X (20)とても感じている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496</v>
      </c>
      <c r="F116" s="19">
        <f ca="1">VLOOKUP($A116,'Q17'!$A:$O,F$2,0)</f>
        <v>380</v>
      </c>
      <c r="G116" s="19">
        <f ca="1">VLOOKUP($A116,'Q17'!$A:$O,G$2,0)</f>
        <v>432</v>
      </c>
      <c r="H116" s="19">
        <f ca="1">VLOOKUP($A116,'Q17'!$A:$O,H$2,0)</f>
        <v>147</v>
      </c>
      <c r="I116" s="19">
        <f ca="1">VLOOKUP($A116,'Q17'!$A:$O,I$2,0)</f>
        <v>16</v>
      </c>
      <c r="J116" s="19">
        <f ca="1">VLOOKUP($A116,'Q17'!$A:$O,J$2,0)</f>
        <v>24</v>
      </c>
      <c r="K116" s="19"/>
      <c r="L116" s="19"/>
      <c r="M116" s="19"/>
      <c r="N116" s="19"/>
      <c r="P116" s="45">
        <f t="shared" ref="P116" ca="1" si="106">MAX(E116:N116)</f>
        <v>496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33.177257525083611</v>
      </c>
      <c r="F117" s="15">
        <f t="shared" ref="F117:J117" ca="1" si="107">F116/$D116*100</f>
        <v>25.418060200668897</v>
      </c>
      <c r="G117" s="15">
        <f t="shared" ca="1" si="107"/>
        <v>28.896321070234116</v>
      </c>
      <c r="H117" s="15">
        <f t="shared" ca="1" si="107"/>
        <v>9.8327759197324429</v>
      </c>
      <c r="I117" s="15">
        <f t="shared" ca="1" si="107"/>
        <v>1.0702341137123745</v>
      </c>
      <c r="J117" s="15">
        <f t="shared" ca="1" si="107"/>
        <v>1.6053511705685617</v>
      </c>
      <c r="K117" s="15"/>
      <c r="L117" s="15"/>
      <c r="M117" s="15"/>
      <c r="N117" s="15"/>
    </row>
    <row r="118" spans="1:16" ht="12.4" hidden="1" customHeight="1" outlineLevel="1" x14ac:dyDescent="0.15">
      <c r="A118" s="1" t="str">
        <f ca="1">$A$1&amp;C118</f>
        <v>X (20)ある程度感じている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253</v>
      </c>
      <c r="F118" s="19">
        <f ca="1">VLOOKUP($A118,'Q17'!$A:$O,F$2,0)</f>
        <v>570</v>
      </c>
      <c r="G118" s="19">
        <f ca="1">VLOOKUP($A118,'Q17'!$A:$O,G$2,0)</f>
        <v>653</v>
      </c>
      <c r="H118" s="19">
        <f ca="1">VLOOKUP($A118,'Q17'!$A:$O,H$2,0)</f>
        <v>211</v>
      </c>
      <c r="I118" s="19">
        <f ca="1">VLOOKUP($A118,'Q17'!$A:$O,I$2,0)</f>
        <v>37</v>
      </c>
      <c r="J118" s="19">
        <f ca="1">VLOOKUP($A118,'Q17'!$A:$O,J$2,0)</f>
        <v>53</v>
      </c>
      <c r="K118" s="19"/>
      <c r="L118" s="19"/>
      <c r="M118" s="19"/>
      <c r="N118" s="19"/>
      <c r="P118" s="45">
        <f t="shared" ref="P118" ca="1" si="108">MAX(E118:N118)</f>
        <v>653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14.237478897017445</v>
      </c>
      <c r="F119" s="15">
        <f t="shared" ref="F119:J119" ca="1" si="109">F118/$D118*100</f>
        <v>32.07653348339899</v>
      </c>
      <c r="G119" s="15">
        <f t="shared" ca="1" si="109"/>
        <v>36.747326955543052</v>
      </c>
      <c r="H119" s="15">
        <f t="shared" ca="1" si="109"/>
        <v>11.873944850872256</v>
      </c>
      <c r="I119" s="15">
        <f t="shared" ca="1" si="109"/>
        <v>2.0821609454136185</v>
      </c>
      <c r="J119" s="15">
        <f t="shared" ca="1" si="109"/>
        <v>2.9825548677546427</v>
      </c>
      <c r="K119" s="15"/>
      <c r="L119" s="15"/>
      <c r="M119" s="15"/>
      <c r="N119" s="15"/>
    </row>
    <row r="120" spans="1:16" ht="12.4" hidden="1" customHeight="1" outlineLevel="1" x14ac:dyDescent="0.15">
      <c r="A120" s="1" t="str">
        <f ca="1">$A$1&amp;C120</f>
        <v>X (20)あまり感じていない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19</v>
      </c>
      <c r="F120" s="19">
        <f ca="1">VLOOKUP($A120,'Q17'!$A:$O,F$2,0)</f>
        <v>151</v>
      </c>
      <c r="G120" s="19">
        <f ca="1">VLOOKUP($A120,'Q17'!$A:$O,G$2,0)</f>
        <v>177</v>
      </c>
      <c r="H120" s="19">
        <f ca="1">VLOOKUP($A120,'Q17'!$A:$O,H$2,0)</f>
        <v>47</v>
      </c>
      <c r="I120" s="19">
        <f ca="1">VLOOKUP($A120,'Q17'!$A:$O,I$2,0)</f>
        <v>12</v>
      </c>
      <c r="J120" s="19">
        <f ca="1">VLOOKUP($A120,'Q17'!$A:$O,J$2,0)</f>
        <v>24</v>
      </c>
      <c r="K120" s="19"/>
      <c r="L120" s="19"/>
      <c r="M120" s="19"/>
      <c r="N120" s="19"/>
      <c r="P120" s="45">
        <f t="shared" ref="P120" ca="1" si="110">MAX(E120:N120)</f>
        <v>177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4.4186046511627906</v>
      </c>
      <c r="F121" s="15">
        <f t="shared" ref="F121:J121" ca="1" si="111">F120/$D120*100</f>
        <v>35.116279069767444</v>
      </c>
      <c r="G121" s="15">
        <f t="shared" ca="1" si="111"/>
        <v>41.162790697674417</v>
      </c>
      <c r="H121" s="15">
        <f t="shared" ca="1" si="111"/>
        <v>10.930232558139535</v>
      </c>
      <c r="I121" s="15">
        <f t="shared" ca="1" si="111"/>
        <v>2.7906976744186047</v>
      </c>
      <c r="J121" s="15">
        <f t="shared" ca="1" si="111"/>
        <v>5.5813953488372094</v>
      </c>
      <c r="K121" s="15"/>
      <c r="L121" s="15"/>
      <c r="M121" s="15"/>
      <c r="N121" s="15"/>
    </row>
    <row r="122" spans="1:16" ht="12.4" hidden="1" customHeight="1" outlineLevel="1" x14ac:dyDescent="0.15">
      <c r="A122" s="1" t="str">
        <f ca="1">$A$1&amp;C122</f>
        <v>X (20)全く感じていない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13</v>
      </c>
      <c r="F122" s="19">
        <f ca="1">VLOOKUP($A122,'Q17'!$A:$O,F$2,0)</f>
        <v>49</v>
      </c>
      <c r="G122" s="19">
        <f ca="1">VLOOKUP($A122,'Q17'!$A:$O,G$2,0)</f>
        <v>59</v>
      </c>
      <c r="H122" s="19">
        <f ca="1">VLOOKUP($A122,'Q17'!$A:$O,H$2,0)</f>
        <v>19</v>
      </c>
      <c r="I122" s="19">
        <f ca="1">VLOOKUP($A122,'Q17'!$A:$O,I$2,0)</f>
        <v>5</v>
      </c>
      <c r="J122" s="19">
        <f ca="1">VLOOKUP($A122,'Q17'!$A:$O,J$2,0)</f>
        <v>24</v>
      </c>
      <c r="K122" s="19"/>
      <c r="L122" s="19"/>
      <c r="M122" s="19"/>
      <c r="N122" s="19"/>
      <c r="P122" s="45">
        <f t="shared" ref="P122" ca="1" si="112">MAX(E122:N122)</f>
        <v>59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7.6923076923076925</v>
      </c>
      <c r="F123" s="15">
        <f t="shared" ref="F123:J123" ca="1" si="113">F122/$D122*100</f>
        <v>28.994082840236686</v>
      </c>
      <c r="G123" s="15">
        <f t="shared" ca="1" si="113"/>
        <v>34.911242603550299</v>
      </c>
      <c r="H123" s="15">
        <f t="shared" ca="1" si="113"/>
        <v>11.242603550295858</v>
      </c>
      <c r="I123" s="15">
        <f t="shared" ca="1" si="113"/>
        <v>2.9585798816568047</v>
      </c>
      <c r="J123" s="15">
        <f t="shared" ca="1" si="113"/>
        <v>14.201183431952662</v>
      </c>
      <c r="K123" s="15"/>
      <c r="L123" s="15"/>
      <c r="M123" s="15"/>
      <c r="N123" s="15"/>
    </row>
    <row r="124" spans="1:16" ht="12.4" hidden="1" customHeight="1" outlineLevel="1" x14ac:dyDescent="0.15">
      <c r="A124" s="1" t="str">
        <f ca="1">$A$1&amp;C124</f>
        <v>X (20)１年生／男性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129</v>
      </c>
      <c r="F124" s="19">
        <f ca="1">VLOOKUP($A124,学年×性別!$A:$O,F$2,0)</f>
        <v>173</v>
      </c>
      <c r="G124" s="19">
        <f ca="1">VLOOKUP($A124,学年×性別!$A:$O,G$2,0)</f>
        <v>176</v>
      </c>
      <c r="H124" s="19">
        <f ca="1">VLOOKUP($A124,学年×性別!$A:$O,H$2,0)</f>
        <v>53</v>
      </c>
      <c r="I124" s="19">
        <f ca="1">VLOOKUP($A124,学年×性別!$A:$O,I$2,0)</f>
        <v>13</v>
      </c>
      <c r="J124" s="19">
        <f ca="1">VLOOKUP($A124,学年×性別!$A:$O,J$2,0)</f>
        <v>21</v>
      </c>
      <c r="K124" s="19"/>
      <c r="L124" s="19"/>
      <c r="M124" s="19"/>
      <c r="N124" s="19"/>
      <c r="P124" s="45">
        <f t="shared" ref="P124" ca="1" si="114">MAX(E124:N124)</f>
        <v>176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22.831858407079647</v>
      </c>
      <c r="F125" s="15">
        <f t="shared" ref="F125:J125" ca="1" si="115">F124/$D124*100</f>
        <v>30.619469026548675</v>
      </c>
      <c r="G125" s="15">
        <f t="shared" ca="1" si="115"/>
        <v>31.150442477876105</v>
      </c>
      <c r="H125" s="15">
        <f t="shared" ca="1" si="115"/>
        <v>9.3805309734513269</v>
      </c>
      <c r="I125" s="15">
        <f t="shared" ca="1" si="115"/>
        <v>2.3008849557522124</v>
      </c>
      <c r="J125" s="15">
        <f t="shared" ca="1" si="115"/>
        <v>3.7168141592920354</v>
      </c>
      <c r="K125" s="15"/>
      <c r="L125" s="15"/>
      <c r="M125" s="15"/>
      <c r="N125" s="15"/>
    </row>
    <row r="126" spans="1:16" ht="12.4" hidden="1" customHeight="1" outlineLevel="1" x14ac:dyDescent="0.15">
      <c r="A126" s="1" t="str">
        <f ca="1">$A$1&amp;C126</f>
        <v>X (20)１年生／女性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129</v>
      </c>
      <c r="F126" s="19">
        <f ca="1">VLOOKUP($A126,学年×性別!$A:$O,F$2,0)</f>
        <v>230</v>
      </c>
      <c r="G126" s="19">
        <f ca="1">VLOOKUP($A126,学年×性別!$A:$O,G$2,0)</f>
        <v>263</v>
      </c>
      <c r="H126" s="19">
        <f ca="1">VLOOKUP($A126,学年×性別!$A:$O,H$2,0)</f>
        <v>104</v>
      </c>
      <c r="I126" s="19">
        <f ca="1">VLOOKUP($A126,学年×性別!$A:$O,I$2,0)</f>
        <v>15</v>
      </c>
      <c r="J126" s="19">
        <f ca="1">VLOOKUP($A126,学年×性別!$A:$O,J$2,0)</f>
        <v>24</v>
      </c>
      <c r="K126" s="19"/>
      <c r="L126" s="19"/>
      <c r="M126" s="19"/>
      <c r="N126" s="19"/>
      <c r="P126" s="45">
        <f t="shared" ref="P126" ca="1" si="116">MAX(E126:N126)</f>
        <v>263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16.862745098039216</v>
      </c>
      <c r="F127" s="15">
        <f t="shared" ref="F127:J127" ca="1" si="117">F126/$D126*100</f>
        <v>30.065359477124183</v>
      </c>
      <c r="G127" s="15">
        <f t="shared" ca="1" si="117"/>
        <v>34.37908496732026</v>
      </c>
      <c r="H127" s="15">
        <f t="shared" ca="1" si="117"/>
        <v>13.594771241830065</v>
      </c>
      <c r="I127" s="15">
        <f t="shared" ca="1" si="117"/>
        <v>1.9607843137254901</v>
      </c>
      <c r="J127" s="15">
        <f t="shared" ca="1" si="117"/>
        <v>3.1372549019607843</v>
      </c>
      <c r="K127" s="15"/>
      <c r="L127" s="15"/>
      <c r="M127" s="15"/>
      <c r="N127" s="15"/>
    </row>
    <row r="128" spans="1:16" ht="12.4" hidden="1" customHeight="1" outlineLevel="1" x14ac:dyDescent="0.15">
      <c r="A128" s="1" t="str">
        <f ca="1">$A$1&amp;C128</f>
        <v>X (20)１年生／回答しない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4</v>
      </c>
      <c r="F128" s="19">
        <f ca="1">VLOOKUP($A128,学年×性別!$A:$O,F$2,0)</f>
        <v>7</v>
      </c>
      <c r="G128" s="19">
        <f ca="1">VLOOKUP($A128,学年×性別!$A:$O,G$2,0)</f>
        <v>10</v>
      </c>
      <c r="H128" s="19">
        <f ca="1">VLOOKUP($A128,学年×性別!$A:$O,H$2,0)</f>
        <v>1</v>
      </c>
      <c r="I128" s="19">
        <f ca="1">VLOOKUP($A128,学年×性別!$A:$O,I$2,0)</f>
        <v>0</v>
      </c>
      <c r="J128" s="19">
        <f ca="1">VLOOKUP($A128,学年×性別!$A:$O,J$2,0)</f>
        <v>3</v>
      </c>
      <c r="K128" s="19"/>
      <c r="L128" s="19"/>
      <c r="M128" s="19"/>
      <c r="N128" s="19"/>
      <c r="P128" s="45">
        <f t="shared" ref="P128" ca="1" si="118">MAX(E128:N128)</f>
        <v>10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16</v>
      </c>
      <c r="F129" s="15">
        <f t="shared" ref="F129:J129" ca="1" si="119">F128/$D128*100</f>
        <v>28.000000000000004</v>
      </c>
      <c r="G129" s="15">
        <f t="shared" ca="1" si="119"/>
        <v>40</v>
      </c>
      <c r="H129" s="15">
        <f t="shared" ca="1" si="119"/>
        <v>4</v>
      </c>
      <c r="I129" s="15">
        <f t="shared" ca="1" si="119"/>
        <v>0</v>
      </c>
      <c r="J129" s="15">
        <f t="shared" ca="1" si="119"/>
        <v>12</v>
      </c>
      <c r="K129" s="15"/>
      <c r="L129" s="15"/>
      <c r="M129" s="15"/>
      <c r="N129" s="15"/>
    </row>
    <row r="130" spans="1:16" ht="12.4" hidden="1" customHeight="1" outlineLevel="1" x14ac:dyDescent="0.15">
      <c r="A130" s="1" t="str">
        <f ca="1">$A$1&amp;C130</f>
        <v>X (20)２年生／男性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132</v>
      </c>
      <c r="F130" s="19">
        <f ca="1">VLOOKUP($A130,学年×性別!$A:$O,F$2,0)</f>
        <v>152</v>
      </c>
      <c r="G130" s="19">
        <f ca="1">VLOOKUP($A130,学年×性別!$A:$O,G$2,0)</f>
        <v>190</v>
      </c>
      <c r="H130" s="19">
        <f ca="1">VLOOKUP($A130,学年×性別!$A:$O,H$2,0)</f>
        <v>38</v>
      </c>
      <c r="I130" s="19">
        <f ca="1">VLOOKUP($A130,学年×性別!$A:$O,I$2,0)</f>
        <v>14</v>
      </c>
      <c r="J130" s="19">
        <f ca="1">VLOOKUP($A130,学年×性別!$A:$O,J$2,0)</f>
        <v>22</v>
      </c>
      <c r="K130" s="19"/>
      <c r="L130" s="19"/>
      <c r="M130" s="19"/>
      <c r="N130" s="19"/>
      <c r="P130" s="45">
        <f t="shared" ref="P130" ca="1" si="120">MAX(E130:N130)</f>
        <v>190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24.087591240875913</v>
      </c>
      <c r="F131" s="15">
        <f t="shared" ref="F131:J131" ca="1" si="121">F130/$D130*100</f>
        <v>27.737226277372262</v>
      </c>
      <c r="G131" s="15">
        <f t="shared" ca="1" si="121"/>
        <v>34.67153284671533</v>
      </c>
      <c r="H131" s="15">
        <f t="shared" ca="1" si="121"/>
        <v>6.9343065693430654</v>
      </c>
      <c r="I131" s="15">
        <f t="shared" ca="1" si="121"/>
        <v>2.5547445255474455</v>
      </c>
      <c r="J131" s="15">
        <f t="shared" ca="1" si="121"/>
        <v>4.0145985401459852</v>
      </c>
      <c r="K131" s="15"/>
      <c r="L131" s="15"/>
      <c r="M131" s="15"/>
      <c r="N131" s="15"/>
    </row>
    <row r="132" spans="1:16" ht="12.4" hidden="1" customHeight="1" outlineLevel="1" x14ac:dyDescent="0.15">
      <c r="A132" s="1" t="str">
        <f ca="1">$A$1&amp;C132</f>
        <v>X (20)２年生／女性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89</v>
      </c>
      <c r="F132" s="19">
        <f ca="1">VLOOKUP($A132,学年×性別!$A:$O,F$2,0)</f>
        <v>207</v>
      </c>
      <c r="G132" s="19">
        <f ca="1">VLOOKUP($A132,学年×性別!$A:$O,G$2,0)</f>
        <v>223</v>
      </c>
      <c r="H132" s="19">
        <f ca="1">VLOOKUP($A132,学年×性別!$A:$O,H$2,0)</f>
        <v>76</v>
      </c>
      <c r="I132" s="19">
        <f ca="1">VLOOKUP($A132,学年×性別!$A:$O,I$2,0)</f>
        <v>10</v>
      </c>
      <c r="J132" s="19">
        <f ca="1">VLOOKUP($A132,学年×性別!$A:$O,J$2,0)</f>
        <v>19</v>
      </c>
      <c r="K132" s="19"/>
      <c r="L132" s="19"/>
      <c r="M132" s="19"/>
      <c r="N132" s="19"/>
      <c r="P132" s="45">
        <f t="shared" ref="P132" ca="1" si="122">MAX(E132:N132)</f>
        <v>223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14.262820512820513</v>
      </c>
      <c r="F133" s="15">
        <f t="shared" ref="F133:J133" ca="1" si="123">F132/$D132*100</f>
        <v>33.17307692307692</v>
      </c>
      <c r="G133" s="15">
        <f t="shared" ca="1" si="123"/>
        <v>35.737179487179489</v>
      </c>
      <c r="H133" s="15">
        <f t="shared" ca="1" si="123"/>
        <v>12.179487179487179</v>
      </c>
      <c r="I133" s="15">
        <f t="shared" ca="1" si="123"/>
        <v>1.6025641025641024</v>
      </c>
      <c r="J133" s="15">
        <f t="shared" ca="1" si="123"/>
        <v>3.0448717948717947</v>
      </c>
      <c r="K133" s="15"/>
      <c r="L133" s="15"/>
      <c r="M133" s="15"/>
      <c r="N133" s="15"/>
    </row>
    <row r="134" spans="1:16" ht="12.4" hidden="1" customHeight="1" outlineLevel="1" x14ac:dyDescent="0.15">
      <c r="A134" s="1" t="str">
        <f ca="1">$A$1&amp;C134</f>
        <v>X (20)２年生／回答しない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9</v>
      </c>
      <c r="F134" s="19">
        <f ca="1">VLOOKUP($A134,学年×性別!$A:$O,F$2,0)</f>
        <v>7</v>
      </c>
      <c r="G134" s="19">
        <f ca="1">VLOOKUP($A134,学年×性別!$A:$O,G$2,0)</f>
        <v>12</v>
      </c>
      <c r="H134" s="19">
        <f ca="1">VLOOKUP($A134,学年×性別!$A:$O,H$2,0)</f>
        <v>8</v>
      </c>
      <c r="I134" s="19">
        <f ca="1">VLOOKUP($A134,学年×性別!$A:$O,I$2,0)</f>
        <v>0</v>
      </c>
      <c r="J134" s="19">
        <f ca="1">VLOOKUP($A134,学年×性別!$A:$O,J$2,0)</f>
        <v>2</v>
      </c>
      <c r="K134" s="19"/>
      <c r="L134" s="19"/>
      <c r="M134" s="19"/>
      <c r="N134" s="19"/>
      <c r="P134" s="45">
        <f t="shared" ref="P134" ca="1" si="124">MAX(E134:N134)</f>
        <v>12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23.684210526315788</v>
      </c>
      <c r="F135" s="15">
        <f t="shared" ref="F135:J135" ca="1" si="125">F134/$D134*100</f>
        <v>18.421052631578945</v>
      </c>
      <c r="G135" s="15">
        <f t="shared" ca="1" si="125"/>
        <v>31.578947368421051</v>
      </c>
      <c r="H135" s="15">
        <f t="shared" ca="1" si="125"/>
        <v>21.052631578947366</v>
      </c>
      <c r="I135" s="15">
        <f t="shared" ca="1" si="125"/>
        <v>0</v>
      </c>
      <c r="J135" s="15">
        <f t="shared" ca="1" si="125"/>
        <v>5.2631578947368416</v>
      </c>
      <c r="K135" s="15"/>
      <c r="L135" s="15"/>
      <c r="M135" s="15"/>
      <c r="N135" s="15"/>
    </row>
    <row r="136" spans="1:16" ht="12.4" hidden="1" customHeight="1" outlineLevel="1" x14ac:dyDescent="0.15">
      <c r="A136" s="1" t="str">
        <f ca="1">$A$1&amp;C136</f>
        <v>X (20)３年生／男性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177</v>
      </c>
      <c r="F136" s="19">
        <f ca="1">VLOOKUP($A136,学年×性別!$A:$O,F$2,0)</f>
        <v>167</v>
      </c>
      <c r="G136" s="19">
        <f ca="1">VLOOKUP($A136,学年×性別!$A:$O,G$2,0)</f>
        <v>208</v>
      </c>
      <c r="H136" s="19">
        <f ca="1">VLOOKUP($A136,学年×性別!$A:$O,H$2,0)</f>
        <v>55</v>
      </c>
      <c r="I136" s="19">
        <f ca="1">VLOOKUP($A136,学年×性別!$A:$O,I$2,0)</f>
        <v>9</v>
      </c>
      <c r="J136" s="19">
        <f ca="1">VLOOKUP($A136,学年×性別!$A:$O,J$2,0)</f>
        <v>19</v>
      </c>
      <c r="K136" s="19"/>
      <c r="L136" s="19"/>
      <c r="M136" s="19"/>
      <c r="N136" s="19"/>
      <c r="P136" s="45">
        <f t="shared" ref="P136" ca="1" si="126">MAX(E136:N136)</f>
        <v>208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27.874015748031493</v>
      </c>
      <c r="F137" s="15">
        <f t="shared" ref="F137:J137" ca="1" si="127">F136/$D136*100</f>
        <v>26.299212598425196</v>
      </c>
      <c r="G137" s="15">
        <f t="shared" ca="1" si="127"/>
        <v>32.755905511811022</v>
      </c>
      <c r="H137" s="15">
        <f t="shared" ca="1" si="127"/>
        <v>8.6614173228346463</v>
      </c>
      <c r="I137" s="15">
        <f t="shared" ca="1" si="127"/>
        <v>1.4173228346456692</v>
      </c>
      <c r="J137" s="15">
        <f t="shared" ca="1" si="127"/>
        <v>2.9921259842519685</v>
      </c>
      <c r="K137" s="15"/>
      <c r="L137" s="15"/>
      <c r="M137" s="15"/>
      <c r="N137" s="15"/>
    </row>
    <row r="138" spans="1:16" ht="12.4" hidden="1" customHeight="1" outlineLevel="1" x14ac:dyDescent="0.15">
      <c r="A138" s="1" t="str">
        <f ca="1">$A$1&amp;C138</f>
        <v>X (20)３年生／女性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103</v>
      </c>
      <c r="F138" s="19">
        <f ca="1">VLOOKUP($A138,学年×性別!$A:$O,F$2,0)</f>
        <v>190</v>
      </c>
      <c r="G138" s="19">
        <f ca="1">VLOOKUP($A138,学年×性別!$A:$O,G$2,0)</f>
        <v>225</v>
      </c>
      <c r="H138" s="19">
        <f ca="1">VLOOKUP($A138,学年×性別!$A:$O,H$2,0)</f>
        <v>84</v>
      </c>
      <c r="I138" s="19">
        <f ca="1">VLOOKUP($A138,学年×性別!$A:$O,I$2,0)</f>
        <v>9</v>
      </c>
      <c r="J138" s="19">
        <f ca="1">VLOOKUP($A138,学年×性別!$A:$O,J$2,0)</f>
        <v>11</v>
      </c>
      <c r="K138" s="19"/>
      <c r="L138" s="19"/>
      <c r="M138" s="19"/>
      <c r="N138" s="19"/>
      <c r="P138" s="45">
        <f t="shared" ref="P138" ca="1" si="128">MAX(E138:N138)</f>
        <v>225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16.559485530546624</v>
      </c>
      <c r="F139" s="15">
        <f t="shared" ref="F139:J139" ca="1" si="129">F138/$D138*100</f>
        <v>30.54662379421222</v>
      </c>
      <c r="G139" s="15">
        <f t="shared" ca="1" si="129"/>
        <v>36.173633440514472</v>
      </c>
      <c r="H139" s="15">
        <f t="shared" ca="1" si="129"/>
        <v>13.504823151125404</v>
      </c>
      <c r="I139" s="15">
        <f t="shared" ca="1" si="129"/>
        <v>1.4469453376205788</v>
      </c>
      <c r="J139" s="15">
        <f t="shared" ca="1" si="129"/>
        <v>1.7684887459807075</v>
      </c>
      <c r="K139" s="15"/>
      <c r="L139" s="15"/>
      <c r="M139" s="15"/>
      <c r="N139" s="15"/>
    </row>
    <row r="140" spans="1:16" ht="12.4" hidden="1" customHeight="1" outlineLevel="1" x14ac:dyDescent="0.15">
      <c r="A140" s="1" t="str">
        <f ca="1">$A$1&amp;C140</f>
        <v>X (20)３年生／回答しない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9</v>
      </c>
      <c r="F140" s="19">
        <f ca="1">VLOOKUP($A140,学年×性別!$A:$O,F$2,0)</f>
        <v>17</v>
      </c>
      <c r="G140" s="19">
        <f ca="1">VLOOKUP($A140,学年×性別!$A:$O,G$2,0)</f>
        <v>14</v>
      </c>
      <c r="H140" s="19">
        <f ca="1">VLOOKUP($A140,学年×性別!$A:$O,H$2,0)</f>
        <v>5</v>
      </c>
      <c r="I140" s="19">
        <f ca="1">VLOOKUP($A140,学年×性別!$A:$O,I$2,0)</f>
        <v>0</v>
      </c>
      <c r="J140" s="19">
        <f ca="1">VLOOKUP($A140,学年×性別!$A:$O,J$2,0)</f>
        <v>4</v>
      </c>
      <c r="K140" s="19"/>
      <c r="L140" s="19"/>
      <c r="M140" s="19"/>
      <c r="N140" s="19"/>
      <c r="P140" s="45">
        <f t="shared" ref="P140" ca="1" si="130">MAX(E140:N140)</f>
        <v>17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18.367346938775512</v>
      </c>
      <c r="F141" s="15">
        <f t="shared" ref="F141:J141" ca="1" si="131">F140/$D140*100</f>
        <v>34.693877551020407</v>
      </c>
      <c r="G141" s="15">
        <f t="shared" ca="1" si="131"/>
        <v>28.571428571428569</v>
      </c>
      <c r="H141" s="15">
        <f t="shared" ca="1" si="131"/>
        <v>10.204081632653061</v>
      </c>
      <c r="I141" s="15">
        <f t="shared" ca="1" si="131"/>
        <v>0</v>
      </c>
      <c r="J141" s="15">
        <f t="shared" ca="1" si="131"/>
        <v>8.1632653061224492</v>
      </c>
      <c r="K141" s="15"/>
      <c r="L141" s="15"/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1719" priority="169" stopIfTrue="1" operator="greaterThanOrEqual">
      <formula>E$7+10</formula>
    </cfRule>
    <cfRule type="cellIs" dxfId="1718" priority="170" stopIfTrue="1" operator="greaterThanOrEqual">
      <formula>E$7+5</formula>
    </cfRule>
    <cfRule type="cellIs" dxfId="1717" priority="171" stopIfTrue="1" operator="lessThanOrEqual">
      <formula>E$7-10</formula>
    </cfRule>
    <cfRule type="cellIs" dxfId="1716" priority="172" operator="lessThanOrEqual">
      <formula>E$7-5</formula>
    </cfRule>
  </conditionalFormatting>
  <conditionalFormatting sqref="E15:N15">
    <cfRule type="cellIs" dxfId="1715" priority="165" stopIfTrue="1" operator="greaterThanOrEqual">
      <formula>E$7+10</formula>
    </cfRule>
    <cfRule type="cellIs" dxfId="1714" priority="166" stopIfTrue="1" operator="greaterThanOrEqual">
      <formula>E$7+5</formula>
    </cfRule>
    <cfRule type="cellIs" dxfId="1713" priority="167" stopIfTrue="1" operator="lessThanOrEqual">
      <formula>E$7-10</formula>
    </cfRule>
    <cfRule type="cellIs" dxfId="1712" priority="168" operator="lessThanOrEqual">
      <formula>E$7-5</formula>
    </cfRule>
  </conditionalFormatting>
  <conditionalFormatting sqref="E17:N17">
    <cfRule type="cellIs" dxfId="1711" priority="161" stopIfTrue="1" operator="greaterThanOrEqual">
      <formula>E$7+10</formula>
    </cfRule>
    <cfRule type="cellIs" dxfId="1710" priority="162" stopIfTrue="1" operator="greaterThanOrEqual">
      <formula>E$7+5</formula>
    </cfRule>
    <cfRule type="cellIs" dxfId="1709" priority="163" stopIfTrue="1" operator="lessThanOrEqual">
      <formula>E$7-10</formula>
    </cfRule>
    <cfRule type="cellIs" dxfId="1708" priority="164" operator="lessThanOrEqual">
      <formula>E$7-5</formula>
    </cfRule>
  </conditionalFormatting>
  <conditionalFormatting sqref="E19:N19">
    <cfRule type="cellIs" dxfId="1707" priority="157" stopIfTrue="1" operator="greaterThanOrEqual">
      <formula>E$7+10</formula>
    </cfRule>
    <cfRule type="cellIs" dxfId="1706" priority="158" stopIfTrue="1" operator="greaterThanOrEqual">
      <formula>E$7+5</formula>
    </cfRule>
    <cfRule type="cellIs" dxfId="1705" priority="159" stopIfTrue="1" operator="lessThanOrEqual">
      <formula>E$7-10</formula>
    </cfRule>
    <cfRule type="cellIs" dxfId="1704" priority="160" operator="lessThanOrEqual">
      <formula>E$7-5</formula>
    </cfRule>
  </conditionalFormatting>
  <conditionalFormatting sqref="E21:N21 E23:N23 E25:N25">
    <cfRule type="cellIs" dxfId="1703" priority="153" stopIfTrue="1" operator="greaterThanOrEqual">
      <formula>E$7+10</formula>
    </cfRule>
    <cfRule type="cellIs" dxfId="1702" priority="154" stopIfTrue="1" operator="greaterThanOrEqual">
      <formula>E$7+5</formula>
    </cfRule>
    <cfRule type="cellIs" dxfId="1701" priority="155" stopIfTrue="1" operator="lessThanOrEqual">
      <formula>E$7-10</formula>
    </cfRule>
    <cfRule type="cellIs" dxfId="1700" priority="156" operator="lessThanOrEqual">
      <formula>E$7-5</formula>
    </cfRule>
  </conditionalFormatting>
  <conditionalFormatting sqref="E27:N27">
    <cfRule type="cellIs" dxfId="1699" priority="149" stopIfTrue="1" operator="greaterThanOrEqual">
      <formula>E$7+10</formula>
    </cfRule>
    <cfRule type="cellIs" dxfId="1698" priority="150" stopIfTrue="1" operator="greaterThanOrEqual">
      <formula>E$7+5</formula>
    </cfRule>
    <cfRule type="cellIs" dxfId="1697" priority="151" stopIfTrue="1" operator="lessThanOrEqual">
      <formula>E$7-10</formula>
    </cfRule>
    <cfRule type="cellIs" dxfId="1696" priority="152" operator="lessThanOrEqual">
      <formula>E$7-5</formula>
    </cfRule>
  </conditionalFormatting>
  <conditionalFormatting sqref="E29:N29">
    <cfRule type="cellIs" dxfId="1695" priority="145" stopIfTrue="1" operator="greaterThanOrEqual">
      <formula>E$7+10</formula>
    </cfRule>
    <cfRule type="cellIs" dxfId="1694" priority="146" stopIfTrue="1" operator="greaterThanOrEqual">
      <formula>E$7+5</formula>
    </cfRule>
    <cfRule type="cellIs" dxfId="1693" priority="147" stopIfTrue="1" operator="lessThanOrEqual">
      <formula>E$7-10</formula>
    </cfRule>
    <cfRule type="cellIs" dxfId="1692" priority="148" operator="lessThanOrEqual">
      <formula>E$7-5</formula>
    </cfRule>
  </conditionalFormatting>
  <conditionalFormatting sqref="E31:N31">
    <cfRule type="cellIs" dxfId="1691" priority="141" stopIfTrue="1" operator="greaterThanOrEqual">
      <formula>E$7+10</formula>
    </cfRule>
    <cfRule type="cellIs" dxfId="1690" priority="142" stopIfTrue="1" operator="greaterThanOrEqual">
      <formula>E$7+5</formula>
    </cfRule>
    <cfRule type="cellIs" dxfId="1689" priority="143" stopIfTrue="1" operator="lessThanOrEqual">
      <formula>E$7-10</formula>
    </cfRule>
    <cfRule type="cellIs" dxfId="1688" priority="144" operator="lessThanOrEqual">
      <formula>E$7-5</formula>
    </cfRule>
  </conditionalFormatting>
  <conditionalFormatting sqref="E33:N33 E35:N35">
    <cfRule type="cellIs" dxfId="1687" priority="137" stopIfTrue="1" operator="greaterThanOrEqual">
      <formula>E$7+10</formula>
    </cfRule>
    <cfRule type="cellIs" dxfId="1686" priority="138" stopIfTrue="1" operator="greaterThanOrEqual">
      <formula>E$7+5</formula>
    </cfRule>
    <cfRule type="cellIs" dxfId="1685" priority="139" stopIfTrue="1" operator="lessThanOrEqual">
      <formula>E$7-10</formula>
    </cfRule>
    <cfRule type="cellIs" dxfId="1684" priority="140" operator="lessThanOrEqual">
      <formula>E$7-5</formula>
    </cfRule>
  </conditionalFormatting>
  <conditionalFormatting sqref="E37:N37 E39:N39 E41:N41">
    <cfRule type="cellIs" dxfId="1683" priority="133" stopIfTrue="1" operator="greaterThanOrEqual">
      <formula>E$7+10</formula>
    </cfRule>
    <cfRule type="cellIs" dxfId="1682" priority="134" stopIfTrue="1" operator="greaterThanOrEqual">
      <formula>E$7+5</formula>
    </cfRule>
    <cfRule type="cellIs" dxfId="1681" priority="135" stopIfTrue="1" operator="lessThanOrEqual">
      <formula>E$7-10</formula>
    </cfRule>
    <cfRule type="cellIs" dxfId="1680" priority="136" operator="lessThanOrEqual">
      <formula>E$7-5</formula>
    </cfRule>
  </conditionalFormatting>
  <conditionalFormatting sqref="E43:N43">
    <cfRule type="cellIs" dxfId="1679" priority="129" stopIfTrue="1" operator="greaterThanOrEqual">
      <formula>E$7+10</formula>
    </cfRule>
    <cfRule type="cellIs" dxfId="1678" priority="130" stopIfTrue="1" operator="greaterThanOrEqual">
      <formula>E$7+5</formula>
    </cfRule>
    <cfRule type="cellIs" dxfId="1677" priority="131" stopIfTrue="1" operator="lessThanOrEqual">
      <formula>E$7-10</formula>
    </cfRule>
    <cfRule type="cellIs" dxfId="1676" priority="132" operator="lessThanOrEqual">
      <formula>E$7-5</formula>
    </cfRule>
  </conditionalFormatting>
  <conditionalFormatting sqref="E45:N45">
    <cfRule type="cellIs" dxfId="1675" priority="125" stopIfTrue="1" operator="greaterThanOrEqual">
      <formula>E$7+10</formula>
    </cfRule>
    <cfRule type="cellIs" dxfId="1674" priority="126" stopIfTrue="1" operator="greaterThanOrEqual">
      <formula>E$7+5</formula>
    </cfRule>
    <cfRule type="cellIs" dxfId="1673" priority="127" stopIfTrue="1" operator="lessThanOrEqual">
      <formula>E$7-10</formula>
    </cfRule>
    <cfRule type="cellIs" dxfId="1672" priority="128" operator="lessThanOrEqual">
      <formula>E$7-5</formula>
    </cfRule>
  </conditionalFormatting>
  <conditionalFormatting sqref="E47:N47">
    <cfRule type="cellIs" dxfId="1671" priority="121" stopIfTrue="1" operator="greaterThanOrEqual">
      <formula>E$7+10</formula>
    </cfRule>
    <cfRule type="cellIs" dxfId="1670" priority="122" stopIfTrue="1" operator="greaterThanOrEqual">
      <formula>E$7+5</formula>
    </cfRule>
    <cfRule type="cellIs" dxfId="1669" priority="123" stopIfTrue="1" operator="lessThanOrEqual">
      <formula>E$7-10</formula>
    </cfRule>
    <cfRule type="cellIs" dxfId="1668" priority="124" operator="lessThanOrEqual">
      <formula>E$7-5</formula>
    </cfRule>
  </conditionalFormatting>
  <conditionalFormatting sqref="E49:N49 E51:N51 E53:N53">
    <cfRule type="cellIs" dxfId="1667" priority="117" stopIfTrue="1" operator="greaterThanOrEqual">
      <formula>E$7+10</formula>
    </cfRule>
    <cfRule type="cellIs" dxfId="1666" priority="118" stopIfTrue="1" operator="greaterThanOrEqual">
      <formula>E$7+5</formula>
    </cfRule>
    <cfRule type="cellIs" dxfId="1665" priority="119" stopIfTrue="1" operator="lessThanOrEqual">
      <formula>E$7-10</formula>
    </cfRule>
    <cfRule type="cellIs" dxfId="1664" priority="120" operator="lessThanOrEqual">
      <formula>E$7-5</formula>
    </cfRule>
  </conditionalFormatting>
  <conditionalFormatting sqref="E55:N55">
    <cfRule type="cellIs" dxfId="1663" priority="113" stopIfTrue="1" operator="greaterThanOrEqual">
      <formula>E$7+10</formula>
    </cfRule>
    <cfRule type="cellIs" dxfId="1662" priority="114" stopIfTrue="1" operator="greaterThanOrEqual">
      <formula>E$7+5</formula>
    </cfRule>
    <cfRule type="cellIs" dxfId="1661" priority="115" stopIfTrue="1" operator="lessThanOrEqual">
      <formula>E$7-10</formula>
    </cfRule>
    <cfRule type="cellIs" dxfId="1660" priority="116" operator="lessThanOrEqual">
      <formula>E$7-5</formula>
    </cfRule>
  </conditionalFormatting>
  <conditionalFormatting sqref="E57:N57">
    <cfRule type="cellIs" dxfId="1659" priority="109" stopIfTrue="1" operator="greaterThanOrEqual">
      <formula>E$7+10</formula>
    </cfRule>
    <cfRule type="cellIs" dxfId="1658" priority="110" stopIfTrue="1" operator="greaterThanOrEqual">
      <formula>E$7+5</formula>
    </cfRule>
    <cfRule type="cellIs" dxfId="1657" priority="111" stopIfTrue="1" operator="lessThanOrEqual">
      <formula>E$7-10</formula>
    </cfRule>
    <cfRule type="cellIs" dxfId="1656" priority="112" operator="lessThanOrEqual">
      <formula>E$7-5</formula>
    </cfRule>
  </conditionalFormatting>
  <conditionalFormatting sqref="E59:N59">
    <cfRule type="cellIs" dxfId="1655" priority="105" stopIfTrue="1" operator="greaterThanOrEqual">
      <formula>E$7+10</formula>
    </cfRule>
    <cfRule type="cellIs" dxfId="1654" priority="106" stopIfTrue="1" operator="greaterThanOrEqual">
      <formula>E$7+5</formula>
    </cfRule>
    <cfRule type="cellIs" dxfId="1653" priority="107" stopIfTrue="1" operator="lessThanOrEqual">
      <formula>E$7-10</formula>
    </cfRule>
    <cfRule type="cellIs" dxfId="1652" priority="108" operator="lessThanOrEqual">
      <formula>E$7-5</formula>
    </cfRule>
  </conditionalFormatting>
  <conditionalFormatting sqref="E61:N61 E63:N63">
    <cfRule type="cellIs" dxfId="1651" priority="101" stopIfTrue="1" operator="greaterThanOrEqual">
      <formula>E$7+10</formula>
    </cfRule>
    <cfRule type="cellIs" dxfId="1650" priority="102" stopIfTrue="1" operator="greaterThanOrEqual">
      <formula>E$7+5</formula>
    </cfRule>
    <cfRule type="cellIs" dxfId="1649" priority="103" stopIfTrue="1" operator="lessThanOrEqual">
      <formula>E$7-10</formula>
    </cfRule>
    <cfRule type="cellIs" dxfId="1648" priority="104" operator="lessThanOrEqual">
      <formula>E$7-5</formula>
    </cfRule>
  </conditionalFormatting>
  <conditionalFormatting sqref="E65:N65 E67:N67 E69:N69">
    <cfRule type="cellIs" dxfId="1647" priority="97" stopIfTrue="1" operator="greaterThanOrEqual">
      <formula>E$7+10</formula>
    </cfRule>
    <cfRule type="cellIs" dxfId="1646" priority="98" stopIfTrue="1" operator="greaterThanOrEqual">
      <formula>E$7+5</formula>
    </cfRule>
    <cfRule type="cellIs" dxfId="1645" priority="99" stopIfTrue="1" operator="lessThanOrEqual">
      <formula>E$7-10</formula>
    </cfRule>
    <cfRule type="cellIs" dxfId="1644" priority="100" operator="lessThanOrEqual">
      <formula>E$7-5</formula>
    </cfRule>
  </conditionalFormatting>
  <conditionalFormatting sqref="E71:N71">
    <cfRule type="cellIs" dxfId="1643" priority="93" stopIfTrue="1" operator="greaterThanOrEqual">
      <formula>E$7+10</formula>
    </cfRule>
    <cfRule type="cellIs" dxfId="1642" priority="94" stopIfTrue="1" operator="greaterThanOrEqual">
      <formula>E$7+5</formula>
    </cfRule>
    <cfRule type="cellIs" dxfId="1641" priority="95" stopIfTrue="1" operator="lessThanOrEqual">
      <formula>E$7-10</formula>
    </cfRule>
    <cfRule type="cellIs" dxfId="1640" priority="96" operator="lessThanOrEqual">
      <formula>E$7-5</formula>
    </cfRule>
  </conditionalFormatting>
  <conditionalFormatting sqref="E73:N73">
    <cfRule type="cellIs" dxfId="1639" priority="89" stopIfTrue="1" operator="greaterThanOrEqual">
      <formula>E$7+10</formula>
    </cfRule>
    <cfRule type="cellIs" dxfId="1638" priority="90" stopIfTrue="1" operator="greaterThanOrEqual">
      <formula>E$7+5</formula>
    </cfRule>
    <cfRule type="cellIs" dxfId="1637" priority="91" stopIfTrue="1" operator="lessThanOrEqual">
      <formula>E$7-10</formula>
    </cfRule>
    <cfRule type="cellIs" dxfId="1636" priority="92" operator="lessThanOrEqual">
      <formula>E$7-5</formula>
    </cfRule>
  </conditionalFormatting>
  <conditionalFormatting sqref="E75:N75">
    <cfRule type="cellIs" dxfId="1635" priority="85" stopIfTrue="1" operator="greaterThanOrEqual">
      <formula>E$7+10</formula>
    </cfRule>
    <cfRule type="cellIs" dxfId="1634" priority="86" stopIfTrue="1" operator="greaterThanOrEqual">
      <formula>E$7+5</formula>
    </cfRule>
    <cfRule type="cellIs" dxfId="1633" priority="87" stopIfTrue="1" operator="lessThanOrEqual">
      <formula>E$7-10</formula>
    </cfRule>
    <cfRule type="cellIs" dxfId="1632" priority="88" operator="lessThanOrEqual">
      <formula>E$7-5</formula>
    </cfRule>
  </conditionalFormatting>
  <conditionalFormatting sqref="E77:N77 E79:N79 E81:N81">
    <cfRule type="cellIs" dxfId="1631" priority="81" stopIfTrue="1" operator="greaterThanOrEqual">
      <formula>E$7+10</formula>
    </cfRule>
    <cfRule type="cellIs" dxfId="1630" priority="82" stopIfTrue="1" operator="greaterThanOrEqual">
      <formula>E$7+5</formula>
    </cfRule>
    <cfRule type="cellIs" dxfId="1629" priority="83" stopIfTrue="1" operator="lessThanOrEqual">
      <formula>E$7-10</formula>
    </cfRule>
    <cfRule type="cellIs" dxfId="1628" priority="84" operator="lessThanOrEqual">
      <formula>E$7-5</formula>
    </cfRule>
  </conditionalFormatting>
  <conditionalFormatting sqref="E83:N83">
    <cfRule type="cellIs" dxfId="1627" priority="77" stopIfTrue="1" operator="greaterThanOrEqual">
      <formula>E$7+10</formula>
    </cfRule>
    <cfRule type="cellIs" dxfId="1626" priority="78" stopIfTrue="1" operator="greaterThanOrEqual">
      <formula>E$7+5</formula>
    </cfRule>
    <cfRule type="cellIs" dxfId="1625" priority="79" stopIfTrue="1" operator="lessThanOrEqual">
      <formula>E$7-10</formula>
    </cfRule>
    <cfRule type="cellIs" dxfId="1624" priority="80" operator="lessThanOrEqual">
      <formula>E$7-5</formula>
    </cfRule>
  </conditionalFormatting>
  <conditionalFormatting sqref="E85:N85">
    <cfRule type="cellIs" dxfId="1623" priority="73" stopIfTrue="1" operator="greaterThanOrEqual">
      <formula>E$7+10</formula>
    </cfRule>
    <cfRule type="cellIs" dxfId="1622" priority="74" stopIfTrue="1" operator="greaterThanOrEqual">
      <formula>E$7+5</formula>
    </cfRule>
    <cfRule type="cellIs" dxfId="1621" priority="75" stopIfTrue="1" operator="lessThanOrEqual">
      <formula>E$7-10</formula>
    </cfRule>
    <cfRule type="cellIs" dxfId="1620" priority="76" operator="lessThanOrEqual">
      <formula>E$7-5</formula>
    </cfRule>
  </conditionalFormatting>
  <conditionalFormatting sqref="E87:N87">
    <cfRule type="cellIs" dxfId="1619" priority="69" stopIfTrue="1" operator="greaterThanOrEqual">
      <formula>E$7+10</formula>
    </cfRule>
    <cfRule type="cellIs" dxfId="1618" priority="70" stopIfTrue="1" operator="greaterThanOrEqual">
      <formula>E$7+5</formula>
    </cfRule>
    <cfRule type="cellIs" dxfId="1617" priority="71" stopIfTrue="1" operator="lessThanOrEqual">
      <formula>E$7-10</formula>
    </cfRule>
    <cfRule type="cellIs" dxfId="1616" priority="72" operator="lessThanOrEqual">
      <formula>E$7-5</formula>
    </cfRule>
  </conditionalFormatting>
  <conditionalFormatting sqref="E89:N89 E91:N91">
    <cfRule type="cellIs" dxfId="1615" priority="65" stopIfTrue="1" operator="greaterThanOrEqual">
      <formula>E$7+10</formula>
    </cfRule>
    <cfRule type="cellIs" dxfId="1614" priority="66" stopIfTrue="1" operator="greaterThanOrEqual">
      <formula>E$7+5</formula>
    </cfRule>
    <cfRule type="cellIs" dxfId="1613" priority="67" stopIfTrue="1" operator="lessThanOrEqual">
      <formula>E$7-10</formula>
    </cfRule>
    <cfRule type="cellIs" dxfId="1612" priority="68" operator="lessThanOrEqual">
      <formula>E$7-5</formula>
    </cfRule>
  </conditionalFormatting>
  <conditionalFormatting sqref="E93:N93 E95:N95 E97:N97">
    <cfRule type="cellIs" dxfId="1611" priority="61" stopIfTrue="1" operator="greaterThanOrEqual">
      <formula>E$7+10</formula>
    </cfRule>
    <cfRule type="cellIs" dxfId="1610" priority="62" stopIfTrue="1" operator="greaterThanOrEqual">
      <formula>E$7+5</formula>
    </cfRule>
    <cfRule type="cellIs" dxfId="1609" priority="63" stopIfTrue="1" operator="lessThanOrEqual">
      <formula>E$7-10</formula>
    </cfRule>
    <cfRule type="cellIs" dxfId="1608" priority="64" operator="lessThanOrEqual">
      <formula>E$7-5</formula>
    </cfRule>
  </conditionalFormatting>
  <conditionalFormatting sqref="E99:N99">
    <cfRule type="cellIs" dxfId="1607" priority="57" stopIfTrue="1" operator="greaterThanOrEqual">
      <formula>E$7+10</formula>
    </cfRule>
    <cfRule type="cellIs" dxfId="1606" priority="58" stopIfTrue="1" operator="greaterThanOrEqual">
      <formula>E$7+5</formula>
    </cfRule>
    <cfRule type="cellIs" dxfId="1605" priority="59" stopIfTrue="1" operator="lessThanOrEqual">
      <formula>E$7-10</formula>
    </cfRule>
    <cfRule type="cellIs" dxfId="1604" priority="60" operator="lessThanOrEqual">
      <formula>E$7-5</formula>
    </cfRule>
  </conditionalFormatting>
  <conditionalFormatting sqref="E101:N101">
    <cfRule type="cellIs" dxfId="1603" priority="53" stopIfTrue="1" operator="greaterThanOrEqual">
      <formula>E$7+10</formula>
    </cfRule>
    <cfRule type="cellIs" dxfId="1602" priority="54" stopIfTrue="1" operator="greaterThanOrEqual">
      <formula>E$7+5</formula>
    </cfRule>
    <cfRule type="cellIs" dxfId="1601" priority="55" stopIfTrue="1" operator="lessThanOrEqual">
      <formula>E$7-10</formula>
    </cfRule>
    <cfRule type="cellIs" dxfId="1600" priority="56" operator="lessThanOrEqual">
      <formula>E$7-5</formula>
    </cfRule>
  </conditionalFormatting>
  <conditionalFormatting sqref="E103:N103">
    <cfRule type="cellIs" dxfId="1599" priority="49" stopIfTrue="1" operator="greaterThanOrEqual">
      <formula>E$7+10</formula>
    </cfRule>
    <cfRule type="cellIs" dxfId="1598" priority="50" stopIfTrue="1" operator="greaterThanOrEqual">
      <formula>E$7+5</formula>
    </cfRule>
    <cfRule type="cellIs" dxfId="1597" priority="51" stopIfTrue="1" operator="lessThanOrEqual">
      <formula>E$7-10</formula>
    </cfRule>
    <cfRule type="cellIs" dxfId="1596" priority="52" operator="lessThanOrEqual">
      <formula>E$7-5</formula>
    </cfRule>
  </conditionalFormatting>
  <conditionalFormatting sqref="E105:N105 E107:N107 E109:N109">
    <cfRule type="cellIs" dxfId="1595" priority="45" stopIfTrue="1" operator="greaterThanOrEqual">
      <formula>E$7+10</formula>
    </cfRule>
    <cfRule type="cellIs" dxfId="1594" priority="46" stopIfTrue="1" operator="greaterThanOrEqual">
      <formula>E$7+5</formula>
    </cfRule>
    <cfRule type="cellIs" dxfId="1593" priority="47" stopIfTrue="1" operator="lessThanOrEqual">
      <formula>E$7-10</formula>
    </cfRule>
    <cfRule type="cellIs" dxfId="1592" priority="48" operator="lessThanOrEqual">
      <formula>E$7-5</formula>
    </cfRule>
  </conditionalFormatting>
  <conditionalFormatting sqref="E111:N111">
    <cfRule type="cellIs" dxfId="1591" priority="41" stopIfTrue="1" operator="greaterThanOrEqual">
      <formula>E$7+10</formula>
    </cfRule>
    <cfRule type="cellIs" dxfId="1590" priority="42" stopIfTrue="1" operator="greaterThanOrEqual">
      <formula>E$7+5</formula>
    </cfRule>
    <cfRule type="cellIs" dxfId="1589" priority="43" stopIfTrue="1" operator="lessThanOrEqual">
      <formula>E$7-10</formula>
    </cfRule>
    <cfRule type="cellIs" dxfId="1588" priority="44" operator="lessThanOrEqual">
      <formula>E$7-5</formula>
    </cfRule>
  </conditionalFormatting>
  <conditionalFormatting sqref="E113:N113">
    <cfRule type="cellIs" dxfId="1587" priority="37" stopIfTrue="1" operator="greaterThanOrEqual">
      <formula>E$7+10</formula>
    </cfRule>
    <cfRule type="cellIs" dxfId="1586" priority="38" stopIfTrue="1" operator="greaterThanOrEqual">
      <formula>E$7+5</formula>
    </cfRule>
    <cfRule type="cellIs" dxfId="1585" priority="39" stopIfTrue="1" operator="lessThanOrEqual">
      <formula>E$7-10</formula>
    </cfRule>
    <cfRule type="cellIs" dxfId="1584" priority="40" operator="lessThanOrEqual">
      <formula>E$7-5</formula>
    </cfRule>
  </conditionalFormatting>
  <conditionalFormatting sqref="E115:N115">
    <cfRule type="cellIs" dxfId="1583" priority="33" stopIfTrue="1" operator="greaterThanOrEqual">
      <formula>E$7+10</formula>
    </cfRule>
    <cfRule type="cellIs" dxfId="1582" priority="34" stopIfTrue="1" operator="greaterThanOrEqual">
      <formula>E$7+5</formula>
    </cfRule>
    <cfRule type="cellIs" dxfId="1581" priority="35" stopIfTrue="1" operator="lessThanOrEqual">
      <formula>E$7-10</formula>
    </cfRule>
    <cfRule type="cellIs" dxfId="1580" priority="36" operator="lessThanOrEqual">
      <formula>E$7-5</formula>
    </cfRule>
  </conditionalFormatting>
  <conditionalFormatting sqref="E117:N117 E119:N119">
    <cfRule type="cellIs" dxfId="1579" priority="29" stopIfTrue="1" operator="greaterThanOrEqual">
      <formula>E$7+10</formula>
    </cfRule>
    <cfRule type="cellIs" dxfId="1578" priority="30" stopIfTrue="1" operator="greaterThanOrEqual">
      <formula>E$7+5</formula>
    </cfRule>
    <cfRule type="cellIs" dxfId="1577" priority="31" stopIfTrue="1" operator="lessThanOrEqual">
      <formula>E$7-10</formula>
    </cfRule>
    <cfRule type="cellIs" dxfId="1576" priority="32" operator="lessThanOrEqual">
      <formula>E$7-5</formula>
    </cfRule>
  </conditionalFormatting>
  <conditionalFormatting sqref="E121:N121 E123:N123 E125:N125">
    <cfRule type="cellIs" dxfId="1575" priority="25" stopIfTrue="1" operator="greaterThanOrEqual">
      <formula>E$7+10</formula>
    </cfRule>
    <cfRule type="cellIs" dxfId="1574" priority="26" stopIfTrue="1" operator="greaterThanOrEqual">
      <formula>E$7+5</formula>
    </cfRule>
    <cfRule type="cellIs" dxfId="1573" priority="27" stopIfTrue="1" operator="lessThanOrEqual">
      <formula>E$7-10</formula>
    </cfRule>
    <cfRule type="cellIs" dxfId="1572" priority="28" operator="lessThanOrEqual">
      <formula>E$7-5</formula>
    </cfRule>
  </conditionalFormatting>
  <conditionalFormatting sqref="E127:N127">
    <cfRule type="cellIs" dxfId="1571" priority="21" stopIfTrue="1" operator="greaterThanOrEqual">
      <formula>E$7+10</formula>
    </cfRule>
    <cfRule type="cellIs" dxfId="1570" priority="22" stopIfTrue="1" operator="greaterThanOrEqual">
      <formula>E$7+5</formula>
    </cfRule>
    <cfRule type="cellIs" dxfId="1569" priority="23" stopIfTrue="1" operator="lessThanOrEqual">
      <formula>E$7-10</formula>
    </cfRule>
    <cfRule type="cellIs" dxfId="1568" priority="24" operator="lessThanOrEqual">
      <formula>E$7-5</formula>
    </cfRule>
  </conditionalFormatting>
  <conditionalFormatting sqref="E129:N129">
    <cfRule type="cellIs" dxfId="1567" priority="17" stopIfTrue="1" operator="greaterThanOrEqual">
      <formula>E$7+10</formula>
    </cfRule>
    <cfRule type="cellIs" dxfId="1566" priority="18" stopIfTrue="1" operator="greaterThanOrEqual">
      <formula>E$7+5</formula>
    </cfRule>
    <cfRule type="cellIs" dxfId="1565" priority="19" stopIfTrue="1" operator="lessThanOrEqual">
      <formula>E$7-10</formula>
    </cfRule>
    <cfRule type="cellIs" dxfId="1564" priority="20" operator="lessThanOrEqual">
      <formula>E$7-5</formula>
    </cfRule>
  </conditionalFormatting>
  <conditionalFormatting sqref="E131:N131">
    <cfRule type="cellIs" dxfId="1563" priority="13" stopIfTrue="1" operator="greaterThanOrEqual">
      <formula>E$7+10</formula>
    </cfRule>
    <cfRule type="cellIs" dxfId="1562" priority="14" stopIfTrue="1" operator="greaterThanOrEqual">
      <formula>E$7+5</formula>
    </cfRule>
    <cfRule type="cellIs" dxfId="1561" priority="15" stopIfTrue="1" operator="lessThanOrEqual">
      <formula>E$7-10</formula>
    </cfRule>
    <cfRule type="cellIs" dxfId="1560" priority="16" operator="lessThanOrEqual">
      <formula>E$7-5</formula>
    </cfRule>
  </conditionalFormatting>
  <conditionalFormatting sqref="E133:N133 E135:N135 E137:N137">
    <cfRule type="cellIs" dxfId="1559" priority="9" stopIfTrue="1" operator="greaterThanOrEqual">
      <formula>E$7+10</formula>
    </cfRule>
    <cfRule type="cellIs" dxfId="1558" priority="10" stopIfTrue="1" operator="greaterThanOrEqual">
      <formula>E$7+5</formula>
    </cfRule>
    <cfRule type="cellIs" dxfId="1557" priority="11" stopIfTrue="1" operator="lessThanOrEqual">
      <formula>E$7-10</formula>
    </cfRule>
    <cfRule type="cellIs" dxfId="1556" priority="12" operator="lessThanOrEqual">
      <formula>E$7-5</formula>
    </cfRule>
  </conditionalFormatting>
  <conditionalFormatting sqref="E139:N139">
    <cfRule type="cellIs" dxfId="1555" priority="5" stopIfTrue="1" operator="greaterThanOrEqual">
      <formula>E$7+10</formula>
    </cfRule>
    <cfRule type="cellIs" dxfId="1554" priority="6" stopIfTrue="1" operator="greaterThanOrEqual">
      <formula>E$7+5</formula>
    </cfRule>
    <cfRule type="cellIs" dxfId="1553" priority="7" stopIfTrue="1" operator="lessThanOrEqual">
      <formula>E$7-10</formula>
    </cfRule>
    <cfRule type="cellIs" dxfId="1552" priority="8" operator="lessThanOrEqual">
      <formula>E$7-5</formula>
    </cfRule>
  </conditionalFormatting>
  <conditionalFormatting sqref="E141:N141">
    <cfRule type="cellIs" dxfId="1551" priority="1" stopIfTrue="1" operator="greaterThanOrEqual">
      <formula>E$7+10</formula>
    </cfRule>
    <cfRule type="cellIs" dxfId="1550" priority="2" stopIfTrue="1" operator="greaterThanOrEqual">
      <formula>E$7+5</formula>
    </cfRule>
    <cfRule type="cellIs" dxfId="1549" priority="3" stopIfTrue="1" operator="lessThanOrEqual">
      <formula>E$7-10</formula>
    </cfRule>
    <cfRule type="cellIs" dxfId="1548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B00D2-A0D8-4772-9CFA-EC43FE3F8D9F}">
  <sheetPr>
    <tabColor rgb="FF92D050"/>
  </sheetPr>
  <dimension ref="A1:P176"/>
  <sheetViews>
    <sheetView showGridLines="0" topLeftCell="A74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8.3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(21)</v>
      </c>
      <c r="B1" s="1" t="str">
        <f ca="1">VLOOKUP(A1,学年!A:E,5,0)</f>
        <v>Q21魅力を感じ、住みたいと思う都市のイメージに重要なもの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35" customHeight="1" x14ac:dyDescent="0.15">
      <c r="A5" s="1" t="str">
        <f ca="1">$A$1&amp;"表頭"</f>
        <v>X (21)表頭</v>
      </c>
      <c r="B5" s="9"/>
      <c r="C5" s="10"/>
      <c r="D5" s="11" t="s">
        <v>248</v>
      </c>
      <c r="E5" s="12" t="str">
        <f ca="1">VLOOKUP($A$5,学年!$A:$O,E2,0)</f>
        <v>将来性・発展性に期待できる</v>
      </c>
      <c r="F5" s="12" t="str">
        <f ca="1">VLOOKUP($A$5,学年!$A:$O,F2,0)</f>
        <v>便利で生活がしやすい</v>
      </c>
      <c r="G5" s="12" t="str">
        <f ca="1">VLOOKUP($A$5,学年!$A:$O,G2,0)</f>
        <v>治安が良く、安全で安心して暮らせる</v>
      </c>
      <c r="H5" s="12" t="str">
        <f ca="1">VLOOKUP($A$5,学年!$A:$O,H2,0)</f>
        <v>働きたい仕事がある</v>
      </c>
      <c r="I5" s="12" t="str">
        <f ca="1">VLOOKUP($A$5,学年!$A:$O,I2,0)</f>
        <v>娯楽が多く、充実した余暇を過ごせる</v>
      </c>
      <c r="J5" s="12" t="str">
        <f ca="1">VLOOKUP($A$5,学年!$A:$O,J2,0)</f>
        <v>大学などの学術・研究機関が多い</v>
      </c>
      <c r="K5" s="12" t="str">
        <f ca="1">VLOOKUP($A$5,学年!$A:$O,K2,0)</f>
        <v>多様なチャンスがあり、自分の能力を発揮できる</v>
      </c>
      <c r="L5" s="12" t="str">
        <f ca="1">VLOOKUP($A$5,学年!$A:$O,L2,0)</f>
        <v>知人や友人が多く、人の交流が活発</v>
      </c>
      <c r="M5" s="12" t="str">
        <f ca="1">VLOOKUP($A$5,学年!$A:$O,M2,0)</f>
        <v>豊かな自然とまちが、バランスよく調和している</v>
      </c>
      <c r="N5" s="12" t="str">
        <f ca="1">VLOOKUP($A$5,学年!$A:$O,N2,0)</f>
        <v>歴史・文化を大切にしている</v>
      </c>
    </row>
    <row r="6" spans="1:16" ht="12.4" customHeight="1" x14ac:dyDescent="0.15">
      <c r="A6" s="1" t="str">
        <f ca="1">$A$1&amp;B6</f>
        <v>X (21)全体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970</v>
      </c>
      <c r="F6" s="19">
        <f ca="1">VLOOKUP($A6,学年!$A:$O,F$2,0)</f>
        <v>2384</v>
      </c>
      <c r="G6" s="19">
        <f ca="1">VLOOKUP($A6,学年!$A:$O,G$2,0)</f>
        <v>1803</v>
      </c>
      <c r="H6" s="19">
        <f ca="1">VLOOKUP($A6,学年!$A:$O,H$2,0)</f>
        <v>661</v>
      </c>
      <c r="I6" s="19">
        <f ca="1">VLOOKUP($A6,学年!$A:$O,I$2,0)</f>
        <v>1187</v>
      </c>
      <c r="J6" s="19">
        <f ca="1">VLOOKUP($A6,学年!$A:$O,J$2,0)</f>
        <v>134</v>
      </c>
      <c r="K6" s="19">
        <f ca="1">VLOOKUP($A6,学年!$A:$O,K$2,0)</f>
        <v>332</v>
      </c>
      <c r="L6" s="19">
        <f ca="1">VLOOKUP($A6,学年!$A:$O,L$2,0)</f>
        <v>718</v>
      </c>
      <c r="M6" s="19">
        <f ca="1">VLOOKUP($A6,学年!$A:$O,M$2,0)</f>
        <v>601</v>
      </c>
      <c r="N6" s="19">
        <f ca="1">VLOOKUP($A6,学年!$A:$O,N$2,0)</f>
        <v>150</v>
      </c>
      <c r="O6" s="44"/>
      <c r="P6" s="45">
        <f ca="1">MAX(E6:N6)</f>
        <v>2384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25.058124515629039</v>
      </c>
      <c r="F7" s="15">
        <f t="shared" ref="F7:N7" ca="1" si="0">F6/$D6*100</f>
        <v>61.586153448721262</v>
      </c>
      <c r="G7" s="15">
        <f t="shared" ca="1" si="0"/>
        <v>46.577111857401185</v>
      </c>
      <c r="H7" s="15">
        <f t="shared" ca="1" si="0"/>
        <v>17.075691035908033</v>
      </c>
      <c r="I7" s="15">
        <f t="shared" ca="1" si="0"/>
        <v>30.663911134073885</v>
      </c>
      <c r="J7" s="15">
        <f t="shared" ca="1" si="0"/>
        <v>3.4616378196848361</v>
      </c>
      <c r="K7" s="15">
        <f t="shared" ca="1" si="0"/>
        <v>8.5765951950400421</v>
      </c>
      <c r="L7" s="15">
        <f t="shared" ca="1" si="0"/>
        <v>18.548178765176957</v>
      </c>
      <c r="M7" s="15">
        <f t="shared" ca="1" si="0"/>
        <v>15.525703952467062</v>
      </c>
      <c r="N7" s="15">
        <f t="shared" ca="1" si="0"/>
        <v>3.8749677086024281</v>
      </c>
    </row>
    <row r="8" spans="1:16" ht="12.4" customHeight="1" x14ac:dyDescent="0.15">
      <c r="A8" s="1" t="str">
        <f ca="1">$A$1&amp;C8</f>
        <v>X (21)１年生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312</v>
      </c>
      <c r="F8" s="19">
        <f ca="1">VLOOKUP($A8,学年!$A:$O,F$2,0)</f>
        <v>835</v>
      </c>
      <c r="G8" s="19">
        <f ca="1">VLOOKUP($A8,学年!$A:$O,G$2,0)</f>
        <v>684</v>
      </c>
      <c r="H8" s="19">
        <f ca="1">VLOOKUP($A8,学年!$A:$O,H$2,0)</f>
        <v>218</v>
      </c>
      <c r="I8" s="19">
        <f ca="1">VLOOKUP($A8,学年!$A:$O,I$2,0)</f>
        <v>452</v>
      </c>
      <c r="J8" s="19">
        <f ca="1">VLOOKUP($A8,学年!$A:$O,J$2,0)</f>
        <v>47</v>
      </c>
      <c r="K8" s="19">
        <f ca="1">VLOOKUP($A8,学年!$A:$O,K$2,0)</f>
        <v>128</v>
      </c>
      <c r="L8" s="19">
        <f ca="1">VLOOKUP($A8,学年!$A:$O,L$2,0)</f>
        <v>274</v>
      </c>
      <c r="M8" s="19">
        <f ca="1">VLOOKUP($A8,学年!$A:$O,M$2,0)</f>
        <v>234</v>
      </c>
      <c r="N8" s="19">
        <f ca="1">VLOOKUP($A8,学年!$A:$O,N$2,0)</f>
        <v>60</v>
      </c>
      <c r="P8" s="45">
        <f ca="1">MAX(E8:N8)</f>
        <v>835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23.025830258302584</v>
      </c>
      <c r="F9" s="15">
        <f t="shared" ref="F9:N9" ca="1" si="1">F8/$D8*100</f>
        <v>61.623616236162363</v>
      </c>
      <c r="G9" s="15">
        <f t="shared" ca="1" si="1"/>
        <v>50.479704797047972</v>
      </c>
      <c r="H9" s="15">
        <f t="shared" ca="1" si="1"/>
        <v>16.088560885608857</v>
      </c>
      <c r="I9" s="15">
        <f t="shared" ca="1" si="1"/>
        <v>33.357933579335793</v>
      </c>
      <c r="J9" s="15">
        <f t="shared" ca="1" si="1"/>
        <v>3.4686346863468636</v>
      </c>
      <c r="K9" s="15">
        <f t="shared" ca="1" si="1"/>
        <v>9.4464944649446494</v>
      </c>
      <c r="L9" s="15">
        <f t="shared" ca="1" si="1"/>
        <v>20.221402214022142</v>
      </c>
      <c r="M9" s="15">
        <f t="shared" ca="1" si="1"/>
        <v>17.269372693726936</v>
      </c>
      <c r="N9" s="15">
        <f t="shared" ca="1" si="1"/>
        <v>4.428044280442804</v>
      </c>
    </row>
    <row r="10" spans="1:16" ht="12.4" customHeight="1" x14ac:dyDescent="0.15">
      <c r="A10" s="1" t="str">
        <f ca="1">$A$1&amp;C10</f>
        <v>X (21)２年生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278</v>
      </c>
      <c r="F10" s="19">
        <f ca="1">VLOOKUP($A10,学年!$A:$O,F$2,0)</f>
        <v>732</v>
      </c>
      <c r="G10" s="19">
        <f ca="1">VLOOKUP($A10,学年!$A:$O,G$2,0)</f>
        <v>542</v>
      </c>
      <c r="H10" s="19">
        <f ca="1">VLOOKUP($A10,学年!$A:$O,H$2,0)</f>
        <v>213</v>
      </c>
      <c r="I10" s="19">
        <f ca="1">VLOOKUP($A10,学年!$A:$O,I$2,0)</f>
        <v>338</v>
      </c>
      <c r="J10" s="19">
        <f ca="1">VLOOKUP($A10,学年!$A:$O,J$2,0)</f>
        <v>34</v>
      </c>
      <c r="K10" s="19">
        <f ca="1">VLOOKUP($A10,学年!$A:$O,K$2,0)</f>
        <v>83</v>
      </c>
      <c r="L10" s="19">
        <f ca="1">VLOOKUP($A10,学年!$A:$O,L$2,0)</f>
        <v>235</v>
      </c>
      <c r="M10" s="19">
        <f ca="1">VLOOKUP($A10,学年!$A:$O,M$2,0)</f>
        <v>166</v>
      </c>
      <c r="N10" s="19">
        <f ca="1">VLOOKUP($A10,学年!$A:$O,N$2,0)</f>
        <v>41</v>
      </c>
      <c r="P10" s="45">
        <f ca="1">MAX(E10:N10)</f>
        <v>732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22.975206611570247</v>
      </c>
      <c r="F11" s="15">
        <f t="shared" ref="F11:N11" ca="1" si="2">F10/$D10*100</f>
        <v>60.495867768595048</v>
      </c>
      <c r="G11" s="15">
        <f t="shared" ca="1" si="2"/>
        <v>44.793388429752071</v>
      </c>
      <c r="H11" s="15">
        <f t="shared" ca="1" si="2"/>
        <v>17.603305785123968</v>
      </c>
      <c r="I11" s="15">
        <f t="shared" ca="1" si="2"/>
        <v>27.933884297520663</v>
      </c>
      <c r="J11" s="15">
        <f t="shared" ca="1" si="2"/>
        <v>2.8099173553719008</v>
      </c>
      <c r="K11" s="15">
        <f t="shared" ca="1" si="2"/>
        <v>6.8595041322314048</v>
      </c>
      <c r="L11" s="15">
        <f t="shared" ca="1" si="2"/>
        <v>19.421487603305785</v>
      </c>
      <c r="M11" s="15">
        <f t="shared" ca="1" si="2"/>
        <v>13.71900826446281</v>
      </c>
      <c r="N11" s="15">
        <f t="shared" ca="1" si="2"/>
        <v>3.3884297520661155</v>
      </c>
    </row>
    <row r="12" spans="1:16" ht="12.4" customHeight="1" x14ac:dyDescent="0.15">
      <c r="A12" s="1" t="str">
        <f ca="1">$A$1&amp;C12</f>
        <v>X (21)３年生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380</v>
      </c>
      <c r="F12" s="19">
        <f ca="1">VLOOKUP($A12,学年!$A:$O,F$2,0)</f>
        <v>817</v>
      </c>
      <c r="G12" s="19">
        <f ca="1">VLOOKUP($A12,学年!$A:$O,G$2,0)</f>
        <v>577</v>
      </c>
      <c r="H12" s="19">
        <f ca="1">VLOOKUP($A12,学年!$A:$O,H$2,0)</f>
        <v>230</v>
      </c>
      <c r="I12" s="19">
        <f ca="1">VLOOKUP($A12,学年!$A:$O,I$2,0)</f>
        <v>397</v>
      </c>
      <c r="J12" s="19">
        <f ca="1">VLOOKUP($A12,学年!$A:$O,J$2,0)</f>
        <v>53</v>
      </c>
      <c r="K12" s="19">
        <f ca="1">VLOOKUP($A12,学年!$A:$O,K$2,0)</f>
        <v>121</v>
      </c>
      <c r="L12" s="19">
        <f ca="1">VLOOKUP($A12,学年!$A:$O,L$2,0)</f>
        <v>209</v>
      </c>
      <c r="M12" s="19">
        <f ca="1">VLOOKUP($A12,学年!$A:$O,M$2,0)</f>
        <v>201</v>
      </c>
      <c r="N12" s="19">
        <f ca="1">VLOOKUP($A12,学年!$A:$O,N$2,0)</f>
        <v>49</v>
      </c>
      <c r="P12" s="45">
        <f ca="1">MAX(E12:N12)</f>
        <v>817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29.096477794793262</v>
      </c>
      <c r="F13" s="15">
        <f t="shared" ref="F13:N13" ca="1" si="3">F12/$D12*100</f>
        <v>62.557427258805511</v>
      </c>
      <c r="G13" s="15">
        <f t="shared" ca="1" si="3"/>
        <v>44.18070444104135</v>
      </c>
      <c r="H13" s="15">
        <f t="shared" ca="1" si="3"/>
        <v>17.611026033690656</v>
      </c>
      <c r="I13" s="15">
        <f t="shared" ca="1" si="3"/>
        <v>30.398162327718225</v>
      </c>
      <c r="J13" s="15">
        <f t="shared" ca="1" si="3"/>
        <v>4.058192955589587</v>
      </c>
      <c r="K13" s="15">
        <f t="shared" ca="1" si="3"/>
        <v>9.2649310872894333</v>
      </c>
      <c r="L13" s="15">
        <f t="shared" ca="1" si="3"/>
        <v>16.003062787136294</v>
      </c>
      <c r="M13" s="15">
        <f t="shared" ca="1" si="3"/>
        <v>15.390505359877487</v>
      </c>
      <c r="N13" s="15">
        <f t="shared" ca="1" si="3"/>
        <v>3.7519142419601836</v>
      </c>
    </row>
    <row r="14" spans="1:16" ht="12.4" customHeight="1" x14ac:dyDescent="0.15">
      <c r="A14" s="1" t="str">
        <f ca="1">$A$1&amp;C14</f>
        <v>X (21)男性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540</v>
      </c>
      <c r="F14" s="19">
        <f ca="1">VLOOKUP($A14,性別!$A:$O,F$2,0)</f>
        <v>1025</v>
      </c>
      <c r="G14" s="19">
        <f ca="1">VLOOKUP($A14,性別!$A:$O,G$2,0)</f>
        <v>699</v>
      </c>
      <c r="H14" s="19">
        <f ca="1">VLOOKUP($A14,性別!$A:$O,H$2,0)</f>
        <v>289</v>
      </c>
      <c r="I14" s="19">
        <f ca="1">VLOOKUP($A14,性別!$A:$O,I$2,0)</f>
        <v>483</v>
      </c>
      <c r="J14" s="19">
        <f ca="1">VLOOKUP($A14,性別!$A:$O,J$2,0)</f>
        <v>66</v>
      </c>
      <c r="K14" s="19">
        <f ca="1">VLOOKUP($A14,性別!$A:$O,K$2,0)</f>
        <v>132</v>
      </c>
      <c r="L14" s="19">
        <f ca="1">VLOOKUP($A14,性別!$A:$O,L$2,0)</f>
        <v>324</v>
      </c>
      <c r="M14" s="19">
        <f ca="1">VLOOKUP($A14,性別!$A:$O,M$2,0)</f>
        <v>229</v>
      </c>
      <c r="N14" s="19">
        <f ca="1">VLOOKUP($A14,性別!$A:$O,N$2,0)</f>
        <v>73</v>
      </c>
      <c r="P14" s="45">
        <f t="shared" ref="P14" ca="1" si="4">MAX(E14:N14)</f>
        <v>1025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30.892448512585812</v>
      </c>
      <c r="F15" s="15">
        <f t="shared" ref="F15:N15" ca="1" si="5">F14/$D14*100</f>
        <v>58.638443935926773</v>
      </c>
      <c r="G15" s="15">
        <f t="shared" ca="1" si="5"/>
        <v>39.988558352402748</v>
      </c>
      <c r="H15" s="15">
        <f t="shared" ca="1" si="5"/>
        <v>16.533180778032037</v>
      </c>
      <c r="I15" s="15">
        <f t="shared" ca="1" si="5"/>
        <v>27.631578947368425</v>
      </c>
      <c r="J15" s="15">
        <f t="shared" ca="1" si="5"/>
        <v>3.775743707093822</v>
      </c>
      <c r="K15" s="15">
        <f t="shared" ca="1" si="5"/>
        <v>7.551487414187644</v>
      </c>
      <c r="L15" s="15">
        <f t="shared" ca="1" si="5"/>
        <v>18.535469107551489</v>
      </c>
      <c r="M15" s="15">
        <f t="shared" ca="1" si="5"/>
        <v>13.100686498855834</v>
      </c>
      <c r="N15" s="15">
        <f t="shared" ca="1" si="5"/>
        <v>4.1762013729977117</v>
      </c>
    </row>
    <row r="16" spans="1:16" ht="12.4" customHeight="1" x14ac:dyDescent="0.15">
      <c r="A16" s="1" t="str">
        <f ca="1">$A$1&amp;C16</f>
        <v>X (21)女性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413</v>
      </c>
      <c r="F16" s="19">
        <f ca="1">VLOOKUP($A16,性別!$A:$O,F$2,0)</f>
        <v>1292</v>
      </c>
      <c r="G16" s="19">
        <f ca="1">VLOOKUP($A16,性別!$A:$O,G$2,0)</f>
        <v>1053</v>
      </c>
      <c r="H16" s="19">
        <f ca="1">VLOOKUP($A16,性別!$A:$O,H$2,0)</f>
        <v>348</v>
      </c>
      <c r="I16" s="19">
        <f ca="1">VLOOKUP($A16,性別!$A:$O,I$2,0)</f>
        <v>676</v>
      </c>
      <c r="J16" s="19">
        <f ca="1">VLOOKUP($A16,性別!$A:$O,J$2,0)</f>
        <v>62</v>
      </c>
      <c r="K16" s="19">
        <f ca="1">VLOOKUP($A16,性別!$A:$O,K$2,0)</f>
        <v>179</v>
      </c>
      <c r="L16" s="19">
        <f ca="1">VLOOKUP($A16,性別!$A:$O,L$2,0)</f>
        <v>374</v>
      </c>
      <c r="M16" s="19">
        <f ca="1">VLOOKUP($A16,性別!$A:$O,M$2,0)</f>
        <v>351</v>
      </c>
      <c r="N16" s="19">
        <f ca="1">VLOOKUP($A16,性別!$A:$O,N$2,0)</f>
        <v>67</v>
      </c>
      <c r="P16" s="45">
        <f t="shared" ref="P16" ca="1" si="6">MAX(E16:N16)</f>
        <v>1292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20.537046245648931</v>
      </c>
      <c r="F17" s="15">
        <f t="shared" ref="F17:N17" ca="1" si="7">F16/$D16*100</f>
        <v>64.246643460964691</v>
      </c>
      <c r="G17" s="15">
        <f t="shared" ca="1" si="7"/>
        <v>52.362008950770758</v>
      </c>
      <c r="H17" s="15">
        <f t="shared" ca="1" si="7"/>
        <v>17.304823470909994</v>
      </c>
      <c r="I17" s="15">
        <f t="shared" ca="1" si="7"/>
        <v>33.615116857284931</v>
      </c>
      <c r="J17" s="15">
        <f t="shared" ca="1" si="7"/>
        <v>3.0830432620586774</v>
      </c>
      <c r="K17" s="15">
        <f t="shared" ca="1" si="7"/>
        <v>8.9010442565887615</v>
      </c>
      <c r="L17" s="15">
        <f t="shared" ca="1" si="7"/>
        <v>18.59771258080557</v>
      </c>
      <c r="M17" s="15">
        <f t="shared" ca="1" si="7"/>
        <v>17.454002983590254</v>
      </c>
      <c r="N17" s="15">
        <f t="shared" ca="1" si="7"/>
        <v>3.3316757831924413</v>
      </c>
    </row>
    <row r="18" spans="1:16" ht="12.4" customHeight="1" x14ac:dyDescent="0.15">
      <c r="A18" s="1" t="str">
        <f ca="1">$A$1&amp;C18</f>
        <v>X (21)回答しない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17</v>
      </c>
      <c r="F18" s="19">
        <f ca="1">VLOOKUP($A18,性別!$A:$O,F$2,0)</f>
        <v>67</v>
      </c>
      <c r="G18" s="19">
        <f ca="1">VLOOKUP($A18,性別!$A:$O,G$2,0)</f>
        <v>51</v>
      </c>
      <c r="H18" s="19">
        <f ca="1">VLOOKUP($A18,性別!$A:$O,H$2,0)</f>
        <v>24</v>
      </c>
      <c r="I18" s="19">
        <f ca="1">VLOOKUP($A18,性別!$A:$O,I$2,0)</f>
        <v>28</v>
      </c>
      <c r="J18" s="19">
        <f ca="1">VLOOKUP($A18,性別!$A:$O,J$2,0)</f>
        <v>6</v>
      </c>
      <c r="K18" s="19">
        <f ca="1">VLOOKUP($A18,性別!$A:$O,K$2,0)</f>
        <v>21</v>
      </c>
      <c r="L18" s="19">
        <f ca="1">VLOOKUP($A18,性別!$A:$O,L$2,0)</f>
        <v>20</v>
      </c>
      <c r="M18" s="19">
        <f ca="1">VLOOKUP($A18,性別!$A:$O,M$2,0)</f>
        <v>21</v>
      </c>
      <c r="N18" s="19">
        <f ca="1">VLOOKUP($A18,性別!$A:$O,N$2,0)</f>
        <v>10</v>
      </c>
      <c r="P18" s="45">
        <f t="shared" ref="P18" ca="1" si="8">MAX(E18:N18)</f>
        <v>67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15.178571428571427</v>
      </c>
      <c r="F19" s="15">
        <f t="shared" ref="F19:N19" ca="1" si="9">F18/$D18*100</f>
        <v>59.821428571428569</v>
      </c>
      <c r="G19" s="15">
        <f t="shared" ca="1" si="9"/>
        <v>45.535714285714285</v>
      </c>
      <c r="H19" s="15">
        <f t="shared" ca="1" si="9"/>
        <v>21.428571428571427</v>
      </c>
      <c r="I19" s="15">
        <f t="shared" ca="1" si="9"/>
        <v>25</v>
      </c>
      <c r="J19" s="15">
        <f t="shared" ca="1" si="9"/>
        <v>5.3571428571428568</v>
      </c>
      <c r="K19" s="15">
        <f t="shared" ca="1" si="9"/>
        <v>18.75</v>
      </c>
      <c r="L19" s="15">
        <f t="shared" ca="1" si="9"/>
        <v>17.857142857142858</v>
      </c>
      <c r="M19" s="15">
        <f t="shared" ca="1" si="9"/>
        <v>18.75</v>
      </c>
      <c r="N19" s="15">
        <f t="shared" ca="1" si="9"/>
        <v>8.9285714285714288</v>
      </c>
    </row>
    <row r="20" spans="1:16" ht="12.4" hidden="1" customHeight="1" outlineLevel="1" x14ac:dyDescent="0.15">
      <c r="A20" s="1" t="str">
        <f ca="1">$A$1&amp;C20</f>
        <v>X (21)門司区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46</v>
      </c>
      <c r="F20" s="19">
        <f ca="1">VLOOKUP($A20,住所!$A:$O,F$2,0)</f>
        <v>105</v>
      </c>
      <c r="G20" s="19">
        <f ca="1">VLOOKUP($A20,住所!$A:$O,G$2,0)</f>
        <v>78</v>
      </c>
      <c r="H20" s="19">
        <f ca="1">VLOOKUP($A20,住所!$A:$O,H$2,0)</f>
        <v>33</v>
      </c>
      <c r="I20" s="19">
        <f ca="1">VLOOKUP($A20,住所!$A:$O,I$2,0)</f>
        <v>54</v>
      </c>
      <c r="J20" s="19">
        <f ca="1">VLOOKUP($A20,住所!$A:$O,J$2,0)</f>
        <v>4</v>
      </c>
      <c r="K20" s="19">
        <f ca="1">VLOOKUP($A20,住所!$A:$O,K$2,0)</f>
        <v>11</v>
      </c>
      <c r="L20" s="19">
        <f ca="1">VLOOKUP($A20,住所!$A:$O,L$2,0)</f>
        <v>38</v>
      </c>
      <c r="M20" s="19">
        <f ca="1">VLOOKUP($A20,住所!$A:$O,M$2,0)</f>
        <v>29</v>
      </c>
      <c r="N20" s="19">
        <f ca="1">VLOOKUP($A20,住所!$A:$O,N$2,0)</f>
        <v>6</v>
      </c>
      <c r="P20" s="45">
        <f t="shared" ref="P20" ca="1" si="10">MAX(E20:N20)</f>
        <v>105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26.900584795321635</v>
      </c>
      <c r="F21" s="15">
        <f t="shared" ref="F21:N21" ca="1" si="11">F20/$D20*100</f>
        <v>61.403508771929829</v>
      </c>
      <c r="G21" s="15">
        <f t="shared" ca="1" si="11"/>
        <v>45.614035087719294</v>
      </c>
      <c r="H21" s="15">
        <f t="shared" ca="1" si="11"/>
        <v>19.298245614035086</v>
      </c>
      <c r="I21" s="15">
        <f t="shared" ca="1" si="11"/>
        <v>31.578947368421051</v>
      </c>
      <c r="J21" s="15">
        <f t="shared" ca="1" si="11"/>
        <v>2.3391812865497075</v>
      </c>
      <c r="K21" s="15">
        <f t="shared" ca="1" si="11"/>
        <v>6.4327485380116958</v>
      </c>
      <c r="L21" s="15">
        <f t="shared" ca="1" si="11"/>
        <v>22.222222222222221</v>
      </c>
      <c r="M21" s="15">
        <f t="shared" ca="1" si="11"/>
        <v>16.959064327485379</v>
      </c>
      <c r="N21" s="15">
        <f t="shared" ca="1" si="11"/>
        <v>3.5087719298245612</v>
      </c>
    </row>
    <row r="22" spans="1:16" ht="12.4" hidden="1" customHeight="1" outlineLevel="1" x14ac:dyDescent="0.15">
      <c r="A22" s="1" t="str">
        <f ca="1">$A$1&amp;C22</f>
        <v>X (21)小倉北区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90</v>
      </c>
      <c r="F22" s="19">
        <f ca="1">VLOOKUP($A22,住所!$A:$O,F$2,0)</f>
        <v>208</v>
      </c>
      <c r="G22" s="19">
        <f ca="1">VLOOKUP($A22,住所!$A:$O,G$2,0)</f>
        <v>164</v>
      </c>
      <c r="H22" s="19">
        <f ca="1">VLOOKUP($A22,住所!$A:$O,H$2,0)</f>
        <v>48</v>
      </c>
      <c r="I22" s="19">
        <f ca="1">VLOOKUP($A22,住所!$A:$O,I$2,0)</f>
        <v>115</v>
      </c>
      <c r="J22" s="19">
        <f ca="1">VLOOKUP($A22,住所!$A:$O,J$2,0)</f>
        <v>14</v>
      </c>
      <c r="K22" s="19">
        <f ca="1">VLOOKUP($A22,住所!$A:$O,K$2,0)</f>
        <v>27</v>
      </c>
      <c r="L22" s="19">
        <f ca="1">VLOOKUP($A22,住所!$A:$O,L$2,0)</f>
        <v>66</v>
      </c>
      <c r="M22" s="19">
        <f ca="1">VLOOKUP($A22,住所!$A:$O,M$2,0)</f>
        <v>50</v>
      </c>
      <c r="N22" s="19">
        <f ca="1">VLOOKUP($A22,住所!$A:$O,N$2,0)</f>
        <v>21</v>
      </c>
      <c r="P22" s="45">
        <f t="shared" ref="P22" ca="1" si="12">MAX(E22:N22)</f>
        <v>208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27.108433734939759</v>
      </c>
      <c r="F23" s="15">
        <f t="shared" ref="F23:N23" ca="1" si="13">F22/$D22*100</f>
        <v>62.650602409638559</v>
      </c>
      <c r="G23" s="15">
        <f t="shared" ca="1" si="13"/>
        <v>49.397590361445779</v>
      </c>
      <c r="H23" s="15">
        <f t="shared" ca="1" si="13"/>
        <v>14.457831325301203</v>
      </c>
      <c r="I23" s="15">
        <f t="shared" ca="1" si="13"/>
        <v>34.638554216867469</v>
      </c>
      <c r="J23" s="15">
        <f t="shared" ca="1" si="13"/>
        <v>4.2168674698795181</v>
      </c>
      <c r="K23" s="15">
        <f t="shared" ca="1" si="13"/>
        <v>8.1325301204819276</v>
      </c>
      <c r="L23" s="15">
        <f t="shared" ca="1" si="13"/>
        <v>19.879518072289155</v>
      </c>
      <c r="M23" s="15">
        <f t="shared" ca="1" si="13"/>
        <v>15.060240963855422</v>
      </c>
      <c r="N23" s="15">
        <f t="shared" ca="1" si="13"/>
        <v>6.3253012048192767</v>
      </c>
    </row>
    <row r="24" spans="1:16" ht="12.4" hidden="1" customHeight="1" outlineLevel="1" x14ac:dyDescent="0.15">
      <c r="A24" s="1" t="str">
        <f ca="1">$A$1&amp;C24</f>
        <v>X (21)小倉南区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146</v>
      </c>
      <c r="F24" s="19">
        <f ca="1">VLOOKUP($A24,住所!$A:$O,F$2,0)</f>
        <v>350</v>
      </c>
      <c r="G24" s="19">
        <f ca="1">VLOOKUP($A24,住所!$A:$O,G$2,0)</f>
        <v>264</v>
      </c>
      <c r="H24" s="19">
        <f ca="1">VLOOKUP($A24,住所!$A:$O,H$2,0)</f>
        <v>81</v>
      </c>
      <c r="I24" s="19">
        <f ca="1">VLOOKUP($A24,住所!$A:$O,I$2,0)</f>
        <v>190</v>
      </c>
      <c r="J24" s="19">
        <f ca="1">VLOOKUP($A24,住所!$A:$O,J$2,0)</f>
        <v>13</v>
      </c>
      <c r="K24" s="19">
        <f ca="1">VLOOKUP($A24,住所!$A:$O,K$2,0)</f>
        <v>50</v>
      </c>
      <c r="L24" s="19">
        <f ca="1">VLOOKUP($A24,住所!$A:$O,L$2,0)</f>
        <v>96</v>
      </c>
      <c r="M24" s="19">
        <f ca="1">VLOOKUP($A24,住所!$A:$O,M$2,0)</f>
        <v>92</v>
      </c>
      <c r="N24" s="19">
        <f ca="1">VLOOKUP($A24,住所!$A:$O,N$2,0)</f>
        <v>28</v>
      </c>
      <c r="P24" s="45">
        <f t="shared" ref="P24" ca="1" si="14">MAX(E24:N24)</f>
        <v>350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26.211849192100541</v>
      </c>
      <c r="F25" s="15">
        <f t="shared" ref="F25:N25" ca="1" si="15">F24/$D24*100</f>
        <v>62.836624775583481</v>
      </c>
      <c r="G25" s="15">
        <f t="shared" ca="1" si="15"/>
        <v>47.3967684021544</v>
      </c>
      <c r="H25" s="15">
        <f t="shared" ca="1" si="15"/>
        <v>14.542190305206462</v>
      </c>
      <c r="I25" s="15">
        <f t="shared" ca="1" si="15"/>
        <v>34.111310592459603</v>
      </c>
      <c r="J25" s="15">
        <f t="shared" ca="1" si="15"/>
        <v>2.3339317773788149</v>
      </c>
      <c r="K25" s="15">
        <f t="shared" ca="1" si="15"/>
        <v>8.9766606822262123</v>
      </c>
      <c r="L25" s="15">
        <f t="shared" ca="1" si="15"/>
        <v>17.235188509874327</v>
      </c>
      <c r="M25" s="15">
        <f t="shared" ca="1" si="15"/>
        <v>16.517055655296232</v>
      </c>
      <c r="N25" s="15">
        <f t="shared" ca="1" si="15"/>
        <v>5.0269299820466786</v>
      </c>
    </row>
    <row r="26" spans="1:16" ht="12.4" hidden="1" customHeight="1" outlineLevel="1" x14ac:dyDescent="0.15">
      <c r="A26" s="1" t="str">
        <f ca="1">$A$1&amp;C26</f>
        <v>X (21)若松区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100</v>
      </c>
      <c r="F26" s="19">
        <f ca="1">VLOOKUP($A26,住所!$A:$O,F$2,0)</f>
        <v>282</v>
      </c>
      <c r="G26" s="19">
        <f ca="1">VLOOKUP($A26,住所!$A:$O,G$2,0)</f>
        <v>206</v>
      </c>
      <c r="H26" s="19">
        <f ca="1">VLOOKUP($A26,住所!$A:$O,H$2,0)</f>
        <v>76</v>
      </c>
      <c r="I26" s="19">
        <f ca="1">VLOOKUP($A26,住所!$A:$O,I$2,0)</f>
        <v>120</v>
      </c>
      <c r="J26" s="19">
        <f ca="1">VLOOKUP($A26,住所!$A:$O,J$2,0)</f>
        <v>14</v>
      </c>
      <c r="K26" s="19">
        <f ca="1">VLOOKUP($A26,住所!$A:$O,K$2,0)</f>
        <v>34</v>
      </c>
      <c r="L26" s="19">
        <f ca="1">VLOOKUP($A26,住所!$A:$O,L$2,0)</f>
        <v>82</v>
      </c>
      <c r="M26" s="19">
        <f ca="1">VLOOKUP($A26,住所!$A:$O,M$2,0)</f>
        <v>72</v>
      </c>
      <c r="N26" s="19">
        <f ca="1">VLOOKUP($A26,住所!$A:$O,N$2,0)</f>
        <v>15</v>
      </c>
      <c r="P26" s="45">
        <f t="shared" ref="P26" ca="1" si="16">MAX(E26:N26)</f>
        <v>282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22.831050228310502</v>
      </c>
      <c r="F27" s="15">
        <f t="shared" ref="F27:N27" ca="1" si="17">F26/$D26*100</f>
        <v>64.38356164383562</v>
      </c>
      <c r="G27" s="15">
        <f t="shared" ca="1" si="17"/>
        <v>47.031963470319631</v>
      </c>
      <c r="H27" s="15">
        <f t="shared" ca="1" si="17"/>
        <v>17.351598173515981</v>
      </c>
      <c r="I27" s="15">
        <f t="shared" ca="1" si="17"/>
        <v>27.397260273972602</v>
      </c>
      <c r="J27" s="15">
        <f t="shared" ca="1" si="17"/>
        <v>3.1963470319634704</v>
      </c>
      <c r="K27" s="15">
        <f t="shared" ca="1" si="17"/>
        <v>7.7625570776255701</v>
      </c>
      <c r="L27" s="15">
        <f t="shared" ca="1" si="17"/>
        <v>18.721461187214611</v>
      </c>
      <c r="M27" s="15">
        <f t="shared" ca="1" si="17"/>
        <v>16.43835616438356</v>
      </c>
      <c r="N27" s="15">
        <f t="shared" ca="1" si="17"/>
        <v>3.4246575342465753</v>
      </c>
    </row>
    <row r="28" spans="1:16" ht="12.4" hidden="1" customHeight="1" outlineLevel="1" x14ac:dyDescent="0.15">
      <c r="A28" s="1" t="str">
        <f ca="1">$A$1&amp;C28</f>
        <v>X (21)八幡東区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55</v>
      </c>
      <c r="F28" s="19">
        <f ca="1">VLOOKUP($A28,住所!$A:$O,F$2,0)</f>
        <v>111</v>
      </c>
      <c r="G28" s="19">
        <f ca="1">VLOOKUP($A28,住所!$A:$O,G$2,0)</f>
        <v>91</v>
      </c>
      <c r="H28" s="19">
        <f ca="1">VLOOKUP($A28,住所!$A:$O,H$2,0)</f>
        <v>35</v>
      </c>
      <c r="I28" s="19">
        <f ca="1">VLOOKUP($A28,住所!$A:$O,I$2,0)</f>
        <v>48</v>
      </c>
      <c r="J28" s="19">
        <f ca="1">VLOOKUP($A28,住所!$A:$O,J$2,0)</f>
        <v>7</v>
      </c>
      <c r="K28" s="19">
        <f ca="1">VLOOKUP($A28,住所!$A:$O,K$2,0)</f>
        <v>23</v>
      </c>
      <c r="L28" s="19">
        <f ca="1">VLOOKUP($A28,住所!$A:$O,L$2,0)</f>
        <v>33</v>
      </c>
      <c r="M28" s="19">
        <f ca="1">VLOOKUP($A28,住所!$A:$O,M$2,0)</f>
        <v>24</v>
      </c>
      <c r="N28" s="19">
        <f ca="1">VLOOKUP($A28,住所!$A:$O,N$2,0)</f>
        <v>6</v>
      </c>
      <c r="P28" s="45">
        <f t="shared" ref="P28" ca="1" si="18">MAX(E28:N28)</f>
        <v>111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28.795811518324609</v>
      </c>
      <c r="F29" s="15">
        <f t="shared" ref="F29:N29" ca="1" si="19">F28/$D28*100</f>
        <v>58.1151832460733</v>
      </c>
      <c r="G29" s="15">
        <f t="shared" ca="1" si="19"/>
        <v>47.643979057591622</v>
      </c>
      <c r="H29" s="15">
        <f t="shared" ca="1" si="19"/>
        <v>18.32460732984293</v>
      </c>
      <c r="I29" s="15">
        <f t="shared" ca="1" si="19"/>
        <v>25.130890052356019</v>
      </c>
      <c r="J29" s="15">
        <f t="shared" ca="1" si="19"/>
        <v>3.664921465968586</v>
      </c>
      <c r="K29" s="15">
        <f t="shared" ca="1" si="19"/>
        <v>12.041884816753926</v>
      </c>
      <c r="L29" s="15">
        <f t="shared" ca="1" si="19"/>
        <v>17.277486910994764</v>
      </c>
      <c r="M29" s="15">
        <f t="shared" ca="1" si="19"/>
        <v>12.56544502617801</v>
      </c>
      <c r="N29" s="15">
        <f t="shared" ca="1" si="19"/>
        <v>3.1413612565445024</v>
      </c>
    </row>
    <row r="30" spans="1:16" ht="12.4" hidden="1" customHeight="1" outlineLevel="1" x14ac:dyDescent="0.15">
      <c r="A30" s="1" t="str">
        <f ca="1">$A$1&amp;C30</f>
        <v>X (21)八幡西区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268</v>
      </c>
      <c r="F30" s="19">
        <f ca="1">VLOOKUP($A30,住所!$A:$O,F$2,0)</f>
        <v>684</v>
      </c>
      <c r="G30" s="19">
        <f ca="1">VLOOKUP($A30,住所!$A:$O,G$2,0)</f>
        <v>504</v>
      </c>
      <c r="H30" s="19">
        <f ca="1">VLOOKUP($A30,住所!$A:$O,H$2,0)</f>
        <v>188</v>
      </c>
      <c r="I30" s="19">
        <f ca="1">VLOOKUP($A30,住所!$A:$O,I$2,0)</f>
        <v>345</v>
      </c>
      <c r="J30" s="19">
        <f ca="1">VLOOKUP($A30,住所!$A:$O,J$2,0)</f>
        <v>48</v>
      </c>
      <c r="K30" s="19">
        <f ca="1">VLOOKUP($A30,住所!$A:$O,K$2,0)</f>
        <v>103</v>
      </c>
      <c r="L30" s="19">
        <f ca="1">VLOOKUP($A30,住所!$A:$O,L$2,0)</f>
        <v>198</v>
      </c>
      <c r="M30" s="19">
        <f ca="1">VLOOKUP($A30,住所!$A:$O,M$2,0)</f>
        <v>172</v>
      </c>
      <c r="N30" s="19">
        <f ca="1">VLOOKUP($A30,住所!$A:$O,N$2,0)</f>
        <v>34</v>
      </c>
      <c r="P30" s="45">
        <f t="shared" ref="P30" ca="1" si="20">MAX(E30:N30)</f>
        <v>684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24.297370806890299</v>
      </c>
      <c r="F31" s="15">
        <f t="shared" ref="F31:N31" ca="1" si="21">F30/$D30*100</f>
        <v>62.012692656391657</v>
      </c>
      <c r="G31" s="15">
        <f t="shared" ca="1" si="21"/>
        <v>45.693563009972806</v>
      </c>
      <c r="H31" s="15">
        <f t="shared" ca="1" si="21"/>
        <v>17.04442429737081</v>
      </c>
      <c r="I31" s="15">
        <f t="shared" ca="1" si="21"/>
        <v>31.278331822302814</v>
      </c>
      <c r="J31" s="15">
        <f t="shared" ca="1" si="21"/>
        <v>4.3517679057116956</v>
      </c>
      <c r="K31" s="15">
        <f t="shared" ca="1" si="21"/>
        <v>9.3381686310063472</v>
      </c>
      <c r="L31" s="15">
        <f t="shared" ca="1" si="21"/>
        <v>17.951042611060743</v>
      </c>
      <c r="M31" s="15">
        <f t="shared" ca="1" si="21"/>
        <v>15.59383499546691</v>
      </c>
      <c r="N31" s="15">
        <f t="shared" ca="1" si="21"/>
        <v>3.0825022665457844</v>
      </c>
    </row>
    <row r="32" spans="1:16" ht="12.4" hidden="1" customHeight="1" outlineLevel="1" x14ac:dyDescent="0.15">
      <c r="A32" s="1" t="str">
        <f ca="1">$A$1&amp;C32</f>
        <v>X (21)戸畑区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48</v>
      </c>
      <c r="F32" s="19">
        <f ca="1">VLOOKUP($A32,住所!$A:$O,F$2,0)</f>
        <v>112</v>
      </c>
      <c r="G32" s="19">
        <f ca="1">VLOOKUP($A32,住所!$A:$O,G$2,0)</f>
        <v>86</v>
      </c>
      <c r="H32" s="19">
        <f ca="1">VLOOKUP($A32,住所!$A:$O,H$2,0)</f>
        <v>25</v>
      </c>
      <c r="I32" s="19">
        <f ca="1">VLOOKUP($A32,住所!$A:$O,I$2,0)</f>
        <v>62</v>
      </c>
      <c r="J32" s="19">
        <f ca="1">VLOOKUP($A32,住所!$A:$O,J$2,0)</f>
        <v>3</v>
      </c>
      <c r="K32" s="19">
        <f ca="1">VLOOKUP($A32,住所!$A:$O,K$2,0)</f>
        <v>15</v>
      </c>
      <c r="L32" s="19">
        <f ca="1">VLOOKUP($A32,住所!$A:$O,L$2,0)</f>
        <v>33</v>
      </c>
      <c r="M32" s="19">
        <f ca="1">VLOOKUP($A32,住所!$A:$O,M$2,0)</f>
        <v>24</v>
      </c>
      <c r="N32" s="19">
        <f ca="1">VLOOKUP($A32,住所!$A:$O,N$2,0)</f>
        <v>6</v>
      </c>
      <c r="P32" s="45">
        <f t="shared" ref="P32" ca="1" si="22">MAX(E32:N32)</f>
        <v>112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27.586206896551722</v>
      </c>
      <c r="F33" s="15">
        <f t="shared" ref="F33:N33" ca="1" si="23">F32/$D32*100</f>
        <v>64.367816091954026</v>
      </c>
      <c r="G33" s="15">
        <f t="shared" ca="1" si="23"/>
        <v>49.425287356321839</v>
      </c>
      <c r="H33" s="15">
        <f t="shared" ca="1" si="23"/>
        <v>14.367816091954023</v>
      </c>
      <c r="I33" s="15">
        <f t="shared" ca="1" si="23"/>
        <v>35.632183908045981</v>
      </c>
      <c r="J33" s="15">
        <f t="shared" ca="1" si="23"/>
        <v>1.7241379310344827</v>
      </c>
      <c r="K33" s="15">
        <f t="shared" ca="1" si="23"/>
        <v>8.6206896551724146</v>
      </c>
      <c r="L33" s="15">
        <f t="shared" ca="1" si="23"/>
        <v>18.96551724137931</v>
      </c>
      <c r="M33" s="15">
        <f t="shared" ca="1" si="23"/>
        <v>13.793103448275861</v>
      </c>
      <c r="N33" s="15">
        <f t="shared" ca="1" si="23"/>
        <v>3.4482758620689653</v>
      </c>
    </row>
    <row r="34" spans="1:16" ht="12.4" hidden="1" customHeight="1" outlineLevel="1" x14ac:dyDescent="0.15">
      <c r="A34" s="1" t="str">
        <f ca="1">$A$1&amp;C34</f>
        <v>X (21)その他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217</v>
      </c>
      <c r="F34" s="19">
        <f ca="1">VLOOKUP($A34,住所!$A:$O,F$2,0)</f>
        <v>532</v>
      </c>
      <c r="G34" s="19">
        <f ca="1">VLOOKUP($A34,住所!$A:$O,G$2,0)</f>
        <v>410</v>
      </c>
      <c r="H34" s="19">
        <f ca="1">VLOOKUP($A34,住所!$A:$O,H$2,0)</f>
        <v>175</v>
      </c>
      <c r="I34" s="19">
        <f ca="1">VLOOKUP($A34,住所!$A:$O,I$2,0)</f>
        <v>253</v>
      </c>
      <c r="J34" s="19">
        <f ca="1">VLOOKUP($A34,住所!$A:$O,J$2,0)</f>
        <v>31</v>
      </c>
      <c r="K34" s="19">
        <f ca="1">VLOOKUP($A34,住所!$A:$O,K$2,0)</f>
        <v>69</v>
      </c>
      <c r="L34" s="19">
        <f ca="1">VLOOKUP($A34,住所!$A:$O,L$2,0)</f>
        <v>172</v>
      </c>
      <c r="M34" s="19">
        <f ca="1">VLOOKUP($A34,住所!$A:$O,M$2,0)</f>
        <v>138</v>
      </c>
      <c r="N34" s="19">
        <f ca="1">VLOOKUP($A34,住所!$A:$O,N$2,0)</f>
        <v>34</v>
      </c>
      <c r="P34" s="45">
        <f t="shared" ref="P34" ca="1" si="24">MAX(E34:N34)</f>
        <v>532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23.977900552486187</v>
      </c>
      <c r="F35" s="15">
        <f t="shared" ref="F35:N35" ca="1" si="25">F34/$D34*100</f>
        <v>58.784530386740329</v>
      </c>
      <c r="G35" s="15">
        <f t="shared" ca="1" si="25"/>
        <v>45.303867403314918</v>
      </c>
      <c r="H35" s="15">
        <f t="shared" ca="1" si="25"/>
        <v>19.337016574585636</v>
      </c>
      <c r="I35" s="15">
        <f t="shared" ca="1" si="25"/>
        <v>27.955801104972377</v>
      </c>
      <c r="J35" s="15">
        <f t="shared" ca="1" si="25"/>
        <v>3.4254143646408837</v>
      </c>
      <c r="K35" s="15">
        <f t="shared" ca="1" si="25"/>
        <v>7.6243093922651939</v>
      </c>
      <c r="L35" s="15">
        <f t="shared" ca="1" si="25"/>
        <v>19.005524861878452</v>
      </c>
      <c r="M35" s="15">
        <f t="shared" ca="1" si="25"/>
        <v>15.248618784530388</v>
      </c>
      <c r="N35" s="15">
        <f t="shared" ca="1" si="25"/>
        <v>3.7569060773480665</v>
      </c>
    </row>
    <row r="36" spans="1:16" ht="12.4" hidden="1" customHeight="1" outlineLevel="1" x14ac:dyDescent="0.15">
      <c r="A36" s="1" t="str">
        <f ca="1">$A$1&amp;C36</f>
        <v>X (21)勉強・受験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(21)友達との時間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(21)部活動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(21)趣味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(21)オシャレ（ファッションやコスメなど）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(21)ゲーム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(21)SNS（YouTubeやTikTokなどの視聴・動画投稿）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(21)ボランティア・地域活動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(21)自分磨き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(21)その他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(21)進学（大学）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558</v>
      </c>
      <c r="F56" s="19">
        <f ca="1">VLOOKUP($A56,'Q9'!$A:$O,F$2,0)</f>
        <v>1300</v>
      </c>
      <c r="G56" s="19">
        <f ca="1">VLOOKUP($A56,'Q9'!$A:$O,G$2,0)</f>
        <v>992</v>
      </c>
      <c r="H56" s="19">
        <f ca="1">VLOOKUP($A56,'Q9'!$A:$O,H$2,0)</f>
        <v>318</v>
      </c>
      <c r="I56" s="19">
        <f ca="1">VLOOKUP($A56,'Q9'!$A:$O,I$2,0)</f>
        <v>697</v>
      </c>
      <c r="J56" s="19">
        <f ca="1">VLOOKUP($A56,'Q9'!$A:$O,J$2,0)</f>
        <v>108</v>
      </c>
      <c r="K56" s="19">
        <f ca="1">VLOOKUP($A56,'Q9'!$A:$O,K$2,0)</f>
        <v>169</v>
      </c>
      <c r="L56" s="19">
        <f ca="1">VLOOKUP($A56,'Q9'!$A:$O,L$2,0)</f>
        <v>355</v>
      </c>
      <c r="M56" s="19">
        <f ca="1">VLOOKUP($A56,'Q9'!$A:$O,M$2,0)</f>
        <v>351</v>
      </c>
      <c r="N56" s="19">
        <f ca="1">VLOOKUP($A56,'Q9'!$A:$O,N$2,0)</f>
        <v>75</v>
      </c>
      <c r="P56" s="45">
        <f t="shared" ref="P56" ca="1" si="46">MAX(E56:N56)</f>
        <v>1300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26.622137404580155</v>
      </c>
      <c r="F57" s="15">
        <f t="shared" ref="F57:N57" ca="1" si="47">F56/$D56*100</f>
        <v>62.022900763358777</v>
      </c>
      <c r="G57" s="15">
        <f t="shared" ca="1" si="47"/>
        <v>47.328244274809158</v>
      </c>
      <c r="H57" s="15">
        <f t="shared" ca="1" si="47"/>
        <v>15.171755725190838</v>
      </c>
      <c r="I57" s="15">
        <f t="shared" ca="1" si="47"/>
        <v>33.253816793893129</v>
      </c>
      <c r="J57" s="15">
        <f t="shared" ca="1" si="47"/>
        <v>5.1526717557251906</v>
      </c>
      <c r="K57" s="15">
        <f t="shared" ca="1" si="47"/>
        <v>8.0629770992366421</v>
      </c>
      <c r="L57" s="15">
        <f t="shared" ca="1" si="47"/>
        <v>16.93702290076336</v>
      </c>
      <c r="M57" s="15">
        <f t="shared" ca="1" si="47"/>
        <v>16.746183206106871</v>
      </c>
      <c r="N57" s="15">
        <f t="shared" ca="1" si="47"/>
        <v>3.5782442748091601</v>
      </c>
    </row>
    <row r="58" spans="1:16" ht="12.4" hidden="1" customHeight="1" outlineLevel="1" x14ac:dyDescent="0.15">
      <c r="A58" s="1" t="str">
        <f ca="1">$A$1&amp;C58</f>
        <v>X (21)進学（短大）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30</v>
      </c>
      <c r="F58" s="19">
        <f ca="1">VLOOKUP($A58,'Q9'!$A:$O,F$2,0)</f>
        <v>98</v>
      </c>
      <c r="G58" s="19">
        <f ca="1">VLOOKUP($A58,'Q9'!$A:$O,G$2,0)</f>
        <v>77</v>
      </c>
      <c r="H58" s="19">
        <f ca="1">VLOOKUP($A58,'Q9'!$A:$O,H$2,0)</f>
        <v>27</v>
      </c>
      <c r="I58" s="19">
        <f ca="1">VLOOKUP($A58,'Q9'!$A:$O,I$2,0)</f>
        <v>31</v>
      </c>
      <c r="J58" s="19">
        <f ca="1">VLOOKUP($A58,'Q9'!$A:$O,J$2,0)</f>
        <v>4</v>
      </c>
      <c r="K58" s="19">
        <f ca="1">VLOOKUP($A58,'Q9'!$A:$O,K$2,0)</f>
        <v>8</v>
      </c>
      <c r="L58" s="19">
        <f ca="1">VLOOKUP($A58,'Q9'!$A:$O,L$2,0)</f>
        <v>33</v>
      </c>
      <c r="M58" s="19">
        <f ca="1">VLOOKUP($A58,'Q9'!$A:$O,M$2,0)</f>
        <v>23</v>
      </c>
      <c r="N58" s="19">
        <f ca="1">VLOOKUP($A58,'Q9'!$A:$O,N$2,0)</f>
        <v>5</v>
      </c>
      <c r="P58" s="45">
        <f t="shared" ref="P58" ca="1" si="48">MAX(E58:N58)</f>
        <v>98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21.276595744680851</v>
      </c>
      <c r="F59" s="15">
        <f t="shared" ref="F59:N59" ca="1" si="49">F58/$D58*100</f>
        <v>69.503546099290787</v>
      </c>
      <c r="G59" s="15">
        <f t="shared" ca="1" si="49"/>
        <v>54.609929078014183</v>
      </c>
      <c r="H59" s="15">
        <f t="shared" ca="1" si="49"/>
        <v>19.148936170212767</v>
      </c>
      <c r="I59" s="15">
        <f t="shared" ca="1" si="49"/>
        <v>21.98581560283688</v>
      </c>
      <c r="J59" s="15">
        <f t="shared" ca="1" si="49"/>
        <v>2.8368794326241136</v>
      </c>
      <c r="K59" s="15">
        <f t="shared" ca="1" si="49"/>
        <v>5.6737588652482271</v>
      </c>
      <c r="L59" s="15">
        <f t="shared" ca="1" si="49"/>
        <v>23.404255319148938</v>
      </c>
      <c r="M59" s="15">
        <f t="shared" ca="1" si="49"/>
        <v>16.312056737588655</v>
      </c>
      <c r="N59" s="15">
        <f t="shared" ca="1" si="49"/>
        <v>3.5460992907801421</v>
      </c>
    </row>
    <row r="60" spans="1:16" ht="12.4" hidden="1" customHeight="1" outlineLevel="1" x14ac:dyDescent="0.15">
      <c r="A60" s="1" t="str">
        <f ca="1">$A$1&amp;C60</f>
        <v>X (21)進学（専門学校等）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162</v>
      </c>
      <c r="F60" s="19">
        <f ca="1">VLOOKUP($A60,'Q9'!$A:$O,F$2,0)</f>
        <v>411</v>
      </c>
      <c r="G60" s="19">
        <f ca="1">VLOOKUP($A60,'Q9'!$A:$O,G$2,0)</f>
        <v>333</v>
      </c>
      <c r="H60" s="19">
        <f ca="1">VLOOKUP($A60,'Q9'!$A:$O,H$2,0)</f>
        <v>152</v>
      </c>
      <c r="I60" s="19">
        <f ca="1">VLOOKUP($A60,'Q9'!$A:$O,I$2,0)</f>
        <v>196</v>
      </c>
      <c r="J60" s="19">
        <f ca="1">VLOOKUP($A60,'Q9'!$A:$O,J$2,0)</f>
        <v>9</v>
      </c>
      <c r="K60" s="19">
        <f ca="1">VLOOKUP($A60,'Q9'!$A:$O,K$2,0)</f>
        <v>68</v>
      </c>
      <c r="L60" s="19">
        <f ca="1">VLOOKUP($A60,'Q9'!$A:$O,L$2,0)</f>
        <v>135</v>
      </c>
      <c r="M60" s="19">
        <f ca="1">VLOOKUP($A60,'Q9'!$A:$O,M$2,0)</f>
        <v>94</v>
      </c>
      <c r="N60" s="19">
        <f ca="1">VLOOKUP($A60,'Q9'!$A:$O,N$2,0)</f>
        <v>23</v>
      </c>
      <c r="P60" s="45">
        <f t="shared" ref="P60" ca="1" si="50">MAX(E60:N60)</f>
        <v>411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23.580786026200872</v>
      </c>
      <c r="F61" s="15">
        <f t="shared" ref="F61:N61" ca="1" si="51">F60/$D60*100</f>
        <v>59.825327510917027</v>
      </c>
      <c r="G61" s="15">
        <f t="shared" ca="1" si="51"/>
        <v>48.471615720524021</v>
      </c>
      <c r="H61" s="15">
        <f t="shared" ca="1" si="51"/>
        <v>22.125181950509461</v>
      </c>
      <c r="I61" s="15">
        <f t="shared" ca="1" si="51"/>
        <v>28.529839883551674</v>
      </c>
      <c r="J61" s="15">
        <f t="shared" ca="1" si="51"/>
        <v>1.3100436681222707</v>
      </c>
      <c r="K61" s="15">
        <f t="shared" ca="1" si="51"/>
        <v>9.8981077147016006</v>
      </c>
      <c r="L61" s="15">
        <f t="shared" ca="1" si="51"/>
        <v>19.650655021834059</v>
      </c>
      <c r="M61" s="15">
        <f t="shared" ca="1" si="51"/>
        <v>13.682678311499272</v>
      </c>
      <c r="N61" s="15">
        <f t="shared" ca="1" si="51"/>
        <v>3.3478893740902476</v>
      </c>
    </row>
    <row r="62" spans="1:16" ht="12.4" hidden="1" customHeight="1" outlineLevel="1" x14ac:dyDescent="0.15">
      <c r="A62" s="1" t="str">
        <f ca="1">$A$1&amp;C62</f>
        <v>X (21)就職・就業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151</v>
      </c>
      <c r="F62" s="19">
        <f ca="1">VLOOKUP($A62,'Q9'!$A:$O,F$2,0)</f>
        <v>349</v>
      </c>
      <c r="G62" s="19">
        <f ca="1">VLOOKUP($A62,'Q9'!$A:$O,G$2,0)</f>
        <v>238</v>
      </c>
      <c r="H62" s="19">
        <f ca="1">VLOOKUP($A62,'Q9'!$A:$O,H$2,0)</f>
        <v>114</v>
      </c>
      <c r="I62" s="19">
        <f ca="1">VLOOKUP($A62,'Q9'!$A:$O,I$2,0)</f>
        <v>141</v>
      </c>
      <c r="J62" s="19">
        <f ca="1">VLOOKUP($A62,'Q9'!$A:$O,J$2,0)</f>
        <v>7</v>
      </c>
      <c r="K62" s="19">
        <f ca="1">VLOOKUP($A62,'Q9'!$A:$O,K$2,0)</f>
        <v>50</v>
      </c>
      <c r="L62" s="19">
        <f ca="1">VLOOKUP($A62,'Q9'!$A:$O,L$2,0)</f>
        <v>112</v>
      </c>
      <c r="M62" s="19">
        <f ca="1">VLOOKUP($A62,'Q9'!$A:$O,M$2,0)</f>
        <v>78</v>
      </c>
      <c r="N62" s="19">
        <f ca="1">VLOOKUP($A62,'Q9'!$A:$O,N$2,0)</f>
        <v>22</v>
      </c>
      <c r="P62" s="45">
        <f t="shared" ref="P62" ca="1" si="52">MAX(E62:N62)</f>
        <v>349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27.060931899641577</v>
      </c>
      <c r="F63" s="15">
        <f t="shared" ref="F63:N63" ca="1" si="53">F62/$D62*100</f>
        <v>62.54480286738351</v>
      </c>
      <c r="G63" s="15">
        <f t="shared" ca="1" si="53"/>
        <v>42.652329749103941</v>
      </c>
      <c r="H63" s="15">
        <f t="shared" ca="1" si="53"/>
        <v>20.43010752688172</v>
      </c>
      <c r="I63" s="15">
        <f t="shared" ca="1" si="53"/>
        <v>25.268817204301076</v>
      </c>
      <c r="J63" s="15">
        <f t="shared" ca="1" si="53"/>
        <v>1.2544802867383513</v>
      </c>
      <c r="K63" s="15">
        <f t="shared" ca="1" si="53"/>
        <v>8.9605734767025087</v>
      </c>
      <c r="L63" s="15">
        <f t="shared" ca="1" si="53"/>
        <v>20.071684587813621</v>
      </c>
      <c r="M63" s="15">
        <f t="shared" ca="1" si="53"/>
        <v>13.978494623655912</v>
      </c>
      <c r="N63" s="15">
        <f t="shared" ca="1" si="53"/>
        <v>3.9426523297491038</v>
      </c>
    </row>
    <row r="64" spans="1:16" ht="12.4" hidden="1" customHeight="1" outlineLevel="1" x14ac:dyDescent="0.15">
      <c r="A64" s="1" t="str">
        <f ca="1">$A$1&amp;C64</f>
        <v>X (21)その他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9</v>
      </c>
      <c r="F64" s="19">
        <f ca="1">VLOOKUP($A64,'Q9'!$A:$O,F$2,0)</f>
        <v>21</v>
      </c>
      <c r="G64" s="19">
        <f ca="1">VLOOKUP($A64,'Q9'!$A:$O,G$2,0)</f>
        <v>13</v>
      </c>
      <c r="H64" s="19">
        <f ca="1">VLOOKUP($A64,'Q9'!$A:$O,H$2,0)</f>
        <v>9</v>
      </c>
      <c r="I64" s="19">
        <f ca="1">VLOOKUP($A64,'Q9'!$A:$O,I$2,0)</f>
        <v>15</v>
      </c>
      <c r="J64" s="19">
        <f ca="1">VLOOKUP($A64,'Q9'!$A:$O,J$2,0)</f>
        <v>0</v>
      </c>
      <c r="K64" s="19">
        <f ca="1">VLOOKUP($A64,'Q9'!$A:$O,K$2,0)</f>
        <v>6</v>
      </c>
      <c r="L64" s="19">
        <f ca="1">VLOOKUP($A64,'Q9'!$A:$O,L$2,0)</f>
        <v>3</v>
      </c>
      <c r="M64" s="19">
        <f ca="1">VLOOKUP($A64,'Q9'!$A:$O,M$2,0)</f>
        <v>5</v>
      </c>
      <c r="N64" s="19">
        <f ca="1">VLOOKUP($A64,'Q9'!$A:$O,N$2,0)</f>
        <v>2</v>
      </c>
      <c r="P64" s="45">
        <f t="shared" ref="P64" ca="1" si="54">MAX(E64:N64)</f>
        <v>21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26.47058823529412</v>
      </c>
      <c r="F65" s="15">
        <f t="shared" ref="F65:N65" ca="1" si="55">F64/$D64*100</f>
        <v>61.764705882352942</v>
      </c>
      <c r="G65" s="15">
        <f t="shared" ca="1" si="55"/>
        <v>38.235294117647058</v>
      </c>
      <c r="H65" s="15">
        <f t="shared" ca="1" si="55"/>
        <v>26.47058823529412</v>
      </c>
      <c r="I65" s="15">
        <f t="shared" ca="1" si="55"/>
        <v>44.117647058823529</v>
      </c>
      <c r="J65" s="15">
        <f t="shared" ca="1" si="55"/>
        <v>0</v>
      </c>
      <c r="K65" s="15">
        <f t="shared" ca="1" si="55"/>
        <v>17.647058823529413</v>
      </c>
      <c r="L65" s="15">
        <f t="shared" ca="1" si="55"/>
        <v>8.8235294117647065</v>
      </c>
      <c r="M65" s="15">
        <f t="shared" ca="1" si="55"/>
        <v>14.705882352941178</v>
      </c>
      <c r="N65" s="15">
        <f t="shared" ca="1" si="55"/>
        <v>5.8823529411764701</v>
      </c>
    </row>
    <row r="66" spans="1:16" ht="12.4" hidden="1" customHeight="1" outlineLevel="1" x14ac:dyDescent="0.15">
      <c r="A66" s="1" t="str">
        <f ca="1">$A$1&amp;C66</f>
        <v>X (21)わからない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60</v>
      </c>
      <c r="F66" s="19">
        <f ca="1">VLOOKUP($A66,'Q9'!$A:$O,F$2,0)</f>
        <v>205</v>
      </c>
      <c r="G66" s="19">
        <f ca="1">VLOOKUP($A66,'Q9'!$A:$O,G$2,0)</f>
        <v>150</v>
      </c>
      <c r="H66" s="19">
        <f ca="1">VLOOKUP($A66,'Q9'!$A:$O,H$2,0)</f>
        <v>41</v>
      </c>
      <c r="I66" s="19">
        <f ca="1">VLOOKUP($A66,'Q9'!$A:$O,I$2,0)</f>
        <v>107</v>
      </c>
      <c r="J66" s="19">
        <f ca="1">VLOOKUP($A66,'Q9'!$A:$O,J$2,0)</f>
        <v>6</v>
      </c>
      <c r="K66" s="19">
        <f ca="1">VLOOKUP($A66,'Q9'!$A:$O,K$2,0)</f>
        <v>31</v>
      </c>
      <c r="L66" s="19">
        <f ca="1">VLOOKUP($A66,'Q9'!$A:$O,L$2,0)</f>
        <v>80</v>
      </c>
      <c r="M66" s="19">
        <f ca="1">VLOOKUP($A66,'Q9'!$A:$O,M$2,0)</f>
        <v>50</v>
      </c>
      <c r="N66" s="19">
        <f ca="1">VLOOKUP($A66,'Q9'!$A:$O,N$2,0)</f>
        <v>23</v>
      </c>
      <c r="P66" s="45">
        <f t="shared" ref="P66" ca="1" si="56">MAX(E66:N66)</f>
        <v>205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16.901408450704224</v>
      </c>
      <c r="F67" s="15">
        <f t="shared" ref="F67:N67" ca="1" si="57">F66/$D66*100</f>
        <v>57.74647887323944</v>
      </c>
      <c r="G67" s="15">
        <f t="shared" ca="1" si="57"/>
        <v>42.25352112676056</v>
      </c>
      <c r="H67" s="15">
        <f t="shared" ca="1" si="57"/>
        <v>11.549295774647888</v>
      </c>
      <c r="I67" s="15">
        <f t="shared" ca="1" si="57"/>
        <v>30.140845070422532</v>
      </c>
      <c r="J67" s="15">
        <f t="shared" ca="1" si="57"/>
        <v>1.6901408450704223</v>
      </c>
      <c r="K67" s="15">
        <f t="shared" ca="1" si="57"/>
        <v>8.7323943661971821</v>
      </c>
      <c r="L67" s="15">
        <f t="shared" ca="1" si="57"/>
        <v>22.535211267605636</v>
      </c>
      <c r="M67" s="15">
        <f t="shared" ca="1" si="57"/>
        <v>14.084507042253522</v>
      </c>
      <c r="N67" s="15">
        <f t="shared" ca="1" si="57"/>
        <v>6.4788732394366191</v>
      </c>
    </row>
    <row r="68" spans="1:16" ht="12.4" customHeight="1" collapsed="1" x14ac:dyDescent="0.15">
      <c r="A68" s="1" t="str">
        <f ca="1">$A$1&amp;C68</f>
        <v>X (21)北九州市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369</v>
      </c>
      <c r="F68" s="19">
        <f ca="1">VLOOKUP($A68,'Q10'!$A:$O,F$2,0)</f>
        <v>1024</v>
      </c>
      <c r="G68" s="19">
        <f ca="1">VLOOKUP($A68,'Q10'!$A:$O,G$2,0)</f>
        <v>771</v>
      </c>
      <c r="H68" s="19">
        <f ca="1">VLOOKUP($A68,'Q10'!$A:$O,H$2,0)</f>
        <v>246</v>
      </c>
      <c r="I68" s="19">
        <f ca="1">VLOOKUP($A68,'Q10'!$A:$O,I$2,0)</f>
        <v>449</v>
      </c>
      <c r="J68" s="19">
        <f ca="1">VLOOKUP($A68,'Q10'!$A:$O,J$2,0)</f>
        <v>48</v>
      </c>
      <c r="K68" s="19">
        <f ca="1">VLOOKUP($A68,'Q10'!$A:$O,K$2,0)</f>
        <v>98</v>
      </c>
      <c r="L68" s="19">
        <f ca="1">VLOOKUP($A68,'Q10'!$A:$O,L$2,0)</f>
        <v>298</v>
      </c>
      <c r="M68" s="19">
        <f ca="1">VLOOKUP($A68,'Q10'!$A:$O,M$2,0)</f>
        <v>248</v>
      </c>
      <c r="N68" s="19">
        <f ca="1">VLOOKUP($A68,'Q10'!$A:$O,N$2,0)</f>
        <v>55</v>
      </c>
      <c r="P68" s="45">
        <f t="shared" ref="P68" ca="1" si="58">MAX(E68:N68)</f>
        <v>1024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23.745173745173744</v>
      </c>
      <c r="F69" s="15">
        <f t="shared" ref="F69:N69" ca="1" si="59">F68/$D68*100</f>
        <v>65.894465894465895</v>
      </c>
      <c r="G69" s="15">
        <f t="shared" ca="1" si="59"/>
        <v>49.613899613899612</v>
      </c>
      <c r="H69" s="15">
        <f t="shared" ca="1" si="59"/>
        <v>15.83011583011583</v>
      </c>
      <c r="I69" s="15">
        <f t="shared" ca="1" si="59"/>
        <v>28.893178893178895</v>
      </c>
      <c r="J69" s="15">
        <f t="shared" ca="1" si="59"/>
        <v>3.0888030888030888</v>
      </c>
      <c r="K69" s="15">
        <f t="shared" ca="1" si="59"/>
        <v>6.3063063063063058</v>
      </c>
      <c r="L69" s="15">
        <f t="shared" ca="1" si="59"/>
        <v>19.176319176319176</v>
      </c>
      <c r="M69" s="15">
        <f t="shared" ca="1" si="59"/>
        <v>15.958815958815958</v>
      </c>
      <c r="N69" s="15">
        <f t="shared" ca="1" si="59"/>
        <v>3.5392535392535396</v>
      </c>
    </row>
    <row r="70" spans="1:16" ht="12.4" customHeight="1" x14ac:dyDescent="0.15">
      <c r="A70" s="1" t="str">
        <f ca="1">$A$1&amp;C70</f>
        <v>X (21)福岡市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159</v>
      </c>
      <c r="F70" s="19">
        <f ca="1">VLOOKUP($A70,'Q10'!$A:$O,F$2,0)</f>
        <v>394</v>
      </c>
      <c r="G70" s="19">
        <f ca="1">VLOOKUP($A70,'Q10'!$A:$O,G$2,0)</f>
        <v>285</v>
      </c>
      <c r="H70" s="19">
        <f ca="1">VLOOKUP($A70,'Q10'!$A:$O,H$2,0)</f>
        <v>112</v>
      </c>
      <c r="I70" s="19">
        <f ca="1">VLOOKUP($A70,'Q10'!$A:$O,I$2,0)</f>
        <v>206</v>
      </c>
      <c r="J70" s="19">
        <f ca="1">VLOOKUP($A70,'Q10'!$A:$O,J$2,0)</f>
        <v>23</v>
      </c>
      <c r="K70" s="19">
        <f ca="1">VLOOKUP($A70,'Q10'!$A:$O,K$2,0)</f>
        <v>63</v>
      </c>
      <c r="L70" s="19">
        <f ca="1">VLOOKUP($A70,'Q10'!$A:$O,L$2,0)</f>
        <v>127</v>
      </c>
      <c r="M70" s="19">
        <f ca="1">VLOOKUP($A70,'Q10'!$A:$O,M$2,0)</f>
        <v>79</v>
      </c>
      <c r="N70" s="19">
        <f ca="1">VLOOKUP($A70,'Q10'!$A:$O,N$2,0)</f>
        <v>11</v>
      </c>
      <c r="P70" s="45">
        <f t="shared" ref="P70" ca="1" si="60">MAX(E70:N70)</f>
        <v>394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25.399361022364218</v>
      </c>
      <c r="F71" s="15">
        <f t="shared" ref="F71:N71" ca="1" si="61">F70/$D70*100</f>
        <v>62.939297124600635</v>
      </c>
      <c r="G71" s="15">
        <f t="shared" ca="1" si="61"/>
        <v>45.527156549520761</v>
      </c>
      <c r="H71" s="15">
        <f t="shared" ca="1" si="61"/>
        <v>17.891373801916931</v>
      </c>
      <c r="I71" s="15">
        <f t="shared" ca="1" si="61"/>
        <v>32.907348242811501</v>
      </c>
      <c r="J71" s="15">
        <f t="shared" ca="1" si="61"/>
        <v>3.6741214057507987</v>
      </c>
      <c r="K71" s="15">
        <f t="shared" ca="1" si="61"/>
        <v>10.063897763578275</v>
      </c>
      <c r="L71" s="15">
        <f t="shared" ca="1" si="61"/>
        <v>20.287539936102235</v>
      </c>
      <c r="M71" s="15">
        <f t="shared" ca="1" si="61"/>
        <v>12.619808306709265</v>
      </c>
      <c r="N71" s="15">
        <f t="shared" ca="1" si="61"/>
        <v>1.7571884984025559</v>
      </c>
    </row>
    <row r="72" spans="1:16" ht="12.4" customHeight="1" x14ac:dyDescent="0.15">
      <c r="A72" s="1" t="str">
        <f ca="1">$A$1&amp;C72</f>
        <v>X (21)東京圏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99</v>
      </c>
      <c r="F72" s="19">
        <f ca="1">VLOOKUP($A72,'Q10'!$A:$O,F$2,0)</f>
        <v>155</v>
      </c>
      <c r="G72" s="19">
        <f ca="1">VLOOKUP($A72,'Q10'!$A:$O,G$2,0)</f>
        <v>92</v>
      </c>
      <c r="H72" s="19">
        <f ca="1">VLOOKUP($A72,'Q10'!$A:$O,H$2,0)</f>
        <v>61</v>
      </c>
      <c r="I72" s="19">
        <f ca="1">VLOOKUP($A72,'Q10'!$A:$O,I$2,0)</f>
        <v>101</v>
      </c>
      <c r="J72" s="19">
        <f ca="1">VLOOKUP($A72,'Q10'!$A:$O,J$2,0)</f>
        <v>18</v>
      </c>
      <c r="K72" s="19">
        <f ca="1">VLOOKUP($A72,'Q10'!$A:$O,K$2,0)</f>
        <v>43</v>
      </c>
      <c r="L72" s="19">
        <f ca="1">VLOOKUP($A72,'Q10'!$A:$O,L$2,0)</f>
        <v>36</v>
      </c>
      <c r="M72" s="19">
        <f ca="1">VLOOKUP($A72,'Q10'!$A:$O,M$2,0)</f>
        <v>33</v>
      </c>
      <c r="N72" s="19">
        <f ca="1">VLOOKUP($A72,'Q10'!$A:$O,N$2,0)</f>
        <v>10</v>
      </c>
      <c r="P72" s="45">
        <f t="shared" ref="P72" ca="1" si="62">MAX(E72:N72)</f>
        <v>155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37.35849056603773</v>
      </c>
      <c r="F73" s="15">
        <f t="shared" ref="F73:N73" ca="1" si="63">F72/$D72*100</f>
        <v>58.490566037735846</v>
      </c>
      <c r="G73" s="15">
        <f t="shared" ca="1" si="63"/>
        <v>34.716981132075468</v>
      </c>
      <c r="H73" s="15">
        <f t="shared" ca="1" si="63"/>
        <v>23.018867924528301</v>
      </c>
      <c r="I73" s="15">
        <f t="shared" ca="1" si="63"/>
        <v>38.113207547169814</v>
      </c>
      <c r="J73" s="15">
        <f t="shared" ca="1" si="63"/>
        <v>6.7924528301886795</v>
      </c>
      <c r="K73" s="15">
        <f t="shared" ca="1" si="63"/>
        <v>16.226415094339622</v>
      </c>
      <c r="L73" s="15">
        <f t="shared" ca="1" si="63"/>
        <v>13.584905660377359</v>
      </c>
      <c r="M73" s="15">
        <f t="shared" ca="1" si="63"/>
        <v>12.452830188679245</v>
      </c>
      <c r="N73" s="15">
        <f t="shared" ca="1" si="63"/>
        <v>3.7735849056603774</v>
      </c>
    </row>
    <row r="74" spans="1:16" ht="12.4" customHeight="1" x14ac:dyDescent="0.15">
      <c r="A74" s="1" t="str">
        <f ca="1">$A$1&amp;C74</f>
        <v>X (21)大阪圏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47</v>
      </c>
      <c r="F74" s="19">
        <f ca="1">VLOOKUP($A74,'Q10'!$A:$O,F$2,0)</f>
        <v>92</v>
      </c>
      <c r="G74" s="19">
        <f ca="1">VLOOKUP($A74,'Q10'!$A:$O,G$2,0)</f>
        <v>73</v>
      </c>
      <c r="H74" s="19">
        <f ca="1">VLOOKUP($A74,'Q10'!$A:$O,H$2,0)</f>
        <v>30</v>
      </c>
      <c r="I74" s="19">
        <f ca="1">VLOOKUP($A74,'Q10'!$A:$O,I$2,0)</f>
        <v>63</v>
      </c>
      <c r="J74" s="19">
        <f ca="1">VLOOKUP($A74,'Q10'!$A:$O,J$2,0)</f>
        <v>12</v>
      </c>
      <c r="K74" s="19">
        <f ca="1">VLOOKUP($A74,'Q10'!$A:$O,K$2,0)</f>
        <v>16</v>
      </c>
      <c r="L74" s="19">
        <f ca="1">VLOOKUP($A74,'Q10'!$A:$O,L$2,0)</f>
        <v>33</v>
      </c>
      <c r="M74" s="19">
        <f ca="1">VLOOKUP($A74,'Q10'!$A:$O,M$2,0)</f>
        <v>26</v>
      </c>
      <c r="N74" s="19">
        <f ca="1">VLOOKUP($A74,'Q10'!$A:$O,N$2,0)</f>
        <v>16</v>
      </c>
      <c r="P74" s="45">
        <f t="shared" ref="P74" ca="1" si="64">MAX(E74:N74)</f>
        <v>92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27.167630057803464</v>
      </c>
      <c r="F75" s="15">
        <f t="shared" ref="F75:N75" ca="1" si="65">F74/$D74*100</f>
        <v>53.179190751445084</v>
      </c>
      <c r="G75" s="15">
        <f t="shared" ca="1" si="65"/>
        <v>42.196531791907518</v>
      </c>
      <c r="H75" s="15">
        <f t="shared" ca="1" si="65"/>
        <v>17.341040462427745</v>
      </c>
      <c r="I75" s="15">
        <f t="shared" ca="1" si="65"/>
        <v>36.416184971098261</v>
      </c>
      <c r="J75" s="15">
        <f t="shared" ca="1" si="65"/>
        <v>6.9364161849710975</v>
      </c>
      <c r="K75" s="15">
        <f t="shared" ca="1" si="65"/>
        <v>9.2485549132947966</v>
      </c>
      <c r="L75" s="15">
        <f t="shared" ca="1" si="65"/>
        <v>19.075144508670519</v>
      </c>
      <c r="M75" s="15">
        <f t="shared" ca="1" si="65"/>
        <v>15.028901734104046</v>
      </c>
      <c r="N75" s="15">
        <f t="shared" ca="1" si="65"/>
        <v>9.2485549132947966</v>
      </c>
    </row>
    <row r="76" spans="1:16" ht="12.4" customHeight="1" x14ac:dyDescent="0.15">
      <c r="A76" s="1" t="str">
        <f ca="1">$A$1&amp;C76</f>
        <v>X (21)名古屋圏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7</v>
      </c>
      <c r="F76" s="19">
        <f ca="1">VLOOKUP($A76,'Q10'!$A:$O,F$2,0)</f>
        <v>11</v>
      </c>
      <c r="G76" s="19">
        <f ca="1">VLOOKUP($A76,'Q10'!$A:$O,G$2,0)</f>
        <v>10</v>
      </c>
      <c r="H76" s="19">
        <f ca="1">VLOOKUP($A76,'Q10'!$A:$O,H$2,0)</f>
        <v>4</v>
      </c>
      <c r="I76" s="19">
        <f ca="1">VLOOKUP($A76,'Q10'!$A:$O,I$2,0)</f>
        <v>7</v>
      </c>
      <c r="J76" s="19">
        <f ca="1">VLOOKUP($A76,'Q10'!$A:$O,J$2,0)</f>
        <v>0</v>
      </c>
      <c r="K76" s="19">
        <f ca="1">VLOOKUP($A76,'Q10'!$A:$O,K$2,0)</f>
        <v>0</v>
      </c>
      <c r="L76" s="19">
        <f ca="1">VLOOKUP($A76,'Q10'!$A:$O,L$2,0)</f>
        <v>1</v>
      </c>
      <c r="M76" s="19">
        <f ca="1">VLOOKUP($A76,'Q10'!$A:$O,M$2,0)</f>
        <v>2</v>
      </c>
      <c r="N76" s="19">
        <f ca="1">VLOOKUP($A76,'Q10'!$A:$O,N$2,0)</f>
        <v>0</v>
      </c>
      <c r="P76" s="45">
        <f t="shared" ref="P76" ca="1" si="66">MAX(E76:N76)</f>
        <v>11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33.333333333333329</v>
      </c>
      <c r="F77" s="15">
        <f t="shared" ref="F77:N77" ca="1" si="67">F76/$D76*100</f>
        <v>52.380952380952387</v>
      </c>
      <c r="G77" s="15">
        <f t="shared" ca="1" si="67"/>
        <v>47.619047619047613</v>
      </c>
      <c r="H77" s="15">
        <f t="shared" ca="1" si="67"/>
        <v>19.047619047619047</v>
      </c>
      <c r="I77" s="15">
        <f t="shared" ca="1" si="67"/>
        <v>33.333333333333329</v>
      </c>
      <c r="J77" s="15">
        <f t="shared" ca="1" si="67"/>
        <v>0</v>
      </c>
      <c r="K77" s="15">
        <f t="shared" ca="1" si="67"/>
        <v>0</v>
      </c>
      <c r="L77" s="15">
        <f t="shared" ca="1" si="67"/>
        <v>4.7619047619047619</v>
      </c>
      <c r="M77" s="15">
        <f t="shared" ca="1" si="67"/>
        <v>9.5238095238095237</v>
      </c>
      <c r="N77" s="15">
        <f t="shared" ca="1" si="67"/>
        <v>0</v>
      </c>
    </row>
    <row r="78" spans="1:16" ht="12.4" customHeight="1" x14ac:dyDescent="0.15">
      <c r="A78" s="1" t="str">
        <f ca="1">$A$1&amp;C78</f>
        <v>X (21)福岡県内（北九州市・福岡市を除く）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70</v>
      </c>
      <c r="F78" s="19">
        <f ca="1">VLOOKUP($A78,'Q10'!$A:$O,F$2,0)</f>
        <v>192</v>
      </c>
      <c r="G78" s="19">
        <f ca="1">VLOOKUP($A78,'Q10'!$A:$O,G$2,0)</f>
        <v>168</v>
      </c>
      <c r="H78" s="19">
        <f ca="1">VLOOKUP($A78,'Q10'!$A:$O,H$2,0)</f>
        <v>55</v>
      </c>
      <c r="I78" s="19">
        <f ca="1">VLOOKUP($A78,'Q10'!$A:$O,I$2,0)</f>
        <v>88</v>
      </c>
      <c r="J78" s="19">
        <f ca="1">VLOOKUP($A78,'Q10'!$A:$O,J$2,0)</f>
        <v>9</v>
      </c>
      <c r="K78" s="19">
        <f ca="1">VLOOKUP($A78,'Q10'!$A:$O,K$2,0)</f>
        <v>20</v>
      </c>
      <c r="L78" s="19">
        <f ca="1">VLOOKUP($A78,'Q10'!$A:$O,L$2,0)</f>
        <v>51</v>
      </c>
      <c r="M78" s="19">
        <f ca="1">VLOOKUP($A78,'Q10'!$A:$O,M$2,0)</f>
        <v>59</v>
      </c>
      <c r="N78" s="19">
        <f ca="1">VLOOKUP($A78,'Q10'!$A:$O,N$2,0)</f>
        <v>15</v>
      </c>
      <c r="P78" s="45">
        <f t="shared" ref="P78" ca="1" si="68">MAX(E78:N78)</f>
        <v>192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22.727272727272727</v>
      </c>
      <c r="F79" s="15">
        <f t="shared" ref="F79:N79" ca="1" si="69">F78/$D78*100</f>
        <v>62.337662337662337</v>
      </c>
      <c r="G79" s="15">
        <f t="shared" ca="1" si="69"/>
        <v>54.54545454545454</v>
      </c>
      <c r="H79" s="15">
        <f t="shared" ca="1" si="69"/>
        <v>17.857142857142858</v>
      </c>
      <c r="I79" s="15">
        <f t="shared" ca="1" si="69"/>
        <v>28.571428571428569</v>
      </c>
      <c r="J79" s="15">
        <f t="shared" ca="1" si="69"/>
        <v>2.9220779220779218</v>
      </c>
      <c r="K79" s="15">
        <f t="shared" ca="1" si="69"/>
        <v>6.4935064935064926</v>
      </c>
      <c r="L79" s="15">
        <f t="shared" ca="1" si="69"/>
        <v>16.558441558441558</v>
      </c>
      <c r="M79" s="15">
        <f t="shared" ca="1" si="69"/>
        <v>19.155844155844157</v>
      </c>
      <c r="N79" s="15">
        <f t="shared" ca="1" si="69"/>
        <v>4.8701298701298708</v>
      </c>
    </row>
    <row r="80" spans="1:16" ht="12.4" customHeight="1" x14ac:dyDescent="0.15">
      <c r="A80" s="1" t="str">
        <f ca="1">$A$1&amp;C80</f>
        <v>X (21)その他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56</v>
      </c>
      <c r="F80" s="19">
        <f ca="1">VLOOKUP($A80,'Q10'!$A:$O,F$2,0)</f>
        <v>137</v>
      </c>
      <c r="G80" s="19">
        <f ca="1">VLOOKUP($A80,'Q10'!$A:$O,G$2,0)</f>
        <v>116</v>
      </c>
      <c r="H80" s="19">
        <f ca="1">VLOOKUP($A80,'Q10'!$A:$O,H$2,0)</f>
        <v>39</v>
      </c>
      <c r="I80" s="19">
        <f ca="1">VLOOKUP($A80,'Q10'!$A:$O,I$2,0)</f>
        <v>60</v>
      </c>
      <c r="J80" s="19">
        <f ca="1">VLOOKUP($A80,'Q10'!$A:$O,J$2,0)</f>
        <v>10</v>
      </c>
      <c r="K80" s="19">
        <f ca="1">VLOOKUP($A80,'Q10'!$A:$O,K$2,0)</f>
        <v>25</v>
      </c>
      <c r="L80" s="19">
        <f ca="1">VLOOKUP($A80,'Q10'!$A:$O,L$2,0)</f>
        <v>33</v>
      </c>
      <c r="M80" s="19">
        <f ca="1">VLOOKUP($A80,'Q10'!$A:$O,M$2,0)</f>
        <v>57</v>
      </c>
      <c r="N80" s="19">
        <f ca="1">VLOOKUP($A80,'Q10'!$A:$O,N$2,0)</f>
        <v>10</v>
      </c>
      <c r="P80" s="45">
        <f t="shared" ref="P80" ca="1" si="70">MAX(E80:N80)</f>
        <v>137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24.669603524229075</v>
      </c>
      <c r="F81" s="15">
        <f t="shared" ref="F81:N81" ca="1" si="71">F80/$D80*100</f>
        <v>60.352422907488986</v>
      </c>
      <c r="G81" s="15">
        <f t="shared" ca="1" si="71"/>
        <v>51.101321585903079</v>
      </c>
      <c r="H81" s="15">
        <f t="shared" ca="1" si="71"/>
        <v>17.180616740088105</v>
      </c>
      <c r="I81" s="15">
        <f t="shared" ca="1" si="71"/>
        <v>26.431718061674008</v>
      </c>
      <c r="J81" s="15">
        <f t="shared" ca="1" si="71"/>
        <v>4.4052863436123353</v>
      </c>
      <c r="K81" s="15">
        <f t="shared" ca="1" si="71"/>
        <v>11.013215859030836</v>
      </c>
      <c r="L81" s="15">
        <f t="shared" ca="1" si="71"/>
        <v>14.537444933920703</v>
      </c>
      <c r="M81" s="15">
        <f t="shared" ca="1" si="71"/>
        <v>25.110132158590311</v>
      </c>
      <c r="N81" s="15">
        <f t="shared" ca="1" si="71"/>
        <v>4.4052863436123353</v>
      </c>
    </row>
    <row r="82" spans="1:16" ht="12.4" customHeight="1" x14ac:dyDescent="0.15">
      <c r="A82" s="1" t="str">
        <f ca="1">$A$1&amp;C82</f>
        <v>X (21)わからない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163</v>
      </c>
      <c r="F82" s="19">
        <f ca="1">VLOOKUP($A82,'Q10'!$A:$O,F$2,0)</f>
        <v>379</v>
      </c>
      <c r="G82" s="19">
        <f ca="1">VLOOKUP($A82,'Q10'!$A:$O,G$2,0)</f>
        <v>288</v>
      </c>
      <c r="H82" s="19">
        <f ca="1">VLOOKUP($A82,'Q10'!$A:$O,H$2,0)</f>
        <v>114</v>
      </c>
      <c r="I82" s="19">
        <f ca="1">VLOOKUP($A82,'Q10'!$A:$O,I$2,0)</f>
        <v>213</v>
      </c>
      <c r="J82" s="19">
        <f ca="1">VLOOKUP($A82,'Q10'!$A:$O,J$2,0)</f>
        <v>14</v>
      </c>
      <c r="K82" s="19">
        <f ca="1">VLOOKUP($A82,'Q10'!$A:$O,K$2,0)</f>
        <v>67</v>
      </c>
      <c r="L82" s="19">
        <f ca="1">VLOOKUP($A82,'Q10'!$A:$O,L$2,0)</f>
        <v>139</v>
      </c>
      <c r="M82" s="19">
        <f ca="1">VLOOKUP($A82,'Q10'!$A:$O,M$2,0)</f>
        <v>97</v>
      </c>
      <c r="N82" s="19">
        <f ca="1">VLOOKUP($A82,'Q10'!$A:$O,N$2,0)</f>
        <v>33</v>
      </c>
      <c r="P82" s="45">
        <f t="shared" ref="P82" ca="1" si="72">MAX(E82:N82)</f>
        <v>379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23.385939741750359</v>
      </c>
      <c r="F83" s="15">
        <f t="shared" ref="F83:N83" ca="1" si="73">F82/$D82*100</f>
        <v>54.375896700143464</v>
      </c>
      <c r="G83" s="15">
        <f t="shared" ca="1" si="73"/>
        <v>41.319942611190818</v>
      </c>
      <c r="H83" s="15">
        <f t="shared" ca="1" si="73"/>
        <v>16.355810616929698</v>
      </c>
      <c r="I83" s="15">
        <f t="shared" ca="1" si="73"/>
        <v>30.559540889526541</v>
      </c>
      <c r="J83" s="15">
        <f t="shared" ca="1" si="73"/>
        <v>2.0086083213773311</v>
      </c>
      <c r="K83" s="15">
        <f t="shared" ca="1" si="73"/>
        <v>9.6126255380200867</v>
      </c>
      <c r="L83" s="15">
        <f t="shared" ca="1" si="73"/>
        <v>19.942611190817789</v>
      </c>
      <c r="M83" s="15">
        <f t="shared" ca="1" si="73"/>
        <v>13.916786226685796</v>
      </c>
      <c r="N83" s="15">
        <f t="shared" ca="1" si="73"/>
        <v>4.734576757532281</v>
      </c>
    </row>
    <row r="84" spans="1:16" ht="12.4" hidden="1" customHeight="1" outlineLevel="1" x14ac:dyDescent="0.15">
      <c r="A84" s="1" t="str">
        <f ca="1">$A$1&amp;C84</f>
        <v>X (21)農業・漁業・林業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32</v>
      </c>
      <c r="F84" s="19">
        <f ca="1">VLOOKUP($A84,'Q13'!$A:$O,F$2,0)</f>
        <v>32</v>
      </c>
      <c r="G84" s="19">
        <f ca="1">VLOOKUP($A84,'Q13'!$A:$O,G$2,0)</f>
        <v>29</v>
      </c>
      <c r="H84" s="19">
        <f ca="1">VLOOKUP($A84,'Q13'!$A:$O,H$2,0)</f>
        <v>7</v>
      </c>
      <c r="I84" s="19">
        <f ca="1">VLOOKUP($A84,'Q13'!$A:$O,I$2,0)</f>
        <v>19</v>
      </c>
      <c r="J84" s="19">
        <f ca="1">VLOOKUP($A84,'Q13'!$A:$O,J$2,0)</f>
        <v>3</v>
      </c>
      <c r="K84" s="19">
        <f ca="1">VLOOKUP($A84,'Q13'!$A:$O,K$2,0)</f>
        <v>2</v>
      </c>
      <c r="L84" s="19">
        <f ca="1">VLOOKUP($A84,'Q13'!$A:$O,L$2,0)</f>
        <v>6</v>
      </c>
      <c r="M84" s="19">
        <f ca="1">VLOOKUP($A84,'Q13'!$A:$O,M$2,0)</f>
        <v>14</v>
      </c>
      <c r="N84" s="19">
        <f ca="1">VLOOKUP($A84,'Q13'!$A:$O,N$2,0)</f>
        <v>5</v>
      </c>
      <c r="P84" s="45">
        <f t="shared" ref="P84" ca="1" si="74">MAX(E84:N84)</f>
        <v>32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39.024390243902438</v>
      </c>
      <c r="F85" s="15">
        <f t="shared" ref="F85:N85" ca="1" si="75">F84/$D84*100</f>
        <v>39.024390243902438</v>
      </c>
      <c r="G85" s="15">
        <f t="shared" ca="1" si="75"/>
        <v>35.365853658536587</v>
      </c>
      <c r="H85" s="15">
        <f t="shared" ca="1" si="75"/>
        <v>8.536585365853659</v>
      </c>
      <c r="I85" s="15">
        <f t="shared" ca="1" si="75"/>
        <v>23.170731707317074</v>
      </c>
      <c r="J85" s="15">
        <f t="shared" ca="1" si="75"/>
        <v>3.6585365853658534</v>
      </c>
      <c r="K85" s="15">
        <f t="shared" ca="1" si="75"/>
        <v>2.4390243902439024</v>
      </c>
      <c r="L85" s="15">
        <f t="shared" ca="1" si="75"/>
        <v>7.3170731707317067</v>
      </c>
      <c r="M85" s="15">
        <f t="shared" ca="1" si="75"/>
        <v>17.073170731707318</v>
      </c>
      <c r="N85" s="15">
        <f t="shared" ca="1" si="75"/>
        <v>6.0975609756097562</v>
      </c>
    </row>
    <row r="86" spans="1:16" ht="12.4" hidden="1" customHeight="1" outlineLevel="1" x14ac:dyDescent="0.15">
      <c r="A86" s="1" t="str">
        <f ca="1">$A$1&amp;C86</f>
        <v>X (21)建設業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46</v>
      </c>
      <c r="F86" s="19">
        <f ca="1">VLOOKUP($A86,'Q13'!$A:$O,F$2,0)</f>
        <v>94</v>
      </c>
      <c r="G86" s="19">
        <f ca="1">VLOOKUP($A86,'Q13'!$A:$O,G$2,0)</f>
        <v>56</v>
      </c>
      <c r="H86" s="19">
        <f ca="1">VLOOKUP($A86,'Q13'!$A:$O,H$2,0)</f>
        <v>26</v>
      </c>
      <c r="I86" s="19">
        <f ca="1">VLOOKUP($A86,'Q13'!$A:$O,I$2,0)</f>
        <v>31</v>
      </c>
      <c r="J86" s="19">
        <f ca="1">VLOOKUP($A86,'Q13'!$A:$O,J$2,0)</f>
        <v>5</v>
      </c>
      <c r="K86" s="19">
        <f ca="1">VLOOKUP($A86,'Q13'!$A:$O,K$2,0)</f>
        <v>14</v>
      </c>
      <c r="L86" s="19">
        <f ca="1">VLOOKUP($A86,'Q13'!$A:$O,L$2,0)</f>
        <v>29</v>
      </c>
      <c r="M86" s="19">
        <f ca="1">VLOOKUP($A86,'Q13'!$A:$O,M$2,0)</f>
        <v>16</v>
      </c>
      <c r="N86" s="19">
        <f ca="1">VLOOKUP($A86,'Q13'!$A:$O,N$2,0)</f>
        <v>6</v>
      </c>
      <c r="P86" s="45">
        <f t="shared" ref="P86" ca="1" si="76">MAX(E86:N86)</f>
        <v>94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29.677419354838708</v>
      </c>
      <c r="F87" s="15">
        <f t="shared" ref="F87:N87" ca="1" si="77">F86/$D86*100</f>
        <v>60.645161290322577</v>
      </c>
      <c r="G87" s="15">
        <f t="shared" ca="1" si="77"/>
        <v>36.129032258064512</v>
      </c>
      <c r="H87" s="15">
        <f t="shared" ca="1" si="77"/>
        <v>16.7741935483871</v>
      </c>
      <c r="I87" s="15">
        <f t="shared" ca="1" si="77"/>
        <v>20</v>
      </c>
      <c r="J87" s="15">
        <f t="shared" ca="1" si="77"/>
        <v>3.225806451612903</v>
      </c>
      <c r="K87" s="15">
        <f t="shared" ca="1" si="77"/>
        <v>9.0322580645161281</v>
      </c>
      <c r="L87" s="15">
        <f t="shared" ca="1" si="77"/>
        <v>18.70967741935484</v>
      </c>
      <c r="M87" s="15">
        <f t="shared" ca="1" si="77"/>
        <v>10.32258064516129</v>
      </c>
      <c r="N87" s="15">
        <f t="shared" ca="1" si="77"/>
        <v>3.870967741935484</v>
      </c>
    </row>
    <row r="88" spans="1:16" ht="12.4" hidden="1" customHeight="1" outlineLevel="1" x14ac:dyDescent="0.15">
      <c r="A88" s="1" t="str">
        <f ca="1">$A$1&amp;C88</f>
        <v>X (21)製造業（技術者等）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80</v>
      </c>
      <c r="F88" s="19">
        <f ca="1">VLOOKUP($A88,'Q13'!$A:$O,F$2,0)</f>
        <v>178</v>
      </c>
      <c r="G88" s="19">
        <f ca="1">VLOOKUP($A88,'Q13'!$A:$O,G$2,0)</f>
        <v>121</v>
      </c>
      <c r="H88" s="19">
        <f ca="1">VLOOKUP($A88,'Q13'!$A:$O,H$2,0)</f>
        <v>54</v>
      </c>
      <c r="I88" s="19">
        <f ca="1">VLOOKUP($A88,'Q13'!$A:$O,I$2,0)</f>
        <v>60</v>
      </c>
      <c r="J88" s="19">
        <f ca="1">VLOOKUP($A88,'Q13'!$A:$O,J$2,0)</f>
        <v>8</v>
      </c>
      <c r="K88" s="19">
        <f ca="1">VLOOKUP($A88,'Q13'!$A:$O,K$2,0)</f>
        <v>18</v>
      </c>
      <c r="L88" s="19">
        <f ca="1">VLOOKUP($A88,'Q13'!$A:$O,L$2,0)</f>
        <v>59</v>
      </c>
      <c r="M88" s="19">
        <f ca="1">VLOOKUP($A88,'Q13'!$A:$O,M$2,0)</f>
        <v>44</v>
      </c>
      <c r="N88" s="19">
        <f ca="1">VLOOKUP($A88,'Q13'!$A:$O,N$2,0)</f>
        <v>11</v>
      </c>
      <c r="P88" s="45">
        <f t="shared" ref="P88" ca="1" si="78">MAX(E88:N88)</f>
        <v>178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30.303030303030305</v>
      </c>
      <c r="F89" s="15">
        <f t="shared" ref="F89:N89" ca="1" si="79">F88/$D88*100</f>
        <v>67.424242424242422</v>
      </c>
      <c r="G89" s="15">
        <f t="shared" ca="1" si="79"/>
        <v>45.833333333333329</v>
      </c>
      <c r="H89" s="15">
        <f t="shared" ca="1" si="79"/>
        <v>20.454545454545457</v>
      </c>
      <c r="I89" s="15">
        <f t="shared" ca="1" si="79"/>
        <v>22.727272727272727</v>
      </c>
      <c r="J89" s="15">
        <f t="shared" ca="1" si="79"/>
        <v>3.0303030303030303</v>
      </c>
      <c r="K89" s="15">
        <f t="shared" ca="1" si="79"/>
        <v>6.8181818181818175</v>
      </c>
      <c r="L89" s="15">
        <f t="shared" ca="1" si="79"/>
        <v>22.348484848484848</v>
      </c>
      <c r="M89" s="15">
        <f t="shared" ca="1" si="79"/>
        <v>16.666666666666664</v>
      </c>
      <c r="N89" s="15">
        <f t="shared" ca="1" si="79"/>
        <v>4.1666666666666661</v>
      </c>
    </row>
    <row r="90" spans="1:16" ht="12.4" hidden="1" customHeight="1" outlineLevel="1" x14ac:dyDescent="0.15">
      <c r="A90" s="1" t="str">
        <f ca="1">$A$1&amp;C90</f>
        <v>X (21)小売・飲食などのサービス業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57</v>
      </c>
      <c r="F90" s="19">
        <f ca="1">VLOOKUP($A90,'Q13'!$A:$O,F$2,0)</f>
        <v>182</v>
      </c>
      <c r="G90" s="19">
        <f ca="1">VLOOKUP($A90,'Q13'!$A:$O,G$2,0)</f>
        <v>126</v>
      </c>
      <c r="H90" s="19">
        <f ca="1">VLOOKUP($A90,'Q13'!$A:$O,H$2,0)</f>
        <v>51</v>
      </c>
      <c r="I90" s="19">
        <f ca="1">VLOOKUP($A90,'Q13'!$A:$O,I$2,0)</f>
        <v>106</v>
      </c>
      <c r="J90" s="19">
        <f ca="1">VLOOKUP($A90,'Q13'!$A:$O,J$2,0)</f>
        <v>5</v>
      </c>
      <c r="K90" s="19">
        <f ca="1">VLOOKUP($A90,'Q13'!$A:$O,K$2,0)</f>
        <v>18</v>
      </c>
      <c r="L90" s="19">
        <f ca="1">VLOOKUP($A90,'Q13'!$A:$O,L$2,0)</f>
        <v>60</v>
      </c>
      <c r="M90" s="19">
        <f ca="1">VLOOKUP($A90,'Q13'!$A:$O,M$2,0)</f>
        <v>41</v>
      </c>
      <c r="N90" s="19">
        <f ca="1">VLOOKUP($A90,'Q13'!$A:$O,N$2,0)</f>
        <v>7</v>
      </c>
      <c r="P90" s="45">
        <f t="shared" ref="P90" ca="1" si="80">MAX(E90:N90)</f>
        <v>182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19.453924914675767</v>
      </c>
      <c r="F91" s="15">
        <f t="shared" ref="F91:N91" ca="1" si="81">F90/$D90*100</f>
        <v>62.116040955631405</v>
      </c>
      <c r="G91" s="15">
        <f t="shared" ca="1" si="81"/>
        <v>43.003412969283275</v>
      </c>
      <c r="H91" s="15">
        <f t="shared" ca="1" si="81"/>
        <v>17.4061433447099</v>
      </c>
      <c r="I91" s="15">
        <f t="shared" ca="1" si="81"/>
        <v>36.177474402730375</v>
      </c>
      <c r="J91" s="15">
        <f t="shared" ca="1" si="81"/>
        <v>1.7064846416382253</v>
      </c>
      <c r="K91" s="15">
        <f t="shared" ca="1" si="81"/>
        <v>6.1433447098976108</v>
      </c>
      <c r="L91" s="15">
        <f t="shared" ca="1" si="81"/>
        <v>20.477815699658702</v>
      </c>
      <c r="M91" s="15">
        <f t="shared" ca="1" si="81"/>
        <v>13.993174061433447</v>
      </c>
      <c r="N91" s="15">
        <f t="shared" ca="1" si="81"/>
        <v>2.3890784982935154</v>
      </c>
    </row>
    <row r="92" spans="1:16" ht="12.4" hidden="1" customHeight="1" outlineLevel="1" x14ac:dyDescent="0.15">
      <c r="A92" s="1" t="str">
        <f ca="1">$A$1&amp;C92</f>
        <v>X (21)金融・保険・不動産業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47</v>
      </c>
      <c r="F92" s="19">
        <f ca="1">VLOOKUP($A92,'Q13'!$A:$O,F$2,0)</f>
        <v>86</v>
      </c>
      <c r="G92" s="19">
        <f ca="1">VLOOKUP($A92,'Q13'!$A:$O,G$2,0)</f>
        <v>67</v>
      </c>
      <c r="H92" s="19">
        <f ca="1">VLOOKUP($A92,'Q13'!$A:$O,H$2,0)</f>
        <v>24</v>
      </c>
      <c r="I92" s="19">
        <f ca="1">VLOOKUP($A92,'Q13'!$A:$O,I$2,0)</f>
        <v>52</v>
      </c>
      <c r="J92" s="19">
        <f ca="1">VLOOKUP($A92,'Q13'!$A:$O,J$2,0)</f>
        <v>13</v>
      </c>
      <c r="K92" s="19">
        <f ca="1">VLOOKUP($A92,'Q13'!$A:$O,K$2,0)</f>
        <v>13</v>
      </c>
      <c r="L92" s="19">
        <f ca="1">VLOOKUP($A92,'Q13'!$A:$O,L$2,0)</f>
        <v>25</v>
      </c>
      <c r="M92" s="19">
        <f ca="1">VLOOKUP($A92,'Q13'!$A:$O,M$2,0)</f>
        <v>18</v>
      </c>
      <c r="N92" s="19">
        <f ca="1">VLOOKUP($A92,'Q13'!$A:$O,N$2,0)</f>
        <v>4</v>
      </c>
      <c r="P92" s="45">
        <f t="shared" ref="P92" ca="1" si="82">MAX(E92:N92)</f>
        <v>86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30.128205128205128</v>
      </c>
      <c r="F93" s="15">
        <f t="shared" ref="F93:N93" ca="1" si="83">F92/$D92*100</f>
        <v>55.128205128205131</v>
      </c>
      <c r="G93" s="15">
        <f t="shared" ca="1" si="83"/>
        <v>42.948717948717949</v>
      </c>
      <c r="H93" s="15">
        <f t="shared" ca="1" si="83"/>
        <v>15.384615384615385</v>
      </c>
      <c r="I93" s="15">
        <f t="shared" ca="1" si="83"/>
        <v>33.333333333333329</v>
      </c>
      <c r="J93" s="15">
        <f t="shared" ca="1" si="83"/>
        <v>8.3333333333333321</v>
      </c>
      <c r="K93" s="15">
        <f t="shared" ca="1" si="83"/>
        <v>8.3333333333333321</v>
      </c>
      <c r="L93" s="15">
        <f t="shared" ca="1" si="83"/>
        <v>16.025641025641026</v>
      </c>
      <c r="M93" s="15">
        <f t="shared" ca="1" si="83"/>
        <v>11.538461538461538</v>
      </c>
      <c r="N93" s="15">
        <f t="shared" ca="1" si="83"/>
        <v>2.5641025641025639</v>
      </c>
    </row>
    <row r="94" spans="1:16" ht="12.4" hidden="1" customHeight="1" outlineLevel="1" x14ac:dyDescent="0.15">
      <c r="A94" s="1" t="str">
        <f ca="1">$A$1&amp;C94</f>
        <v>X (21)医療・福祉・介護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189</v>
      </c>
      <c r="F94" s="19">
        <f ca="1">VLOOKUP($A94,'Q13'!$A:$O,F$2,0)</f>
        <v>573</v>
      </c>
      <c r="G94" s="19">
        <f ca="1">VLOOKUP($A94,'Q13'!$A:$O,G$2,0)</f>
        <v>469</v>
      </c>
      <c r="H94" s="19">
        <f ca="1">VLOOKUP($A94,'Q13'!$A:$O,H$2,0)</f>
        <v>166</v>
      </c>
      <c r="I94" s="19">
        <f ca="1">VLOOKUP($A94,'Q13'!$A:$O,I$2,0)</f>
        <v>295</v>
      </c>
      <c r="J94" s="19">
        <f ca="1">VLOOKUP($A94,'Q13'!$A:$O,J$2,0)</f>
        <v>32</v>
      </c>
      <c r="K94" s="19">
        <f ca="1">VLOOKUP($A94,'Q13'!$A:$O,K$2,0)</f>
        <v>71</v>
      </c>
      <c r="L94" s="19">
        <f ca="1">VLOOKUP($A94,'Q13'!$A:$O,L$2,0)</f>
        <v>159</v>
      </c>
      <c r="M94" s="19">
        <f ca="1">VLOOKUP($A94,'Q13'!$A:$O,M$2,0)</f>
        <v>152</v>
      </c>
      <c r="N94" s="19">
        <f ca="1">VLOOKUP($A94,'Q13'!$A:$O,N$2,0)</f>
        <v>28</v>
      </c>
      <c r="P94" s="45">
        <f t="shared" ref="P94" ca="1" si="84">MAX(E94:N94)</f>
        <v>573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21.235955056179776</v>
      </c>
      <c r="F95" s="15">
        <f t="shared" ref="F95:N95" ca="1" si="85">F94/$D94*100</f>
        <v>64.382022471910119</v>
      </c>
      <c r="G95" s="15">
        <f t="shared" ca="1" si="85"/>
        <v>52.696629213483149</v>
      </c>
      <c r="H95" s="15">
        <f t="shared" ca="1" si="85"/>
        <v>18.651685393258425</v>
      </c>
      <c r="I95" s="15">
        <f t="shared" ca="1" si="85"/>
        <v>33.146067415730336</v>
      </c>
      <c r="J95" s="15">
        <f t="shared" ca="1" si="85"/>
        <v>3.5955056179775284</v>
      </c>
      <c r="K95" s="15">
        <f t="shared" ca="1" si="85"/>
        <v>7.9775280898876408</v>
      </c>
      <c r="L95" s="15">
        <f t="shared" ca="1" si="85"/>
        <v>17.865168539325843</v>
      </c>
      <c r="M95" s="15">
        <f t="shared" ca="1" si="85"/>
        <v>17.078651685393258</v>
      </c>
      <c r="N95" s="15">
        <f t="shared" ca="1" si="85"/>
        <v>3.1460674157303372</v>
      </c>
    </row>
    <row r="96" spans="1:16" ht="12.4" hidden="1" customHeight="1" outlineLevel="1" x14ac:dyDescent="0.15">
      <c r="A96" s="1" t="str">
        <f ca="1">$A$1&amp;C96</f>
        <v>X (21)ITエンジニア・プログラマー（ゲームクリエイターを含む）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98</v>
      </c>
      <c r="F96" s="19">
        <f ca="1">VLOOKUP($A96,'Q13'!$A:$O,F$2,0)</f>
        <v>216</v>
      </c>
      <c r="G96" s="19">
        <f ca="1">VLOOKUP($A96,'Q13'!$A:$O,G$2,0)</f>
        <v>144</v>
      </c>
      <c r="H96" s="19">
        <f ca="1">VLOOKUP($A96,'Q13'!$A:$O,H$2,0)</f>
        <v>60</v>
      </c>
      <c r="I96" s="19">
        <f ca="1">VLOOKUP($A96,'Q13'!$A:$O,I$2,0)</f>
        <v>131</v>
      </c>
      <c r="J96" s="19">
        <f ca="1">VLOOKUP($A96,'Q13'!$A:$O,J$2,0)</f>
        <v>18</v>
      </c>
      <c r="K96" s="19">
        <f ca="1">VLOOKUP($A96,'Q13'!$A:$O,K$2,0)</f>
        <v>36</v>
      </c>
      <c r="L96" s="19">
        <f ca="1">VLOOKUP($A96,'Q13'!$A:$O,L$2,0)</f>
        <v>48</v>
      </c>
      <c r="M96" s="19">
        <f ca="1">VLOOKUP($A96,'Q13'!$A:$O,M$2,0)</f>
        <v>44</v>
      </c>
      <c r="N96" s="19">
        <f ca="1">VLOOKUP($A96,'Q13'!$A:$O,N$2,0)</f>
        <v>20</v>
      </c>
      <c r="P96" s="45">
        <f t="shared" ref="P96" ca="1" si="86">MAX(E96:N96)</f>
        <v>216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28.08022922636103</v>
      </c>
      <c r="F97" s="15">
        <f t="shared" ref="F97:N97" ca="1" si="87">F96/$D96*100</f>
        <v>61.891117478510026</v>
      </c>
      <c r="G97" s="15">
        <f t="shared" ca="1" si="87"/>
        <v>41.260744985673355</v>
      </c>
      <c r="H97" s="15">
        <f t="shared" ca="1" si="87"/>
        <v>17.191977077363894</v>
      </c>
      <c r="I97" s="15">
        <f t="shared" ca="1" si="87"/>
        <v>37.535816618911177</v>
      </c>
      <c r="J97" s="15">
        <f t="shared" ca="1" si="87"/>
        <v>5.1575931232091694</v>
      </c>
      <c r="K97" s="15">
        <f t="shared" ca="1" si="87"/>
        <v>10.315186246418339</v>
      </c>
      <c r="L97" s="15">
        <f t="shared" ca="1" si="87"/>
        <v>13.753581661891118</v>
      </c>
      <c r="M97" s="15">
        <f t="shared" ca="1" si="87"/>
        <v>12.607449856733524</v>
      </c>
      <c r="N97" s="15">
        <f t="shared" ca="1" si="87"/>
        <v>5.7306590257879657</v>
      </c>
    </row>
    <row r="98" spans="1:16" ht="12.4" hidden="1" customHeight="1" outlineLevel="1" x14ac:dyDescent="0.15">
      <c r="A98" s="1" t="str">
        <f ca="1">$A$1&amp;C98</f>
        <v>X (21)情報通信系（メディア・マスコミ）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23</v>
      </c>
      <c r="F98" s="19">
        <f ca="1">VLOOKUP($A98,'Q13'!$A:$O,F$2,0)</f>
        <v>55</v>
      </c>
      <c r="G98" s="19">
        <f ca="1">VLOOKUP($A98,'Q13'!$A:$O,G$2,0)</f>
        <v>42</v>
      </c>
      <c r="H98" s="19">
        <f ca="1">VLOOKUP($A98,'Q13'!$A:$O,H$2,0)</f>
        <v>23</v>
      </c>
      <c r="I98" s="19">
        <f ca="1">VLOOKUP($A98,'Q13'!$A:$O,I$2,0)</f>
        <v>38</v>
      </c>
      <c r="J98" s="19">
        <f ca="1">VLOOKUP($A98,'Q13'!$A:$O,J$2,0)</f>
        <v>5</v>
      </c>
      <c r="K98" s="19">
        <f ca="1">VLOOKUP($A98,'Q13'!$A:$O,K$2,0)</f>
        <v>15</v>
      </c>
      <c r="L98" s="19">
        <f ca="1">VLOOKUP($A98,'Q13'!$A:$O,L$2,0)</f>
        <v>18</v>
      </c>
      <c r="M98" s="19">
        <f ca="1">VLOOKUP($A98,'Q13'!$A:$O,M$2,0)</f>
        <v>19</v>
      </c>
      <c r="N98" s="19">
        <f ca="1">VLOOKUP($A98,'Q13'!$A:$O,N$2,0)</f>
        <v>1</v>
      </c>
      <c r="P98" s="45">
        <f t="shared" ref="P98" ca="1" si="88">MAX(E98:N98)</f>
        <v>55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22.772277227722775</v>
      </c>
      <c r="F99" s="15">
        <f t="shared" ref="F99:N99" ca="1" si="89">F98/$D98*100</f>
        <v>54.455445544554458</v>
      </c>
      <c r="G99" s="15">
        <f t="shared" ca="1" si="89"/>
        <v>41.584158415841586</v>
      </c>
      <c r="H99" s="15">
        <f t="shared" ca="1" si="89"/>
        <v>22.772277227722775</v>
      </c>
      <c r="I99" s="15">
        <f t="shared" ca="1" si="89"/>
        <v>37.623762376237622</v>
      </c>
      <c r="J99" s="15">
        <f t="shared" ca="1" si="89"/>
        <v>4.9504950495049505</v>
      </c>
      <c r="K99" s="15">
        <f t="shared" ca="1" si="89"/>
        <v>14.85148514851485</v>
      </c>
      <c r="L99" s="15">
        <f t="shared" ca="1" si="89"/>
        <v>17.82178217821782</v>
      </c>
      <c r="M99" s="15">
        <f t="shared" ca="1" si="89"/>
        <v>18.811881188118811</v>
      </c>
      <c r="N99" s="15">
        <f t="shared" ca="1" si="89"/>
        <v>0.99009900990099009</v>
      </c>
    </row>
    <row r="100" spans="1:16" ht="12.4" hidden="1" customHeight="1" outlineLevel="1" x14ac:dyDescent="0.15">
      <c r="A100" s="1" t="str">
        <f ca="1">$A$1&amp;C100</f>
        <v>X (21)公務員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192</v>
      </c>
      <c r="F100" s="19">
        <f ca="1">VLOOKUP($A100,'Q13'!$A:$O,F$2,0)</f>
        <v>483</v>
      </c>
      <c r="G100" s="19">
        <f ca="1">VLOOKUP($A100,'Q13'!$A:$O,G$2,0)</f>
        <v>359</v>
      </c>
      <c r="H100" s="19">
        <f ca="1">VLOOKUP($A100,'Q13'!$A:$O,H$2,0)</f>
        <v>93</v>
      </c>
      <c r="I100" s="19">
        <f ca="1">VLOOKUP($A100,'Q13'!$A:$O,I$2,0)</f>
        <v>237</v>
      </c>
      <c r="J100" s="19">
        <f ca="1">VLOOKUP($A100,'Q13'!$A:$O,J$2,0)</f>
        <v>23</v>
      </c>
      <c r="K100" s="19">
        <f ca="1">VLOOKUP($A100,'Q13'!$A:$O,K$2,0)</f>
        <v>46</v>
      </c>
      <c r="L100" s="19">
        <f ca="1">VLOOKUP($A100,'Q13'!$A:$O,L$2,0)</f>
        <v>156</v>
      </c>
      <c r="M100" s="19">
        <f ca="1">VLOOKUP($A100,'Q13'!$A:$O,M$2,0)</f>
        <v>114</v>
      </c>
      <c r="N100" s="19">
        <f ca="1">VLOOKUP($A100,'Q13'!$A:$O,N$2,0)</f>
        <v>30</v>
      </c>
      <c r="P100" s="45">
        <f t="shared" ref="P100" ca="1" si="90">MAX(E100:N100)</f>
        <v>483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24.935064935064936</v>
      </c>
      <c r="F101" s="15">
        <f t="shared" ref="F101:N101" ca="1" si="91">F100/$D100*100</f>
        <v>62.727272727272734</v>
      </c>
      <c r="G101" s="15">
        <f t="shared" ca="1" si="91"/>
        <v>46.623376623376622</v>
      </c>
      <c r="H101" s="15">
        <f t="shared" ca="1" si="91"/>
        <v>12.077922077922079</v>
      </c>
      <c r="I101" s="15">
        <f t="shared" ca="1" si="91"/>
        <v>30.779220779220779</v>
      </c>
      <c r="J101" s="15">
        <f t="shared" ca="1" si="91"/>
        <v>2.9870129870129869</v>
      </c>
      <c r="K101" s="15">
        <f t="shared" ca="1" si="91"/>
        <v>5.9740259740259738</v>
      </c>
      <c r="L101" s="15">
        <f t="shared" ca="1" si="91"/>
        <v>20.259740259740262</v>
      </c>
      <c r="M101" s="15">
        <f t="shared" ca="1" si="91"/>
        <v>14.805194805194805</v>
      </c>
      <c r="N101" s="15">
        <f t="shared" ca="1" si="91"/>
        <v>3.8961038961038961</v>
      </c>
    </row>
    <row r="102" spans="1:16" ht="12.4" hidden="1" customHeight="1" outlineLevel="1" x14ac:dyDescent="0.15">
      <c r="A102" s="1" t="str">
        <f ca="1">$A$1&amp;C102</f>
        <v>X (21)その他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206</v>
      </c>
      <c r="F102" s="19">
        <f ca="1">VLOOKUP($A102,'Q13'!$A:$O,F$2,0)</f>
        <v>485</v>
      </c>
      <c r="G102" s="19">
        <f ca="1">VLOOKUP($A102,'Q13'!$A:$O,G$2,0)</f>
        <v>390</v>
      </c>
      <c r="H102" s="19">
        <f ca="1">VLOOKUP($A102,'Q13'!$A:$O,H$2,0)</f>
        <v>157</v>
      </c>
      <c r="I102" s="19">
        <f ca="1">VLOOKUP($A102,'Q13'!$A:$O,I$2,0)</f>
        <v>218</v>
      </c>
      <c r="J102" s="19">
        <f ca="1">VLOOKUP($A102,'Q13'!$A:$O,J$2,0)</f>
        <v>22</v>
      </c>
      <c r="K102" s="19">
        <f ca="1">VLOOKUP($A102,'Q13'!$A:$O,K$2,0)</f>
        <v>99</v>
      </c>
      <c r="L102" s="19">
        <f ca="1">VLOOKUP($A102,'Q13'!$A:$O,L$2,0)</f>
        <v>158</v>
      </c>
      <c r="M102" s="19">
        <f ca="1">VLOOKUP($A102,'Q13'!$A:$O,M$2,0)</f>
        <v>139</v>
      </c>
      <c r="N102" s="19">
        <f ca="1">VLOOKUP($A102,'Q13'!$A:$O,N$2,0)</f>
        <v>38</v>
      </c>
      <c r="P102" s="45">
        <f t="shared" ref="P102" ca="1" si="92">MAX(E102:N102)</f>
        <v>485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25.400739827373613</v>
      </c>
      <c r="F103" s="15">
        <f t="shared" ref="F103:N103" ca="1" si="93">F102/$D102*100</f>
        <v>59.802712700369909</v>
      </c>
      <c r="G103" s="15">
        <f t="shared" ca="1" si="93"/>
        <v>48.088779284833535</v>
      </c>
      <c r="H103" s="15">
        <f t="shared" ca="1" si="93"/>
        <v>19.358816276202219</v>
      </c>
      <c r="I103" s="15">
        <f t="shared" ca="1" si="93"/>
        <v>26.880394574599258</v>
      </c>
      <c r="J103" s="15">
        <f t="shared" ca="1" si="93"/>
        <v>2.7127003699136867</v>
      </c>
      <c r="K103" s="15">
        <f t="shared" ca="1" si="93"/>
        <v>12.20715166461159</v>
      </c>
      <c r="L103" s="15">
        <f t="shared" ca="1" si="93"/>
        <v>19.482120838471022</v>
      </c>
      <c r="M103" s="15">
        <f t="shared" ca="1" si="93"/>
        <v>17.139334155363748</v>
      </c>
      <c r="N103" s="15">
        <f t="shared" ca="1" si="93"/>
        <v>4.68557336621455</v>
      </c>
    </row>
    <row r="104" spans="1:16" ht="12.4" customHeight="1" collapsed="1" x14ac:dyDescent="0.15">
      <c r="A104" s="1" t="str">
        <f ca="1">$A$1&amp;C104</f>
        <v>X (21)ずっと北九州市内がいい（北九州市の近郊を含む）</v>
      </c>
      <c r="B104" s="144" t="s">
        <v>256</v>
      </c>
      <c r="C104" s="134" t="s">
        <v>113</v>
      </c>
      <c r="D104" s="19">
        <f ca="1">VLOOKUP($A104,'Q15'!$A:$O,D$2,0)</f>
        <v>1064</v>
      </c>
      <c r="E104" s="19">
        <f ca="1">VLOOKUP($A104,'Q15'!$A:$O,E$2,0)</f>
        <v>284</v>
      </c>
      <c r="F104" s="19">
        <f ca="1">VLOOKUP($A104,'Q15'!$A:$O,F$2,0)</f>
        <v>691</v>
      </c>
      <c r="G104" s="19">
        <f ca="1">VLOOKUP($A104,'Q15'!$A:$O,G$2,0)</f>
        <v>508</v>
      </c>
      <c r="H104" s="19">
        <f ca="1">VLOOKUP($A104,'Q15'!$A:$O,H$2,0)</f>
        <v>148</v>
      </c>
      <c r="I104" s="19">
        <f ca="1">VLOOKUP($A104,'Q15'!$A:$O,I$2,0)</f>
        <v>259</v>
      </c>
      <c r="J104" s="19">
        <f ca="1">VLOOKUP($A104,'Q15'!$A:$O,J$2,0)</f>
        <v>32</v>
      </c>
      <c r="K104" s="19">
        <f ca="1">VLOOKUP($A104,'Q15'!$A:$O,K$2,0)</f>
        <v>50</v>
      </c>
      <c r="L104" s="19">
        <f ca="1">VLOOKUP($A104,'Q15'!$A:$O,L$2,0)</f>
        <v>200</v>
      </c>
      <c r="M104" s="19">
        <f ca="1">VLOOKUP($A104,'Q15'!$A:$O,M$2,0)</f>
        <v>163</v>
      </c>
      <c r="N104" s="19">
        <f ca="1">VLOOKUP($A104,'Q15'!$A:$O,N$2,0)</f>
        <v>38</v>
      </c>
      <c r="P104" s="45">
        <f t="shared" ref="P104" ca="1" si="94">MAX(E104:N104)</f>
        <v>691</v>
      </c>
    </row>
    <row r="105" spans="1:16" ht="12.4" customHeight="1" x14ac:dyDescent="0.15">
      <c r="B105" s="144"/>
      <c r="C105" s="136"/>
      <c r="D105" s="16">
        <f ca="1">D104/$D104*100</f>
        <v>100</v>
      </c>
      <c r="E105" s="15">
        <f ca="1">E104/$D104*100</f>
        <v>26.691729323308273</v>
      </c>
      <c r="F105" s="15">
        <f t="shared" ref="F105:N105" ca="1" si="95">F104/$D104*100</f>
        <v>64.943609022556387</v>
      </c>
      <c r="G105" s="15">
        <f t="shared" ca="1" si="95"/>
        <v>47.744360902255636</v>
      </c>
      <c r="H105" s="15">
        <f t="shared" ca="1" si="95"/>
        <v>13.909774436090224</v>
      </c>
      <c r="I105" s="15">
        <f t="shared" ca="1" si="95"/>
        <v>24.342105263157894</v>
      </c>
      <c r="J105" s="15">
        <f t="shared" ca="1" si="95"/>
        <v>3.007518796992481</v>
      </c>
      <c r="K105" s="15">
        <f t="shared" ca="1" si="95"/>
        <v>4.6992481203007515</v>
      </c>
      <c r="L105" s="15">
        <f t="shared" ca="1" si="95"/>
        <v>18.796992481203006</v>
      </c>
      <c r="M105" s="15">
        <f t="shared" ca="1" si="95"/>
        <v>15.319548872180452</v>
      </c>
      <c r="N105" s="15">
        <f t="shared" ca="1" si="95"/>
        <v>3.5714285714285712</v>
      </c>
    </row>
    <row r="106" spans="1:16" ht="12.4" customHeight="1" x14ac:dyDescent="0.15">
      <c r="A106" s="1" t="str">
        <f ca="1">$A$1&amp;C106</f>
        <v>X (21)一度は市外に出て経験を積んだ後、市内に戻りたい</v>
      </c>
      <c r="B106" s="144"/>
      <c r="C106" s="134" t="s">
        <v>114</v>
      </c>
      <c r="D106" s="19">
        <f ca="1">VLOOKUP($A106,'Q15'!$A:$O,D$2,0)</f>
        <v>508</v>
      </c>
      <c r="E106" s="19">
        <f ca="1">VLOOKUP($A106,'Q15'!$A:$O,E$2,0)</f>
        <v>138</v>
      </c>
      <c r="F106" s="19">
        <f ca="1">VLOOKUP($A106,'Q15'!$A:$O,F$2,0)</f>
        <v>310</v>
      </c>
      <c r="G106" s="19">
        <f ca="1">VLOOKUP($A106,'Q15'!$A:$O,G$2,0)</f>
        <v>259</v>
      </c>
      <c r="H106" s="19">
        <f ca="1">VLOOKUP($A106,'Q15'!$A:$O,H$2,0)</f>
        <v>100</v>
      </c>
      <c r="I106" s="19">
        <f ca="1">VLOOKUP($A106,'Q15'!$A:$O,I$2,0)</f>
        <v>146</v>
      </c>
      <c r="J106" s="19">
        <f ca="1">VLOOKUP($A106,'Q15'!$A:$O,J$2,0)</f>
        <v>23</v>
      </c>
      <c r="K106" s="19">
        <f ca="1">VLOOKUP($A106,'Q15'!$A:$O,K$2,0)</f>
        <v>51</v>
      </c>
      <c r="L106" s="19">
        <f ca="1">VLOOKUP($A106,'Q15'!$A:$O,L$2,0)</f>
        <v>109</v>
      </c>
      <c r="M106" s="19">
        <f ca="1">VLOOKUP($A106,'Q15'!$A:$O,M$2,0)</f>
        <v>94</v>
      </c>
      <c r="N106" s="19">
        <f ca="1">VLOOKUP($A106,'Q15'!$A:$O,N$2,0)</f>
        <v>20</v>
      </c>
      <c r="P106" s="45">
        <f t="shared" ref="P106" ca="1" si="96">MAX(E106:N106)</f>
        <v>310</v>
      </c>
    </row>
    <row r="107" spans="1:16" ht="12.4" customHeight="1" x14ac:dyDescent="0.15">
      <c r="B107" s="144"/>
      <c r="C107" s="136"/>
      <c r="D107" s="16">
        <f ca="1">D106/$D106*100</f>
        <v>100</v>
      </c>
      <c r="E107" s="15">
        <f ca="1">E106/$D106*100</f>
        <v>27.165354330708663</v>
      </c>
      <c r="F107" s="15">
        <f t="shared" ref="F107:N107" ca="1" si="97">F106/$D106*100</f>
        <v>61.023622047244096</v>
      </c>
      <c r="G107" s="15">
        <f t="shared" ca="1" si="97"/>
        <v>50.984251968503933</v>
      </c>
      <c r="H107" s="15">
        <f t="shared" ca="1" si="97"/>
        <v>19.685039370078741</v>
      </c>
      <c r="I107" s="15">
        <f t="shared" ca="1" si="97"/>
        <v>28.740157480314959</v>
      </c>
      <c r="J107" s="15">
        <f t="shared" ca="1" si="97"/>
        <v>4.5275590551181102</v>
      </c>
      <c r="K107" s="15">
        <f t="shared" ca="1" si="97"/>
        <v>10.039370078740157</v>
      </c>
      <c r="L107" s="15">
        <f t="shared" ca="1" si="97"/>
        <v>21.456692913385826</v>
      </c>
      <c r="M107" s="15">
        <f t="shared" ca="1" si="97"/>
        <v>18.503937007874015</v>
      </c>
      <c r="N107" s="15">
        <f t="shared" ca="1" si="97"/>
        <v>3.9370078740157481</v>
      </c>
    </row>
    <row r="108" spans="1:16" ht="12.4" customHeight="1" x14ac:dyDescent="0.15">
      <c r="A108" s="1" t="str">
        <f ca="1">$A$1&amp;C108</f>
        <v>X (21)市外に住むが、時々北九州市で過ごしたい</v>
      </c>
      <c r="B108" s="144"/>
      <c r="C108" s="134" t="s">
        <v>115</v>
      </c>
      <c r="D108" s="19">
        <f ca="1">VLOOKUP($A108,'Q15'!$A:$O,D$2,0)</f>
        <v>667</v>
      </c>
      <c r="E108" s="19">
        <f ca="1">VLOOKUP($A108,'Q15'!$A:$O,E$2,0)</f>
        <v>177</v>
      </c>
      <c r="F108" s="19">
        <f ca="1">VLOOKUP($A108,'Q15'!$A:$O,F$2,0)</f>
        <v>430</v>
      </c>
      <c r="G108" s="19">
        <f ca="1">VLOOKUP($A108,'Q15'!$A:$O,G$2,0)</f>
        <v>327</v>
      </c>
      <c r="H108" s="19">
        <f ca="1">VLOOKUP($A108,'Q15'!$A:$O,H$2,0)</f>
        <v>116</v>
      </c>
      <c r="I108" s="19">
        <f ca="1">VLOOKUP($A108,'Q15'!$A:$O,I$2,0)</f>
        <v>254</v>
      </c>
      <c r="J108" s="19">
        <f ca="1">VLOOKUP($A108,'Q15'!$A:$O,J$2,0)</f>
        <v>26</v>
      </c>
      <c r="K108" s="19">
        <f ca="1">VLOOKUP($A108,'Q15'!$A:$O,K$2,0)</f>
        <v>84</v>
      </c>
      <c r="L108" s="19">
        <f ca="1">VLOOKUP($A108,'Q15'!$A:$O,L$2,0)</f>
        <v>125</v>
      </c>
      <c r="M108" s="19">
        <f ca="1">VLOOKUP($A108,'Q15'!$A:$O,M$2,0)</f>
        <v>96</v>
      </c>
      <c r="N108" s="19">
        <f ca="1">VLOOKUP($A108,'Q15'!$A:$O,N$2,0)</f>
        <v>25</v>
      </c>
      <c r="P108" s="45">
        <f t="shared" ref="P108" ca="1" si="98">MAX(E108:N108)</f>
        <v>430</v>
      </c>
    </row>
    <row r="109" spans="1:16" ht="12.4" customHeight="1" x14ac:dyDescent="0.15">
      <c r="B109" s="144"/>
      <c r="C109" s="136"/>
      <c r="D109" s="16">
        <f ca="1">D108/$D108*100</f>
        <v>100</v>
      </c>
      <c r="E109" s="15">
        <f ca="1">E108/$D108*100</f>
        <v>26.536731634182907</v>
      </c>
      <c r="F109" s="15">
        <f t="shared" ref="F109:N109" ca="1" si="99">F108/$D108*100</f>
        <v>64.467766116941533</v>
      </c>
      <c r="G109" s="15">
        <f t="shared" ca="1" si="99"/>
        <v>49.025487256371811</v>
      </c>
      <c r="H109" s="15">
        <f t="shared" ca="1" si="99"/>
        <v>17.391304347826086</v>
      </c>
      <c r="I109" s="15">
        <f t="shared" ca="1" si="99"/>
        <v>38.08095952023988</v>
      </c>
      <c r="J109" s="15">
        <f t="shared" ca="1" si="99"/>
        <v>3.8980509745127434</v>
      </c>
      <c r="K109" s="15">
        <f t="shared" ca="1" si="99"/>
        <v>12.593703148425787</v>
      </c>
      <c r="L109" s="15">
        <f t="shared" ca="1" si="99"/>
        <v>18.740629685157419</v>
      </c>
      <c r="M109" s="15">
        <f t="shared" ca="1" si="99"/>
        <v>14.392803598200899</v>
      </c>
      <c r="N109" s="15">
        <f t="shared" ca="1" si="99"/>
        <v>3.7481259370314843</v>
      </c>
    </row>
    <row r="110" spans="1:16" ht="12.4" customHeight="1" x14ac:dyDescent="0.15">
      <c r="A110" s="1" t="str">
        <f ca="1">$A$1&amp;C110</f>
        <v>X (21)北九州市から出て行って戻らない</v>
      </c>
      <c r="B110" s="144"/>
      <c r="C110" s="134" t="s">
        <v>116</v>
      </c>
      <c r="D110" s="19">
        <f ca="1">VLOOKUP($A110,'Q15'!$A:$O,D$2,0)</f>
        <v>296</v>
      </c>
      <c r="E110" s="19">
        <f ca="1">VLOOKUP($A110,'Q15'!$A:$O,E$2,0)</f>
        <v>92</v>
      </c>
      <c r="F110" s="19">
        <f ca="1">VLOOKUP($A110,'Q15'!$A:$O,F$2,0)</f>
        <v>162</v>
      </c>
      <c r="G110" s="19">
        <f ca="1">VLOOKUP($A110,'Q15'!$A:$O,G$2,0)</f>
        <v>116</v>
      </c>
      <c r="H110" s="19">
        <f ca="1">VLOOKUP($A110,'Q15'!$A:$O,H$2,0)</f>
        <v>60</v>
      </c>
      <c r="I110" s="19">
        <f ca="1">VLOOKUP($A110,'Q15'!$A:$O,I$2,0)</f>
        <v>122</v>
      </c>
      <c r="J110" s="19">
        <f ca="1">VLOOKUP($A110,'Q15'!$A:$O,J$2,0)</f>
        <v>22</v>
      </c>
      <c r="K110" s="19">
        <f ca="1">VLOOKUP($A110,'Q15'!$A:$O,K$2,0)</f>
        <v>36</v>
      </c>
      <c r="L110" s="19">
        <f ca="1">VLOOKUP($A110,'Q15'!$A:$O,L$2,0)</f>
        <v>46</v>
      </c>
      <c r="M110" s="19">
        <f ca="1">VLOOKUP($A110,'Q15'!$A:$O,M$2,0)</f>
        <v>36</v>
      </c>
      <c r="N110" s="19">
        <f ca="1">VLOOKUP($A110,'Q15'!$A:$O,N$2,0)</f>
        <v>10</v>
      </c>
      <c r="P110" s="45">
        <f t="shared" ref="P110" ca="1" si="100">MAX(E110:N110)</f>
        <v>162</v>
      </c>
    </row>
    <row r="111" spans="1:16" ht="12.4" customHeight="1" x14ac:dyDescent="0.15">
      <c r="B111" s="144"/>
      <c r="C111" s="136"/>
      <c r="D111" s="16">
        <f ca="1">D110/$D110*100</f>
        <v>100</v>
      </c>
      <c r="E111" s="15">
        <f ca="1">E110/$D110*100</f>
        <v>31.081081081081081</v>
      </c>
      <c r="F111" s="15">
        <f t="shared" ref="F111:N111" ca="1" si="101">F110/$D110*100</f>
        <v>54.729729729729726</v>
      </c>
      <c r="G111" s="15">
        <f t="shared" ca="1" si="101"/>
        <v>39.189189189189186</v>
      </c>
      <c r="H111" s="15">
        <f t="shared" ca="1" si="101"/>
        <v>20.27027027027027</v>
      </c>
      <c r="I111" s="15">
        <f t="shared" ca="1" si="101"/>
        <v>41.216216216216218</v>
      </c>
      <c r="J111" s="15">
        <f t="shared" ca="1" si="101"/>
        <v>7.4324324324324325</v>
      </c>
      <c r="K111" s="15">
        <f t="shared" ca="1" si="101"/>
        <v>12.162162162162163</v>
      </c>
      <c r="L111" s="15">
        <f t="shared" ca="1" si="101"/>
        <v>15.54054054054054</v>
      </c>
      <c r="M111" s="15">
        <f t="shared" ca="1" si="101"/>
        <v>12.162162162162163</v>
      </c>
      <c r="N111" s="15">
        <f t="shared" ca="1" si="101"/>
        <v>3.3783783783783785</v>
      </c>
    </row>
    <row r="112" spans="1:16" ht="12.4" customHeight="1" x14ac:dyDescent="0.15">
      <c r="A112" s="1" t="str">
        <f ca="1">$A$1&amp;C112</f>
        <v>X (21)その他</v>
      </c>
      <c r="B112" s="144"/>
      <c r="C112" s="134" t="s">
        <v>22</v>
      </c>
      <c r="D112" s="19">
        <f ca="1">VLOOKUP($A112,'Q15'!$A:$O,D$2,0)</f>
        <v>106</v>
      </c>
      <c r="E112" s="19">
        <f ca="1">VLOOKUP($A112,'Q15'!$A:$O,E$2,0)</f>
        <v>23</v>
      </c>
      <c r="F112" s="19">
        <f ca="1">VLOOKUP($A112,'Q15'!$A:$O,F$2,0)</f>
        <v>61</v>
      </c>
      <c r="G112" s="19">
        <f ca="1">VLOOKUP($A112,'Q15'!$A:$O,G$2,0)</f>
        <v>44</v>
      </c>
      <c r="H112" s="19">
        <f ca="1">VLOOKUP($A112,'Q15'!$A:$O,H$2,0)</f>
        <v>23</v>
      </c>
      <c r="I112" s="19">
        <f ca="1">VLOOKUP($A112,'Q15'!$A:$O,I$2,0)</f>
        <v>37</v>
      </c>
      <c r="J112" s="19">
        <f ca="1">VLOOKUP($A112,'Q15'!$A:$O,J$2,0)</f>
        <v>4</v>
      </c>
      <c r="K112" s="19">
        <f ca="1">VLOOKUP($A112,'Q15'!$A:$O,K$2,0)</f>
        <v>15</v>
      </c>
      <c r="L112" s="19">
        <f ca="1">VLOOKUP($A112,'Q15'!$A:$O,L$2,0)</f>
        <v>15</v>
      </c>
      <c r="M112" s="19">
        <f ca="1">VLOOKUP($A112,'Q15'!$A:$O,M$2,0)</f>
        <v>28</v>
      </c>
      <c r="N112" s="19">
        <f ca="1">VLOOKUP($A112,'Q15'!$A:$O,N$2,0)</f>
        <v>6</v>
      </c>
      <c r="P112" s="45">
        <f t="shared" ref="P112" ca="1" si="102">MAX(E112:N112)</f>
        <v>61</v>
      </c>
    </row>
    <row r="113" spans="1:16" ht="12.4" customHeight="1" x14ac:dyDescent="0.15">
      <c r="B113" s="144"/>
      <c r="C113" s="136"/>
      <c r="D113" s="16">
        <f ca="1">D112/$D112*100</f>
        <v>100</v>
      </c>
      <c r="E113" s="15">
        <f ca="1">E112/$D112*100</f>
        <v>21.69811320754717</v>
      </c>
      <c r="F113" s="15">
        <f t="shared" ref="F113:N113" ca="1" si="103">F112/$D112*100</f>
        <v>57.547169811320757</v>
      </c>
      <c r="G113" s="15">
        <f t="shared" ca="1" si="103"/>
        <v>41.509433962264154</v>
      </c>
      <c r="H113" s="15">
        <f t="shared" ca="1" si="103"/>
        <v>21.69811320754717</v>
      </c>
      <c r="I113" s="15">
        <f t="shared" ca="1" si="103"/>
        <v>34.905660377358487</v>
      </c>
      <c r="J113" s="15">
        <f t="shared" ca="1" si="103"/>
        <v>3.7735849056603774</v>
      </c>
      <c r="K113" s="15">
        <f t="shared" ca="1" si="103"/>
        <v>14.150943396226415</v>
      </c>
      <c r="L113" s="15">
        <f t="shared" ca="1" si="103"/>
        <v>14.150943396226415</v>
      </c>
      <c r="M113" s="15">
        <f t="shared" ca="1" si="103"/>
        <v>26.415094339622641</v>
      </c>
      <c r="N113" s="15">
        <f t="shared" ca="1" si="103"/>
        <v>5.6603773584905666</v>
      </c>
    </row>
    <row r="114" spans="1:16" ht="12.4" customHeight="1" x14ac:dyDescent="0.15">
      <c r="A114" s="1" t="str">
        <f ca="1">$A$1&amp;C114</f>
        <v>X (21)わからない</v>
      </c>
      <c r="B114" s="144"/>
      <c r="C114" s="134" t="s">
        <v>61</v>
      </c>
      <c r="D114" s="19">
        <f ca="1">VLOOKUP($A114,'Q15'!$A:$O,D$2,0)</f>
        <v>1230</v>
      </c>
      <c r="E114" s="19">
        <f ca="1">VLOOKUP($A114,'Q15'!$A:$O,E$2,0)</f>
        <v>256</v>
      </c>
      <c r="F114" s="19">
        <f ca="1">VLOOKUP($A114,'Q15'!$A:$O,F$2,0)</f>
        <v>730</v>
      </c>
      <c r="G114" s="19">
        <f ca="1">VLOOKUP($A114,'Q15'!$A:$O,G$2,0)</f>
        <v>549</v>
      </c>
      <c r="H114" s="19">
        <f ca="1">VLOOKUP($A114,'Q15'!$A:$O,H$2,0)</f>
        <v>214</v>
      </c>
      <c r="I114" s="19">
        <f ca="1">VLOOKUP($A114,'Q15'!$A:$O,I$2,0)</f>
        <v>369</v>
      </c>
      <c r="J114" s="19">
        <f ca="1">VLOOKUP($A114,'Q15'!$A:$O,J$2,0)</f>
        <v>27</v>
      </c>
      <c r="K114" s="19">
        <f ca="1">VLOOKUP($A114,'Q15'!$A:$O,K$2,0)</f>
        <v>96</v>
      </c>
      <c r="L114" s="19">
        <f ca="1">VLOOKUP($A114,'Q15'!$A:$O,L$2,0)</f>
        <v>223</v>
      </c>
      <c r="M114" s="19">
        <f ca="1">VLOOKUP($A114,'Q15'!$A:$O,M$2,0)</f>
        <v>184</v>
      </c>
      <c r="N114" s="19">
        <f ca="1">VLOOKUP($A114,'Q15'!$A:$O,N$2,0)</f>
        <v>51</v>
      </c>
      <c r="P114" s="45">
        <f t="shared" ref="P114" ca="1" si="104">MAX(E114:N114)</f>
        <v>730</v>
      </c>
    </row>
    <row r="115" spans="1:16" ht="12.4" customHeight="1" x14ac:dyDescent="0.15">
      <c r="B115" s="144"/>
      <c r="C115" s="136"/>
      <c r="D115" s="16">
        <f ca="1">D114/$D114*100</f>
        <v>100</v>
      </c>
      <c r="E115" s="15">
        <f ca="1">E114/$D114*100</f>
        <v>20.8130081300813</v>
      </c>
      <c r="F115" s="15">
        <f t="shared" ref="F115:N115" ca="1" si="105">F114/$D114*100</f>
        <v>59.349593495934961</v>
      </c>
      <c r="G115" s="15">
        <f t="shared" ca="1" si="105"/>
        <v>44.634146341463413</v>
      </c>
      <c r="H115" s="15">
        <f t="shared" ca="1" si="105"/>
        <v>17.398373983739837</v>
      </c>
      <c r="I115" s="15">
        <f t="shared" ca="1" si="105"/>
        <v>30</v>
      </c>
      <c r="J115" s="15">
        <f t="shared" ca="1" si="105"/>
        <v>2.1951219512195119</v>
      </c>
      <c r="K115" s="15">
        <f t="shared" ca="1" si="105"/>
        <v>7.8048780487804876</v>
      </c>
      <c r="L115" s="15">
        <f t="shared" ca="1" si="105"/>
        <v>18.130081300813007</v>
      </c>
      <c r="M115" s="15">
        <f t="shared" ca="1" si="105"/>
        <v>14.959349593495935</v>
      </c>
      <c r="N115" s="15">
        <f t="shared" ca="1" si="105"/>
        <v>4.1463414634146343</v>
      </c>
    </row>
    <row r="116" spans="1:16" ht="12.4" hidden="1" customHeight="1" outlineLevel="1" x14ac:dyDescent="0.15">
      <c r="A116" s="1" t="str">
        <f ca="1">$A$1&amp;C116</f>
        <v>X (21)とても感じている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458</v>
      </c>
      <c r="F116" s="19">
        <f ca="1">VLOOKUP($A116,'Q17'!$A:$O,F$2,0)</f>
        <v>933</v>
      </c>
      <c r="G116" s="19">
        <f ca="1">VLOOKUP($A116,'Q17'!$A:$O,G$2,0)</f>
        <v>664</v>
      </c>
      <c r="H116" s="19">
        <f ca="1">VLOOKUP($A116,'Q17'!$A:$O,H$2,0)</f>
        <v>238</v>
      </c>
      <c r="I116" s="19">
        <f ca="1">VLOOKUP($A116,'Q17'!$A:$O,I$2,0)</f>
        <v>381</v>
      </c>
      <c r="J116" s="19">
        <f ca="1">VLOOKUP($A116,'Q17'!$A:$O,J$2,0)</f>
        <v>54</v>
      </c>
      <c r="K116" s="19">
        <f ca="1">VLOOKUP($A116,'Q17'!$A:$O,K$2,0)</f>
        <v>132</v>
      </c>
      <c r="L116" s="19">
        <f ca="1">VLOOKUP($A116,'Q17'!$A:$O,L$2,0)</f>
        <v>317</v>
      </c>
      <c r="M116" s="19">
        <f ca="1">VLOOKUP($A116,'Q17'!$A:$O,M$2,0)</f>
        <v>240</v>
      </c>
      <c r="N116" s="19">
        <f ca="1">VLOOKUP($A116,'Q17'!$A:$O,N$2,0)</f>
        <v>52</v>
      </c>
      <c r="P116" s="45">
        <f t="shared" ref="P116" ca="1" si="106">MAX(E116:N116)</f>
        <v>933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30.635451505016718</v>
      </c>
      <c r="F117" s="15">
        <f t="shared" ref="F117:N117" ca="1" si="107">F116/$D116*100</f>
        <v>62.408026755852845</v>
      </c>
      <c r="G117" s="15">
        <f t="shared" ca="1" si="107"/>
        <v>44.414715719063544</v>
      </c>
      <c r="H117" s="15">
        <f t="shared" ca="1" si="107"/>
        <v>15.91973244147157</v>
      </c>
      <c r="I117" s="15">
        <f t="shared" ca="1" si="107"/>
        <v>25.484949832775921</v>
      </c>
      <c r="J117" s="15">
        <f t="shared" ca="1" si="107"/>
        <v>3.6120401337792645</v>
      </c>
      <c r="K117" s="15">
        <f t="shared" ca="1" si="107"/>
        <v>8.8294314381270897</v>
      </c>
      <c r="L117" s="15">
        <f t="shared" ca="1" si="107"/>
        <v>21.204013377926419</v>
      </c>
      <c r="M117" s="15">
        <f t="shared" ca="1" si="107"/>
        <v>16.053511705685619</v>
      </c>
      <c r="N117" s="15">
        <f t="shared" ca="1" si="107"/>
        <v>3.4782608695652173</v>
      </c>
    </row>
    <row r="118" spans="1:16" ht="12.4" hidden="1" customHeight="1" outlineLevel="1" x14ac:dyDescent="0.15">
      <c r="A118" s="1" t="str">
        <f ca="1">$A$1&amp;C118</f>
        <v>X (21)ある程度感じている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374</v>
      </c>
      <c r="F118" s="19">
        <f ca="1">VLOOKUP($A118,'Q17'!$A:$O,F$2,0)</f>
        <v>1133</v>
      </c>
      <c r="G118" s="19">
        <f ca="1">VLOOKUP($A118,'Q17'!$A:$O,G$2,0)</f>
        <v>869</v>
      </c>
      <c r="H118" s="19">
        <f ca="1">VLOOKUP($A118,'Q17'!$A:$O,H$2,0)</f>
        <v>317</v>
      </c>
      <c r="I118" s="19">
        <f ca="1">VLOOKUP($A118,'Q17'!$A:$O,I$2,0)</f>
        <v>603</v>
      </c>
      <c r="J118" s="19">
        <f ca="1">VLOOKUP($A118,'Q17'!$A:$O,J$2,0)</f>
        <v>53</v>
      </c>
      <c r="K118" s="19">
        <f ca="1">VLOOKUP($A118,'Q17'!$A:$O,K$2,0)</f>
        <v>141</v>
      </c>
      <c r="L118" s="19">
        <f ca="1">VLOOKUP($A118,'Q17'!$A:$O,L$2,0)</f>
        <v>304</v>
      </c>
      <c r="M118" s="19">
        <f ca="1">VLOOKUP($A118,'Q17'!$A:$O,M$2,0)</f>
        <v>270</v>
      </c>
      <c r="N118" s="19">
        <f ca="1">VLOOKUP($A118,'Q17'!$A:$O,N$2,0)</f>
        <v>69</v>
      </c>
      <c r="P118" s="45">
        <f t="shared" ref="P118" ca="1" si="108">MAX(E118:N118)</f>
        <v>1133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21.046707934721439</v>
      </c>
      <c r="F119" s="15">
        <f t="shared" ref="F119:N119" ca="1" si="109">F118/$D118*100</f>
        <v>63.759144625773779</v>
      </c>
      <c r="G119" s="15">
        <f t="shared" ca="1" si="109"/>
        <v>48.902644907146872</v>
      </c>
      <c r="H119" s="15">
        <f t="shared" ca="1" si="109"/>
        <v>17.839054586381543</v>
      </c>
      <c r="I119" s="15">
        <f t="shared" ca="1" si="109"/>
        <v>33.933595948227349</v>
      </c>
      <c r="J119" s="15">
        <f t="shared" ca="1" si="109"/>
        <v>2.9825548677546427</v>
      </c>
      <c r="K119" s="15">
        <f t="shared" ca="1" si="109"/>
        <v>7.9347214406302751</v>
      </c>
      <c r="L119" s="15">
        <f t="shared" ca="1" si="109"/>
        <v>17.10748452447946</v>
      </c>
      <c r="M119" s="15">
        <f t="shared" ca="1" si="109"/>
        <v>15.194147439504782</v>
      </c>
      <c r="N119" s="15">
        <f t="shared" ca="1" si="109"/>
        <v>3.8829487900956665</v>
      </c>
    </row>
    <row r="120" spans="1:16" ht="12.4" hidden="1" customHeight="1" outlineLevel="1" x14ac:dyDescent="0.15">
      <c r="A120" s="1" t="str">
        <f ca="1">$A$1&amp;C120</f>
        <v>X (21)あまり感じていない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101</v>
      </c>
      <c r="F120" s="19">
        <f ca="1">VLOOKUP($A120,'Q17'!$A:$O,F$2,0)</f>
        <v>236</v>
      </c>
      <c r="G120" s="19">
        <f ca="1">VLOOKUP($A120,'Q17'!$A:$O,G$2,0)</f>
        <v>201</v>
      </c>
      <c r="H120" s="19">
        <f ca="1">VLOOKUP($A120,'Q17'!$A:$O,H$2,0)</f>
        <v>76</v>
      </c>
      <c r="I120" s="19">
        <f ca="1">VLOOKUP($A120,'Q17'!$A:$O,I$2,0)</f>
        <v>154</v>
      </c>
      <c r="J120" s="19">
        <f ca="1">VLOOKUP($A120,'Q17'!$A:$O,J$2,0)</f>
        <v>14</v>
      </c>
      <c r="K120" s="19">
        <f ca="1">VLOOKUP($A120,'Q17'!$A:$O,K$2,0)</f>
        <v>44</v>
      </c>
      <c r="L120" s="19">
        <f ca="1">VLOOKUP($A120,'Q17'!$A:$O,L$2,0)</f>
        <v>68</v>
      </c>
      <c r="M120" s="19">
        <f ca="1">VLOOKUP($A120,'Q17'!$A:$O,M$2,0)</f>
        <v>64</v>
      </c>
      <c r="N120" s="19">
        <f ca="1">VLOOKUP($A120,'Q17'!$A:$O,N$2,0)</f>
        <v>17</v>
      </c>
      <c r="P120" s="45">
        <f t="shared" ref="P120" ca="1" si="110">MAX(E120:N120)</f>
        <v>236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23.488372093023255</v>
      </c>
      <c r="F121" s="15">
        <f t="shared" ref="F121:N121" ca="1" si="111">F120/$D120*100</f>
        <v>54.883720930232563</v>
      </c>
      <c r="G121" s="15">
        <f t="shared" ca="1" si="111"/>
        <v>46.744186046511629</v>
      </c>
      <c r="H121" s="15">
        <f t="shared" ca="1" si="111"/>
        <v>17.674418604651162</v>
      </c>
      <c r="I121" s="15">
        <f t="shared" ca="1" si="111"/>
        <v>35.813953488372093</v>
      </c>
      <c r="J121" s="15">
        <f t="shared" ca="1" si="111"/>
        <v>3.2558139534883721</v>
      </c>
      <c r="K121" s="15">
        <f t="shared" ca="1" si="111"/>
        <v>10.232558139534884</v>
      </c>
      <c r="L121" s="15">
        <f t="shared" ca="1" si="111"/>
        <v>15.813953488372093</v>
      </c>
      <c r="M121" s="15">
        <f t="shared" ca="1" si="111"/>
        <v>14.883720930232558</v>
      </c>
      <c r="N121" s="15">
        <f t="shared" ca="1" si="111"/>
        <v>3.9534883720930232</v>
      </c>
    </row>
    <row r="122" spans="1:16" ht="12.4" hidden="1" customHeight="1" outlineLevel="1" x14ac:dyDescent="0.15">
      <c r="A122" s="1" t="str">
        <f ca="1">$A$1&amp;C122</f>
        <v>X (21)全く感じていない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37</v>
      </c>
      <c r="F122" s="19">
        <f ca="1">VLOOKUP($A122,'Q17'!$A:$O,F$2,0)</f>
        <v>82</v>
      </c>
      <c r="G122" s="19">
        <f ca="1">VLOOKUP($A122,'Q17'!$A:$O,G$2,0)</f>
        <v>69</v>
      </c>
      <c r="H122" s="19">
        <f ca="1">VLOOKUP($A122,'Q17'!$A:$O,H$2,0)</f>
        <v>30</v>
      </c>
      <c r="I122" s="19">
        <f ca="1">VLOOKUP($A122,'Q17'!$A:$O,I$2,0)</f>
        <v>49</v>
      </c>
      <c r="J122" s="19">
        <f ca="1">VLOOKUP($A122,'Q17'!$A:$O,J$2,0)</f>
        <v>13</v>
      </c>
      <c r="K122" s="19">
        <f ca="1">VLOOKUP($A122,'Q17'!$A:$O,K$2,0)</f>
        <v>15</v>
      </c>
      <c r="L122" s="19">
        <f ca="1">VLOOKUP($A122,'Q17'!$A:$O,L$2,0)</f>
        <v>29</v>
      </c>
      <c r="M122" s="19">
        <f ca="1">VLOOKUP($A122,'Q17'!$A:$O,M$2,0)</f>
        <v>27</v>
      </c>
      <c r="N122" s="19">
        <f ca="1">VLOOKUP($A122,'Q17'!$A:$O,N$2,0)</f>
        <v>12</v>
      </c>
      <c r="P122" s="45">
        <f t="shared" ref="P122" ca="1" si="112">MAX(E122:N122)</f>
        <v>82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21.893491124260358</v>
      </c>
      <c r="F123" s="15">
        <f t="shared" ref="F123:N123" ca="1" si="113">F122/$D122*100</f>
        <v>48.520710059171599</v>
      </c>
      <c r="G123" s="15">
        <f t="shared" ca="1" si="113"/>
        <v>40.828402366863905</v>
      </c>
      <c r="H123" s="15">
        <f t="shared" ca="1" si="113"/>
        <v>17.751479289940828</v>
      </c>
      <c r="I123" s="15">
        <f t="shared" ca="1" si="113"/>
        <v>28.994082840236686</v>
      </c>
      <c r="J123" s="15">
        <f t="shared" ca="1" si="113"/>
        <v>7.6923076923076925</v>
      </c>
      <c r="K123" s="15">
        <f t="shared" ca="1" si="113"/>
        <v>8.8757396449704142</v>
      </c>
      <c r="L123" s="15">
        <f t="shared" ca="1" si="113"/>
        <v>17.159763313609467</v>
      </c>
      <c r="M123" s="15">
        <f t="shared" ca="1" si="113"/>
        <v>15.976331360946746</v>
      </c>
      <c r="N123" s="15">
        <f t="shared" ca="1" si="113"/>
        <v>7.1005917159763312</v>
      </c>
    </row>
    <row r="124" spans="1:16" ht="12.4" hidden="1" customHeight="1" outlineLevel="1" x14ac:dyDescent="0.15">
      <c r="A124" s="1" t="str">
        <f ca="1">$A$1&amp;C124</f>
        <v>X (21)１年生／男性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172</v>
      </c>
      <c r="F124" s="19">
        <f ca="1">VLOOKUP($A124,学年×性別!$A:$O,F$2,0)</f>
        <v>337</v>
      </c>
      <c r="G124" s="19">
        <f ca="1">VLOOKUP($A124,学年×性別!$A:$O,G$2,0)</f>
        <v>253</v>
      </c>
      <c r="H124" s="19">
        <f ca="1">VLOOKUP($A124,学年×性別!$A:$O,H$2,0)</f>
        <v>88</v>
      </c>
      <c r="I124" s="19">
        <f ca="1">VLOOKUP($A124,学年×性別!$A:$O,I$2,0)</f>
        <v>187</v>
      </c>
      <c r="J124" s="19">
        <f ca="1">VLOOKUP($A124,学年×性別!$A:$O,J$2,0)</f>
        <v>21</v>
      </c>
      <c r="K124" s="19">
        <f ca="1">VLOOKUP($A124,学年×性別!$A:$O,K$2,0)</f>
        <v>45</v>
      </c>
      <c r="L124" s="19">
        <f ca="1">VLOOKUP($A124,学年×性別!$A:$O,L$2,0)</f>
        <v>119</v>
      </c>
      <c r="M124" s="19">
        <f ca="1">VLOOKUP($A124,学年×性別!$A:$O,M$2,0)</f>
        <v>83</v>
      </c>
      <c r="N124" s="19">
        <f ca="1">VLOOKUP($A124,学年×性別!$A:$O,N$2,0)</f>
        <v>30</v>
      </c>
      <c r="P124" s="45">
        <f t="shared" ref="P124" ca="1" si="114">MAX(E124:N124)</f>
        <v>337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30.442477876106196</v>
      </c>
      <c r="F125" s="15">
        <f t="shared" ref="F125:N125" ca="1" si="115">F124/$D124*100</f>
        <v>59.646017699115042</v>
      </c>
      <c r="G125" s="15">
        <f t="shared" ca="1" si="115"/>
        <v>44.778761061946902</v>
      </c>
      <c r="H125" s="15">
        <f t="shared" ca="1" si="115"/>
        <v>15.575221238938052</v>
      </c>
      <c r="I125" s="15">
        <f t="shared" ca="1" si="115"/>
        <v>33.097345132743364</v>
      </c>
      <c r="J125" s="15">
        <f t="shared" ca="1" si="115"/>
        <v>3.7168141592920354</v>
      </c>
      <c r="K125" s="15">
        <f t="shared" ca="1" si="115"/>
        <v>7.9646017699115044</v>
      </c>
      <c r="L125" s="15">
        <f t="shared" ca="1" si="115"/>
        <v>21.061946902654867</v>
      </c>
      <c r="M125" s="15">
        <f t="shared" ca="1" si="115"/>
        <v>14.690265486725664</v>
      </c>
      <c r="N125" s="15">
        <f t="shared" ca="1" si="115"/>
        <v>5.3097345132743365</v>
      </c>
    </row>
    <row r="126" spans="1:16" ht="12.4" hidden="1" customHeight="1" outlineLevel="1" x14ac:dyDescent="0.15">
      <c r="A126" s="1" t="str">
        <f ca="1">$A$1&amp;C126</f>
        <v>X (21)１年生／女性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138</v>
      </c>
      <c r="F126" s="19">
        <f ca="1">VLOOKUP($A126,学年×性別!$A:$O,F$2,0)</f>
        <v>482</v>
      </c>
      <c r="G126" s="19">
        <f ca="1">VLOOKUP($A126,学年×性別!$A:$O,G$2,0)</f>
        <v>420</v>
      </c>
      <c r="H126" s="19">
        <f ca="1">VLOOKUP($A126,学年×性別!$A:$O,H$2,0)</f>
        <v>126</v>
      </c>
      <c r="I126" s="19">
        <f ca="1">VLOOKUP($A126,学年×性別!$A:$O,I$2,0)</f>
        <v>257</v>
      </c>
      <c r="J126" s="19">
        <f ca="1">VLOOKUP($A126,学年×性別!$A:$O,J$2,0)</f>
        <v>24</v>
      </c>
      <c r="K126" s="19">
        <f ca="1">VLOOKUP($A126,学年×性別!$A:$O,K$2,0)</f>
        <v>78</v>
      </c>
      <c r="L126" s="19">
        <f ca="1">VLOOKUP($A126,学年×性別!$A:$O,L$2,0)</f>
        <v>152</v>
      </c>
      <c r="M126" s="19">
        <f ca="1">VLOOKUP($A126,学年×性別!$A:$O,M$2,0)</f>
        <v>146</v>
      </c>
      <c r="N126" s="19">
        <f ca="1">VLOOKUP($A126,学年×性別!$A:$O,N$2,0)</f>
        <v>25</v>
      </c>
      <c r="P126" s="45">
        <f t="shared" ref="P126" ca="1" si="116">MAX(E126:N126)</f>
        <v>482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18.03921568627451</v>
      </c>
      <c r="F127" s="15">
        <f t="shared" ref="F127:N127" ca="1" si="117">F126/$D126*100</f>
        <v>63.006535947712415</v>
      </c>
      <c r="G127" s="15">
        <f t="shared" ca="1" si="117"/>
        <v>54.901960784313729</v>
      </c>
      <c r="H127" s="15">
        <f t="shared" ca="1" si="117"/>
        <v>16.470588235294116</v>
      </c>
      <c r="I127" s="15">
        <f t="shared" ca="1" si="117"/>
        <v>33.594771241830067</v>
      </c>
      <c r="J127" s="15">
        <f t="shared" ca="1" si="117"/>
        <v>3.1372549019607843</v>
      </c>
      <c r="K127" s="15">
        <f t="shared" ca="1" si="117"/>
        <v>10.196078431372548</v>
      </c>
      <c r="L127" s="15">
        <f t="shared" ca="1" si="117"/>
        <v>19.869281045751634</v>
      </c>
      <c r="M127" s="15">
        <f t="shared" ca="1" si="117"/>
        <v>19.084967320261438</v>
      </c>
      <c r="N127" s="15">
        <f t="shared" ca="1" si="117"/>
        <v>3.2679738562091507</v>
      </c>
    </row>
    <row r="128" spans="1:16" ht="12.4" hidden="1" customHeight="1" outlineLevel="1" x14ac:dyDescent="0.15">
      <c r="A128" s="1" t="str">
        <f ca="1">$A$1&amp;C128</f>
        <v>X (21)１年生／回答しない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2</v>
      </c>
      <c r="F128" s="19">
        <f ca="1">VLOOKUP($A128,学年×性別!$A:$O,F$2,0)</f>
        <v>16</v>
      </c>
      <c r="G128" s="19">
        <f ca="1">VLOOKUP($A128,学年×性別!$A:$O,G$2,0)</f>
        <v>11</v>
      </c>
      <c r="H128" s="19">
        <f ca="1">VLOOKUP($A128,学年×性別!$A:$O,H$2,0)</f>
        <v>4</v>
      </c>
      <c r="I128" s="19">
        <f ca="1">VLOOKUP($A128,学年×性別!$A:$O,I$2,0)</f>
        <v>8</v>
      </c>
      <c r="J128" s="19">
        <f ca="1">VLOOKUP($A128,学年×性別!$A:$O,J$2,0)</f>
        <v>2</v>
      </c>
      <c r="K128" s="19">
        <f ca="1">VLOOKUP($A128,学年×性別!$A:$O,K$2,0)</f>
        <v>5</v>
      </c>
      <c r="L128" s="19">
        <f ca="1">VLOOKUP($A128,学年×性別!$A:$O,L$2,0)</f>
        <v>3</v>
      </c>
      <c r="M128" s="19">
        <f ca="1">VLOOKUP($A128,学年×性別!$A:$O,M$2,0)</f>
        <v>5</v>
      </c>
      <c r="N128" s="19">
        <f ca="1">VLOOKUP($A128,学年×性別!$A:$O,N$2,0)</f>
        <v>5</v>
      </c>
      <c r="P128" s="45">
        <f t="shared" ref="P128" ca="1" si="118">MAX(E128:N128)</f>
        <v>16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8</v>
      </c>
      <c r="F129" s="15">
        <f t="shared" ref="F129:N129" ca="1" si="119">F128/$D128*100</f>
        <v>64</v>
      </c>
      <c r="G129" s="15">
        <f t="shared" ca="1" si="119"/>
        <v>44</v>
      </c>
      <c r="H129" s="15">
        <f t="shared" ca="1" si="119"/>
        <v>16</v>
      </c>
      <c r="I129" s="15">
        <f t="shared" ca="1" si="119"/>
        <v>32</v>
      </c>
      <c r="J129" s="15">
        <f t="shared" ca="1" si="119"/>
        <v>8</v>
      </c>
      <c r="K129" s="15">
        <f t="shared" ca="1" si="119"/>
        <v>20</v>
      </c>
      <c r="L129" s="15">
        <f t="shared" ca="1" si="119"/>
        <v>12</v>
      </c>
      <c r="M129" s="15">
        <f t="shared" ca="1" si="119"/>
        <v>20</v>
      </c>
      <c r="N129" s="15">
        <f t="shared" ca="1" si="119"/>
        <v>20</v>
      </c>
    </row>
    <row r="130" spans="1:16" ht="12.4" hidden="1" customHeight="1" outlineLevel="1" x14ac:dyDescent="0.15">
      <c r="A130" s="1" t="str">
        <f ca="1">$A$1&amp;C130</f>
        <v>X (21)２年生／男性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149</v>
      </c>
      <c r="F130" s="19">
        <f ca="1">VLOOKUP($A130,学年×性別!$A:$O,F$2,0)</f>
        <v>318</v>
      </c>
      <c r="G130" s="19">
        <f ca="1">VLOOKUP($A130,学年×性別!$A:$O,G$2,0)</f>
        <v>209</v>
      </c>
      <c r="H130" s="19">
        <f ca="1">VLOOKUP($A130,学年×性別!$A:$O,H$2,0)</f>
        <v>91</v>
      </c>
      <c r="I130" s="19">
        <f ca="1">VLOOKUP($A130,学年×性別!$A:$O,I$2,0)</f>
        <v>130</v>
      </c>
      <c r="J130" s="19">
        <f ca="1">VLOOKUP($A130,学年×性別!$A:$O,J$2,0)</f>
        <v>16</v>
      </c>
      <c r="K130" s="19">
        <f ca="1">VLOOKUP($A130,学年×性別!$A:$O,K$2,0)</f>
        <v>36</v>
      </c>
      <c r="L130" s="19">
        <f ca="1">VLOOKUP($A130,学年×性別!$A:$O,L$2,0)</f>
        <v>101</v>
      </c>
      <c r="M130" s="19">
        <f ca="1">VLOOKUP($A130,学年×性別!$A:$O,M$2,0)</f>
        <v>65</v>
      </c>
      <c r="N130" s="19">
        <f ca="1">VLOOKUP($A130,学年×性別!$A:$O,N$2,0)</f>
        <v>20</v>
      </c>
      <c r="P130" s="45">
        <f t="shared" ref="P130" ca="1" si="120">MAX(E130:N130)</f>
        <v>318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27.189781021897808</v>
      </c>
      <c r="F131" s="15">
        <f t="shared" ref="F131:N131" ca="1" si="121">F130/$D130*100</f>
        <v>58.029197080291972</v>
      </c>
      <c r="G131" s="15">
        <f t="shared" ca="1" si="121"/>
        <v>38.138686131386862</v>
      </c>
      <c r="H131" s="15">
        <f t="shared" ca="1" si="121"/>
        <v>16.605839416058394</v>
      </c>
      <c r="I131" s="15">
        <f t="shared" ca="1" si="121"/>
        <v>23.722627737226276</v>
      </c>
      <c r="J131" s="15">
        <f t="shared" ca="1" si="121"/>
        <v>2.9197080291970803</v>
      </c>
      <c r="K131" s="15">
        <f t="shared" ca="1" si="121"/>
        <v>6.5693430656934311</v>
      </c>
      <c r="L131" s="15">
        <f t="shared" ca="1" si="121"/>
        <v>18.430656934306569</v>
      </c>
      <c r="M131" s="15">
        <f t="shared" ca="1" si="121"/>
        <v>11.861313868613138</v>
      </c>
      <c r="N131" s="15">
        <f t="shared" ca="1" si="121"/>
        <v>3.6496350364963499</v>
      </c>
    </row>
    <row r="132" spans="1:16" ht="12.4" hidden="1" customHeight="1" outlineLevel="1" x14ac:dyDescent="0.15">
      <c r="A132" s="1" t="str">
        <f ca="1">$A$1&amp;C132</f>
        <v>X (21)２年生／女性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126</v>
      </c>
      <c r="F132" s="19">
        <f ca="1">VLOOKUP($A132,学年×性別!$A:$O,F$2,0)</f>
        <v>391</v>
      </c>
      <c r="G132" s="19">
        <f ca="1">VLOOKUP($A132,学年×性別!$A:$O,G$2,0)</f>
        <v>317</v>
      </c>
      <c r="H132" s="19">
        <f ca="1">VLOOKUP($A132,学年×性別!$A:$O,H$2,0)</f>
        <v>115</v>
      </c>
      <c r="I132" s="19">
        <f ca="1">VLOOKUP($A132,学年×性別!$A:$O,I$2,0)</f>
        <v>197</v>
      </c>
      <c r="J132" s="19">
        <f ca="1">VLOOKUP($A132,学年×性別!$A:$O,J$2,0)</f>
        <v>17</v>
      </c>
      <c r="K132" s="19">
        <f ca="1">VLOOKUP($A132,学年×性別!$A:$O,K$2,0)</f>
        <v>41</v>
      </c>
      <c r="L132" s="19">
        <f ca="1">VLOOKUP($A132,学年×性別!$A:$O,L$2,0)</f>
        <v>125</v>
      </c>
      <c r="M132" s="19">
        <f ca="1">VLOOKUP($A132,学年×性別!$A:$O,M$2,0)</f>
        <v>94</v>
      </c>
      <c r="N132" s="19">
        <f ca="1">VLOOKUP($A132,学年×性別!$A:$O,N$2,0)</f>
        <v>18</v>
      </c>
      <c r="P132" s="45">
        <f t="shared" ref="P132" ca="1" si="122">MAX(E132:N132)</f>
        <v>391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20.192307692307693</v>
      </c>
      <c r="F133" s="15">
        <f t="shared" ref="F133:N133" ca="1" si="123">F132/$D132*100</f>
        <v>62.660256410256409</v>
      </c>
      <c r="G133" s="15">
        <f t="shared" ca="1" si="123"/>
        <v>50.801282051282051</v>
      </c>
      <c r="H133" s="15">
        <f t="shared" ca="1" si="123"/>
        <v>18.429487179487182</v>
      </c>
      <c r="I133" s="15">
        <f t="shared" ca="1" si="123"/>
        <v>31.570512820512818</v>
      </c>
      <c r="J133" s="15">
        <f t="shared" ca="1" si="123"/>
        <v>2.7243589743589745</v>
      </c>
      <c r="K133" s="15">
        <f t="shared" ca="1" si="123"/>
        <v>6.5705128205128212</v>
      </c>
      <c r="L133" s="15">
        <f t="shared" ca="1" si="123"/>
        <v>20.032051282051285</v>
      </c>
      <c r="M133" s="15">
        <f t="shared" ca="1" si="123"/>
        <v>15.064102564102564</v>
      </c>
      <c r="N133" s="15">
        <f t="shared" ca="1" si="123"/>
        <v>2.8846153846153846</v>
      </c>
    </row>
    <row r="134" spans="1:16" ht="12.4" hidden="1" customHeight="1" outlineLevel="1" x14ac:dyDescent="0.15">
      <c r="A134" s="1" t="str">
        <f ca="1">$A$1&amp;C134</f>
        <v>X (21)２年生／回答しない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3</v>
      </c>
      <c r="F134" s="19">
        <f ca="1">VLOOKUP($A134,学年×性別!$A:$O,F$2,0)</f>
        <v>23</v>
      </c>
      <c r="G134" s="19">
        <f ca="1">VLOOKUP($A134,学年×性別!$A:$O,G$2,0)</f>
        <v>16</v>
      </c>
      <c r="H134" s="19">
        <f ca="1">VLOOKUP($A134,学年×性別!$A:$O,H$2,0)</f>
        <v>7</v>
      </c>
      <c r="I134" s="19">
        <f ca="1">VLOOKUP($A134,学年×性別!$A:$O,I$2,0)</f>
        <v>11</v>
      </c>
      <c r="J134" s="19">
        <f ca="1">VLOOKUP($A134,学年×性別!$A:$O,J$2,0)</f>
        <v>1</v>
      </c>
      <c r="K134" s="19">
        <f ca="1">VLOOKUP($A134,学年×性別!$A:$O,K$2,0)</f>
        <v>6</v>
      </c>
      <c r="L134" s="19">
        <f ca="1">VLOOKUP($A134,学年×性別!$A:$O,L$2,0)</f>
        <v>9</v>
      </c>
      <c r="M134" s="19">
        <f ca="1">VLOOKUP($A134,学年×性別!$A:$O,M$2,0)</f>
        <v>7</v>
      </c>
      <c r="N134" s="19">
        <f ca="1">VLOOKUP($A134,学年×性別!$A:$O,N$2,0)</f>
        <v>3</v>
      </c>
      <c r="P134" s="45">
        <f t="shared" ref="P134" ca="1" si="124">MAX(E134:N134)</f>
        <v>23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7.8947368421052628</v>
      </c>
      <c r="F135" s="15">
        <f t="shared" ref="F135:N135" ca="1" si="125">F134/$D134*100</f>
        <v>60.526315789473685</v>
      </c>
      <c r="G135" s="15">
        <f t="shared" ca="1" si="125"/>
        <v>42.105263157894733</v>
      </c>
      <c r="H135" s="15">
        <f t="shared" ca="1" si="125"/>
        <v>18.421052631578945</v>
      </c>
      <c r="I135" s="15">
        <f t="shared" ca="1" si="125"/>
        <v>28.947368421052634</v>
      </c>
      <c r="J135" s="15">
        <f t="shared" ca="1" si="125"/>
        <v>2.6315789473684208</v>
      </c>
      <c r="K135" s="15">
        <f t="shared" ca="1" si="125"/>
        <v>15.789473684210526</v>
      </c>
      <c r="L135" s="15">
        <f t="shared" ca="1" si="125"/>
        <v>23.684210526315788</v>
      </c>
      <c r="M135" s="15">
        <f t="shared" ca="1" si="125"/>
        <v>18.421052631578945</v>
      </c>
      <c r="N135" s="15">
        <f t="shared" ca="1" si="125"/>
        <v>7.8947368421052628</v>
      </c>
    </row>
    <row r="136" spans="1:16" ht="12.4" hidden="1" customHeight="1" outlineLevel="1" x14ac:dyDescent="0.15">
      <c r="A136" s="1" t="str">
        <f ca="1">$A$1&amp;C136</f>
        <v>X (21)３年生／男性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219</v>
      </c>
      <c r="F136" s="19">
        <f ca="1">VLOOKUP($A136,学年×性別!$A:$O,F$2,0)</f>
        <v>370</v>
      </c>
      <c r="G136" s="19">
        <f ca="1">VLOOKUP($A136,学年×性別!$A:$O,G$2,0)</f>
        <v>237</v>
      </c>
      <c r="H136" s="19">
        <f ca="1">VLOOKUP($A136,学年×性別!$A:$O,H$2,0)</f>
        <v>110</v>
      </c>
      <c r="I136" s="19">
        <f ca="1">VLOOKUP($A136,学年×性別!$A:$O,I$2,0)</f>
        <v>166</v>
      </c>
      <c r="J136" s="19">
        <f ca="1">VLOOKUP($A136,学年×性別!$A:$O,J$2,0)</f>
        <v>29</v>
      </c>
      <c r="K136" s="19">
        <f ca="1">VLOOKUP($A136,学年×性別!$A:$O,K$2,0)</f>
        <v>51</v>
      </c>
      <c r="L136" s="19">
        <f ca="1">VLOOKUP($A136,学年×性別!$A:$O,L$2,0)</f>
        <v>104</v>
      </c>
      <c r="M136" s="19">
        <f ca="1">VLOOKUP($A136,学年×性別!$A:$O,M$2,0)</f>
        <v>81</v>
      </c>
      <c r="N136" s="19">
        <f ca="1">VLOOKUP($A136,学年×性別!$A:$O,N$2,0)</f>
        <v>23</v>
      </c>
      <c r="P136" s="45">
        <f t="shared" ref="P136" ca="1" si="126">MAX(E136:N136)</f>
        <v>370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34.488188976377955</v>
      </c>
      <c r="F137" s="15">
        <f t="shared" ref="F137:N137" ca="1" si="127">F136/$D136*100</f>
        <v>58.267716535433067</v>
      </c>
      <c r="G137" s="15">
        <f t="shared" ca="1" si="127"/>
        <v>37.322834645669289</v>
      </c>
      <c r="H137" s="15">
        <f t="shared" ca="1" si="127"/>
        <v>17.322834645669293</v>
      </c>
      <c r="I137" s="15">
        <f t="shared" ca="1" si="127"/>
        <v>26.14173228346457</v>
      </c>
      <c r="J137" s="15">
        <f t="shared" ca="1" si="127"/>
        <v>4.5669291338582676</v>
      </c>
      <c r="K137" s="15">
        <f t="shared" ca="1" si="127"/>
        <v>8.0314960629921259</v>
      </c>
      <c r="L137" s="15">
        <f t="shared" ca="1" si="127"/>
        <v>16.377952755905511</v>
      </c>
      <c r="M137" s="15">
        <f t="shared" ca="1" si="127"/>
        <v>12.755905511811024</v>
      </c>
      <c r="N137" s="15">
        <f t="shared" ca="1" si="127"/>
        <v>3.622047244094488</v>
      </c>
    </row>
    <row r="138" spans="1:16" ht="12.4" hidden="1" customHeight="1" outlineLevel="1" x14ac:dyDescent="0.15">
      <c r="A138" s="1" t="str">
        <f ca="1">$A$1&amp;C138</f>
        <v>X (21)３年生／女性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149</v>
      </c>
      <c r="F138" s="19">
        <f ca="1">VLOOKUP($A138,学年×性別!$A:$O,F$2,0)</f>
        <v>419</v>
      </c>
      <c r="G138" s="19">
        <f ca="1">VLOOKUP($A138,学年×性別!$A:$O,G$2,0)</f>
        <v>316</v>
      </c>
      <c r="H138" s="19">
        <f ca="1">VLOOKUP($A138,学年×性別!$A:$O,H$2,0)</f>
        <v>107</v>
      </c>
      <c r="I138" s="19">
        <f ca="1">VLOOKUP($A138,学年×性別!$A:$O,I$2,0)</f>
        <v>222</v>
      </c>
      <c r="J138" s="19">
        <f ca="1">VLOOKUP($A138,学年×性別!$A:$O,J$2,0)</f>
        <v>21</v>
      </c>
      <c r="K138" s="19">
        <f ca="1">VLOOKUP($A138,学年×性別!$A:$O,K$2,0)</f>
        <v>60</v>
      </c>
      <c r="L138" s="19">
        <f ca="1">VLOOKUP($A138,学年×性別!$A:$O,L$2,0)</f>
        <v>97</v>
      </c>
      <c r="M138" s="19">
        <f ca="1">VLOOKUP($A138,学年×性別!$A:$O,M$2,0)</f>
        <v>111</v>
      </c>
      <c r="N138" s="19">
        <f ca="1">VLOOKUP($A138,学年×性別!$A:$O,N$2,0)</f>
        <v>24</v>
      </c>
      <c r="P138" s="45">
        <f t="shared" ref="P138" ca="1" si="128">MAX(E138:N138)</f>
        <v>419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23.95498392282958</v>
      </c>
      <c r="F139" s="15">
        <f t="shared" ref="F139:N139" ca="1" si="129">F138/$D138*100</f>
        <v>67.363344051446944</v>
      </c>
      <c r="G139" s="15">
        <f t="shared" ca="1" si="129"/>
        <v>50.803858520900327</v>
      </c>
      <c r="H139" s="15">
        <f t="shared" ca="1" si="129"/>
        <v>17.20257234726688</v>
      </c>
      <c r="I139" s="15">
        <f t="shared" ca="1" si="129"/>
        <v>35.691318327974273</v>
      </c>
      <c r="J139" s="15">
        <f t="shared" ca="1" si="129"/>
        <v>3.3762057877813509</v>
      </c>
      <c r="K139" s="15">
        <f t="shared" ca="1" si="129"/>
        <v>9.6463022508038581</v>
      </c>
      <c r="L139" s="15">
        <f t="shared" ca="1" si="129"/>
        <v>15.594855305466238</v>
      </c>
      <c r="M139" s="15">
        <f t="shared" ca="1" si="129"/>
        <v>17.845659163987136</v>
      </c>
      <c r="N139" s="15">
        <f t="shared" ca="1" si="129"/>
        <v>3.8585209003215439</v>
      </c>
    </row>
    <row r="140" spans="1:16" ht="12.4" hidden="1" customHeight="1" outlineLevel="1" x14ac:dyDescent="0.15">
      <c r="A140" s="1" t="str">
        <f ca="1">$A$1&amp;C140</f>
        <v>X (21)３年生／回答しない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12</v>
      </c>
      <c r="F140" s="19">
        <f ca="1">VLOOKUP($A140,学年×性別!$A:$O,F$2,0)</f>
        <v>28</v>
      </c>
      <c r="G140" s="19">
        <f ca="1">VLOOKUP($A140,学年×性別!$A:$O,G$2,0)</f>
        <v>24</v>
      </c>
      <c r="H140" s="19">
        <f ca="1">VLOOKUP($A140,学年×性別!$A:$O,H$2,0)</f>
        <v>13</v>
      </c>
      <c r="I140" s="19">
        <f ca="1">VLOOKUP($A140,学年×性別!$A:$O,I$2,0)</f>
        <v>9</v>
      </c>
      <c r="J140" s="19">
        <f ca="1">VLOOKUP($A140,学年×性別!$A:$O,J$2,0)</f>
        <v>3</v>
      </c>
      <c r="K140" s="19">
        <f ca="1">VLOOKUP($A140,学年×性別!$A:$O,K$2,0)</f>
        <v>10</v>
      </c>
      <c r="L140" s="19">
        <f ca="1">VLOOKUP($A140,学年×性別!$A:$O,L$2,0)</f>
        <v>8</v>
      </c>
      <c r="M140" s="19">
        <f ca="1">VLOOKUP($A140,学年×性別!$A:$O,M$2,0)</f>
        <v>9</v>
      </c>
      <c r="N140" s="19">
        <f ca="1">VLOOKUP($A140,学年×性別!$A:$O,N$2,0)</f>
        <v>2</v>
      </c>
      <c r="P140" s="45">
        <f t="shared" ref="P140" ca="1" si="130">MAX(E140:N140)</f>
        <v>28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24.489795918367346</v>
      </c>
      <c r="F141" s="15">
        <f t="shared" ref="F141:N141" ca="1" si="131">F140/$D140*100</f>
        <v>57.142857142857139</v>
      </c>
      <c r="G141" s="15">
        <f t="shared" ca="1" si="131"/>
        <v>48.979591836734691</v>
      </c>
      <c r="H141" s="15">
        <f t="shared" ca="1" si="131"/>
        <v>26.530612244897959</v>
      </c>
      <c r="I141" s="15">
        <f t="shared" ca="1" si="131"/>
        <v>18.367346938775512</v>
      </c>
      <c r="J141" s="15">
        <f t="shared" ca="1" si="131"/>
        <v>6.1224489795918364</v>
      </c>
      <c r="K141" s="15">
        <f t="shared" ca="1" si="131"/>
        <v>20.408163265306122</v>
      </c>
      <c r="L141" s="15">
        <f t="shared" ca="1" si="131"/>
        <v>16.326530612244898</v>
      </c>
      <c r="M141" s="15">
        <f t="shared" ca="1" si="131"/>
        <v>18.367346938775512</v>
      </c>
      <c r="N141" s="15">
        <f t="shared" ca="1" si="131"/>
        <v>4.0816326530612246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1547" priority="169" stopIfTrue="1" operator="greaterThanOrEqual">
      <formula>E$7+10</formula>
    </cfRule>
    <cfRule type="cellIs" dxfId="1546" priority="170" stopIfTrue="1" operator="greaterThanOrEqual">
      <formula>E$7+5</formula>
    </cfRule>
    <cfRule type="cellIs" dxfId="1545" priority="171" stopIfTrue="1" operator="lessThanOrEqual">
      <formula>E$7-10</formula>
    </cfRule>
    <cfRule type="cellIs" dxfId="1544" priority="172" operator="lessThanOrEqual">
      <formula>E$7-5</formula>
    </cfRule>
  </conditionalFormatting>
  <conditionalFormatting sqref="E15:N15">
    <cfRule type="cellIs" dxfId="1543" priority="165" stopIfTrue="1" operator="greaterThanOrEqual">
      <formula>E$7+10</formula>
    </cfRule>
    <cfRule type="cellIs" dxfId="1542" priority="166" stopIfTrue="1" operator="greaterThanOrEqual">
      <formula>E$7+5</formula>
    </cfRule>
    <cfRule type="cellIs" dxfId="1541" priority="167" stopIfTrue="1" operator="lessThanOrEqual">
      <formula>E$7-10</formula>
    </cfRule>
    <cfRule type="cellIs" dxfId="1540" priority="168" operator="lessThanOrEqual">
      <formula>E$7-5</formula>
    </cfRule>
  </conditionalFormatting>
  <conditionalFormatting sqref="E17:N17">
    <cfRule type="cellIs" dxfId="1539" priority="161" stopIfTrue="1" operator="greaterThanOrEqual">
      <formula>E$7+10</formula>
    </cfRule>
    <cfRule type="cellIs" dxfId="1538" priority="162" stopIfTrue="1" operator="greaterThanOrEqual">
      <formula>E$7+5</formula>
    </cfRule>
    <cfRule type="cellIs" dxfId="1537" priority="163" stopIfTrue="1" operator="lessThanOrEqual">
      <formula>E$7-10</formula>
    </cfRule>
    <cfRule type="cellIs" dxfId="1536" priority="164" operator="lessThanOrEqual">
      <formula>E$7-5</formula>
    </cfRule>
  </conditionalFormatting>
  <conditionalFormatting sqref="E19:N19">
    <cfRule type="cellIs" dxfId="1535" priority="157" stopIfTrue="1" operator="greaterThanOrEqual">
      <formula>E$7+10</formula>
    </cfRule>
    <cfRule type="cellIs" dxfId="1534" priority="158" stopIfTrue="1" operator="greaterThanOrEqual">
      <formula>E$7+5</formula>
    </cfRule>
    <cfRule type="cellIs" dxfId="1533" priority="159" stopIfTrue="1" operator="lessThanOrEqual">
      <formula>E$7-10</formula>
    </cfRule>
    <cfRule type="cellIs" dxfId="1532" priority="160" operator="lessThanOrEqual">
      <formula>E$7-5</formula>
    </cfRule>
  </conditionalFormatting>
  <conditionalFormatting sqref="E21:N21 E23:N23 E25:N25">
    <cfRule type="cellIs" dxfId="1531" priority="153" stopIfTrue="1" operator="greaterThanOrEqual">
      <formula>E$7+10</formula>
    </cfRule>
    <cfRule type="cellIs" dxfId="1530" priority="154" stopIfTrue="1" operator="greaterThanOrEqual">
      <formula>E$7+5</formula>
    </cfRule>
    <cfRule type="cellIs" dxfId="1529" priority="155" stopIfTrue="1" operator="lessThanOrEqual">
      <formula>E$7-10</formula>
    </cfRule>
    <cfRule type="cellIs" dxfId="1528" priority="156" operator="lessThanOrEqual">
      <formula>E$7-5</formula>
    </cfRule>
  </conditionalFormatting>
  <conditionalFormatting sqref="E27:N27">
    <cfRule type="cellIs" dxfId="1527" priority="149" stopIfTrue="1" operator="greaterThanOrEqual">
      <formula>E$7+10</formula>
    </cfRule>
    <cfRule type="cellIs" dxfId="1526" priority="150" stopIfTrue="1" operator="greaterThanOrEqual">
      <formula>E$7+5</formula>
    </cfRule>
    <cfRule type="cellIs" dxfId="1525" priority="151" stopIfTrue="1" operator="lessThanOrEqual">
      <formula>E$7-10</formula>
    </cfRule>
    <cfRule type="cellIs" dxfId="1524" priority="152" operator="lessThanOrEqual">
      <formula>E$7-5</formula>
    </cfRule>
  </conditionalFormatting>
  <conditionalFormatting sqref="E29:N29">
    <cfRule type="cellIs" dxfId="1523" priority="145" stopIfTrue="1" operator="greaterThanOrEqual">
      <formula>E$7+10</formula>
    </cfRule>
    <cfRule type="cellIs" dxfId="1522" priority="146" stopIfTrue="1" operator="greaterThanOrEqual">
      <formula>E$7+5</formula>
    </cfRule>
    <cfRule type="cellIs" dxfId="1521" priority="147" stopIfTrue="1" operator="lessThanOrEqual">
      <formula>E$7-10</formula>
    </cfRule>
    <cfRule type="cellIs" dxfId="1520" priority="148" operator="lessThanOrEqual">
      <formula>E$7-5</formula>
    </cfRule>
  </conditionalFormatting>
  <conditionalFormatting sqref="E31:N31">
    <cfRule type="cellIs" dxfId="1519" priority="141" stopIfTrue="1" operator="greaterThanOrEqual">
      <formula>E$7+10</formula>
    </cfRule>
    <cfRule type="cellIs" dxfId="1518" priority="142" stopIfTrue="1" operator="greaterThanOrEqual">
      <formula>E$7+5</formula>
    </cfRule>
    <cfRule type="cellIs" dxfId="1517" priority="143" stopIfTrue="1" operator="lessThanOrEqual">
      <formula>E$7-10</formula>
    </cfRule>
    <cfRule type="cellIs" dxfId="1516" priority="144" operator="lessThanOrEqual">
      <formula>E$7-5</formula>
    </cfRule>
  </conditionalFormatting>
  <conditionalFormatting sqref="E33:N33 E35:N35">
    <cfRule type="cellIs" dxfId="1515" priority="137" stopIfTrue="1" operator="greaterThanOrEqual">
      <formula>E$7+10</formula>
    </cfRule>
    <cfRule type="cellIs" dxfId="1514" priority="138" stopIfTrue="1" operator="greaterThanOrEqual">
      <formula>E$7+5</formula>
    </cfRule>
    <cfRule type="cellIs" dxfId="1513" priority="139" stopIfTrue="1" operator="lessThanOrEqual">
      <formula>E$7-10</formula>
    </cfRule>
    <cfRule type="cellIs" dxfId="1512" priority="140" operator="lessThanOrEqual">
      <formula>E$7-5</formula>
    </cfRule>
  </conditionalFormatting>
  <conditionalFormatting sqref="E37:N37 E39:N39 E41:N41">
    <cfRule type="cellIs" dxfId="1511" priority="133" stopIfTrue="1" operator="greaterThanOrEqual">
      <formula>E$7+10</formula>
    </cfRule>
    <cfRule type="cellIs" dxfId="1510" priority="134" stopIfTrue="1" operator="greaterThanOrEqual">
      <formula>E$7+5</formula>
    </cfRule>
    <cfRule type="cellIs" dxfId="1509" priority="135" stopIfTrue="1" operator="lessThanOrEqual">
      <formula>E$7-10</formula>
    </cfRule>
    <cfRule type="cellIs" dxfId="1508" priority="136" operator="lessThanOrEqual">
      <formula>E$7-5</formula>
    </cfRule>
  </conditionalFormatting>
  <conditionalFormatting sqref="E43:N43">
    <cfRule type="cellIs" dxfId="1507" priority="129" stopIfTrue="1" operator="greaterThanOrEqual">
      <formula>E$7+10</formula>
    </cfRule>
    <cfRule type="cellIs" dxfId="1506" priority="130" stopIfTrue="1" operator="greaterThanOrEqual">
      <formula>E$7+5</formula>
    </cfRule>
    <cfRule type="cellIs" dxfId="1505" priority="131" stopIfTrue="1" operator="lessThanOrEqual">
      <formula>E$7-10</formula>
    </cfRule>
    <cfRule type="cellIs" dxfId="1504" priority="132" operator="lessThanOrEqual">
      <formula>E$7-5</formula>
    </cfRule>
  </conditionalFormatting>
  <conditionalFormatting sqref="E45:N45">
    <cfRule type="cellIs" dxfId="1503" priority="125" stopIfTrue="1" operator="greaterThanOrEqual">
      <formula>E$7+10</formula>
    </cfRule>
    <cfRule type="cellIs" dxfId="1502" priority="126" stopIfTrue="1" operator="greaterThanOrEqual">
      <formula>E$7+5</formula>
    </cfRule>
    <cfRule type="cellIs" dxfId="1501" priority="127" stopIfTrue="1" operator="lessThanOrEqual">
      <formula>E$7-10</formula>
    </cfRule>
    <cfRule type="cellIs" dxfId="1500" priority="128" operator="lessThanOrEqual">
      <formula>E$7-5</formula>
    </cfRule>
  </conditionalFormatting>
  <conditionalFormatting sqref="E47:N47">
    <cfRule type="cellIs" dxfId="1499" priority="121" stopIfTrue="1" operator="greaterThanOrEqual">
      <formula>E$7+10</formula>
    </cfRule>
    <cfRule type="cellIs" dxfId="1498" priority="122" stopIfTrue="1" operator="greaterThanOrEqual">
      <formula>E$7+5</formula>
    </cfRule>
    <cfRule type="cellIs" dxfId="1497" priority="123" stopIfTrue="1" operator="lessThanOrEqual">
      <formula>E$7-10</formula>
    </cfRule>
    <cfRule type="cellIs" dxfId="1496" priority="124" operator="lessThanOrEqual">
      <formula>E$7-5</formula>
    </cfRule>
  </conditionalFormatting>
  <conditionalFormatting sqref="E49:N49 E51:N51 E53:N53">
    <cfRule type="cellIs" dxfId="1495" priority="117" stopIfTrue="1" operator="greaterThanOrEqual">
      <formula>E$7+10</formula>
    </cfRule>
    <cfRule type="cellIs" dxfId="1494" priority="118" stopIfTrue="1" operator="greaterThanOrEqual">
      <formula>E$7+5</formula>
    </cfRule>
    <cfRule type="cellIs" dxfId="1493" priority="119" stopIfTrue="1" operator="lessThanOrEqual">
      <formula>E$7-10</formula>
    </cfRule>
    <cfRule type="cellIs" dxfId="1492" priority="120" operator="lessThanOrEqual">
      <formula>E$7-5</formula>
    </cfRule>
  </conditionalFormatting>
  <conditionalFormatting sqref="E55:N55">
    <cfRule type="cellIs" dxfId="1491" priority="113" stopIfTrue="1" operator="greaterThanOrEqual">
      <formula>E$7+10</formula>
    </cfRule>
    <cfRule type="cellIs" dxfId="1490" priority="114" stopIfTrue="1" operator="greaterThanOrEqual">
      <formula>E$7+5</formula>
    </cfRule>
    <cfRule type="cellIs" dxfId="1489" priority="115" stopIfTrue="1" operator="lessThanOrEqual">
      <formula>E$7-10</formula>
    </cfRule>
    <cfRule type="cellIs" dxfId="1488" priority="116" operator="lessThanOrEqual">
      <formula>E$7-5</formula>
    </cfRule>
  </conditionalFormatting>
  <conditionalFormatting sqref="E57:N57">
    <cfRule type="cellIs" dxfId="1487" priority="109" stopIfTrue="1" operator="greaterThanOrEqual">
      <formula>E$7+10</formula>
    </cfRule>
    <cfRule type="cellIs" dxfId="1486" priority="110" stopIfTrue="1" operator="greaterThanOrEqual">
      <formula>E$7+5</formula>
    </cfRule>
    <cfRule type="cellIs" dxfId="1485" priority="111" stopIfTrue="1" operator="lessThanOrEqual">
      <formula>E$7-10</formula>
    </cfRule>
    <cfRule type="cellIs" dxfId="1484" priority="112" operator="lessThanOrEqual">
      <formula>E$7-5</formula>
    </cfRule>
  </conditionalFormatting>
  <conditionalFormatting sqref="E59:N59">
    <cfRule type="cellIs" dxfId="1483" priority="105" stopIfTrue="1" operator="greaterThanOrEqual">
      <formula>E$7+10</formula>
    </cfRule>
    <cfRule type="cellIs" dxfId="1482" priority="106" stopIfTrue="1" operator="greaterThanOrEqual">
      <formula>E$7+5</formula>
    </cfRule>
    <cfRule type="cellIs" dxfId="1481" priority="107" stopIfTrue="1" operator="lessThanOrEqual">
      <formula>E$7-10</formula>
    </cfRule>
    <cfRule type="cellIs" dxfId="1480" priority="108" operator="lessThanOrEqual">
      <formula>E$7-5</formula>
    </cfRule>
  </conditionalFormatting>
  <conditionalFormatting sqref="E61:N61 E63:N63">
    <cfRule type="cellIs" dxfId="1479" priority="101" stopIfTrue="1" operator="greaterThanOrEqual">
      <formula>E$7+10</formula>
    </cfRule>
    <cfRule type="cellIs" dxfId="1478" priority="102" stopIfTrue="1" operator="greaterThanOrEqual">
      <formula>E$7+5</formula>
    </cfRule>
    <cfRule type="cellIs" dxfId="1477" priority="103" stopIfTrue="1" operator="lessThanOrEqual">
      <formula>E$7-10</formula>
    </cfRule>
    <cfRule type="cellIs" dxfId="1476" priority="104" operator="lessThanOrEqual">
      <formula>E$7-5</formula>
    </cfRule>
  </conditionalFormatting>
  <conditionalFormatting sqref="E65:N65 E67:N67 E69:N69">
    <cfRule type="cellIs" dxfId="1475" priority="97" stopIfTrue="1" operator="greaterThanOrEqual">
      <formula>E$7+10</formula>
    </cfRule>
    <cfRule type="cellIs" dxfId="1474" priority="98" stopIfTrue="1" operator="greaterThanOrEqual">
      <formula>E$7+5</formula>
    </cfRule>
    <cfRule type="cellIs" dxfId="1473" priority="99" stopIfTrue="1" operator="lessThanOrEqual">
      <formula>E$7-10</formula>
    </cfRule>
    <cfRule type="cellIs" dxfId="1472" priority="100" operator="lessThanOrEqual">
      <formula>E$7-5</formula>
    </cfRule>
  </conditionalFormatting>
  <conditionalFormatting sqref="E71:N71">
    <cfRule type="cellIs" dxfId="1471" priority="93" stopIfTrue="1" operator="greaterThanOrEqual">
      <formula>E$7+10</formula>
    </cfRule>
    <cfRule type="cellIs" dxfId="1470" priority="94" stopIfTrue="1" operator="greaterThanOrEqual">
      <formula>E$7+5</formula>
    </cfRule>
    <cfRule type="cellIs" dxfId="1469" priority="95" stopIfTrue="1" operator="lessThanOrEqual">
      <formula>E$7-10</formula>
    </cfRule>
    <cfRule type="cellIs" dxfId="1468" priority="96" operator="lessThanOrEqual">
      <formula>E$7-5</formula>
    </cfRule>
  </conditionalFormatting>
  <conditionalFormatting sqref="E73:N73">
    <cfRule type="cellIs" dxfId="1467" priority="89" stopIfTrue="1" operator="greaterThanOrEqual">
      <formula>E$7+10</formula>
    </cfRule>
    <cfRule type="cellIs" dxfId="1466" priority="90" stopIfTrue="1" operator="greaterThanOrEqual">
      <formula>E$7+5</formula>
    </cfRule>
    <cfRule type="cellIs" dxfId="1465" priority="91" stopIfTrue="1" operator="lessThanOrEqual">
      <formula>E$7-10</formula>
    </cfRule>
    <cfRule type="cellIs" dxfId="1464" priority="92" operator="lessThanOrEqual">
      <formula>E$7-5</formula>
    </cfRule>
  </conditionalFormatting>
  <conditionalFormatting sqref="E75:N75">
    <cfRule type="cellIs" dxfId="1463" priority="85" stopIfTrue="1" operator="greaterThanOrEqual">
      <formula>E$7+10</formula>
    </cfRule>
    <cfRule type="cellIs" dxfId="1462" priority="86" stopIfTrue="1" operator="greaterThanOrEqual">
      <formula>E$7+5</formula>
    </cfRule>
    <cfRule type="cellIs" dxfId="1461" priority="87" stopIfTrue="1" operator="lessThanOrEqual">
      <formula>E$7-10</formula>
    </cfRule>
    <cfRule type="cellIs" dxfId="1460" priority="88" operator="lessThanOrEqual">
      <formula>E$7-5</formula>
    </cfRule>
  </conditionalFormatting>
  <conditionalFormatting sqref="E77:N77 E79:N79 E81:N81">
    <cfRule type="cellIs" dxfId="1459" priority="81" stopIfTrue="1" operator="greaterThanOrEqual">
      <formula>E$7+10</formula>
    </cfRule>
    <cfRule type="cellIs" dxfId="1458" priority="82" stopIfTrue="1" operator="greaterThanOrEqual">
      <formula>E$7+5</formula>
    </cfRule>
    <cfRule type="cellIs" dxfId="1457" priority="83" stopIfTrue="1" operator="lessThanOrEqual">
      <formula>E$7-10</formula>
    </cfRule>
    <cfRule type="cellIs" dxfId="1456" priority="84" operator="lessThanOrEqual">
      <formula>E$7-5</formula>
    </cfRule>
  </conditionalFormatting>
  <conditionalFormatting sqref="E83:N83">
    <cfRule type="cellIs" dxfId="1455" priority="77" stopIfTrue="1" operator="greaterThanOrEqual">
      <formula>E$7+10</formula>
    </cfRule>
    <cfRule type="cellIs" dxfId="1454" priority="78" stopIfTrue="1" operator="greaterThanOrEqual">
      <formula>E$7+5</formula>
    </cfRule>
    <cfRule type="cellIs" dxfId="1453" priority="79" stopIfTrue="1" operator="lessThanOrEqual">
      <formula>E$7-10</formula>
    </cfRule>
    <cfRule type="cellIs" dxfId="1452" priority="80" operator="lessThanOrEqual">
      <formula>E$7-5</formula>
    </cfRule>
  </conditionalFormatting>
  <conditionalFormatting sqref="E85:N85">
    <cfRule type="cellIs" dxfId="1451" priority="73" stopIfTrue="1" operator="greaterThanOrEqual">
      <formula>E$7+10</formula>
    </cfRule>
    <cfRule type="cellIs" dxfId="1450" priority="74" stopIfTrue="1" operator="greaterThanOrEqual">
      <formula>E$7+5</formula>
    </cfRule>
    <cfRule type="cellIs" dxfId="1449" priority="75" stopIfTrue="1" operator="lessThanOrEqual">
      <formula>E$7-10</formula>
    </cfRule>
    <cfRule type="cellIs" dxfId="1448" priority="76" operator="lessThanOrEqual">
      <formula>E$7-5</formula>
    </cfRule>
  </conditionalFormatting>
  <conditionalFormatting sqref="E87:N87">
    <cfRule type="cellIs" dxfId="1447" priority="69" stopIfTrue="1" operator="greaterThanOrEqual">
      <formula>E$7+10</formula>
    </cfRule>
    <cfRule type="cellIs" dxfId="1446" priority="70" stopIfTrue="1" operator="greaterThanOrEqual">
      <formula>E$7+5</formula>
    </cfRule>
    <cfRule type="cellIs" dxfId="1445" priority="71" stopIfTrue="1" operator="lessThanOrEqual">
      <formula>E$7-10</formula>
    </cfRule>
    <cfRule type="cellIs" dxfId="1444" priority="72" operator="lessThanOrEqual">
      <formula>E$7-5</formula>
    </cfRule>
  </conditionalFormatting>
  <conditionalFormatting sqref="E89:N89 E91:N91">
    <cfRule type="cellIs" dxfId="1443" priority="65" stopIfTrue="1" operator="greaterThanOrEqual">
      <formula>E$7+10</formula>
    </cfRule>
    <cfRule type="cellIs" dxfId="1442" priority="66" stopIfTrue="1" operator="greaterThanOrEqual">
      <formula>E$7+5</formula>
    </cfRule>
    <cfRule type="cellIs" dxfId="1441" priority="67" stopIfTrue="1" operator="lessThanOrEqual">
      <formula>E$7-10</formula>
    </cfRule>
    <cfRule type="cellIs" dxfId="1440" priority="68" operator="lessThanOrEqual">
      <formula>E$7-5</formula>
    </cfRule>
  </conditionalFormatting>
  <conditionalFormatting sqref="E93:N93 E95:N95 E97:N97">
    <cfRule type="cellIs" dxfId="1439" priority="61" stopIfTrue="1" operator="greaterThanOrEqual">
      <formula>E$7+10</formula>
    </cfRule>
    <cfRule type="cellIs" dxfId="1438" priority="62" stopIfTrue="1" operator="greaterThanOrEqual">
      <formula>E$7+5</formula>
    </cfRule>
    <cfRule type="cellIs" dxfId="1437" priority="63" stopIfTrue="1" operator="lessThanOrEqual">
      <formula>E$7-10</formula>
    </cfRule>
    <cfRule type="cellIs" dxfId="1436" priority="64" operator="lessThanOrEqual">
      <formula>E$7-5</formula>
    </cfRule>
  </conditionalFormatting>
  <conditionalFormatting sqref="E99:N99">
    <cfRule type="cellIs" dxfId="1435" priority="57" stopIfTrue="1" operator="greaterThanOrEqual">
      <formula>E$7+10</formula>
    </cfRule>
    <cfRule type="cellIs" dxfId="1434" priority="58" stopIfTrue="1" operator="greaterThanOrEqual">
      <formula>E$7+5</formula>
    </cfRule>
    <cfRule type="cellIs" dxfId="1433" priority="59" stopIfTrue="1" operator="lessThanOrEqual">
      <formula>E$7-10</formula>
    </cfRule>
    <cfRule type="cellIs" dxfId="1432" priority="60" operator="lessThanOrEqual">
      <formula>E$7-5</formula>
    </cfRule>
  </conditionalFormatting>
  <conditionalFormatting sqref="E101:N101">
    <cfRule type="cellIs" dxfId="1431" priority="53" stopIfTrue="1" operator="greaterThanOrEqual">
      <formula>E$7+10</formula>
    </cfRule>
    <cfRule type="cellIs" dxfId="1430" priority="54" stopIfTrue="1" operator="greaterThanOrEqual">
      <formula>E$7+5</formula>
    </cfRule>
    <cfRule type="cellIs" dxfId="1429" priority="55" stopIfTrue="1" operator="lessThanOrEqual">
      <formula>E$7-10</formula>
    </cfRule>
    <cfRule type="cellIs" dxfId="1428" priority="56" operator="lessThanOrEqual">
      <formula>E$7-5</formula>
    </cfRule>
  </conditionalFormatting>
  <conditionalFormatting sqref="E103:N103">
    <cfRule type="cellIs" dxfId="1427" priority="49" stopIfTrue="1" operator="greaterThanOrEqual">
      <formula>E$7+10</formula>
    </cfRule>
    <cfRule type="cellIs" dxfId="1426" priority="50" stopIfTrue="1" operator="greaterThanOrEqual">
      <formula>E$7+5</formula>
    </cfRule>
    <cfRule type="cellIs" dxfId="1425" priority="51" stopIfTrue="1" operator="lessThanOrEqual">
      <formula>E$7-10</formula>
    </cfRule>
    <cfRule type="cellIs" dxfId="1424" priority="52" operator="lessThanOrEqual">
      <formula>E$7-5</formula>
    </cfRule>
  </conditionalFormatting>
  <conditionalFormatting sqref="E105:N105 E107:N107 E109:N109">
    <cfRule type="cellIs" dxfId="1423" priority="45" stopIfTrue="1" operator="greaterThanOrEqual">
      <formula>E$7+10</formula>
    </cfRule>
    <cfRule type="cellIs" dxfId="1422" priority="46" stopIfTrue="1" operator="greaterThanOrEqual">
      <formula>E$7+5</formula>
    </cfRule>
    <cfRule type="cellIs" dxfId="1421" priority="47" stopIfTrue="1" operator="lessThanOrEqual">
      <formula>E$7-10</formula>
    </cfRule>
    <cfRule type="cellIs" dxfId="1420" priority="48" operator="lessThanOrEqual">
      <formula>E$7-5</formula>
    </cfRule>
  </conditionalFormatting>
  <conditionalFormatting sqref="E111:N111">
    <cfRule type="cellIs" dxfId="1419" priority="41" stopIfTrue="1" operator="greaterThanOrEqual">
      <formula>E$7+10</formula>
    </cfRule>
    <cfRule type="cellIs" dxfId="1418" priority="42" stopIfTrue="1" operator="greaterThanOrEqual">
      <formula>E$7+5</formula>
    </cfRule>
    <cfRule type="cellIs" dxfId="1417" priority="43" stopIfTrue="1" operator="lessThanOrEqual">
      <formula>E$7-10</formula>
    </cfRule>
    <cfRule type="cellIs" dxfId="1416" priority="44" operator="lessThanOrEqual">
      <formula>E$7-5</formula>
    </cfRule>
  </conditionalFormatting>
  <conditionalFormatting sqref="E113:N113">
    <cfRule type="cellIs" dxfId="1415" priority="37" stopIfTrue="1" operator="greaterThanOrEqual">
      <formula>E$7+10</formula>
    </cfRule>
    <cfRule type="cellIs" dxfId="1414" priority="38" stopIfTrue="1" operator="greaterThanOrEqual">
      <formula>E$7+5</formula>
    </cfRule>
    <cfRule type="cellIs" dxfId="1413" priority="39" stopIfTrue="1" operator="lessThanOrEqual">
      <formula>E$7-10</formula>
    </cfRule>
    <cfRule type="cellIs" dxfId="1412" priority="40" operator="lessThanOrEqual">
      <formula>E$7-5</formula>
    </cfRule>
  </conditionalFormatting>
  <conditionalFormatting sqref="E115:N115">
    <cfRule type="cellIs" dxfId="1411" priority="33" stopIfTrue="1" operator="greaterThanOrEqual">
      <formula>E$7+10</formula>
    </cfRule>
    <cfRule type="cellIs" dxfId="1410" priority="34" stopIfTrue="1" operator="greaterThanOrEqual">
      <formula>E$7+5</formula>
    </cfRule>
    <cfRule type="cellIs" dxfId="1409" priority="35" stopIfTrue="1" operator="lessThanOrEqual">
      <formula>E$7-10</formula>
    </cfRule>
    <cfRule type="cellIs" dxfId="1408" priority="36" operator="lessThanOrEqual">
      <formula>E$7-5</formula>
    </cfRule>
  </conditionalFormatting>
  <conditionalFormatting sqref="E117:N117 E119:N119">
    <cfRule type="cellIs" dxfId="1407" priority="29" stopIfTrue="1" operator="greaterThanOrEqual">
      <formula>E$7+10</formula>
    </cfRule>
    <cfRule type="cellIs" dxfId="1406" priority="30" stopIfTrue="1" operator="greaterThanOrEqual">
      <formula>E$7+5</formula>
    </cfRule>
    <cfRule type="cellIs" dxfId="1405" priority="31" stopIfTrue="1" operator="lessThanOrEqual">
      <formula>E$7-10</formula>
    </cfRule>
    <cfRule type="cellIs" dxfId="1404" priority="32" operator="lessThanOrEqual">
      <formula>E$7-5</formula>
    </cfRule>
  </conditionalFormatting>
  <conditionalFormatting sqref="E121:N121 E123:N123 E125:N125">
    <cfRule type="cellIs" dxfId="1403" priority="25" stopIfTrue="1" operator="greaterThanOrEqual">
      <formula>E$7+10</formula>
    </cfRule>
    <cfRule type="cellIs" dxfId="1402" priority="26" stopIfTrue="1" operator="greaterThanOrEqual">
      <formula>E$7+5</formula>
    </cfRule>
    <cfRule type="cellIs" dxfId="1401" priority="27" stopIfTrue="1" operator="lessThanOrEqual">
      <formula>E$7-10</formula>
    </cfRule>
    <cfRule type="cellIs" dxfId="1400" priority="28" operator="lessThanOrEqual">
      <formula>E$7-5</formula>
    </cfRule>
  </conditionalFormatting>
  <conditionalFormatting sqref="E127:N127">
    <cfRule type="cellIs" dxfId="1399" priority="21" stopIfTrue="1" operator="greaterThanOrEqual">
      <formula>E$7+10</formula>
    </cfRule>
    <cfRule type="cellIs" dxfId="1398" priority="22" stopIfTrue="1" operator="greaterThanOrEqual">
      <formula>E$7+5</formula>
    </cfRule>
    <cfRule type="cellIs" dxfId="1397" priority="23" stopIfTrue="1" operator="lessThanOrEqual">
      <formula>E$7-10</formula>
    </cfRule>
    <cfRule type="cellIs" dxfId="1396" priority="24" operator="lessThanOrEqual">
      <formula>E$7-5</formula>
    </cfRule>
  </conditionalFormatting>
  <conditionalFormatting sqref="E129:N129">
    <cfRule type="cellIs" dxfId="1395" priority="17" stopIfTrue="1" operator="greaterThanOrEqual">
      <formula>E$7+10</formula>
    </cfRule>
    <cfRule type="cellIs" dxfId="1394" priority="18" stopIfTrue="1" operator="greaterThanOrEqual">
      <formula>E$7+5</formula>
    </cfRule>
    <cfRule type="cellIs" dxfId="1393" priority="19" stopIfTrue="1" operator="lessThanOrEqual">
      <formula>E$7-10</formula>
    </cfRule>
    <cfRule type="cellIs" dxfId="1392" priority="20" operator="lessThanOrEqual">
      <formula>E$7-5</formula>
    </cfRule>
  </conditionalFormatting>
  <conditionalFormatting sqref="E131:N131">
    <cfRule type="cellIs" dxfId="1391" priority="13" stopIfTrue="1" operator="greaterThanOrEqual">
      <formula>E$7+10</formula>
    </cfRule>
    <cfRule type="cellIs" dxfId="1390" priority="14" stopIfTrue="1" operator="greaterThanOrEqual">
      <formula>E$7+5</formula>
    </cfRule>
    <cfRule type="cellIs" dxfId="1389" priority="15" stopIfTrue="1" operator="lessThanOrEqual">
      <formula>E$7-10</formula>
    </cfRule>
    <cfRule type="cellIs" dxfId="1388" priority="16" operator="lessThanOrEqual">
      <formula>E$7-5</formula>
    </cfRule>
  </conditionalFormatting>
  <conditionalFormatting sqref="E133:N133 E135:N135 E137:N137">
    <cfRule type="cellIs" dxfId="1387" priority="9" stopIfTrue="1" operator="greaterThanOrEqual">
      <formula>E$7+10</formula>
    </cfRule>
    <cfRule type="cellIs" dxfId="1386" priority="10" stopIfTrue="1" operator="greaterThanOrEqual">
      <formula>E$7+5</formula>
    </cfRule>
    <cfRule type="cellIs" dxfId="1385" priority="11" stopIfTrue="1" operator="lessThanOrEqual">
      <formula>E$7-10</formula>
    </cfRule>
    <cfRule type="cellIs" dxfId="1384" priority="12" operator="lessThanOrEqual">
      <formula>E$7-5</formula>
    </cfRule>
  </conditionalFormatting>
  <conditionalFormatting sqref="E139:N139">
    <cfRule type="cellIs" dxfId="1383" priority="5" stopIfTrue="1" operator="greaterThanOrEqual">
      <formula>E$7+10</formula>
    </cfRule>
    <cfRule type="cellIs" dxfId="1382" priority="6" stopIfTrue="1" operator="greaterThanOrEqual">
      <formula>E$7+5</formula>
    </cfRule>
    <cfRule type="cellIs" dxfId="1381" priority="7" stopIfTrue="1" operator="lessThanOrEqual">
      <formula>E$7-10</formula>
    </cfRule>
    <cfRule type="cellIs" dxfId="1380" priority="8" operator="lessThanOrEqual">
      <formula>E$7-5</formula>
    </cfRule>
  </conditionalFormatting>
  <conditionalFormatting sqref="E141:N141">
    <cfRule type="cellIs" dxfId="1379" priority="1" stopIfTrue="1" operator="greaterThanOrEqual">
      <formula>E$7+10</formula>
    </cfRule>
    <cfRule type="cellIs" dxfId="1378" priority="2" stopIfTrue="1" operator="greaterThanOrEqual">
      <formula>E$7+5</formula>
    </cfRule>
    <cfRule type="cellIs" dxfId="1377" priority="3" stopIfTrue="1" operator="lessThanOrEqual">
      <formula>E$7-10</formula>
    </cfRule>
    <cfRule type="cellIs" dxfId="1376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255ED-86E0-4A69-A636-8ED11A2017E2}">
  <sheetPr>
    <tabColor rgb="FF92D050"/>
  </sheetPr>
  <dimension ref="A1:P176"/>
  <sheetViews>
    <sheetView showGridLines="0" topLeftCell="A104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27.3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(22)</v>
      </c>
      <c r="B1" s="1" t="str">
        <f ca="1">VLOOKUP(A1,学年!A:E,5,0)</f>
        <v>Q22北九州市に抱くイメージはどれですか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34.44999999999999" customHeight="1" x14ac:dyDescent="0.15">
      <c r="A5" s="1" t="str">
        <f ca="1">$A$1&amp;"表頭"</f>
        <v>X (22)表頭</v>
      </c>
      <c r="B5" s="9"/>
      <c r="C5" s="10"/>
      <c r="D5" s="11" t="s">
        <v>248</v>
      </c>
      <c r="E5" s="12" t="str">
        <f ca="1">VLOOKUP($A$5,学年!$A:$O,E2,0)</f>
        <v>将来性・発展性に期待できる</v>
      </c>
      <c r="F5" s="12" t="str">
        <f ca="1">VLOOKUP($A$5,学年!$A:$O,F2,0)</f>
        <v>便利で生活がしやすい</v>
      </c>
      <c r="G5" s="12" t="str">
        <f ca="1">VLOOKUP($A$5,学年!$A:$O,G2,0)</f>
        <v>治安が良く、安全で安心して暮らせる</v>
      </c>
      <c r="H5" s="12" t="str">
        <f ca="1">VLOOKUP($A$5,学年!$A:$O,H2,0)</f>
        <v>働きたい仕事がある</v>
      </c>
      <c r="I5" s="12" t="str">
        <f ca="1">VLOOKUP($A$5,学年!$A:$O,I2,0)</f>
        <v>娯楽が多く、充実した余暇を過ごせる</v>
      </c>
      <c r="J5" s="12" t="str">
        <f ca="1">VLOOKUP($A$5,学年!$A:$O,J2,0)</f>
        <v>大学などの学術・研究機関が多い</v>
      </c>
      <c r="K5" s="12" t="str">
        <f ca="1">VLOOKUP($A$5,学年!$A:$O,K2,0)</f>
        <v>多様なチャンスがあり、自分の能力を発揮できる</v>
      </c>
      <c r="L5" s="12" t="str">
        <f ca="1">VLOOKUP($A$5,学年!$A:$O,L2,0)</f>
        <v>知人や友人が多く、人の交流が活発</v>
      </c>
      <c r="M5" s="12" t="str">
        <f ca="1">VLOOKUP($A$5,学年!$A:$O,M2,0)</f>
        <v>豊かな自然とまちが、バランスよく調和している</v>
      </c>
      <c r="N5" s="12" t="str">
        <f ca="1">VLOOKUP($A$5,学年!$A:$O,N2,0)</f>
        <v>歴史・文化を大切にしている</v>
      </c>
    </row>
    <row r="6" spans="1:16" ht="12.4" customHeight="1" x14ac:dyDescent="0.15">
      <c r="A6" s="1" t="str">
        <f ca="1">$A$1&amp;B6</f>
        <v>X (22)全体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541</v>
      </c>
      <c r="F6" s="19">
        <f ca="1">VLOOKUP($A6,学年!$A:$O,F$2,0)</f>
        <v>1611</v>
      </c>
      <c r="G6" s="19">
        <f ca="1">VLOOKUP($A6,学年!$A:$O,G$2,0)</f>
        <v>698</v>
      </c>
      <c r="H6" s="19">
        <f ca="1">VLOOKUP($A6,学年!$A:$O,H$2,0)</f>
        <v>230</v>
      </c>
      <c r="I6" s="19">
        <f ca="1">VLOOKUP($A6,学年!$A:$O,I$2,0)</f>
        <v>402</v>
      </c>
      <c r="J6" s="19">
        <f ca="1">VLOOKUP($A6,学年!$A:$O,J$2,0)</f>
        <v>341</v>
      </c>
      <c r="K6" s="19">
        <f ca="1">VLOOKUP($A6,学年!$A:$O,K$2,0)</f>
        <v>118</v>
      </c>
      <c r="L6" s="19">
        <f ca="1">VLOOKUP($A6,学年!$A:$O,L$2,0)</f>
        <v>1172</v>
      </c>
      <c r="M6" s="19">
        <f ca="1">VLOOKUP($A6,学年!$A:$O,M$2,0)</f>
        <v>1040</v>
      </c>
      <c r="N6" s="19">
        <f ca="1">VLOOKUP($A6,学年!$A:$O,N$2,0)</f>
        <v>597</v>
      </c>
      <c r="O6" s="44"/>
      <c r="P6" s="45">
        <f ca="1">MAX(E6:N6)</f>
        <v>1611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13.975716869026092</v>
      </c>
      <c r="F7" s="15">
        <f t="shared" ref="F7:N7" ca="1" si="0">F6/$D6*100</f>
        <v>41.617153190390084</v>
      </c>
      <c r="G7" s="15">
        <f t="shared" ca="1" si="0"/>
        <v>18.031516404029965</v>
      </c>
      <c r="H7" s="15">
        <f t="shared" ca="1" si="0"/>
        <v>5.9416171531903901</v>
      </c>
      <c r="I7" s="15">
        <f t="shared" ca="1" si="0"/>
        <v>10.384913459054507</v>
      </c>
      <c r="J7" s="15">
        <f t="shared" ca="1" si="0"/>
        <v>8.8090932575561869</v>
      </c>
      <c r="K7" s="15">
        <f t="shared" ca="1" si="0"/>
        <v>3.0483079307672436</v>
      </c>
      <c r="L7" s="15">
        <f t="shared" ca="1" si="0"/>
        <v>30.27641436321364</v>
      </c>
      <c r="M7" s="15">
        <f t="shared" ca="1" si="0"/>
        <v>26.866442779643503</v>
      </c>
      <c r="N7" s="15">
        <f t="shared" ca="1" si="0"/>
        <v>15.422371480237665</v>
      </c>
    </row>
    <row r="8" spans="1:16" ht="12.4" hidden="1" customHeight="1" outlineLevel="1" x14ac:dyDescent="0.15">
      <c r="A8" s="1" t="str">
        <f ca="1">$A$1&amp;C8</f>
        <v>X (22)１年生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178</v>
      </c>
      <c r="F8" s="19">
        <f ca="1">VLOOKUP($A8,学年!$A:$O,F$2,0)</f>
        <v>543</v>
      </c>
      <c r="G8" s="19">
        <f ca="1">VLOOKUP($A8,学年!$A:$O,G$2,0)</f>
        <v>253</v>
      </c>
      <c r="H8" s="19">
        <f ca="1">VLOOKUP($A8,学年!$A:$O,H$2,0)</f>
        <v>66</v>
      </c>
      <c r="I8" s="19">
        <f ca="1">VLOOKUP($A8,学年!$A:$O,I$2,0)</f>
        <v>162</v>
      </c>
      <c r="J8" s="19">
        <f ca="1">VLOOKUP($A8,学年!$A:$O,J$2,0)</f>
        <v>113</v>
      </c>
      <c r="K8" s="19">
        <f ca="1">VLOOKUP($A8,学年!$A:$O,K$2,0)</f>
        <v>45</v>
      </c>
      <c r="L8" s="19">
        <f ca="1">VLOOKUP($A8,学年!$A:$O,L$2,0)</f>
        <v>430</v>
      </c>
      <c r="M8" s="19">
        <f ca="1">VLOOKUP($A8,学年!$A:$O,M$2,0)</f>
        <v>381</v>
      </c>
      <c r="N8" s="19">
        <f ca="1">VLOOKUP($A8,学年!$A:$O,N$2,0)</f>
        <v>220</v>
      </c>
      <c r="P8" s="45">
        <f ca="1">MAX(E8:N8)</f>
        <v>543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13.136531365313653</v>
      </c>
      <c r="F9" s="15">
        <f t="shared" ref="F9:N9" ca="1" si="1">F8/$D8*100</f>
        <v>40.073800738007378</v>
      </c>
      <c r="G9" s="15">
        <f t="shared" ca="1" si="1"/>
        <v>18.671586715867157</v>
      </c>
      <c r="H9" s="15">
        <f t="shared" ca="1" si="1"/>
        <v>4.8708487084870846</v>
      </c>
      <c r="I9" s="15">
        <f t="shared" ca="1" si="1"/>
        <v>11.955719557195572</v>
      </c>
      <c r="J9" s="15">
        <f t="shared" ca="1" si="1"/>
        <v>8.3394833948339482</v>
      </c>
      <c r="K9" s="15">
        <f t="shared" ca="1" si="1"/>
        <v>3.3210332103321036</v>
      </c>
      <c r="L9" s="15">
        <f t="shared" ca="1" si="1"/>
        <v>31.73431734317343</v>
      </c>
      <c r="M9" s="15">
        <f t="shared" ca="1" si="1"/>
        <v>28.11808118081181</v>
      </c>
      <c r="N9" s="15">
        <f t="shared" ca="1" si="1"/>
        <v>16.236162361623617</v>
      </c>
    </row>
    <row r="10" spans="1:16" ht="12.4" hidden="1" customHeight="1" outlineLevel="1" x14ac:dyDescent="0.15">
      <c r="A10" s="1" t="str">
        <f ca="1">$A$1&amp;C10</f>
        <v>X (22)２年生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159</v>
      </c>
      <c r="F10" s="19">
        <f ca="1">VLOOKUP($A10,学年!$A:$O,F$2,0)</f>
        <v>482</v>
      </c>
      <c r="G10" s="19">
        <f ca="1">VLOOKUP($A10,学年!$A:$O,G$2,0)</f>
        <v>215</v>
      </c>
      <c r="H10" s="19">
        <f ca="1">VLOOKUP($A10,学年!$A:$O,H$2,0)</f>
        <v>73</v>
      </c>
      <c r="I10" s="19">
        <f ca="1">VLOOKUP($A10,学年!$A:$O,I$2,0)</f>
        <v>117</v>
      </c>
      <c r="J10" s="19">
        <f ca="1">VLOOKUP($A10,学年!$A:$O,J$2,0)</f>
        <v>117</v>
      </c>
      <c r="K10" s="19">
        <f ca="1">VLOOKUP($A10,学年!$A:$O,K$2,0)</f>
        <v>35</v>
      </c>
      <c r="L10" s="19">
        <f ca="1">VLOOKUP($A10,学年!$A:$O,L$2,0)</f>
        <v>351</v>
      </c>
      <c r="M10" s="19">
        <f ca="1">VLOOKUP($A10,学年!$A:$O,M$2,0)</f>
        <v>310</v>
      </c>
      <c r="N10" s="19">
        <f ca="1">VLOOKUP($A10,学年!$A:$O,N$2,0)</f>
        <v>186</v>
      </c>
      <c r="P10" s="45">
        <f ca="1">MAX(E10:N10)</f>
        <v>482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13.140495867768594</v>
      </c>
      <c r="F11" s="15">
        <f t="shared" ref="F11:N11" ca="1" si="2">F10/$D10*100</f>
        <v>39.834710743801658</v>
      </c>
      <c r="G11" s="15">
        <f t="shared" ca="1" si="2"/>
        <v>17.768595041322314</v>
      </c>
      <c r="H11" s="15">
        <f t="shared" ca="1" si="2"/>
        <v>6.0330578512396693</v>
      </c>
      <c r="I11" s="15">
        <f t="shared" ca="1" si="2"/>
        <v>9.6694214876033051</v>
      </c>
      <c r="J11" s="15">
        <f t="shared" ca="1" si="2"/>
        <v>9.6694214876033051</v>
      </c>
      <c r="K11" s="15">
        <f t="shared" ca="1" si="2"/>
        <v>2.8925619834710745</v>
      </c>
      <c r="L11" s="15">
        <f t="shared" ca="1" si="2"/>
        <v>29.008264462809919</v>
      </c>
      <c r="M11" s="15">
        <f t="shared" ca="1" si="2"/>
        <v>25.619834710743799</v>
      </c>
      <c r="N11" s="15">
        <f t="shared" ca="1" si="2"/>
        <v>15.37190082644628</v>
      </c>
    </row>
    <row r="12" spans="1:16" ht="12.4" hidden="1" customHeight="1" outlineLevel="1" x14ac:dyDescent="0.15">
      <c r="A12" s="1" t="str">
        <f ca="1">$A$1&amp;C12</f>
        <v>X (22)３年生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204</v>
      </c>
      <c r="F12" s="19">
        <f ca="1">VLOOKUP($A12,学年!$A:$O,F$2,0)</f>
        <v>586</v>
      </c>
      <c r="G12" s="19">
        <f ca="1">VLOOKUP($A12,学年!$A:$O,G$2,0)</f>
        <v>230</v>
      </c>
      <c r="H12" s="19">
        <f ca="1">VLOOKUP($A12,学年!$A:$O,H$2,0)</f>
        <v>91</v>
      </c>
      <c r="I12" s="19">
        <f ca="1">VLOOKUP($A12,学年!$A:$O,I$2,0)</f>
        <v>123</v>
      </c>
      <c r="J12" s="19">
        <f ca="1">VLOOKUP($A12,学年!$A:$O,J$2,0)</f>
        <v>111</v>
      </c>
      <c r="K12" s="19">
        <f ca="1">VLOOKUP($A12,学年!$A:$O,K$2,0)</f>
        <v>38</v>
      </c>
      <c r="L12" s="19">
        <f ca="1">VLOOKUP($A12,学年!$A:$O,L$2,0)</f>
        <v>391</v>
      </c>
      <c r="M12" s="19">
        <f ca="1">VLOOKUP($A12,学年!$A:$O,M$2,0)</f>
        <v>349</v>
      </c>
      <c r="N12" s="19">
        <f ca="1">VLOOKUP($A12,学年!$A:$O,N$2,0)</f>
        <v>191</v>
      </c>
      <c r="P12" s="45">
        <f ca="1">MAX(E12:N12)</f>
        <v>586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15.620214395099541</v>
      </c>
      <c r="F13" s="15">
        <f t="shared" ref="F13:N13" ca="1" si="3">F12/$D12*100</f>
        <v>44.869831546707509</v>
      </c>
      <c r="G13" s="15">
        <f t="shared" ca="1" si="3"/>
        <v>17.611026033690656</v>
      </c>
      <c r="H13" s="15">
        <f t="shared" ca="1" si="3"/>
        <v>6.9678407350689131</v>
      </c>
      <c r="I13" s="15">
        <f t="shared" ca="1" si="3"/>
        <v>9.418070444104135</v>
      </c>
      <c r="J13" s="15">
        <f t="shared" ca="1" si="3"/>
        <v>8.4992343032159265</v>
      </c>
      <c r="K13" s="15">
        <f t="shared" ca="1" si="3"/>
        <v>2.9096477794793261</v>
      </c>
      <c r="L13" s="15">
        <f t="shared" ca="1" si="3"/>
        <v>29.93874425727412</v>
      </c>
      <c r="M13" s="15">
        <f t="shared" ca="1" si="3"/>
        <v>26.722817764165391</v>
      </c>
      <c r="N13" s="15">
        <f t="shared" ca="1" si="3"/>
        <v>14.624808575803982</v>
      </c>
    </row>
    <row r="14" spans="1:16" ht="12.4" customHeight="1" collapsed="1" x14ac:dyDescent="0.15">
      <c r="A14" s="1" t="str">
        <f ca="1">$A$1&amp;C14</f>
        <v>X (22)男性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329</v>
      </c>
      <c r="F14" s="19">
        <f ca="1">VLOOKUP($A14,性別!$A:$O,F$2,0)</f>
        <v>768</v>
      </c>
      <c r="G14" s="19">
        <f ca="1">VLOOKUP($A14,性別!$A:$O,G$2,0)</f>
        <v>354</v>
      </c>
      <c r="H14" s="19">
        <f ca="1">VLOOKUP($A14,性別!$A:$O,H$2,0)</f>
        <v>122</v>
      </c>
      <c r="I14" s="19">
        <f ca="1">VLOOKUP($A14,性別!$A:$O,I$2,0)</f>
        <v>195</v>
      </c>
      <c r="J14" s="19">
        <f ca="1">VLOOKUP($A14,性別!$A:$O,J$2,0)</f>
        <v>158</v>
      </c>
      <c r="K14" s="19">
        <f ca="1">VLOOKUP($A14,性別!$A:$O,K$2,0)</f>
        <v>68</v>
      </c>
      <c r="L14" s="19">
        <f ca="1">VLOOKUP($A14,性別!$A:$O,L$2,0)</f>
        <v>477</v>
      </c>
      <c r="M14" s="19">
        <f ca="1">VLOOKUP($A14,性別!$A:$O,M$2,0)</f>
        <v>404</v>
      </c>
      <c r="N14" s="19">
        <f ca="1">VLOOKUP($A14,性別!$A:$O,N$2,0)</f>
        <v>256</v>
      </c>
      <c r="P14" s="45">
        <f t="shared" ref="P14" ca="1" si="4">MAX(E14:N14)</f>
        <v>768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18.821510297482838</v>
      </c>
      <c r="F15" s="15">
        <f t="shared" ref="F15:N15" ca="1" si="5">F14/$D14*100</f>
        <v>43.935926773455378</v>
      </c>
      <c r="G15" s="15">
        <f t="shared" ca="1" si="5"/>
        <v>20.251716247139587</v>
      </c>
      <c r="H15" s="15">
        <f t="shared" ca="1" si="5"/>
        <v>6.9794050343249427</v>
      </c>
      <c r="I15" s="15">
        <f t="shared" ca="1" si="5"/>
        <v>11.155606407322654</v>
      </c>
      <c r="J15" s="15">
        <f t="shared" ca="1" si="5"/>
        <v>9.0389016018306645</v>
      </c>
      <c r="K15" s="15">
        <f t="shared" ca="1" si="5"/>
        <v>3.8901601830663615</v>
      </c>
      <c r="L15" s="15">
        <f t="shared" ca="1" si="5"/>
        <v>27.288329519450798</v>
      </c>
      <c r="M15" s="15">
        <f t="shared" ca="1" si="5"/>
        <v>23.112128146453088</v>
      </c>
      <c r="N15" s="15">
        <f t="shared" ca="1" si="5"/>
        <v>14.645308924485127</v>
      </c>
    </row>
    <row r="16" spans="1:16" ht="12.4" customHeight="1" x14ac:dyDescent="0.15">
      <c r="A16" s="1" t="str">
        <f ca="1">$A$1&amp;C16</f>
        <v>X (22)女性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205</v>
      </c>
      <c r="F16" s="19">
        <f ca="1">VLOOKUP($A16,性別!$A:$O,F$2,0)</f>
        <v>799</v>
      </c>
      <c r="G16" s="19">
        <f ca="1">VLOOKUP($A16,性別!$A:$O,G$2,0)</f>
        <v>330</v>
      </c>
      <c r="H16" s="19">
        <f ca="1">VLOOKUP($A16,性別!$A:$O,H$2,0)</f>
        <v>103</v>
      </c>
      <c r="I16" s="19">
        <f ca="1">VLOOKUP($A16,性別!$A:$O,I$2,0)</f>
        <v>197</v>
      </c>
      <c r="J16" s="19">
        <f ca="1">VLOOKUP($A16,性別!$A:$O,J$2,0)</f>
        <v>175</v>
      </c>
      <c r="K16" s="19">
        <f ca="1">VLOOKUP($A16,性別!$A:$O,K$2,0)</f>
        <v>48</v>
      </c>
      <c r="L16" s="19">
        <f ca="1">VLOOKUP($A16,性別!$A:$O,L$2,0)</f>
        <v>664</v>
      </c>
      <c r="M16" s="19">
        <f ca="1">VLOOKUP($A16,性別!$A:$O,M$2,0)</f>
        <v>601</v>
      </c>
      <c r="N16" s="19">
        <f ca="1">VLOOKUP($A16,性別!$A:$O,N$2,0)</f>
        <v>320</v>
      </c>
      <c r="P16" s="45">
        <f t="shared" ref="P16" ca="1" si="6">MAX(E16:N16)</f>
        <v>799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10.193933366484337</v>
      </c>
      <c r="F17" s="15">
        <f t="shared" ref="F17:N17" ca="1" si="7">F16/$D16*100</f>
        <v>39.731476877175538</v>
      </c>
      <c r="G17" s="15">
        <f t="shared" ca="1" si="7"/>
        <v>16.409746394828442</v>
      </c>
      <c r="H17" s="15">
        <f t="shared" ca="1" si="7"/>
        <v>5.1218299353555441</v>
      </c>
      <c r="I17" s="15">
        <f t="shared" ca="1" si="7"/>
        <v>9.796121332670312</v>
      </c>
      <c r="J17" s="15">
        <f t="shared" ca="1" si="7"/>
        <v>8.7021382396817497</v>
      </c>
      <c r="K17" s="15">
        <f t="shared" ca="1" si="7"/>
        <v>2.3868722028841374</v>
      </c>
      <c r="L17" s="15">
        <f t="shared" ca="1" si="7"/>
        <v>33.018398806563894</v>
      </c>
      <c r="M17" s="15">
        <f t="shared" ca="1" si="7"/>
        <v>29.885629040278467</v>
      </c>
      <c r="N17" s="15">
        <f t="shared" ca="1" si="7"/>
        <v>15.912481352560913</v>
      </c>
    </row>
    <row r="18" spans="1:16" ht="12.4" customHeight="1" x14ac:dyDescent="0.15">
      <c r="A18" s="1" t="str">
        <f ca="1">$A$1&amp;C18</f>
        <v>X (22)回答しない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7</v>
      </c>
      <c r="F18" s="19">
        <f ca="1">VLOOKUP($A18,性別!$A:$O,F$2,0)</f>
        <v>44</v>
      </c>
      <c r="G18" s="19">
        <f ca="1">VLOOKUP($A18,性別!$A:$O,G$2,0)</f>
        <v>14</v>
      </c>
      <c r="H18" s="19">
        <f ca="1">VLOOKUP($A18,性別!$A:$O,H$2,0)</f>
        <v>5</v>
      </c>
      <c r="I18" s="19">
        <f ca="1">VLOOKUP($A18,性別!$A:$O,I$2,0)</f>
        <v>10</v>
      </c>
      <c r="J18" s="19">
        <f ca="1">VLOOKUP($A18,性別!$A:$O,J$2,0)</f>
        <v>8</v>
      </c>
      <c r="K18" s="19">
        <f ca="1">VLOOKUP($A18,性別!$A:$O,K$2,0)</f>
        <v>2</v>
      </c>
      <c r="L18" s="19">
        <f ca="1">VLOOKUP($A18,性別!$A:$O,L$2,0)</f>
        <v>31</v>
      </c>
      <c r="M18" s="19">
        <f ca="1">VLOOKUP($A18,性別!$A:$O,M$2,0)</f>
        <v>35</v>
      </c>
      <c r="N18" s="19">
        <f ca="1">VLOOKUP($A18,性別!$A:$O,N$2,0)</f>
        <v>21</v>
      </c>
      <c r="P18" s="45">
        <f t="shared" ref="P18" ca="1" si="8">MAX(E18:N18)</f>
        <v>44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6.25</v>
      </c>
      <c r="F19" s="15">
        <f t="shared" ref="F19:N19" ca="1" si="9">F18/$D18*100</f>
        <v>39.285714285714285</v>
      </c>
      <c r="G19" s="15">
        <f t="shared" ca="1" si="9"/>
        <v>12.5</v>
      </c>
      <c r="H19" s="15">
        <f t="shared" ca="1" si="9"/>
        <v>4.4642857142857144</v>
      </c>
      <c r="I19" s="15">
        <f t="shared" ca="1" si="9"/>
        <v>8.9285714285714288</v>
      </c>
      <c r="J19" s="15">
        <f t="shared" ca="1" si="9"/>
        <v>7.1428571428571423</v>
      </c>
      <c r="K19" s="15">
        <f t="shared" ca="1" si="9"/>
        <v>1.7857142857142856</v>
      </c>
      <c r="L19" s="15">
        <f t="shared" ca="1" si="9"/>
        <v>27.678571428571431</v>
      </c>
      <c r="M19" s="15">
        <f t="shared" ca="1" si="9"/>
        <v>31.25</v>
      </c>
      <c r="N19" s="15">
        <f t="shared" ca="1" si="9"/>
        <v>18.75</v>
      </c>
    </row>
    <row r="20" spans="1:16" ht="12.4" customHeight="1" x14ac:dyDescent="0.15">
      <c r="A20" s="1" t="str">
        <f ca="1">$A$1&amp;C20</f>
        <v>X (22)門司区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22</v>
      </c>
      <c r="F20" s="19">
        <f ca="1">VLOOKUP($A20,住所!$A:$O,F$2,0)</f>
        <v>60</v>
      </c>
      <c r="G20" s="19">
        <f ca="1">VLOOKUP($A20,住所!$A:$O,G$2,0)</f>
        <v>43</v>
      </c>
      <c r="H20" s="19">
        <f ca="1">VLOOKUP($A20,住所!$A:$O,H$2,0)</f>
        <v>4</v>
      </c>
      <c r="I20" s="19">
        <f ca="1">VLOOKUP($A20,住所!$A:$O,I$2,0)</f>
        <v>17</v>
      </c>
      <c r="J20" s="19">
        <f ca="1">VLOOKUP($A20,住所!$A:$O,J$2,0)</f>
        <v>3</v>
      </c>
      <c r="K20" s="19">
        <f ca="1">VLOOKUP($A20,住所!$A:$O,K$2,0)</f>
        <v>5</v>
      </c>
      <c r="L20" s="19">
        <f ca="1">VLOOKUP($A20,住所!$A:$O,L$2,0)</f>
        <v>56</v>
      </c>
      <c r="M20" s="19">
        <f ca="1">VLOOKUP($A20,住所!$A:$O,M$2,0)</f>
        <v>69</v>
      </c>
      <c r="N20" s="19">
        <f ca="1">VLOOKUP($A20,住所!$A:$O,N$2,0)</f>
        <v>32</v>
      </c>
      <c r="P20" s="45">
        <f t="shared" ref="P20" ca="1" si="10">MAX(E20:N20)</f>
        <v>69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12.865497076023392</v>
      </c>
      <c r="F21" s="15">
        <f t="shared" ref="F21:N21" ca="1" si="11">F20/$D20*100</f>
        <v>35.087719298245609</v>
      </c>
      <c r="G21" s="15">
        <f t="shared" ca="1" si="11"/>
        <v>25.146198830409354</v>
      </c>
      <c r="H21" s="15">
        <f t="shared" ca="1" si="11"/>
        <v>2.3391812865497075</v>
      </c>
      <c r="I21" s="15">
        <f t="shared" ca="1" si="11"/>
        <v>9.9415204678362574</v>
      </c>
      <c r="J21" s="15">
        <f t="shared" ca="1" si="11"/>
        <v>1.7543859649122806</v>
      </c>
      <c r="K21" s="15">
        <f t="shared" ca="1" si="11"/>
        <v>2.9239766081871341</v>
      </c>
      <c r="L21" s="15">
        <f t="shared" ca="1" si="11"/>
        <v>32.748538011695906</v>
      </c>
      <c r="M21" s="15">
        <f t="shared" ca="1" si="11"/>
        <v>40.350877192982452</v>
      </c>
      <c r="N21" s="15">
        <f t="shared" ca="1" si="11"/>
        <v>18.71345029239766</v>
      </c>
    </row>
    <row r="22" spans="1:16" ht="12.4" customHeight="1" x14ac:dyDescent="0.15">
      <c r="A22" s="1" t="str">
        <f ca="1">$A$1&amp;C22</f>
        <v>X (22)小倉北区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53</v>
      </c>
      <c r="F22" s="19">
        <f ca="1">VLOOKUP($A22,住所!$A:$O,F$2,0)</f>
        <v>162</v>
      </c>
      <c r="G22" s="19">
        <f ca="1">VLOOKUP($A22,住所!$A:$O,G$2,0)</f>
        <v>56</v>
      </c>
      <c r="H22" s="19">
        <f ca="1">VLOOKUP($A22,住所!$A:$O,H$2,0)</f>
        <v>14</v>
      </c>
      <c r="I22" s="19">
        <f ca="1">VLOOKUP($A22,住所!$A:$O,I$2,0)</f>
        <v>40</v>
      </c>
      <c r="J22" s="19">
        <f ca="1">VLOOKUP($A22,住所!$A:$O,J$2,0)</f>
        <v>12</v>
      </c>
      <c r="K22" s="19">
        <f ca="1">VLOOKUP($A22,住所!$A:$O,K$2,0)</f>
        <v>13</v>
      </c>
      <c r="L22" s="19">
        <f ca="1">VLOOKUP($A22,住所!$A:$O,L$2,0)</f>
        <v>103</v>
      </c>
      <c r="M22" s="19">
        <f ca="1">VLOOKUP($A22,住所!$A:$O,M$2,0)</f>
        <v>90</v>
      </c>
      <c r="N22" s="19">
        <f ca="1">VLOOKUP($A22,住所!$A:$O,N$2,0)</f>
        <v>62</v>
      </c>
      <c r="P22" s="45">
        <f t="shared" ref="P22" ca="1" si="12">MAX(E22:N22)</f>
        <v>162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15.963855421686745</v>
      </c>
      <c r="F23" s="15">
        <f t="shared" ref="F23:N23" ca="1" si="13">F22/$D22*100</f>
        <v>48.795180722891565</v>
      </c>
      <c r="G23" s="15">
        <f t="shared" ca="1" si="13"/>
        <v>16.867469879518072</v>
      </c>
      <c r="H23" s="15">
        <f t="shared" ca="1" si="13"/>
        <v>4.2168674698795181</v>
      </c>
      <c r="I23" s="15">
        <f t="shared" ca="1" si="13"/>
        <v>12.048192771084338</v>
      </c>
      <c r="J23" s="15">
        <f t="shared" ca="1" si="13"/>
        <v>3.6144578313253009</v>
      </c>
      <c r="K23" s="15">
        <f t="shared" ca="1" si="13"/>
        <v>3.9156626506024099</v>
      </c>
      <c r="L23" s="15">
        <f t="shared" ca="1" si="13"/>
        <v>31.024096385542173</v>
      </c>
      <c r="M23" s="15">
        <f t="shared" ca="1" si="13"/>
        <v>27.108433734939759</v>
      </c>
      <c r="N23" s="15">
        <f t="shared" ca="1" si="13"/>
        <v>18.674698795180721</v>
      </c>
    </row>
    <row r="24" spans="1:16" ht="12.4" customHeight="1" x14ac:dyDescent="0.15">
      <c r="A24" s="1" t="str">
        <f ca="1">$A$1&amp;C24</f>
        <v>X (22)小倉南区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71</v>
      </c>
      <c r="F24" s="19">
        <f ca="1">VLOOKUP($A24,住所!$A:$O,F$2,0)</f>
        <v>238</v>
      </c>
      <c r="G24" s="19">
        <f ca="1">VLOOKUP($A24,住所!$A:$O,G$2,0)</f>
        <v>101</v>
      </c>
      <c r="H24" s="19">
        <f ca="1">VLOOKUP($A24,住所!$A:$O,H$2,0)</f>
        <v>33</v>
      </c>
      <c r="I24" s="19">
        <f ca="1">VLOOKUP($A24,住所!$A:$O,I$2,0)</f>
        <v>48</v>
      </c>
      <c r="J24" s="19">
        <f ca="1">VLOOKUP($A24,住所!$A:$O,J$2,0)</f>
        <v>20</v>
      </c>
      <c r="K24" s="19">
        <f ca="1">VLOOKUP($A24,住所!$A:$O,K$2,0)</f>
        <v>17</v>
      </c>
      <c r="L24" s="19">
        <f ca="1">VLOOKUP($A24,住所!$A:$O,L$2,0)</f>
        <v>218</v>
      </c>
      <c r="M24" s="19">
        <f ca="1">VLOOKUP($A24,住所!$A:$O,M$2,0)</f>
        <v>186</v>
      </c>
      <c r="N24" s="19">
        <f ca="1">VLOOKUP($A24,住所!$A:$O,N$2,0)</f>
        <v>87</v>
      </c>
      <c r="P24" s="45">
        <f t="shared" ref="P24" ca="1" si="14">MAX(E24:N24)</f>
        <v>238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12.746858168761221</v>
      </c>
      <c r="F25" s="15">
        <f t="shared" ref="F25:N25" ca="1" si="15">F24/$D24*100</f>
        <v>42.72890484739677</v>
      </c>
      <c r="G25" s="15">
        <f t="shared" ca="1" si="15"/>
        <v>18.13285457809695</v>
      </c>
      <c r="H25" s="15">
        <f t="shared" ca="1" si="15"/>
        <v>5.9245960502693</v>
      </c>
      <c r="I25" s="15">
        <f t="shared" ca="1" si="15"/>
        <v>8.6175942549371634</v>
      </c>
      <c r="J25" s="15">
        <f t="shared" ca="1" si="15"/>
        <v>3.5906642728904847</v>
      </c>
      <c r="K25" s="15">
        <f t="shared" ca="1" si="15"/>
        <v>3.0520646319569118</v>
      </c>
      <c r="L25" s="15">
        <f t="shared" ca="1" si="15"/>
        <v>39.138240574506284</v>
      </c>
      <c r="M25" s="15">
        <f t="shared" ca="1" si="15"/>
        <v>33.393177737881508</v>
      </c>
      <c r="N25" s="15">
        <f t="shared" ca="1" si="15"/>
        <v>15.619389587073609</v>
      </c>
    </row>
    <row r="26" spans="1:16" ht="12.4" customHeight="1" x14ac:dyDescent="0.15">
      <c r="A26" s="1" t="str">
        <f ca="1">$A$1&amp;C26</f>
        <v>X (22)若松区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55</v>
      </c>
      <c r="F26" s="19">
        <f ca="1">VLOOKUP($A26,住所!$A:$O,F$2,0)</f>
        <v>162</v>
      </c>
      <c r="G26" s="19">
        <f ca="1">VLOOKUP($A26,住所!$A:$O,G$2,0)</f>
        <v>81</v>
      </c>
      <c r="H26" s="19">
        <f ca="1">VLOOKUP($A26,住所!$A:$O,H$2,0)</f>
        <v>22</v>
      </c>
      <c r="I26" s="19">
        <f ca="1">VLOOKUP($A26,住所!$A:$O,I$2,0)</f>
        <v>37</v>
      </c>
      <c r="J26" s="19">
        <f ca="1">VLOOKUP($A26,住所!$A:$O,J$2,0)</f>
        <v>54</v>
      </c>
      <c r="K26" s="19">
        <f ca="1">VLOOKUP($A26,住所!$A:$O,K$2,0)</f>
        <v>13</v>
      </c>
      <c r="L26" s="19">
        <f ca="1">VLOOKUP($A26,住所!$A:$O,L$2,0)</f>
        <v>140</v>
      </c>
      <c r="M26" s="19">
        <f ca="1">VLOOKUP($A26,住所!$A:$O,M$2,0)</f>
        <v>138</v>
      </c>
      <c r="N26" s="19">
        <f ca="1">VLOOKUP($A26,住所!$A:$O,N$2,0)</f>
        <v>78</v>
      </c>
      <c r="P26" s="45">
        <f t="shared" ref="P26" ca="1" si="16">MAX(E26:N26)</f>
        <v>162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12.557077625570775</v>
      </c>
      <c r="F27" s="15">
        <f t="shared" ref="F27:N27" ca="1" si="17">F26/$D26*100</f>
        <v>36.986301369863014</v>
      </c>
      <c r="G27" s="15">
        <f t="shared" ca="1" si="17"/>
        <v>18.493150684931507</v>
      </c>
      <c r="H27" s="15">
        <f t="shared" ca="1" si="17"/>
        <v>5.0228310502283104</v>
      </c>
      <c r="I27" s="15">
        <f t="shared" ca="1" si="17"/>
        <v>8.4474885844748862</v>
      </c>
      <c r="J27" s="15">
        <f t="shared" ca="1" si="17"/>
        <v>12.328767123287671</v>
      </c>
      <c r="K27" s="15">
        <f t="shared" ca="1" si="17"/>
        <v>2.968036529680365</v>
      </c>
      <c r="L27" s="15">
        <f t="shared" ca="1" si="17"/>
        <v>31.963470319634702</v>
      </c>
      <c r="M27" s="15">
        <f t="shared" ca="1" si="17"/>
        <v>31.506849315068493</v>
      </c>
      <c r="N27" s="15">
        <f t="shared" ca="1" si="17"/>
        <v>17.80821917808219</v>
      </c>
    </row>
    <row r="28" spans="1:16" ht="12.4" customHeight="1" x14ac:dyDescent="0.15">
      <c r="A28" s="1" t="str">
        <f ca="1">$A$1&amp;C28</f>
        <v>X (22)八幡東区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26</v>
      </c>
      <c r="F28" s="19">
        <f ca="1">VLOOKUP($A28,住所!$A:$O,F$2,0)</f>
        <v>90</v>
      </c>
      <c r="G28" s="19">
        <f ca="1">VLOOKUP($A28,住所!$A:$O,G$2,0)</f>
        <v>48</v>
      </c>
      <c r="H28" s="19">
        <f ca="1">VLOOKUP($A28,住所!$A:$O,H$2,0)</f>
        <v>14</v>
      </c>
      <c r="I28" s="19">
        <f ca="1">VLOOKUP($A28,住所!$A:$O,I$2,0)</f>
        <v>23</v>
      </c>
      <c r="J28" s="19">
        <f ca="1">VLOOKUP($A28,住所!$A:$O,J$2,0)</f>
        <v>12</v>
      </c>
      <c r="K28" s="19">
        <f ca="1">VLOOKUP($A28,住所!$A:$O,K$2,0)</f>
        <v>4</v>
      </c>
      <c r="L28" s="19">
        <f ca="1">VLOOKUP($A28,住所!$A:$O,L$2,0)</f>
        <v>40</v>
      </c>
      <c r="M28" s="19">
        <f ca="1">VLOOKUP($A28,住所!$A:$O,M$2,0)</f>
        <v>50</v>
      </c>
      <c r="N28" s="19">
        <f ca="1">VLOOKUP($A28,住所!$A:$O,N$2,0)</f>
        <v>31</v>
      </c>
      <c r="P28" s="45">
        <f t="shared" ref="P28" ca="1" si="18">MAX(E28:N28)</f>
        <v>90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13.612565445026178</v>
      </c>
      <c r="F29" s="15">
        <f t="shared" ref="F29:N29" ca="1" si="19">F28/$D28*100</f>
        <v>47.120418848167539</v>
      </c>
      <c r="G29" s="15">
        <f t="shared" ca="1" si="19"/>
        <v>25.130890052356019</v>
      </c>
      <c r="H29" s="15">
        <f t="shared" ca="1" si="19"/>
        <v>7.3298429319371721</v>
      </c>
      <c r="I29" s="15">
        <f t="shared" ca="1" si="19"/>
        <v>12.041884816753926</v>
      </c>
      <c r="J29" s="15">
        <f t="shared" ca="1" si="19"/>
        <v>6.2827225130890048</v>
      </c>
      <c r="K29" s="15">
        <f t="shared" ca="1" si="19"/>
        <v>2.0942408376963351</v>
      </c>
      <c r="L29" s="15">
        <f t="shared" ca="1" si="19"/>
        <v>20.94240837696335</v>
      </c>
      <c r="M29" s="15">
        <f t="shared" ca="1" si="19"/>
        <v>26.178010471204189</v>
      </c>
      <c r="N29" s="15">
        <f t="shared" ca="1" si="19"/>
        <v>16.230366492146597</v>
      </c>
    </row>
    <row r="30" spans="1:16" ht="12.4" customHeight="1" x14ac:dyDescent="0.15">
      <c r="A30" s="1" t="str">
        <f ca="1">$A$1&amp;C30</f>
        <v>X (22)八幡西区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148</v>
      </c>
      <c r="F30" s="19">
        <f ca="1">VLOOKUP($A30,住所!$A:$O,F$2,0)</f>
        <v>494</v>
      </c>
      <c r="G30" s="19">
        <f ca="1">VLOOKUP($A30,住所!$A:$O,G$2,0)</f>
        <v>217</v>
      </c>
      <c r="H30" s="19">
        <f ca="1">VLOOKUP($A30,住所!$A:$O,H$2,0)</f>
        <v>62</v>
      </c>
      <c r="I30" s="19">
        <f ca="1">VLOOKUP($A30,住所!$A:$O,I$2,0)</f>
        <v>109</v>
      </c>
      <c r="J30" s="19">
        <f ca="1">VLOOKUP($A30,住所!$A:$O,J$2,0)</f>
        <v>126</v>
      </c>
      <c r="K30" s="19">
        <f ca="1">VLOOKUP($A30,住所!$A:$O,K$2,0)</f>
        <v>32</v>
      </c>
      <c r="L30" s="19">
        <f ca="1">VLOOKUP($A30,住所!$A:$O,L$2,0)</f>
        <v>333</v>
      </c>
      <c r="M30" s="19">
        <f ca="1">VLOOKUP($A30,住所!$A:$O,M$2,0)</f>
        <v>290</v>
      </c>
      <c r="N30" s="19">
        <f ca="1">VLOOKUP($A30,住所!$A:$O,N$2,0)</f>
        <v>141</v>
      </c>
      <c r="P30" s="45">
        <f t="shared" ref="P30" ca="1" si="20">MAX(E30:N30)</f>
        <v>494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13.417951042611062</v>
      </c>
      <c r="F31" s="15">
        <f t="shared" ref="F31:N31" ca="1" si="21">F30/$D30*100</f>
        <v>44.786944696282866</v>
      </c>
      <c r="G31" s="15">
        <f t="shared" ca="1" si="21"/>
        <v>19.673617407071621</v>
      </c>
      <c r="H31" s="15">
        <f t="shared" ca="1" si="21"/>
        <v>5.6210335448776068</v>
      </c>
      <c r="I31" s="15">
        <f t="shared" ca="1" si="21"/>
        <v>9.8821396192203075</v>
      </c>
      <c r="J31" s="15">
        <f t="shared" ca="1" si="21"/>
        <v>11.423390752493201</v>
      </c>
      <c r="K31" s="15">
        <f t="shared" ca="1" si="21"/>
        <v>2.9011786038077969</v>
      </c>
      <c r="L31" s="15">
        <f t="shared" ca="1" si="21"/>
        <v>30.190389845874886</v>
      </c>
      <c r="M31" s="15">
        <f t="shared" ca="1" si="21"/>
        <v>26.29193109700816</v>
      </c>
      <c r="N31" s="15">
        <f t="shared" ca="1" si="21"/>
        <v>12.783318223028106</v>
      </c>
    </row>
    <row r="32" spans="1:16" ht="12.4" customHeight="1" x14ac:dyDescent="0.15">
      <c r="A32" s="1" t="str">
        <f ca="1">$A$1&amp;C32</f>
        <v>X (22)戸畑区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25</v>
      </c>
      <c r="F32" s="19">
        <f ca="1">VLOOKUP($A32,住所!$A:$O,F$2,0)</f>
        <v>82</v>
      </c>
      <c r="G32" s="19">
        <f ca="1">VLOOKUP($A32,住所!$A:$O,G$2,0)</f>
        <v>35</v>
      </c>
      <c r="H32" s="19">
        <f ca="1">VLOOKUP($A32,住所!$A:$O,H$2,0)</f>
        <v>13</v>
      </c>
      <c r="I32" s="19">
        <f ca="1">VLOOKUP($A32,住所!$A:$O,I$2,0)</f>
        <v>12</v>
      </c>
      <c r="J32" s="19">
        <f ca="1">VLOOKUP($A32,住所!$A:$O,J$2,0)</f>
        <v>7</v>
      </c>
      <c r="K32" s="19">
        <f ca="1">VLOOKUP($A32,住所!$A:$O,K$2,0)</f>
        <v>2</v>
      </c>
      <c r="L32" s="19">
        <f ca="1">VLOOKUP($A32,住所!$A:$O,L$2,0)</f>
        <v>54</v>
      </c>
      <c r="M32" s="19">
        <f ca="1">VLOOKUP($A32,住所!$A:$O,M$2,0)</f>
        <v>40</v>
      </c>
      <c r="N32" s="19">
        <f ca="1">VLOOKUP($A32,住所!$A:$O,N$2,0)</f>
        <v>48</v>
      </c>
      <c r="P32" s="45">
        <f t="shared" ref="P32" ca="1" si="22">MAX(E32:N32)</f>
        <v>82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14.367816091954023</v>
      </c>
      <c r="F33" s="15">
        <f t="shared" ref="F33:N33" ca="1" si="23">F32/$D32*100</f>
        <v>47.126436781609193</v>
      </c>
      <c r="G33" s="15">
        <f t="shared" ca="1" si="23"/>
        <v>20.114942528735632</v>
      </c>
      <c r="H33" s="15">
        <f t="shared" ca="1" si="23"/>
        <v>7.4712643678160928</v>
      </c>
      <c r="I33" s="15">
        <f t="shared" ca="1" si="23"/>
        <v>6.8965517241379306</v>
      </c>
      <c r="J33" s="15">
        <f t="shared" ca="1" si="23"/>
        <v>4.0229885057471266</v>
      </c>
      <c r="K33" s="15">
        <f t="shared" ca="1" si="23"/>
        <v>1.1494252873563218</v>
      </c>
      <c r="L33" s="15">
        <f t="shared" ca="1" si="23"/>
        <v>31.03448275862069</v>
      </c>
      <c r="M33" s="15">
        <f t="shared" ca="1" si="23"/>
        <v>22.988505747126435</v>
      </c>
      <c r="N33" s="15">
        <f t="shared" ca="1" si="23"/>
        <v>27.586206896551722</v>
      </c>
    </row>
    <row r="34" spans="1:16" ht="12.4" customHeight="1" x14ac:dyDescent="0.15">
      <c r="A34" s="1" t="str">
        <f ca="1">$A$1&amp;C34</f>
        <v>X (22)その他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141</v>
      </c>
      <c r="F34" s="19">
        <f ca="1">VLOOKUP($A34,住所!$A:$O,F$2,0)</f>
        <v>323</v>
      </c>
      <c r="G34" s="19">
        <f ca="1">VLOOKUP($A34,住所!$A:$O,G$2,0)</f>
        <v>117</v>
      </c>
      <c r="H34" s="19">
        <f ca="1">VLOOKUP($A34,住所!$A:$O,H$2,0)</f>
        <v>68</v>
      </c>
      <c r="I34" s="19">
        <f ca="1">VLOOKUP($A34,住所!$A:$O,I$2,0)</f>
        <v>116</v>
      </c>
      <c r="J34" s="19">
        <f ca="1">VLOOKUP($A34,住所!$A:$O,J$2,0)</f>
        <v>107</v>
      </c>
      <c r="K34" s="19">
        <f ca="1">VLOOKUP($A34,住所!$A:$O,K$2,0)</f>
        <v>32</v>
      </c>
      <c r="L34" s="19">
        <f ca="1">VLOOKUP($A34,住所!$A:$O,L$2,0)</f>
        <v>228</v>
      </c>
      <c r="M34" s="19">
        <f ca="1">VLOOKUP($A34,住所!$A:$O,M$2,0)</f>
        <v>177</v>
      </c>
      <c r="N34" s="19">
        <f ca="1">VLOOKUP($A34,住所!$A:$O,N$2,0)</f>
        <v>118</v>
      </c>
      <c r="P34" s="45">
        <f t="shared" ref="P34" ca="1" si="24">MAX(E34:N34)</f>
        <v>323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15.58011049723757</v>
      </c>
      <c r="F35" s="15">
        <f t="shared" ref="F35:N35" ca="1" si="25">F34/$D34*100</f>
        <v>35.690607734806626</v>
      </c>
      <c r="G35" s="15">
        <f t="shared" ca="1" si="25"/>
        <v>12.928176795580109</v>
      </c>
      <c r="H35" s="15">
        <f t="shared" ca="1" si="25"/>
        <v>7.5138121546961329</v>
      </c>
      <c r="I35" s="15">
        <f t="shared" ca="1" si="25"/>
        <v>12.817679558011049</v>
      </c>
      <c r="J35" s="15">
        <f t="shared" ca="1" si="25"/>
        <v>11.823204419889503</v>
      </c>
      <c r="K35" s="15">
        <f t="shared" ca="1" si="25"/>
        <v>3.535911602209945</v>
      </c>
      <c r="L35" s="15">
        <f t="shared" ca="1" si="25"/>
        <v>25.193370165745854</v>
      </c>
      <c r="M35" s="15">
        <f t="shared" ca="1" si="25"/>
        <v>19.558011049723756</v>
      </c>
      <c r="N35" s="15">
        <f t="shared" ca="1" si="25"/>
        <v>13.038674033149173</v>
      </c>
    </row>
    <row r="36" spans="1:16" ht="12.4" hidden="1" customHeight="1" outlineLevel="1" x14ac:dyDescent="0.15">
      <c r="A36" s="1" t="str">
        <f ca="1">$A$1&amp;C36</f>
        <v>X (22)勉強・受験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(22)友達との時間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(22)部活動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(22)趣味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(22)オシャレ（ファッションやコスメなど）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(22)ゲーム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(22)SNS（YouTubeやTikTokなどの視聴・動画投稿）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(22)ボランティア・地域活動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(22)自分磨き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(22)その他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(22)進学（大学）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298</v>
      </c>
      <c r="F56" s="19">
        <f ca="1">VLOOKUP($A56,'Q9'!$A:$O,F$2,0)</f>
        <v>880</v>
      </c>
      <c r="G56" s="19">
        <f ca="1">VLOOKUP($A56,'Q9'!$A:$O,G$2,0)</f>
        <v>346</v>
      </c>
      <c r="H56" s="19">
        <f ca="1">VLOOKUP($A56,'Q9'!$A:$O,H$2,0)</f>
        <v>97</v>
      </c>
      <c r="I56" s="19">
        <f ca="1">VLOOKUP($A56,'Q9'!$A:$O,I$2,0)</f>
        <v>200</v>
      </c>
      <c r="J56" s="19">
        <f ca="1">VLOOKUP($A56,'Q9'!$A:$O,J$2,0)</f>
        <v>222</v>
      </c>
      <c r="K56" s="19">
        <f ca="1">VLOOKUP($A56,'Q9'!$A:$O,K$2,0)</f>
        <v>60</v>
      </c>
      <c r="L56" s="19">
        <f ca="1">VLOOKUP($A56,'Q9'!$A:$O,L$2,0)</f>
        <v>629</v>
      </c>
      <c r="M56" s="19">
        <f ca="1">VLOOKUP($A56,'Q9'!$A:$O,M$2,0)</f>
        <v>594</v>
      </c>
      <c r="N56" s="19">
        <f ca="1">VLOOKUP($A56,'Q9'!$A:$O,N$2,0)</f>
        <v>328</v>
      </c>
      <c r="P56" s="45">
        <f t="shared" ref="P56" ca="1" si="46">MAX(E56:N56)</f>
        <v>880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14.217557251908397</v>
      </c>
      <c r="F57" s="15">
        <f t="shared" ref="F57:N57" ca="1" si="47">F56/$D56*100</f>
        <v>41.984732824427482</v>
      </c>
      <c r="G57" s="15">
        <f t="shared" ca="1" si="47"/>
        <v>16.507633587786259</v>
      </c>
      <c r="H57" s="15">
        <f t="shared" ca="1" si="47"/>
        <v>4.6278625954198471</v>
      </c>
      <c r="I57" s="15">
        <f t="shared" ca="1" si="47"/>
        <v>9.5419847328244281</v>
      </c>
      <c r="J57" s="15">
        <f t="shared" ca="1" si="47"/>
        <v>10.591603053435113</v>
      </c>
      <c r="K57" s="15">
        <f t="shared" ca="1" si="47"/>
        <v>2.8625954198473282</v>
      </c>
      <c r="L57" s="15">
        <f t="shared" ca="1" si="47"/>
        <v>30.009541984732824</v>
      </c>
      <c r="M57" s="15">
        <f t="shared" ca="1" si="47"/>
        <v>28.33969465648855</v>
      </c>
      <c r="N57" s="15">
        <f t="shared" ca="1" si="47"/>
        <v>15.648854961832063</v>
      </c>
    </row>
    <row r="58" spans="1:16" ht="12.4" hidden="1" customHeight="1" outlineLevel="1" x14ac:dyDescent="0.15">
      <c r="A58" s="1" t="str">
        <f ca="1">$A$1&amp;C58</f>
        <v>X (22)進学（短大）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11</v>
      </c>
      <c r="F58" s="19">
        <f ca="1">VLOOKUP($A58,'Q9'!$A:$O,F$2,0)</f>
        <v>68</v>
      </c>
      <c r="G58" s="19">
        <f ca="1">VLOOKUP($A58,'Q9'!$A:$O,G$2,0)</f>
        <v>19</v>
      </c>
      <c r="H58" s="19">
        <f ca="1">VLOOKUP($A58,'Q9'!$A:$O,H$2,0)</f>
        <v>9</v>
      </c>
      <c r="I58" s="19">
        <f ca="1">VLOOKUP($A58,'Q9'!$A:$O,I$2,0)</f>
        <v>16</v>
      </c>
      <c r="J58" s="19">
        <f ca="1">VLOOKUP($A58,'Q9'!$A:$O,J$2,0)</f>
        <v>20</v>
      </c>
      <c r="K58" s="19">
        <f ca="1">VLOOKUP($A58,'Q9'!$A:$O,K$2,0)</f>
        <v>6</v>
      </c>
      <c r="L58" s="19">
        <f ca="1">VLOOKUP($A58,'Q9'!$A:$O,L$2,0)</f>
        <v>49</v>
      </c>
      <c r="M58" s="19">
        <f ca="1">VLOOKUP($A58,'Q9'!$A:$O,M$2,0)</f>
        <v>36</v>
      </c>
      <c r="N58" s="19">
        <f ca="1">VLOOKUP($A58,'Q9'!$A:$O,N$2,0)</f>
        <v>15</v>
      </c>
      <c r="P58" s="45">
        <f t="shared" ref="P58" ca="1" si="48">MAX(E58:N58)</f>
        <v>68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7.8014184397163122</v>
      </c>
      <c r="F59" s="15">
        <f t="shared" ref="F59:N59" ca="1" si="49">F58/$D58*100</f>
        <v>48.226950354609926</v>
      </c>
      <c r="G59" s="15">
        <f t="shared" ca="1" si="49"/>
        <v>13.475177304964539</v>
      </c>
      <c r="H59" s="15">
        <f t="shared" ca="1" si="49"/>
        <v>6.3829787234042552</v>
      </c>
      <c r="I59" s="15">
        <f t="shared" ca="1" si="49"/>
        <v>11.347517730496454</v>
      </c>
      <c r="J59" s="15">
        <f t="shared" ca="1" si="49"/>
        <v>14.184397163120568</v>
      </c>
      <c r="K59" s="15">
        <f t="shared" ca="1" si="49"/>
        <v>4.2553191489361701</v>
      </c>
      <c r="L59" s="15">
        <f t="shared" ca="1" si="49"/>
        <v>34.751773049645394</v>
      </c>
      <c r="M59" s="15">
        <f t="shared" ca="1" si="49"/>
        <v>25.531914893617021</v>
      </c>
      <c r="N59" s="15">
        <f t="shared" ca="1" si="49"/>
        <v>10.638297872340425</v>
      </c>
    </row>
    <row r="60" spans="1:16" ht="12.4" hidden="1" customHeight="1" outlineLevel="1" x14ac:dyDescent="0.15">
      <c r="A60" s="1" t="str">
        <f ca="1">$A$1&amp;C60</f>
        <v>X (22)進学（専門学校等）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93</v>
      </c>
      <c r="F60" s="19">
        <f ca="1">VLOOKUP($A60,'Q9'!$A:$O,F$2,0)</f>
        <v>261</v>
      </c>
      <c r="G60" s="19">
        <f ca="1">VLOOKUP($A60,'Q9'!$A:$O,G$2,0)</f>
        <v>142</v>
      </c>
      <c r="H60" s="19">
        <f ca="1">VLOOKUP($A60,'Q9'!$A:$O,H$2,0)</f>
        <v>57</v>
      </c>
      <c r="I60" s="19">
        <f ca="1">VLOOKUP($A60,'Q9'!$A:$O,I$2,0)</f>
        <v>68</v>
      </c>
      <c r="J60" s="19">
        <f ca="1">VLOOKUP($A60,'Q9'!$A:$O,J$2,0)</f>
        <v>45</v>
      </c>
      <c r="K60" s="19">
        <f ca="1">VLOOKUP($A60,'Q9'!$A:$O,K$2,0)</f>
        <v>19</v>
      </c>
      <c r="L60" s="19">
        <f ca="1">VLOOKUP($A60,'Q9'!$A:$O,L$2,0)</f>
        <v>224</v>
      </c>
      <c r="M60" s="19">
        <f ca="1">VLOOKUP($A60,'Q9'!$A:$O,M$2,0)</f>
        <v>177</v>
      </c>
      <c r="N60" s="19">
        <f ca="1">VLOOKUP($A60,'Q9'!$A:$O,N$2,0)</f>
        <v>112</v>
      </c>
      <c r="P60" s="45">
        <f t="shared" ref="P60" ca="1" si="50">MAX(E60:N60)</f>
        <v>261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13.537117903930133</v>
      </c>
      <c r="F61" s="15">
        <f t="shared" ref="F61:N61" ca="1" si="51">F60/$D60*100</f>
        <v>37.991266375545848</v>
      </c>
      <c r="G61" s="15">
        <f t="shared" ca="1" si="51"/>
        <v>20.669577874818049</v>
      </c>
      <c r="H61" s="15">
        <f t="shared" ca="1" si="51"/>
        <v>8.2969432314410483</v>
      </c>
      <c r="I61" s="15">
        <f t="shared" ca="1" si="51"/>
        <v>9.8981077147016006</v>
      </c>
      <c r="J61" s="15">
        <f t="shared" ca="1" si="51"/>
        <v>6.5502183406113534</v>
      </c>
      <c r="K61" s="15">
        <f t="shared" ca="1" si="51"/>
        <v>2.7656477438136826</v>
      </c>
      <c r="L61" s="15">
        <f t="shared" ca="1" si="51"/>
        <v>32.60553129548763</v>
      </c>
      <c r="M61" s="15">
        <f t="shared" ca="1" si="51"/>
        <v>25.76419213973799</v>
      </c>
      <c r="N61" s="15">
        <f t="shared" ca="1" si="51"/>
        <v>16.302765647743815</v>
      </c>
    </row>
    <row r="62" spans="1:16" ht="12.4" hidden="1" customHeight="1" outlineLevel="1" x14ac:dyDescent="0.15">
      <c r="A62" s="1" t="str">
        <f ca="1">$A$1&amp;C62</f>
        <v>X (22)就職・就業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87</v>
      </c>
      <c r="F62" s="19">
        <f ca="1">VLOOKUP($A62,'Q9'!$A:$O,F$2,0)</f>
        <v>246</v>
      </c>
      <c r="G62" s="19">
        <f ca="1">VLOOKUP($A62,'Q9'!$A:$O,G$2,0)</f>
        <v>113</v>
      </c>
      <c r="H62" s="19">
        <f ca="1">VLOOKUP($A62,'Q9'!$A:$O,H$2,0)</f>
        <v>51</v>
      </c>
      <c r="I62" s="19">
        <f ca="1">VLOOKUP($A62,'Q9'!$A:$O,I$2,0)</f>
        <v>77</v>
      </c>
      <c r="J62" s="19">
        <f ca="1">VLOOKUP($A62,'Q9'!$A:$O,J$2,0)</f>
        <v>30</v>
      </c>
      <c r="K62" s="19">
        <f ca="1">VLOOKUP($A62,'Q9'!$A:$O,K$2,0)</f>
        <v>20</v>
      </c>
      <c r="L62" s="19">
        <f ca="1">VLOOKUP($A62,'Q9'!$A:$O,L$2,0)</f>
        <v>166</v>
      </c>
      <c r="M62" s="19">
        <f ca="1">VLOOKUP($A62,'Q9'!$A:$O,M$2,0)</f>
        <v>142</v>
      </c>
      <c r="N62" s="19">
        <f ca="1">VLOOKUP($A62,'Q9'!$A:$O,N$2,0)</f>
        <v>83</v>
      </c>
      <c r="P62" s="45">
        <f t="shared" ref="P62" ca="1" si="52">MAX(E62:N62)</f>
        <v>246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15.591397849462366</v>
      </c>
      <c r="F63" s="15">
        <f t="shared" ref="F63:N63" ca="1" si="53">F62/$D62*100</f>
        <v>44.086021505376344</v>
      </c>
      <c r="G63" s="15">
        <f t="shared" ca="1" si="53"/>
        <v>20.250896057347671</v>
      </c>
      <c r="H63" s="15">
        <f t="shared" ca="1" si="53"/>
        <v>9.1397849462365599</v>
      </c>
      <c r="I63" s="15">
        <f t="shared" ca="1" si="53"/>
        <v>13.799283154121863</v>
      </c>
      <c r="J63" s="15">
        <f t="shared" ca="1" si="53"/>
        <v>5.376344086021505</v>
      </c>
      <c r="K63" s="15">
        <f t="shared" ca="1" si="53"/>
        <v>3.5842293906810032</v>
      </c>
      <c r="L63" s="15">
        <f t="shared" ca="1" si="53"/>
        <v>29.749103942652326</v>
      </c>
      <c r="M63" s="15">
        <f t="shared" ca="1" si="53"/>
        <v>25.448028673835125</v>
      </c>
      <c r="N63" s="15">
        <f t="shared" ca="1" si="53"/>
        <v>14.874551971326163</v>
      </c>
    </row>
    <row r="64" spans="1:16" ht="12.4" hidden="1" customHeight="1" outlineLevel="1" x14ac:dyDescent="0.15">
      <c r="A64" s="1" t="str">
        <f ca="1">$A$1&amp;C64</f>
        <v>X (22)その他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7</v>
      </c>
      <c r="F64" s="19">
        <f ca="1">VLOOKUP($A64,'Q9'!$A:$O,F$2,0)</f>
        <v>17</v>
      </c>
      <c r="G64" s="19">
        <f ca="1">VLOOKUP($A64,'Q9'!$A:$O,G$2,0)</f>
        <v>6</v>
      </c>
      <c r="H64" s="19">
        <f ca="1">VLOOKUP($A64,'Q9'!$A:$O,H$2,0)</f>
        <v>2</v>
      </c>
      <c r="I64" s="19">
        <f ca="1">VLOOKUP($A64,'Q9'!$A:$O,I$2,0)</f>
        <v>4</v>
      </c>
      <c r="J64" s="19">
        <f ca="1">VLOOKUP($A64,'Q9'!$A:$O,J$2,0)</f>
        <v>1</v>
      </c>
      <c r="K64" s="19">
        <f ca="1">VLOOKUP($A64,'Q9'!$A:$O,K$2,0)</f>
        <v>0</v>
      </c>
      <c r="L64" s="19">
        <f ca="1">VLOOKUP($A64,'Q9'!$A:$O,L$2,0)</f>
        <v>10</v>
      </c>
      <c r="M64" s="19">
        <f ca="1">VLOOKUP($A64,'Q9'!$A:$O,M$2,0)</f>
        <v>5</v>
      </c>
      <c r="N64" s="19">
        <f ca="1">VLOOKUP($A64,'Q9'!$A:$O,N$2,0)</f>
        <v>4</v>
      </c>
      <c r="P64" s="45">
        <f t="shared" ref="P64" ca="1" si="54">MAX(E64:N64)</f>
        <v>17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20.588235294117645</v>
      </c>
      <c r="F65" s="15">
        <f t="shared" ref="F65:N65" ca="1" si="55">F64/$D64*100</f>
        <v>50</v>
      </c>
      <c r="G65" s="15">
        <f t="shared" ca="1" si="55"/>
        <v>17.647058823529413</v>
      </c>
      <c r="H65" s="15">
        <f t="shared" ca="1" si="55"/>
        <v>5.8823529411764701</v>
      </c>
      <c r="I65" s="15">
        <f t="shared" ca="1" si="55"/>
        <v>11.76470588235294</v>
      </c>
      <c r="J65" s="15">
        <f t="shared" ca="1" si="55"/>
        <v>2.9411764705882351</v>
      </c>
      <c r="K65" s="15">
        <f t="shared" ca="1" si="55"/>
        <v>0</v>
      </c>
      <c r="L65" s="15">
        <f t="shared" ca="1" si="55"/>
        <v>29.411764705882355</v>
      </c>
      <c r="M65" s="15">
        <f t="shared" ca="1" si="55"/>
        <v>14.705882352941178</v>
      </c>
      <c r="N65" s="15">
        <f t="shared" ca="1" si="55"/>
        <v>11.76470588235294</v>
      </c>
    </row>
    <row r="66" spans="1:16" ht="12.4" hidden="1" customHeight="1" outlineLevel="1" x14ac:dyDescent="0.15">
      <c r="A66" s="1" t="str">
        <f ca="1">$A$1&amp;C66</f>
        <v>X (22)わからない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45</v>
      </c>
      <c r="F66" s="19">
        <f ca="1">VLOOKUP($A66,'Q9'!$A:$O,F$2,0)</f>
        <v>139</v>
      </c>
      <c r="G66" s="19">
        <f ca="1">VLOOKUP($A66,'Q9'!$A:$O,G$2,0)</f>
        <v>72</v>
      </c>
      <c r="H66" s="19">
        <f ca="1">VLOOKUP($A66,'Q9'!$A:$O,H$2,0)</f>
        <v>14</v>
      </c>
      <c r="I66" s="19">
        <f ca="1">VLOOKUP($A66,'Q9'!$A:$O,I$2,0)</f>
        <v>37</v>
      </c>
      <c r="J66" s="19">
        <f ca="1">VLOOKUP($A66,'Q9'!$A:$O,J$2,0)</f>
        <v>23</v>
      </c>
      <c r="K66" s="19">
        <f ca="1">VLOOKUP($A66,'Q9'!$A:$O,K$2,0)</f>
        <v>13</v>
      </c>
      <c r="L66" s="19">
        <f ca="1">VLOOKUP($A66,'Q9'!$A:$O,L$2,0)</f>
        <v>94</v>
      </c>
      <c r="M66" s="19">
        <f ca="1">VLOOKUP($A66,'Q9'!$A:$O,M$2,0)</f>
        <v>86</v>
      </c>
      <c r="N66" s="19">
        <f ca="1">VLOOKUP($A66,'Q9'!$A:$O,N$2,0)</f>
        <v>55</v>
      </c>
      <c r="P66" s="45">
        <f t="shared" ref="P66" ca="1" si="56">MAX(E66:N66)</f>
        <v>139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12.676056338028168</v>
      </c>
      <c r="F67" s="15">
        <f t="shared" ref="F67:N67" ca="1" si="57">F66/$D66*100</f>
        <v>39.154929577464785</v>
      </c>
      <c r="G67" s="15">
        <f t="shared" ca="1" si="57"/>
        <v>20.281690140845072</v>
      </c>
      <c r="H67" s="15">
        <f t="shared" ca="1" si="57"/>
        <v>3.943661971830986</v>
      </c>
      <c r="I67" s="15">
        <f t="shared" ca="1" si="57"/>
        <v>10.422535211267606</v>
      </c>
      <c r="J67" s="15">
        <f t="shared" ca="1" si="57"/>
        <v>6.4788732394366191</v>
      </c>
      <c r="K67" s="15">
        <f t="shared" ca="1" si="57"/>
        <v>3.6619718309859155</v>
      </c>
      <c r="L67" s="15">
        <f t="shared" ca="1" si="57"/>
        <v>26.478873239436616</v>
      </c>
      <c r="M67" s="15">
        <f t="shared" ca="1" si="57"/>
        <v>24.225352112676056</v>
      </c>
      <c r="N67" s="15">
        <f t="shared" ca="1" si="57"/>
        <v>15.492957746478872</v>
      </c>
    </row>
    <row r="68" spans="1:16" ht="12.4" hidden="1" customHeight="1" outlineLevel="1" x14ac:dyDescent="0.15">
      <c r="A68" s="1" t="str">
        <f ca="1">$A$1&amp;C68</f>
        <v>X (22)北九州市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233</v>
      </c>
      <c r="F68" s="19">
        <f ca="1">VLOOKUP($A68,'Q10'!$A:$O,F$2,0)</f>
        <v>735</v>
      </c>
      <c r="G68" s="19">
        <f ca="1">VLOOKUP($A68,'Q10'!$A:$O,G$2,0)</f>
        <v>342</v>
      </c>
      <c r="H68" s="19">
        <f ca="1">VLOOKUP($A68,'Q10'!$A:$O,H$2,0)</f>
        <v>121</v>
      </c>
      <c r="I68" s="19">
        <f ca="1">VLOOKUP($A68,'Q10'!$A:$O,I$2,0)</f>
        <v>163</v>
      </c>
      <c r="J68" s="19">
        <f ca="1">VLOOKUP($A68,'Q10'!$A:$O,J$2,0)</f>
        <v>123</v>
      </c>
      <c r="K68" s="19">
        <f ca="1">VLOOKUP($A68,'Q10'!$A:$O,K$2,0)</f>
        <v>49</v>
      </c>
      <c r="L68" s="19">
        <f ca="1">VLOOKUP($A68,'Q10'!$A:$O,L$2,0)</f>
        <v>468</v>
      </c>
      <c r="M68" s="19">
        <f ca="1">VLOOKUP($A68,'Q10'!$A:$O,M$2,0)</f>
        <v>413</v>
      </c>
      <c r="N68" s="19">
        <f ca="1">VLOOKUP($A68,'Q10'!$A:$O,N$2,0)</f>
        <v>225</v>
      </c>
      <c r="P68" s="45">
        <f t="shared" ref="P68" ca="1" si="58">MAX(E68:N68)</f>
        <v>735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14.993564993564993</v>
      </c>
      <c r="F69" s="15">
        <f t="shared" ref="F69:N69" ca="1" si="59">F68/$D68*100</f>
        <v>47.297297297297298</v>
      </c>
      <c r="G69" s="15">
        <f t="shared" ca="1" si="59"/>
        <v>22.007722007722009</v>
      </c>
      <c r="H69" s="15">
        <f t="shared" ca="1" si="59"/>
        <v>7.7863577863577866</v>
      </c>
      <c r="I69" s="15">
        <f t="shared" ca="1" si="59"/>
        <v>10.48906048906049</v>
      </c>
      <c r="J69" s="15">
        <f t="shared" ca="1" si="59"/>
        <v>7.9150579150579148</v>
      </c>
      <c r="K69" s="15">
        <f t="shared" ca="1" si="59"/>
        <v>3.1531531531531529</v>
      </c>
      <c r="L69" s="15">
        <f t="shared" ca="1" si="59"/>
        <v>30.115830115830118</v>
      </c>
      <c r="M69" s="15">
        <f t="shared" ca="1" si="59"/>
        <v>26.576576576576578</v>
      </c>
      <c r="N69" s="15">
        <f t="shared" ca="1" si="59"/>
        <v>14.478764478764477</v>
      </c>
    </row>
    <row r="70" spans="1:16" ht="12.4" hidden="1" customHeight="1" outlineLevel="1" x14ac:dyDescent="0.15">
      <c r="A70" s="1" t="str">
        <f ca="1">$A$1&amp;C70</f>
        <v>X (22)福岡市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95</v>
      </c>
      <c r="F70" s="19">
        <f ca="1">VLOOKUP($A70,'Q10'!$A:$O,F$2,0)</f>
        <v>234</v>
      </c>
      <c r="G70" s="19">
        <f ca="1">VLOOKUP($A70,'Q10'!$A:$O,G$2,0)</f>
        <v>92</v>
      </c>
      <c r="H70" s="19">
        <f ca="1">VLOOKUP($A70,'Q10'!$A:$O,H$2,0)</f>
        <v>25</v>
      </c>
      <c r="I70" s="19">
        <f ca="1">VLOOKUP($A70,'Q10'!$A:$O,I$2,0)</f>
        <v>64</v>
      </c>
      <c r="J70" s="19">
        <f ca="1">VLOOKUP($A70,'Q10'!$A:$O,J$2,0)</f>
        <v>59</v>
      </c>
      <c r="K70" s="19">
        <f ca="1">VLOOKUP($A70,'Q10'!$A:$O,K$2,0)</f>
        <v>19</v>
      </c>
      <c r="L70" s="19">
        <f ca="1">VLOOKUP($A70,'Q10'!$A:$O,L$2,0)</f>
        <v>205</v>
      </c>
      <c r="M70" s="19">
        <f ca="1">VLOOKUP($A70,'Q10'!$A:$O,M$2,0)</f>
        <v>183</v>
      </c>
      <c r="N70" s="19">
        <f ca="1">VLOOKUP($A70,'Q10'!$A:$O,N$2,0)</f>
        <v>87</v>
      </c>
      <c r="P70" s="45">
        <f t="shared" ref="P70" ca="1" si="60">MAX(E70:N70)</f>
        <v>234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15.175718849840255</v>
      </c>
      <c r="F71" s="15">
        <f t="shared" ref="F71:N71" ca="1" si="61">F70/$D70*100</f>
        <v>37.38019169329074</v>
      </c>
      <c r="G71" s="15">
        <f t="shared" ca="1" si="61"/>
        <v>14.696485623003195</v>
      </c>
      <c r="H71" s="15">
        <f t="shared" ca="1" si="61"/>
        <v>3.9936102236421722</v>
      </c>
      <c r="I71" s="15">
        <f t="shared" ca="1" si="61"/>
        <v>10.223642172523961</v>
      </c>
      <c r="J71" s="15">
        <f t="shared" ca="1" si="61"/>
        <v>9.4249201277955272</v>
      </c>
      <c r="K71" s="15">
        <f t="shared" ca="1" si="61"/>
        <v>3.0351437699680508</v>
      </c>
      <c r="L71" s="15">
        <f t="shared" ca="1" si="61"/>
        <v>32.74760383386581</v>
      </c>
      <c r="M71" s="15">
        <f t="shared" ca="1" si="61"/>
        <v>29.233226837060705</v>
      </c>
      <c r="N71" s="15">
        <f t="shared" ca="1" si="61"/>
        <v>13.897763578274761</v>
      </c>
    </row>
    <row r="72" spans="1:16" ht="12.4" hidden="1" customHeight="1" outlineLevel="1" x14ac:dyDescent="0.15">
      <c r="A72" s="1" t="str">
        <f ca="1">$A$1&amp;C72</f>
        <v>X (22)福岡県内（北九州市・福岡市を除く）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40</v>
      </c>
      <c r="F72" s="19">
        <f ca="1">VLOOKUP($A72,'Q10'!$A:$O,F$2,0)</f>
        <v>113</v>
      </c>
      <c r="G72" s="19">
        <f ca="1">VLOOKUP($A72,'Q10'!$A:$O,G$2,0)</f>
        <v>42</v>
      </c>
      <c r="H72" s="19">
        <f ca="1">VLOOKUP($A72,'Q10'!$A:$O,H$2,0)</f>
        <v>23</v>
      </c>
      <c r="I72" s="19">
        <f ca="1">VLOOKUP($A72,'Q10'!$A:$O,I$2,0)</f>
        <v>44</v>
      </c>
      <c r="J72" s="19">
        <f ca="1">VLOOKUP($A72,'Q10'!$A:$O,J$2,0)</f>
        <v>33</v>
      </c>
      <c r="K72" s="19">
        <f ca="1">VLOOKUP($A72,'Q10'!$A:$O,K$2,0)</f>
        <v>11</v>
      </c>
      <c r="L72" s="19">
        <f ca="1">VLOOKUP($A72,'Q10'!$A:$O,L$2,0)</f>
        <v>86</v>
      </c>
      <c r="M72" s="19">
        <f ca="1">VLOOKUP($A72,'Q10'!$A:$O,M$2,0)</f>
        <v>76</v>
      </c>
      <c r="N72" s="19">
        <f ca="1">VLOOKUP($A72,'Q10'!$A:$O,N$2,0)</f>
        <v>60</v>
      </c>
      <c r="P72" s="45">
        <f t="shared" ref="P72" ca="1" si="62">MAX(E72:N72)</f>
        <v>113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12.987012987012985</v>
      </c>
      <c r="F73" s="15">
        <f t="shared" ref="F73:N73" ca="1" si="63">F72/$D72*100</f>
        <v>36.688311688311686</v>
      </c>
      <c r="G73" s="15">
        <f t="shared" ca="1" si="63"/>
        <v>13.636363636363635</v>
      </c>
      <c r="H73" s="15">
        <f t="shared" ca="1" si="63"/>
        <v>7.4675324675324672</v>
      </c>
      <c r="I73" s="15">
        <f t="shared" ca="1" si="63"/>
        <v>14.285714285714285</v>
      </c>
      <c r="J73" s="15">
        <f t="shared" ca="1" si="63"/>
        <v>10.714285714285714</v>
      </c>
      <c r="K73" s="15">
        <f t="shared" ca="1" si="63"/>
        <v>3.5714285714285712</v>
      </c>
      <c r="L73" s="15">
        <f t="shared" ca="1" si="63"/>
        <v>27.922077922077921</v>
      </c>
      <c r="M73" s="15">
        <f t="shared" ca="1" si="63"/>
        <v>24.675324675324674</v>
      </c>
      <c r="N73" s="15">
        <f t="shared" ca="1" si="63"/>
        <v>19.480519480519483</v>
      </c>
    </row>
    <row r="74" spans="1:16" ht="12.4" hidden="1" customHeight="1" outlineLevel="1" x14ac:dyDescent="0.15">
      <c r="A74" s="1" t="str">
        <f ca="1">$A$1&amp;C74</f>
        <v>X (22)東京圏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41</v>
      </c>
      <c r="F74" s="19">
        <f ca="1">VLOOKUP($A74,'Q10'!$A:$O,F$2,0)</f>
        <v>93</v>
      </c>
      <c r="G74" s="19">
        <f ca="1">VLOOKUP($A74,'Q10'!$A:$O,G$2,0)</f>
        <v>44</v>
      </c>
      <c r="H74" s="19">
        <f ca="1">VLOOKUP($A74,'Q10'!$A:$O,H$2,0)</f>
        <v>10</v>
      </c>
      <c r="I74" s="19">
        <f ca="1">VLOOKUP($A74,'Q10'!$A:$O,I$2,0)</f>
        <v>31</v>
      </c>
      <c r="J74" s="19">
        <f ca="1">VLOOKUP($A74,'Q10'!$A:$O,J$2,0)</f>
        <v>20</v>
      </c>
      <c r="K74" s="19">
        <f ca="1">VLOOKUP($A74,'Q10'!$A:$O,K$2,0)</f>
        <v>9</v>
      </c>
      <c r="L74" s="19">
        <f ca="1">VLOOKUP($A74,'Q10'!$A:$O,L$2,0)</f>
        <v>77</v>
      </c>
      <c r="M74" s="19">
        <f ca="1">VLOOKUP($A74,'Q10'!$A:$O,M$2,0)</f>
        <v>70</v>
      </c>
      <c r="N74" s="19">
        <f ca="1">VLOOKUP($A74,'Q10'!$A:$O,N$2,0)</f>
        <v>50</v>
      </c>
      <c r="P74" s="45">
        <f t="shared" ref="P74" ca="1" si="64">MAX(E74:N74)</f>
        <v>93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15.471698113207546</v>
      </c>
      <c r="F75" s="15">
        <f t="shared" ref="F75:N75" ca="1" si="65">F74/$D74*100</f>
        <v>35.094339622641506</v>
      </c>
      <c r="G75" s="15">
        <f t="shared" ca="1" si="65"/>
        <v>16.60377358490566</v>
      </c>
      <c r="H75" s="15">
        <f t="shared" ca="1" si="65"/>
        <v>3.7735849056603774</v>
      </c>
      <c r="I75" s="15">
        <f t="shared" ca="1" si="65"/>
        <v>11.69811320754717</v>
      </c>
      <c r="J75" s="15">
        <f t="shared" ca="1" si="65"/>
        <v>7.5471698113207548</v>
      </c>
      <c r="K75" s="15">
        <f t="shared" ca="1" si="65"/>
        <v>3.3962264150943398</v>
      </c>
      <c r="L75" s="15">
        <f t="shared" ca="1" si="65"/>
        <v>29.056603773584904</v>
      </c>
      <c r="M75" s="15">
        <f t="shared" ca="1" si="65"/>
        <v>26.415094339622641</v>
      </c>
      <c r="N75" s="15">
        <f t="shared" ca="1" si="65"/>
        <v>18.867924528301888</v>
      </c>
    </row>
    <row r="76" spans="1:16" ht="12.4" hidden="1" customHeight="1" outlineLevel="1" x14ac:dyDescent="0.15">
      <c r="A76" s="1" t="str">
        <f ca="1">$A$1&amp;C76</f>
        <v>X (22)大阪圏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20</v>
      </c>
      <c r="F76" s="19">
        <f ca="1">VLOOKUP($A76,'Q10'!$A:$O,F$2,0)</f>
        <v>77</v>
      </c>
      <c r="G76" s="19">
        <f ca="1">VLOOKUP($A76,'Q10'!$A:$O,G$2,0)</f>
        <v>30</v>
      </c>
      <c r="H76" s="19">
        <f ca="1">VLOOKUP($A76,'Q10'!$A:$O,H$2,0)</f>
        <v>5</v>
      </c>
      <c r="I76" s="19">
        <f ca="1">VLOOKUP($A76,'Q10'!$A:$O,I$2,0)</f>
        <v>11</v>
      </c>
      <c r="J76" s="19">
        <f ca="1">VLOOKUP($A76,'Q10'!$A:$O,J$2,0)</f>
        <v>11</v>
      </c>
      <c r="K76" s="19">
        <f ca="1">VLOOKUP($A76,'Q10'!$A:$O,K$2,0)</f>
        <v>7</v>
      </c>
      <c r="L76" s="19">
        <f ca="1">VLOOKUP($A76,'Q10'!$A:$O,L$2,0)</f>
        <v>64</v>
      </c>
      <c r="M76" s="19">
        <f ca="1">VLOOKUP($A76,'Q10'!$A:$O,M$2,0)</f>
        <v>38</v>
      </c>
      <c r="N76" s="19">
        <f ca="1">VLOOKUP($A76,'Q10'!$A:$O,N$2,0)</f>
        <v>33</v>
      </c>
      <c r="P76" s="45">
        <f t="shared" ref="P76" ca="1" si="66">MAX(E76:N76)</f>
        <v>77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11.560693641618498</v>
      </c>
      <c r="F77" s="15">
        <f t="shared" ref="F77:N77" ca="1" si="67">F76/$D76*100</f>
        <v>44.508670520231213</v>
      </c>
      <c r="G77" s="15">
        <f t="shared" ca="1" si="67"/>
        <v>17.341040462427745</v>
      </c>
      <c r="H77" s="15">
        <f t="shared" ca="1" si="67"/>
        <v>2.8901734104046244</v>
      </c>
      <c r="I77" s="15">
        <f t="shared" ca="1" si="67"/>
        <v>6.3583815028901727</v>
      </c>
      <c r="J77" s="15">
        <f t="shared" ca="1" si="67"/>
        <v>6.3583815028901727</v>
      </c>
      <c r="K77" s="15">
        <f t="shared" ca="1" si="67"/>
        <v>4.0462427745664744</v>
      </c>
      <c r="L77" s="15">
        <f t="shared" ca="1" si="67"/>
        <v>36.994219653179186</v>
      </c>
      <c r="M77" s="15">
        <f t="shared" ca="1" si="67"/>
        <v>21.965317919075144</v>
      </c>
      <c r="N77" s="15">
        <f t="shared" ca="1" si="67"/>
        <v>19.075144508670519</v>
      </c>
    </row>
    <row r="78" spans="1:16" ht="12.4" hidden="1" customHeight="1" outlineLevel="1" x14ac:dyDescent="0.15">
      <c r="A78" s="1" t="str">
        <f ca="1">$A$1&amp;C78</f>
        <v>X (22)名古屋圏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3</v>
      </c>
      <c r="F78" s="19">
        <f ca="1">VLOOKUP($A78,'Q10'!$A:$O,F$2,0)</f>
        <v>7</v>
      </c>
      <c r="G78" s="19">
        <f ca="1">VLOOKUP($A78,'Q10'!$A:$O,G$2,0)</f>
        <v>5</v>
      </c>
      <c r="H78" s="19">
        <f ca="1">VLOOKUP($A78,'Q10'!$A:$O,H$2,0)</f>
        <v>0</v>
      </c>
      <c r="I78" s="19">
        <f ca="1">VLOOKUP($A78,'Q10'!$A:$O,I$2,0)</f>
        <v>1</v>
      </c>
      <c r="J78" s="19">
        <f ca="1">VLOOKUP($A78,'Q10'!$A:$O,J$2,0)</f>
        <v>2</v>
      </c>
      <c r="K78" s="19">
        <f ca="1">VLOOKUP($A78,'Q10'!$A:$O,K$2,0)</f>
        <v>0</v>
      </c>
      <c r="L78" s="19">
        <f ca="1">VLOOKUP($A78,'Q10'!$A:$O,L$2,0)</f>
        <v>5</v>
      </c>
      <c r="M78" s="19">
        <f ca="1">VLOOKUP($A78,'Q10'!$A:$O,M$2,0)</f>
        <v>4</v>
      </c>
      <c r="N78" s="19">
        <f ca="1">VLOOKUP($A78,'Q10'!$A:$O,N$2,0)</f>
        <v>8</v>
      </c>
      <c r="P78" s="45">
        <f t="shared" ref="P78" ca="1" si="68">MAX(E78:N78)</f>
        <v>8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14.285714285714285</v>
      </c>
      <c r="F79" s="15">
        <f t="shared" ref="F79:N79" ca="1" si="69">F78/$D78*100</f>
        <v>33.333333333333329</v>
      </c>
      <c r="G79" s="15">
        <f t="shared" ca="1" si="69"/>
        <v>23.809523809523807</v>
      </c>
      <c r="H79" s="15">
        <f t="shared" ca="1" si="69"/>
        <v>0</v>
      </c>
      <c r="I79" s="15">
        <f t="shared" ca="1" si="69"/>
        <v>4.7619047619047619</v>
      </c>
      <c r="J79" s="15">
        <f t="shared" ca="1" si="69"/>
        <v>9.5238095238095237</v>
      </c>
      <c r="K79" s="15">
        <f t="shared" ca="1" si="69"/>
        <v>0</v>
      </c>
      <c r="L79" s="15">
        <f t="shared" ca="1" si="69"/>
        <v>23.809523809523807</v>
      </c>
      <c r="M79" s="15">
        <f t="shared" ca="1" si="69"/>
        <v>19.047619047619047</v>
      </c>
      <c r="N79" s="15">
        <f t="shared" ca="1" si="69"/>
        <v>38.095238095238095</v>
      </c>
    </row>
    <row r="80" spans="1:16" ht="12.4" hidden="1" customHeight="1" outlineLevel="1" x14ac:dyDescent="0.15">
      <c r="A80" s="1" t="str">
        <f ca="1">$A$1&amp;C80</f>
        <v>X (22)その他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23</v>
      </c>
      <c r="F80" s="19">
        <f ca="1">VLOOKUP($A80,'Q10'!$A:$O,F$2,0)</f>
        <v>89</v>
      </c>
      <c r="G80" s="19">
        <f ca="1">VLOOKUP($A80,'Q10'!$A:$O,G$2,0)</f>
        <v>38</v>
      </c>
      <c r="H80" s="19">
        <f ca="1">VLOOKUP($A80,'Q10'!$A:$O,H$2,0)</f>
        <v>9</v>
      </c>
      <c r="I80" s="19">
        <f ca="1">VLOOKUP($A80,'Q10'!$A:$O,I$2,0)</f>
        <v>21</v>
      </c>
      <c r="J80" s="19">
        <f ca="1">VLOOKUP($A80,'Q10'!$A:$O,J$2,0)</f>
        <v>33</v>
      </c>
      <c r="K80" s="19">
        <f ca="1">VLOOKUP($A80,'Q10'!$A:$O,K$2,0)</f>
        <v>3</v>
      </c>
      <c r="L80" s="19">
        <f ca="1">VLOOKUP($A80,'Q10'!$A:$O,L$2,0)</f>
        <v>61</v>
      </c>
      <c r="M80" s="19">
        <f ca="1">VLOOKUP($A80,'Q10'!$A:$O,M$2,0)</f>
        <v>68</v>
      </c>
      <c r="N80" s="19">
        <f ca="1">VLOOKUP($A80,'Q10'!$A:$O,N$2,0)</f>
        <v>37</v>
      </c>
      <c r="P80" s="45">
        <f t="shared" ref="P80" ca="1" si="70">MAX(E80:N80)</f>
        <v>89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10.13215859030837</v>
      </c>
      <c r="F81" s="15">
        <f t="shared" ref="F81:N81" ca="1" si="71">F80/$D80*100</f>
        <v>39.207048458149778</v>
      </c>
      <c r="G81" s="15">
        <f t="shared" ca="1" si="71"/>
        <v>16.740088105726873</v>
      </c>
      <c r="H81" s="15">
        <f t="shared" ca="1" si="71"/>
        <v>3.9647577092511015</v>
      </c>
      <c r="I81" s="15">
        <f t="shared" ca="1" si="71"/>
        <v>9.251101321585903</v>
      </c>
      <c r="J81" s="15">
        <f t="shared" ca="1" si="71"/>
        <v>14.537444933920703</v>
      </c>
      <c r="K81" s="15">
        <f t="shared" ca="1" si="71"/>
        <v>1.3215859030837005</v>
      </c>
      <c r="L81" s="15">
        <f t="shared" ca="1" si="71"/>
        <v>26.872246696035241</v>
      </c>
      <c r="M81" s="15">
        <f t="shared" ca="1" si="71"/>
        <v>29.955947136563875</v>
      </c>
      <c r="N81" s="15">
        <f t="shared" ca="1" si="71"/>
        <v>16.299559471365637</v>
      </c>
    </row>
    <row r="82" spans="1:16" ht="12.4" hidden="1" customHeight="1" outlineLevel="1" x14ac:dyDescent="0.15">
      <c r="A82" s="1" t="str">
        <f ca="1">$A$1&amp;C82</f>
        <v>X (22)わからない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86</v>
      </c>
      <c r="F82" s="19">
        <f ca="1">VLOOKUP($A82,'Q10'!$A:$O,F$2,0)</f>
        <v>263</v>
      </c>
      <c r="G82" s="19">
        <f ca="1">VLOOKUP($A82,'Q10'!$A:$O,G$2,0)</f>
        <v>105</v>
      </c>
      <c r="H82" s="19">
        <f ca="1">VLOOKUP($A82,'Q10'!$A:$O,H$2,0)</f>
        <v>37</v>
      </c>
      <c r="I82" s="19">
        <f ca="1">VLOOKUP($A82,'Q10'!$A:$O,I$2,0)</f>
        <v>67</v>
      </c>
      <c r="J82" s="19">
        <f ca="1">VLOOKUP($A82,'Q10'!$A:$O,J$2,0)</f>
        <v>60</v>
      </c>
      <c r="K82" s="19">
        <f ca="1">VLOOKUP($A82,'Q10'!$A:$O,K$2,0)</f>
        <v>20</v>
      </c>
      <c r="L82" s="19">
        <f ca="1">VLOOKUP($A82,'Q10'!$A:$O,L$2,0)</f>
        <v>206</v>
      </c>
      <c r="M82" s="19">
        <f ca="1">VLOOKUP($A82,'Q10'!$A:$O,M$2,0)</f>
        <v>188</v>
      </c>
      <c r="N82" s="19">
        <f ca="1">VLOOKUP($A82,'Q10'!$A:$O,N$2,0)</f>
        <v>97</v>
      </c>
      <c r="P82" s="45">
        <f t="shared" ref="P82" ca="1" si="72">MAX(E82:N82)</f>
        <v>263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12.338593974175035</v>
      </c>
      <c r="F83" s="15">
        <f t="shared" ref="F83:N83" ca="1" si="73">F82/$D82*100</f>
        <v>37.733142037302727</v>
      </c>
      <c r="G83" s="15">
        <f t="shared" ca="1" si="73"/>
        <v>15.064562410329984</v>
      </c>
      <c r="H83" s="15">
        <f t="shared" ca="1" si="73"/>
        <v>5.308464849354376</v>
      </c>
      <c r="I83" s="15">
        <f t="shared" ca="1" si="73"/>
        <v>9.6126255380200867</v>
      </c>
      <c r="J83" s="15">
        <f t="shared" ca="1" si="73"/>
        <v>8.6083213773314213</v>
      </c>
      <c r="K83" s="15">
        <f t="shared" ca="1" si="73"/>
        <v>2.8694404591104736</v>
      </c>
      <c r="L83" s="15">
        <f t="shared" ca="1" si="73"/>
        <v>29.555236728837876</v>
      </c>
      <c r="M83" s="15">
        <f t="shared" ca="1" si="73"/>
        <v>26.97274031563845</v>
      </c>
      <c r="N83" s="15">
        <f t="shared" ca="1" si="73"/>
        <v>13.916786226685796</v>
      </c>
    </row>
    <row r="84" spans="1:16" ht="12.4" hidden="1" customHeight="1" outlineLevel="1" x14ac:dyDescent="0.15">
      <c r="A84" s="1" t="str">
        <f ca="1">$A$1&amp;C84</f>
        <v>X (22)農業・漁業・林業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24</v>
      </c>
      <c r="F84" s="19">
        <f ca="1">VLOOKUP($A84,'Q13'!$A:$O,F$2,0)</f>
        <v>26</v>
      </c>
      <c r="G84" s="19">
        <f ca="1">VLOOKUP($A84,'Q13'!$A:$O,G$2,0)</f>
        <v>11</v>
      </c>
      <c r="H84" s="19">
        <f ca="1">VLOOKUP($A84,'Q13'!$A:$O,H$2,0)</f>
        <v>2</v>
      </c>
      <c r="I84" s="19">
        <f ca="1">VLOOKUP($A84,'Q13'!$A:$O,I$2,0)</f>
        <v>9</v>
      </c>
      <c r="J84" s="19">
        <f ca="1">VLOOKUP($A84,'Q13'!$A:$O,J$2,0)</f>
        <v>5</v>
      </c>
      <c r="K84" s="19">
        <f ca="1">VLOOKUP($A84,'Q13'!$A:$O,K$2,0)</f>
        <v>5</v>
      </c>
      <c r="L84" s="19">
        <f ca="1">VLOOKUP($A84,'Q13'!$A:$O,L$2,0)</f>
        <v>11</v>
      </c>
      <c r="M84" s="19">
        <f ca="1">VLOOKUP($A84,'Q13'!$A:$O,M$2,0)</f>
        <v>23</v>
      </c>
      <c r="N84" s="19">
        <f ca="1">VLOOKUP($A84,'Q13'!$A:$O,N$2,0)</f>
        <v>15</v>
      </c>
      <c r="P84" s="45">
        <f t="shared" ref="P84" ca="1" si="74">MAX(E84:N84)</f>
        <v>26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29.268292682926827</v>
      </c>
      <c r="F85" s="15">
        <f t="shared" ref="F85:N85" ca="1" si="75">F84/$D84*100</f>
        <v>31.707317073170731</v>
      </c>
      <c r="G85" s="15">
        <f t="shared" ca="1" si="75"/>
        <v>13.414634146341465</v>
      </c>
      <c r="H85" s="15">
        <f t="shared" ca="1" si="75"/>
        <v>2.4390243902439024</v>
      </c>
      <c r="I85" s="15">
        <f t="shared" ca="1" si="75"/>
        <v>10.975609756097562</v>
      </c>
      <c r="J85" s="15">
        <f t="shared" ca="1" si="75"/>
        <v>6.0975609756097562</v>
      </c>
      <c r="K85" s="15">
        <f t="shared" ca="1" si="75"/>
        <v>6.0975609756097562</v>
      </c>
      <c r="L85" s="15">
        <f t="shared" ca="1" si="75"/>
        <v>13.414634146341465</v>
      </c>
      <c r="M85" s="15">
        <f t="shared" ca="1" si="75"/>
        <v>28.04878048780488</v>
      </c>
      <c r="N85" s="15">
        <f t="shared" ca="1" si="75"/>
        <v>18.292682926829269</v>
      </c>
    </row>
    <row r="86" spans="1:16" ht="12.4" hidden="1" customHeight="1" outlineLevel="1" x14ac:dyDescent="0.15">
      <c r="A86" s="1" t="str">
        <f ca="1">$A$1&amp;C86</f>
        <v>X (22)建設業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17</v>
      </c>
      <c r="F86" s="19">
        <f ca="1">VLOOKUP($A86,'Q13'!$A:$O,F$2,0)</f>
        <v>69</v>
      </c>
      <c r="G86" s="19">
        <f ca="1">VLOOKUP($A86,'Q13'!$A:$O,G$2,0)</f>
        <v>29</v>
      </c>
      <c r="H86" s="19">
        <f ca="1">VLOOKUP($A86,'Q13'!$A:$O,H$2,0)</f>
        <v>10</v>
      </c>
      <c r="I86" s="19">
        <f ca="1">VLOOKUP($A86,'Q13'!$A:$O,I$2,0)</f>
        <v>13</v>
      </c>
      <c r="J86" s="19">
        <f ca="1">VLOOKUP($A86,'Q13'!$A:$O,J$2,0)</f>
        <v>16</v>
      </c>
      <c r="K86" s="19">
        <f ca="1">VLOOKUP($A86,'Q13'!$A:$O,K$2,0)</f>
        <v>4</v>
      </c>
      <c r="L86" s="19">
        <f ca="1">VLOOKUP($A86,'Q13'!$A:$O,L$2,0)</f>
        <v>36</v>
      </c>
      <c r="M86" s="19">
        <f ca="1">VLOOKUP($A86,'Q13'!$A:$O,M$2,0)</f>
        <v>35</v>
      </c>
      <c r="N86" s="19">
        <f ca="1">VLOOKUP($A86,'Q13'!$A:$O,N$2,0)</f>
        <v>23</v>
      </c>
      <c r="P86" s="45">
        <f t="shared" ref="P86" ca="1" si="76">MAX(E86:N86)</f>
        <v>69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10.967741935483872</v>
      </c>
      <c r="F87" s="15">
        <f t="shared" ref="F87:N87" ca="1" si="77">F86/$D86*100</f>
        <v>44.516129032258064</v>
      </c>
      <c r="G87" s="15">
        <f t="shared" ca="1" si="77"/>
        <v>18.70967741935484</v>
      </c>
      <c r="H87" s="15">
        <f t="shared" ca="1" si="77"/>
        <v>6.4516129032258061</v>
      </c>
      <c r="I87" s="15">
        <f t="shared" ca="1" si="77"/>
        <v>8.3870967741935498</v>
      </c>
      <c r="J87" s="15">
        <f t="shared" ca="1" si="77"/>
        <v>10.32258064516129</v>
      </c>
      <c r="K87" s="15">
        <f t="shared" ca="1" si="77"/>
        <v>2.5806451612903225</v>
      </c>
      <c r="L87" s="15">
        <f t="shared" ca="1" si="77"/>
        <v>23.225806451612904</v>
      </c>
      <c r="M87" s="15">
        <f t="shared" ca="1" si="77"/>
        <v>22.58064516129032</v>
      </c>
      <c r="N87" s="15">
        <f t="shared" ca="1" si="77"/>
        <v>14.838709677419354</v>
      </c>
    </row>
    <row r="88" spans="1:16" ht="12.4" hidden="1" customHeight="1" outlineLevel="1" x14ac:dyDescent="0.15">
      <c r="A88" s="1" t="str">
        <f ca="1">$A$1&amp;C88</f>
        <v>X (22)製造業（技術者等）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38</v>
      </c>
      <c r="F88" s="19">
        <f ca="1">VLOOKUP($A88,'Q13'!$A:$O,F$2,0)</f>
        <v>138</v>
      </c>
      <c r="G88" s="19">
        <f ca="1">VLOOKUP($A88,'Q13'!$A:$O,G$2,0)</f>
        <v>60</v>
      </c>
      <c r="H88" s="19">
        <f ca="1">VLOOKUP($A88,'Q13'!$A:$O,H$2,0)</f>
        <v>25</v>
      </c>
      <c r="I88" s="19">
        <f ca="1">VLOOKUP($A88,'Q13'!$A:$O,I$2,0)</f>
        <v>29</v>
      </c>
      <c r="J88" s="19">
        <f ca="1">VLOOKUP($A88,'Q13'!$A:$O,J$2,0)</f>
        <v>13</v>
      </c>
      <c r="K88" s="19">
        <f ca="1">VLOOKUP($A88,'Q13'!$A:$O,K$2,0)</f>
        <v>9</v>
      </c>
      <c r="L88" s="19">
        <f ca="1">VLOOKUP($A88,'Q13'!$A:$O,L$2,0)</f>
        <v>73</v>
      </c>
      <c r="M88" s="19">
        <f ca="1">VLOOKUP($A88,'Q13'!$A:$O,M$2,0)</f>
        <v>61</v>
      </c>
      <c r="N88" s="19">
        <f ca="1">VLOOKUP($A88,'Q13'!$A:$O,N$2,0)</f>
        <v>43</v>
      </c>
      <c r="P88" s="45">
        <f t="shared" ref="P88" ca="1" si="78">MAX(E88:N88)</f>
        <v>138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14.393939393939394</v>
      </c>
      <c r="F89" s="15">
        <f t="shared" ref="F89:N89" ca="1" si="79">F88/$D88*100</f>
        <v>52.272727272727273</v>
      </c>
      <c r="G89" s="15">
        <f t="shared" ca="1" si="79"/>
        <v>22.727272727272727</v>
      </c>
      <c r="H89" s="15">
        <f t="shared" ca="1" si="79"/>
        <v>9.4696969696969688</v>
      </c>
      <c r="I89" s="15">
        <f t="shared" ca="1" si="79"/>
        <v>10.984848484848484</v>
      </c>
      <c r="J89" s="15">
        <f t="shared" ca="1" si="79"/>
        <v>4.9242424242424239</v>
      </c>
      <c r="K89" s="15">
        <f t="shared" ca="1" si="79"/>
        <v>3.4090909090909087</v>
      </c>
      <c r="L89" s="15">
        <f t="shared" ca="1" si="79"/>
        <v>27.651515151515149</v>
      </c>
      <c r="M89" s="15">
        <f t="shared" ca="1" si="79"/>
        <v>23.106060606060606</v>
      </c>
      <c r="N89" s="15">
        <f t="shared" ca="1" si="79"/>
        <v>16.287878787878789</v>
      </c>
    </row>
    <row r="90" spans="1:16" ht="12.4" hidden="1" customHeight="1" outlineLevel="1" x14ac:dyDescent="0.15">
      <c r="A90" s="1" t="str">
        <f ca="1">$A$1&amp;C90</f>
        <v>X (22)小売・飲食などのサービス業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28</v>
      </c>
      <c r="F90" s="19">
        <f ca="1">VLOOKUP($A90,'Q13'!$A:$O,F$2,0)</f>
        <v>112</v>
      </c>
      <c r="G90" s="19">
        <f ca="1">VLOOKUP($A90,'Q13'!$A:$O,G$2,0)</f>
        <v>47</v>
      </c>
      <c r="H90" s="19">
        <f ca="1">VLOOKUP($A90,'Q13'!$A:$O,H$2,0)</f>
        <v>12</v>
      </c>
      <c r="I90" s="19">
        <f ca="1">VLOOKUP($A90,'Q13'!$A:$O,I$2,0)</f>
        <v>30</v>
      </c>
      <c r="J90" s="19">
        <f ca="1">VLOOKUP($A90,'Q13'!$A:$O,J$2,0)</f>
        <v>22</v>
      </c>
      <c r="K90" s="19">
        <f ca="1">VLOOKUP($A90,'Q13'!$A:$O,K$2,0)</f>
        <v>9</v>
      </c>
      <c r="L90" s="19">
        <f ca="1">VLOOKUP($A90,'Q13'!$A:$O,L$2,0)</f>
        <v>92</v>
      </c>
      <c r="M90" s="19">
        <f ca="1">VLOOKUP($A90,'Q13'!$A:$O,M$2,0)</f>
        <v>75</v>
      </c>
      <c r="N90" s="19">
        <f ca="1">VLOOKUP($A90,'Q13'!$A:$O,N$2,0)</f>
        <v>45</v>
      </c>
      <c r="P90" s="45">
        <f t="shared" ref="P90" ca="1" si="80">MAX(E90:N90)</f>
        <v>112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9.5563139931740615</v>
      </c>
      <c r="F91" s="15">
        <f t="shared" ref="F91:N91" ca="1" si="81">F90/$D90*100</f>
        <v>38.225255972696246</v>
      </c>
      <c r="G91" s="15">
        <f t="shared" ca="1" si="81"/>
        <v>16.040955631399317</v>
      </c>
      <c r="H91" s="15">
        <f t="shared" ca="1" si="81"/>
        <v>4.0955631399317403</v>
      </c>
      <c r="I91" s="15">
        <f t="shared" ca="1" si="81"/>
        <v>10.238907849829351</v>
      </c>
      <c r="J91" s="15">
        <f t="shared" ca="1" si="81"/>
        <v>7.5085324232081918</v>
      </c>
      <c r="K91" s="15">
        <f t="shared" ca="1" si="81"/>
        <v>3.0716723549488054</v>
      </c>
      <c r="L91" s="15">
        <f t="shared" ca="1" si="81"/>
        <v>31.399317406143346</v>
      </c>
      <c r="M91" s="15">
        <f t="shared" ca="1" si="81"/>
        <v>25.597269624573375</v>
      </c>
      <c r="N91" s="15">
        <f t="shared" ca="1" si="81"/>
        <v>15.358361774744028</v>
      </c>
    </row>
    <row r="92" spans="1:16" ht="12.4" hidden="1" customHeight="1" outlineLevel="1" x14ac:dyDescent="0.15">
      <c r="A92" s="1" t="str">
        <f ca="1">$A$1&amp;C92</f>
        <v>X (22)金融・保険・不動産業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24</v>
      </c>
      <c r="F92" s="19">
        <f ca="1">VLOOKUP($A92,'Q13'!$A:$O,F$2,0)</f>
        <v>54</v>
      </c>
      <c r="G92" s="19">
        <f ca="1">VLOOKUP($A92,'Q13'!$A:$O,G$2,0)</f>
        <v>33</v>
      </c>
      <c r="H92" s="19">
        <f ca="1">VLOOKUP($A92,'Q13'!$A:$O,H$2,0)</f>
        <v>9</v>
      </c>
      <c r="I92" s="19">
        <f ca="1">VLOOKUP($A92,'Q13'!$A:$O,I$2,0)</f>
        <v>16</v>
      </c>
      <c r="J92" s="19">
        <f ca="1">VLOOKUP($A92,'Q13'!$A:$O,J$2,0)</f>
        <v>18</v>
      </c>
      <c r="K92" s="19">
        <f ca="1">VLOOKUP($A92,'Q13'!$A:$O,K$2,0)</f>
        <v>5</v>
      </c>
      <c r="L92" s="19">
        <f ca="1">VLOOKUP($A92,'Q13'!$A:$O,L$2,0)</f>
        <v>45</v>
      </c>
      <c r="M92" s="19">
        <f ca="1">VLOOKUP($A92,'Q13'!$A:$O,M$2,0)</f>
        <v>42</v>
      </c>
      <c r="N92" s="19">
        <f ca="1">VLOOKUP($A92,'Q13'!$A:$O,N$2,0)</f>
        <v>22</v>
      </c>
      <c r="P92" s="45">
        <f t="shared" ref="P92" ca="1" si="82">MAX(E92:N92)</f>
        <v>54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15.384615384615385</v>
      </c>
      <c r="F93" s="15">
        <f t="shared" ref="F93:N93" ca="1" si="83">F92/$D92*100</f>
        <v>34.615384615384613</v>
      </c>
      <c r="G93" s="15">
        <f t="shared" ca="1" si="83"/>
        <v>21.153846153846153</v>
      </c>
      <c r="H93" s="15">
        <f t="shared" ca="1" si="83"/>
        <v>5.7692307692307692</v>
      </c>
      <c r="I93" s="15">
        <f t="shared" ca="1" si="83"/>
        <v>10.256410256410255</v>
      </c>
      <c r="J93" s="15">
        <f t="shared" ca="1" si="83"/>
        <v>11.538461538461538</v>
      </c>
      <c r="K93" s="15">
        <f t="shared" ca="1" si="83"/>
        <v>3.2051282051282048</v>
      </c>
      <c r="L93" s="15">
        <f t="shared" ca="1" si="83"/>
        <v>28.846153846153843</v>
      </c>
      <c r="M93" s="15">
        <f t="shared" ca="1" si="83"/>
        <v>26.923076923076923</v>
      </c>
      <c r="N93" s="15">
        <f t="shared" ca="1" si="83"/>
        <v>14.102564102564102</v>
      </c>
    </row>
    <row r="94" spans="1:16" ht="12.4" hidden="1" customHeight="1" outlineLevel="1" x14ac:dyDescent="0.15">
      <c r="A94" s="1" t="str">
        <f ca="1">$A$1&amp;C94</f>
        <v>X (22)医療・福祉・介護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110</v>
      </c>
      <c r="F94" s="19">
        <f ca="1">VLOOKUP($A94,'Q13'!$A:$O,F$2,0)</f>
        <v>373</v>
      </c>
      <c r="G94" s="19">
        <f ca="1">VLOOKUP($A94,'Q13'!$A:$O,G$2,0)</f>
        <v>148</v>
      </c>
      <c r="H94" s="19">
        <f ca="1">VLOOKUP($A94,'Q13'!$A:$O,H$2,0)</f>
        <v>64</v>
      </c>
      <c r="I94" s="19">
        <f ca="1">VLOOKUP($A94,'Q13'!$A:$O,I$2,0)</f>
        <v>91</v>
      </c>
      <c r="J94" s="19">
        <f ca="1">VLOOKUP($A94,'Q13'!$A:$O,J$2,0)</f>
        <v>88</v>
      </c>
      <c r="K94" s="19">
        <f ca="1">VLOOKUP($A94,'Q13'!$A:$O,K$2,0)</f>
        <v>21</v>
      </c>
      <c r="L94" s="19">
        <f ca="1">VLOOKUP($A94,'Q13'!$A:$O,L$2,0)</f>
        <v>267</v>
      </c>
      <c r="M94" s="19">
        <f ca="1">VLOOKUP($A94,'Q13'!$A:$O,M$2,0)</f>
        <v>246</v>
      </c>
      <c r="N94" s="19">
        <f ca="1">VLOOKUP($A94,'Q13'!$A:$O,N$2,0)</f>
        <v>130</v>
      </c>
      <c r="P94" s="45">
        <f t="shared" ref="P94" ca="1" si="84">MAX(E94:N94)</f>
        <v>373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12.359550561797752</v>
      </c>
      <c r="F95" s="15">
        <f t="shared" ref="F95:N95" ca="1" si="85">F94/$D94*100</f>
        <v>41.91011235955056</v>
      </c>
      <c r="G95" s="15">
        <f t="shared" ca="1" si="85"/>
        <v>16.629213483146067</v>
      </c>
      <c r="H95" s="15">
        <f t="shared" ca="1" si="85"/>
        <v>7.1910112359550569</v>
      </c>
      <c r="I95" s="15">
        <f t="shared" ca="1" si="85"/>
        <v>10.224719101123595</v>
      </c>
      <c r="J95" s="15">
        <f t="shared" ca="1" si="85"/>
        <v>9.8876404494382015</v>
      </c>
      <c r="K95" s="15">
        <f t="shared" ca="1" si="85"/>
        <v>2.3595505617977528</v>
      </c>
      <c r="L95" s="15">
        <f t="shared" ca="1" si="85"/>
        <v>30</v>
      </c>
      <c r="M95" s="15">
        <f t="shared" ca="1" si="85"/>
        <v>27.640449438202246</v>
      </c>
      <c r="N95" s="15">
        <f t="shared" ca="1" si="85"/>
        <v>14.606741573033707</v>
      </c>
    </row>
    <row r="96" spans="1:16" ht="12.4" hidden="1" customHeight="1" outlineLevel="1" x14ac:dyDescent="0.15">
      <c r="A96" s="1" t="str">
        <f ca="1">$A$1&amp;C96</f>
        <v>X (22)ITエンジニア・プログラマー（ゲームクリエイターを含む）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56</v>
      </c>
      <c r="F96" s="19">
        <f ca="1">VLOOKUP($A96,'Q13'!$A:$O,F$2,0)</f>
        <v>145</v>
      </c>
      <c r="G96" s="19">
        <f ca="1">VLOOKUP($A96,'Q13'!$A:$O,G$2,0)</f>
        <v>75</v>
      </c>
      <c r="H96" s="19">
        <f ca="1">VLOOKUP($A96,'Q13'!$A:$O,H$2,0)</f>
        <v>16</v>
      </c>
      <c r="I96" s="19">
        <f ca="1">VLOOKUP($A96,'Q13'!$A:$O,I$2,0)</f>
        <v>34</v>
      </c>
      <c r="J96" s="19">
        <f ca="1">VLOOKUP($A96,'Q13'!$A:$O,J$2,0)</f>
        <v>25</v>
      </c>
      <c r="K96" s="19">
        <f ca="1">VLOOKUP($A96,'Q13'!$A:$O,K$2,0)</f>
        <v>14</v>
      </c>
      <c r="L96" s="19">
        <f ca="1">VLOOKUP($A96,'Q13'!$A:$O,L$2,0)</f>
        <v>97</v>
      </c>
      <c r="M96" s="19">
        <f ca="1">VLOOKUP($A96,'Q13'!$A:$O,M$2,0)</f>
        <v>94</v>
      </c>
      <c r="N96" s="19">
        <f ca="1">VLOOKUP($A96,'Q13'!$A:$O,N$2,0)</f>
        <v>60</v>
      </c>
      <c r="P96" s="45">
        <f t="shared" ref="P96" ca="1" si="86">MAX(E96:N96)</f>
        <v>145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16.045845272206304</v>
      </c>
      <c r="F97" s="15">
        <f t="shared" ref="F97:N97" ca="1" si="87">F96/$D96*100</f>
        <v>41.54727793696275</v>
      </c>
      <c r="G97" s="15">
        <f t="shared" ca="1" si="87"/>
        <v>21.48997134670487</v>
      </c>
      <c r="H97" s="15">
        <f t="shared" ca="1" si="87"/>
        <v>4.5845272206303722</v>
      </c>
      <c r="I97" s="15">
        <f t="shared" ca="1" si="87"/>
        <v>9.7421203438395416</v>
      </c>
      <c r="J97" s="15">
        <f t="shared" ca="1" si="87"/>
        <v>7.1633237822349569</v>
      </c>
      <c r="K97" s="15">
        <f t="shared" ca="1" si="87"/>
        <v>4.0114613180515759</v>
      </c>
      <c r="L97" s="15">
        <f t="shared" ca="1" si="87"/>
        <v>27.793696275071632</v>
      </c>
      <c r="M97" s="15">
        <f t="shared" ca="1" si="87"/>
        <v>26.93409742120344</v>
      </c>
      <c r="N97" s="15">
        <f t="shared" ca="1" si="87"/>
        <v>17.191977077363894</v>
      </c>
    </row>
    <row r="98" spans="1:16" ht="12.4" hidden="1" customHeight="1" outlineLevel="1" x14ac:dyDescent="0.15">
      <c r="A98" s="1" t="str">
        <f ca="1">$A$1&amp;C98</f>
        <v>X (22)情報通信系（メディア・マスコミ）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15</v>
      </c>
      <c r="F98" s="19">
        <f ca="1">VLOOKUP($A98,'Q13'!$A:$O,F$2,0)</f>
        <v>36</v>
      </c>
      <c r="G98" s="19">
        <f ca="1">VLOOKUP($A98,'Q13'!$A:$O,G$2,0)</f>
        <v>18</v>
      </c>
      <c r="H98" s="19">
        <f ca="1">VLOOKUP($A98,'Q13'!$A:$O,H$2,0)</f>
        <v>3</v>
      </c>
      <c r="I98" s="19">
        <f ca="1">VLOOKUP($A98,'Q13'!$A:$O,I$2,0)</f>
        <v>11</v>
      </c>
      <c r="J98" s="19">
        <f ca="1">VLOOKUP($A98,'Q13'!$A:$O,J$2,0)</f>
        <v>9</v>
      </c>
      <c r="K98" s="19">
        <f ca="1">VLOOKUP($A98,'Q13'!$A:$O,K$2,0)</f>
        <v>5</v>
      </c>
      <c r="L98" s="19">
        <f ca="1">VLOOKUP($A98,'Q13'!$A:$O,L$2,0)</f>
        <v>35</v>
      </c>
      <c r="M98" s="19">
        <f ca="1">VLOOKUP($A98,'Q13'!$A:$O,M$2,0)</f>
        <v>32</v>
      </c>
      <c r="N98" s="19">
        <f ca="1">VLOOKUP($A98,'Q13'!$A:$O,N$2,0)</f>
        <v>18</v>
      </c>
      <c r="P98" s="45">
        <f t="shared" ref="P98" ca="1" si="88">MAX(E98:N98)</f>
        <v>36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14.85148514851485</v>
      </c>
      <c r="F99" s="15">
        <f t="shared" ref="F99:N99" ca="1" si="89">F98/$D98*100</f>
        <v>35.64356435643564</v>
      </c>
      <c r="G99" s="15">
        <f t="shared" ca="1" si="89"/>
        <v>17.82178217821782</v>
      </c>
      <c r="H99" s="15">
        <f t="shared" ca="1" si="89"/>
        <v>2.9702970297029703</v>
      </c>
      <c r="I99" s="15">
        <f t="shared" ca="1" si="89"/>
        <v>10.891089108910892</v>
      </c>
      <c r="J99" s="15">
        <f t="shared" ca="1" si="89"/>
        <v>8.9108910891089099</v>
      </c>
      <c r="K99" s="15">
        <f t="shared" ca="1" si="89"/>
        <v>4.9504950495049505</v>
      </c>
      <c r="L99" s="15">
        <f t="shared" ca="1" si="89"/>
        <v>34.653465346534652</v>
      </c>
      <c r="M99" s="15">
        <f t="shared" ca="1" si="89"/>
        <v>31.683168316831683</v>
      </c>
      <c r="N99" s="15">
        <f t="shared" ca="1" si="89"/>
        <v>17.82178217821782</v>
      </c>
    </row>
    <row r="100" spans="1:16" ht="12.4" hidden="1" customHeight="1" outlineLevel="1" x14ac:dyDescent="0.15">
      <c r="A100" s="1" t="str">
        <f ca="1">$A$1&amp;C100</f>
        <v>X (22)公務員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125</v>
      </c>
      <c r="F100" s="19">
        <f ca="1">VLOOKUP($A100,'Q13'!$A:$O,F$2,0)</f>
        <v>329</v>
      </c>
      <c r="G100" s="19">
        <f ca="1">VLOOKUP($A100,'Q13'!$A:$O,G$2,0)</f>
        <v>118</v>
      </c>
      <c r="H100" s="19">
        <f ca="1">VLOOKUP($A100,'Q13'!$A:$O,H$2,0)</f>
        <v>42</v>
      </c>
      <c r="I100" s="19">
        <f ca="1">VLOOKUP($A100,'Q13'!$A:$O,I$2,0)</f>
        <v>84</v>
      </c>
      <c r="J100" s="19">
        <f ca="1">VLOOKUP($A100,'Q13'!$A:$O,J$2,0)</f>
        <v>65</v>
      </c>
      <c r="K100" s="19">
        <f ca="1">VLOOKUP($A100,'Q13'!$A:$O,K$2,0)</f>
        <v>27</v>
      </c>
      <c r="L100" s="19">
        <f ca="1">VLOOKUP($A100,'Q13'!$A:$O,L$2,0)</f>
        <v>243</v>
      </c>
      <c r="M100" s="19">
        <f ca="1">VLOOKUP($A100,'Q13'!$A:$O,M$2,0)</f>
        <v>186</v>
      </c>
      <c r="N100" s="19">
        <f ca="1">VLOOKUP($A100,'Q13'!$A:$O,N$2,0)</f>
        <v>113</v>
      </c>
      <c r="P100" s="45">
        <f t="shared" ref="P100" ca="1" si="90">MAX(E100:N100)</f>
        <v>329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16.233766233766232</v>
      </c>
      <c r="F101" s="15">
        <f t="shared" ref="F101:N101" ca="1" si="91">F100/$D100*100</f>
        <v>42.727272727272727</v>
      </c>
      <c r="G101" s="15">
        <f t="shared" ca="1" si="91"/>
        <v>15.324675324675324</v>
      </c>
      <c r="H101" s="15">
        <f t="shared" ca="1" si="91"/>
        <v>5.4545454545454541</v>
      </c>
      <c r="I101" s="15">
        <f t="shared" ca="1" si="91"/>
        <v>10.909090909090908</v>
      </c>
      <c r="J101" s="15">
        <f t="shared" ca="1" si="91"/>
        <v>8.4415584415584419</v>
      </c>
      <c r="K101" s="15">
        <f t="shared" ca="1" si="91"/>
        <v>3.5064935064935061</v>
      </c>
      <c r="L101" s="15">
        <f t="shared" ca="1" si="91"/>
        <v>31.558441558441558</v>
      </c>
      <c r="M101" s="15">
        <f t="shared" ca="1" si="91"/>
        <v>24.155844155844157</v>
      </c>
      <c r="N101" s="15">
        <f t="shared" ca="1" si="91"/>
        <v>14.675324675324674</v>
      </c>
    </row>
    <row r="102" spans="1:16" ht="12.4" hidden="1" customHeight="1" outlineLevel="1" x14ac:dyDescent="0.15">
      <c r="A102" s="1" t="str">
        <f ca="1">$A$1&amp;C102</f>
        <v>X (22)その他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104</v>
      </c>
      <c r="F102" s="19">
        <f ca="1">VLOOKUP($A102,'Q13'!$A:$O,F$2,0)</f>
        <v>329</v>
      </c>
      <c r="G102" s="19">
        <f ca="1">VLOOKUP($A102,'Q13'!$A:$O,G$2,0)</f>
        <v>159</v>
      </c>
      <c r="H102" s="19">
        <f ca="1">VLOOKUP($A102,'Q13'!$A:$O,H$2,0)</f>
        <v>47</v>
      </c>
      <c r="I102" s="19">
        <f ca="1">VLOOKUP($A102,'Q13'!$A:$O,I$2,0)</f>
        <v>85</v>
      </c>
      <c r="J102" s="19">
        <f ca="1">VLOOKUP($A102,'Q13'!$A:$O,J$2,0)</f>
        <v>80</v>
      </c>
      <c r="K102" s="19">
        <f ca="1">VLOOKUP($A102,'Q13'!$A:$O,K$2,0)</f>
        <v>19</v>
      </c>
      <c r="L102" s="19">
        <f ca="1">VLOOKUP($A102,'Q13'!$A:$O,L$2,0)</f>
        <v>273</v>
      </c>
      <c r="M102" s="19">
        <f ca="1">VLOOKUP($A102,'Q13'!$A:$O,M$2,0)</f>
        <v>246</v>
      </c>
      <c r="N102" s="19">
        <f ca="1">VLOOKUP($A102,'Q13'!$A:$O,N$2,0)</f>
        <v>128</v>
      </c>
      <c r="P102" s="45">
        <f t="shared" ref="P102" ca="1" si="92">MAX(E102:N102)</f>
        <v>329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12.82367447595561</v>
      </c>
      <c r="F103" s="15">
        <f t="shared" ref="F103:N103" ca="1" si="93">F102/$D102*100</f>
        <v>40.567200986436497</v>
      </c>
      <c r="G103" s="15">
        <f t="shared" ca="1" si="93"/>
        <v>19.605425400739829</v>
      </c>
      <c r="H103" s="15">
        <f t="shared" ca="1" si="93"/>
        <v>5.7953144266337855</v>
      </c>
      <c r="I103" s="15">
        <f t="shared" ca="1" si="93"/>
        <v>10.480887792848335</v>
      </c>
      <c r="J103" s="15">
        <f t="shared" ca="1" si="93"/>
        <v>9.8643649815043162</v>
      </c>
      <c r="K103" s="15">
        <f t="shared" ca="1" si="93"/>
        <v>2.342786683107275</v>
      </c>
      <c r="L103" s="15">
        <f t="shared" ca="1" si="93"/>
        <v>33.662145499383477</v>
      </c>
      <c r="M103" s="15">
        <f t="shared" ca="1" si="93"/>
        <v>30.332922318125771</v>
      </c>
      <c r="N103" s="15">
        <f t="shared" ca="1" si="93"/>
        <v>15.782983970406905</v>
      </c>
    </row>
    <row r="104" spans="1:16" ht="12.4" customHeight="1" collapsed="1" x14ac:dyDescent="0.15">
      <c r="A104" s="1" t="str">
        <f ca="1">$A$1&amp;C104</f>
        <v>X (22)ずっと北九州市内がいい（北九州市の近郊を含む）</v>
      </c>
      <c r="B104" s="144" t="s">
        <v>256</v>
      </c>
      <c r="C104" s="134" t="s">
        <v>113</v>
      </c>
      <c r="D104" s="19">
        <f ca="1">VLOOKUP($A104,'Q15'!$A:$O,D$2,0)</f>
        <v>1064</v>
      </c>
      <c r="E104" s="19">
        <f ca="1">VLOOKUP($A104,'Q15'!$A:$O,E$2,0)</f>
        <v>201</v>
      </c>
      <c r="F104" s="19">
        <f ca="1">VLOOKUP($A104,'Q15'!$A:$O,F$2,0)</f>
        <v>522</v>
      </c>
      <c r="G104" s="19">
        <f ca="1">VLOOKUP($A104,'Q15'!$A:$O,G$2,0)</f>
        <v>245</v>
      </c>
      <c r="H104" s="19">
        <f ca="1">VLOOKUP($A104,'Q15'!$A:$O,H$2,0)</f>
        <v>90</v>
      </c>
      <c r="I104" s="19">
        <f ca="1">VLOOKUP($A104,'Q15'!$A:$O,I$2,0)</f>
        <v>123</v>
      </c>
      <c r="J104" s="19">
        <f ca="1">VLOOKUP($A104,'Q15'!$A:$O,J$2,0)</f>
        <v>66</v>
      </c>
      <c r="K104" s="19">
        <f ca="1">VLOOKUP($A104,'Q15'!$A:$O,K$2,0)</f>
        <v>39</v>
      </c>
      <c r="L104" s="19">
        <f ca="1">VLOOKUP($A104,'Q15'!$A:$O,L$2,0)</f>
        <v>295</v>
      </c>
      <c r="M104" s="19">
        <f ca="1">VLOOKUP($A104,'Q15'!$A:$O,M$2,0)</f>
        <v>242</v>
      </c>
      <c r="N104" s="19">
        <f ca="1">VLOOKUP($A104,'Q15'!$A:$O,N$2,0)</f>
        <v>127</v>
      </c>
      <c r="P104" s="45">
        <f t="shared" ref="P104" ca="1" si="94">MAX(E104:N104)</f>
        <v>522</v>
      </c>
    </row>
    <row r="105" spans="1:16" ht="12.4" customHeight="1" x14ac:dyDescent="0.15">
      <c r="B105" s="144"/>
      <c r="C105" s="136"/>
      <c r="D105" s="16">
        <f ca="1">D104/$D104*100</f>
        <v>100</v>
      </c>
      <c r="E105" s="15">
        <f ca="1">E104/$D104*100</f>
        <v>18.890977443609021</v>
      </c>
      <c r="F105" s="15">
        <f t="shared" ref="F105:N105" ca="1" si="95">F104/$D104*100</f>
        <v>49.060150375939848</v>
      </c>
      <c r="G105" s="15">
        <f t="shared" ca="1" si="95"/>
        <v>23.026315789473685</v>
      </c>
      <c r="H105" s="15">
        <f t="shared" ca="1" si="95"/>
        <v>8.458646616541353</v>
      </c>
      <c r="I105" s="15">
        <f t="shared" ca="1" si="95"/>
        <v>11.56015037593985</v>
      </c>
      <c r="J105" s="15">
        <f t="shared" ca="1" si="95"/>
        <v>6.2030075187969924</v>
      </c>
      <c r="K105" s="15">
        <f t="shared" ca="1" si="95"/>
        <v>3.6654135338345863</v>
      </c>
      <c r="L105" s="15">
        <f t="shared" ca="1" si="95"/>
        <v>27.725563909774436</v>
      </c>
      <c r="M105" s="15">
        <f t="shared" ca="1" si="95"/>
        <v>22.744360902255639</v>
      </c>
      <c r="N105" s="15">
        <f t="shared" ca="1" si="95"/>
        <v>11.936090225563909</v>
      </c>
    </row>
    <row r="106" spans="1:16" ht="12.4" customHeight="1" x14ac:dyDescent="0.15">
      <c r="A106" s="1" t="str">
        <f ca="1">$A$1&amp;C106</f>
        <v>X (22)一度は市外に出て経験を積んだ後、市内に戻りたい</v>
      </c>
      <c r="B106" s="144"/>
      <c r="C106" s="134" t="s">
        <v>114</v>
      </c>
      <c r="D106" s="19">
        <f ca="1">VLOOKUP($A106,'Q15'!$A:$O,D$2,0)</f>
        <v>508</v>
      </c>
      <c r="E106" s="19">
        <f ca="1">VLOOKUP($A106,'Q15'!$A:$O,E$2,0)</f>
        <v>60</v>
      </c>
      <c r="F106" s="19">
        <f ca="1">VLOOKUP($A106,'Q15'!$A:$O,F$2,0)</f>
        <v>248</v>
      </c>
      <c r="G106" s="19">
        <f ca="1">VLOOKUP($A106,'Q15'!$A:$O,G$2,0)</f>
        <v>111</v>
      </c>
      <c r="H106" s="19">
        <f ca="1">VLOOKUP($A106,'Q15'!$A:$O,H$2,0)</f>
        <v>46</v>
      </c>
      <c r="I106" s="19">
        <f ca="1">VLOOKUP($A106,'Q15'!$A:$O,I$2,0)</f>
        <v>48</v>
      </c>
      <c r="J106" s="19">
        <f ca="1">VLOOKUP($A106,'Q15'!$A:$O,J$2,0)</f>
        <v>47</v>
      </c>
      <c r="K106" s="19">
        <f ca="1">VLOOKUP($A106,'Q15'!$A:$O,K$2,0)</f>
        <v>20</v>
      </c>
      <c r="L106" s="19">
        <f ca="1">VLOOKUP($A106,'Q15'!$A:$O,L$2,0)</f>
        <v>172</v>
      </c>
      <c r="M106" s="19">
        <f ca="1">VLOOKUP($A106,'Q15'!$A:$O,M$2,0)</f>
        <v>159</v>
      </c>
      <c r="N106" s="19">
        <f ca="1">VLOOKUP($A106,'Q15'!$A:$O,N$2,0)</f>
        <v>88</v>
      </c>
      <c r="P106" s="45">
        <f t="shared" ref="P106" ca="1" si="96">MAX(E106:N106)</f>
        <v>248</v>
      </c>
    </row>
    <row r="107" spans="1:16" ht="12.4" customHeight="1" x14ac:dyDescent="0.15">
      <c r="B107" s="144"/>
      <c r="C107" s="136"/>
      <c r="D107" s="16">
        <f ca="1">D106/$D106*100</f>
        <v>100</v>
      </c>
      <c r="E107" s="15">
        <f ca="1">E106/$D106*100</f>
        <v>11.811023622047244</v>
      </c>
      <c r="F107" s="15">
        <f t="shared" ref="F107:N107" ca="1" si="97">F106/$D106*100</f>
        <v>48.818897637795274</v>
      </c>
      <c r="G107" s="15">
        <f t="shared" ca="1" si="97"/>
        <v>21.8503937007874</v>
      </c>
      <c r="H107" s="15">
        <f t="shared" ca="1" si="97"/>
        <v>9.0551181102362204</v>
      </c>
      <c r="I107" s="15">
        <f t="shared" ca="1" si="97"/>
        <v>9.4488188976377945</v>
      </c>
      <c r="J107" s="15">
        <f t="shared" ca="1" si="97"/>
        <v>9.2519685039370074</v>
      </c>
      <c r="K107" s="15">
        <f t="shared" ca="1" si="97"/>
        <v>3.9370078740157481</v>
      </c>
      <c r="L107" s="15">
        <f t="shared" ca="1" si="97"/>
        <v>33.858267716535437</v>
      </c>
      <c r="M107" s="15">
        <f t="shared" ca="1" si="97"/>
        <v>31.299212598425196</v>
      </c>
      <c r="N107" s="15">
        <f t="shared" ca="1" si="97"/>
        <v>17.322834645669293</v>
      </c>
    </row>
    <row r="108" spans="1:16" ht="12.4" customHeight="1" x14ac:dyDescent="0.15">
      <c r="A108" s="1" t="str">
        <f ca="1">$A$1&amp;C108</f>
        <v>X (22)市外に住むが、時々北九州市で過ごしたい</v>
      </c>
      <c r="B108" s="144"/>
      <c r="C108" s="134" t="s">
        <v>115</v>
      </c>
      <c r="D108" s="19">
        <f ca="1">VLOOKUP($A108,'Q15'!$A:$O,D$2,0)</f>
        <v>667</v>
      </c>
      <c r="E108" s="19">
        <f ca="1">VLOOKUP($A108,'Q15'!$A:$O,E$2,0)</f>
        <v>72</v>
      </c>
      <c r="F108" s="19">
        <f ca="1">VLOOKUP($A108,'Q15'!$A:$O,F$2,0)</f>
        <v>269</v>
      </c>
      <c r="G108" s="19">
        <f ca="1">VLOOKUP($A108,'Q15'!$A:$O,G$2,0)</f>
        <v>126</v>
      </c>
      <c r="H108" s="19">
        <f ca="1">VLOOKUP($A108,'Q15'!$A:$O,H$2,0)</f>
        <v>24</v>
      </c>
      <c r="I108" s="19">
        <f ca="1">VLOOKUP($A108,'Q15'!$A:$O,I$2,0)</f>
        <v>75</v>
      </c>
      <c r="J108" s="19">
        <f ca="1">VLOOKUP($A108,'Q15'!$A:$O,J$2,0)</f>
        <v>61</v>
      </c>
      <c r="K108" s="19">
        <f ca="1">VLOOKUP($A108,'Q15'!$A:$O,K$2,0)</f>
        <v>20</v>
      </c>
      <c r="L108" s="19">
        <f ca="1">VLOOKUP($A108,'Q15'!$A:$O,L$2,0)</f>
        <v>259</v>
      </c>
      <c r="M108" s="19">
        <f ca="1">VLOOKUP($A108,'Q15'!$A:$O,M$2,0)</f>
        <v>227</v>
      </c>
      <c r="N108" s="19">
        <f ca="1">VLOOKUP($A108,'Q15'!$A:$O,N$2,0)</f>
        <v>126</v>
      </c>
      <c r="P108" s="45">
        <f t="shared" ref="P108" ca="1" si="98">MAX(E108:N108)</f>
        <v>269</v>
      </c>
    </row>
    <row r="109" spans="1:16" ht="12.4" customHeight="1" x14ac:dyDescent="0.15">
      <c r="B109" s="144"/>
      <c r="C109" s="136"/>
      <c r="D109" s="16">
        <f ca="1">D108/$D108*100</f>
        <v>100</v>
      </c>
      <c r="E109" s="15">
        <f ca="1">E108/$D108*100</f>
        <v>10.794602698650674</v>
      </c>
      <c r="F109" s="15">
        <f t="shared" ref="F109:N109" ca="1" si="99">F108/$D108*100</f>
        <v>40.329835082458771</v>
      </c>
      <c r="G109" s="15">
        <f t="shared" ca="1" si="99"/>
        <v>18.890554722638679</v>
      </c>
      <c r="H109" s="15">
        <f t="shared" ca="1" si="99"/>
        <v>3.5982008995502248</v>
      </c>
      <c r="I109" s="15">
        <f t="shared" ca="1" si="99"/>
        <v>11.244377811094452</v>
      </c>
      <c r="J109" s="15">
        <f t="shared" ca="1" si="99"/>
        <v>9.1454272863568224</v>
      </c>
      <c r="K109" s="15">
        <f t="shared" ca="1" si="99"/>
        <v>2.9985007496251872</v>
      </c>
      <c r="L109" s="15">
        <f t="shared" ca="1" si="99"/>
        <v>38.830584707646175</v>
      </c>
      <c r="M109" s="15">
        <f t="shared" ca="1" si="99"/>
        <v>34.032983508245877</v>
      </c>
      <c r="N109" s="15">
        <f t="shared" ca="1" si="99"/>
        <v>18.890554722638679</v>
      </c>
    </row>
    <row r="110" spans="1:16" ht="12.4" customHeight="1" x14ac:dyDescent="0.15">
      <c r="A110" s="1" t="str">
        <f ca="1">$A$1&amp;C110</f>
        <v>X (22)北九州市から出て行って戻らない</v>
      </c>
      <c r="B110" s="144"/>
      <c r="C110" s="134" t="s">
        <v>116</v>
      </c>
      <c r="D110" s="19">
        <f ca="1">VLOOKUP($A110,'Q15'!$A:$O,D$2,0)</f>
        <v>296</v>
      </c>
      <c r="E110" s="19">
        <f ca="1">VLOOKUP($A110,'Q15'!$A:$O,E$2,0)</f>
        <v>34</v>
      </c>
      <c r="F110" s="19">
        <f ca="1">VLOOKUP($A110,'Q15'!$A:$O,F$2,0)</f>
        <v>77</v>
      </c>
      <c r="G110" s="19">
        <f ca="1">VLOOKUP($A110,'Q15'!$A:$O,G$2,0)</f>
        <v>35</v>
      </c>
      <c r="H110" s="19">
        <f ca="1">VLOOKUP($A110,'Q15'!$A:$O,H$2,0)</f>
        <v>9</v>
      </c>
      <c r="I110" s="19">
        <f ca="1">VLOOKUP($A110,'Q15'!$A:$O,I$2,0)</f>
        <v>28</v>
      </c>
      <c r="J110" s="19">
        <f ca="1">VLOOKUP($A110,'Q15'!$A:$O,J$2,0)</f>
        <v>37</v>
      </c>
      <c r="K110" s="19">
        <f ca="1">VLOOKUP($A110,'Q15'!$A:$O,K$2,0)</f>
        <v>6</v>
      </c>
      <c r="L110" s="19">
        <f ca="1">VLOOKUP($A110,'Q15'!$A:$O,L$2,0)</f>
        <v>89</v>
      </c>
      <c r="M110" s="19">
        <f ca="1">VLOOKUP($A110,'Q15'!$A:$O,M$2,0)</f>
        <v>75</v>
      </c>
      <c r="N110" s="19">
        <f ca="1">VLOOKUP($A110,'Q15'!$A:$O,N$2,0)</f>
        <v>55</v>
      </c>
      <c r="P110" s="45">
        <f t="shared" ref="P110" ca="1" si="100">MAX(E110:N110)</f>
        <v>89</v>
      </c>
    </row>
    <row r="111" spans="1:16" ht="12.4" customHeight="1" x14ac:dyDescent="0.15">
      <c r="B111" s="144"/>
      <c r="C111" s="136"/>
      <c r="D111" s="16">
        <f ca="1">D110/$D110*100</f>
        <v>100</v>
      </c>
      <c r="E111" s="15">
        <f ca="1">E110/$D110*100</f>
        <v>11.486486486486488</v>
      </c>
      <c r="F111" s="15">
        <f t="shared" ref="F111:N111" ca="1" si="101">F110/$D110*100</f>
        <v>26.013513513513516</v>
      </c>
      <c r="G111" s="15">
        <f t="shared" ca="1" si="101"/>
        <v>11.824324324324325</v>
      </c>
      <c r="H111" s="15">
        <f t="shared" ca="1" si="101"/>
        <v>3.0405405405405408</v>
      </c>
      <c r="I111" s="15">
        <f t="shared" ca="1" si="101"/>
        <v>9.4594594594594597</v>
      </c>
      <c r="J111" s="15">
        <f t="shared" ca="1" si="101"/>
        <v>12.5</v>
      </c>
      <c r="K111" s="15">
        <f t="shared" ca="1" si="101"/>
        <v>2.0270270270270272</v>
      </c>
      <c r="L111" s="15">
        <f t="shared" ca="1" si="101"/>
        <v>30.067567567567565</v>
      </c>
      <c r="M111" s="15">
        <f t="shared" ca="1" si="101"/>
        <v>25.337837837837839</v>
      </c>
      <c r="N111" s="15">
        <f t="shared" ca="1" si="101"/>
        <v>18.581081081081081</v>
      </c>
    </row>
    <row r="112" spans="1:16" ht="12.4" customHeight="1" x14ac:dyDescent="0.15">
      <c r="A112" s="1" t="str">
        <f ca="1">$A$1&amp;C112</f>
        <v>X (22)その他</v>
      </c>
      <c r="B112" s="144"/>
      <c r="C112" s="134" t="s">
        <v>22</v>
      </c>
      <c r="D112" s="19">
        <f ca="1">VLOOKUP($A112,'Q15'!$A:$O,D$2,0)</f>
        <v>106</v>
      </c>
      <c r="E112" s="19">
        <f ca="1">VLOOKUP($A112,'Q15'!$A:$O,E$2,0)</f>
        <v>20</v>
      </c>
      <c r="F112" s="19">
        <f ca="1">VLOOKUP($A112,'Q15'!$A:$O,F$2,0)</f>
        <v>37</v>
      </c>
      <c r="G112" s="19">
        <f ca="1">VLOOKUP($A112,'Q15'!$A:$O,G$2,0)</f>
        <v>12</v>
      </c>
      <c r="H112" s="19">
        <f ca="1">VLOOKUP($A112,'Q15'!$A:$O,H$2,0)</f>
        <v>5</v>
      </c>
      <c r="I112" s="19">
        <f ca="1">VLOOKUP($A112,'Q15'!$A:$O,I$2,0)</f>
        <v>17</v>
      </c>
      <c r="J112" s="19">
        <f ca="1">VLOOKUP($A112,'Q15'!$A:$O,J$2,0)</f>
        <v>17</v>
      </c>
      <c r="K112" s="19">
        <f ca="1">VLOOKUP($A112,'Q15'!$A:$O,K$2,0)</f>
        <v>3</v>
      </c>
      <c r="L112" s="19">
        <f ca="1">VLOOKUP($A112,'Q15'!$A:$O,L$2,0)</f>
        <v>25</v>
      </c>
      <c r="M112" s="19">
        <f ca="1">VLOOKUP($A112,'Q15'!$A:$O,M$2,0)</f>
        <v>25</v>
      </c>
      <c r="N112" s="19">
        <f ca="1">VLOOKUP($A112,'Q15'!$A:$O,N$2,0)</f>
        <v>21</v>
      </c>
      <c r="P112" s="45">
        <f t="shared" ref="P112" ca="1" si="102">MAX(E112:N112)</f>
        <v>37</v>
      </c>
    </row>
    <row r="113" spans="1:16" ht="12.4" customHeight="1" x14ac:dyDescent="0.15">
      <c r="B113" s="144"/>
      <c r="C113" s="136"/>
      <c r="D113" s="16">
        <f ca="1">D112/$D112*100</f>
        <v>100</v>
      </c>
      <c r="E113" s="15">
        <f ca="1">E112/$D112*100</f>
        <v>18.867924528301888</v>
      </c>
      <c r="F113" s="15">
        <f t="shared" ref="F113:N113" ca="1" si="103">F112/$D112*100</f>
        <v>34.905660377358487</v>
      </c>
      <c r="G113" s="15">
        <f t="shared" ca="1" si="103"/>
        <v>11.320754716981133</v>
      </c>
      <c r="H113" s="15">
        <f t="shared" ca="1" si="103"/>
        <v>4.716981132075472</v>
      </c>
      <c r="I113" s="15">
        <f t="shared" ca="1" si="103"/>
        <v>16.037735849056602</v>
      </c>
      <c r="J113" s="15">
        <f t="shared" ca="1" si="103"/>
        <v>16.037735849056602</v>
      </c>
      <c r="K113" s="15">
        <f t="shared" ca="1" si="103"/>
        <v>2.8301886792452833</v>
      </c>
      <c r="L113" s="15">
        <f t="shared" ca="1" si="103"/>
        <v>23.584905660377359</v>
      </c>
      <c r="M113" s="15">
        <f t="shared" ca="1" si="103"/>
        <v>23.584905660377359</v>
      </c>
      <c r="N113" s="15">
        <f t="shared" ca="1" si="103"/>
        <v>19.811320754716981</v>
      </c>
    </row>
    <row r="114" spans="1:16" ht="12.4" customHeight="1" x14ac:dyDescent="0.15">
      <c r="A114" s="1" t="str">
        <f ca="1">$A$1&amp;C114</f>
        <v>X (22)わからない</v>
      </c>
      <c r="B114" s="144"/>
      <c r="C114" s="134" t="s">
        <v>61</v>
      </c>
      <c r="D114" s="19">
        <f ca="1">VLOOKUP($A114,'Q15'!$A:$O,D$2,0)</f>
        <v>1230</v>
      </c>
      <c r="E114" s="19">
        <f ca="1">VLOOKUP($A114,'Q15'!$A:$O,E$2,0)</f>
        <v>154</v>
      </c>
      <c r="F114" s="19">
        <f ca="1">VLOOKUP($A114,'Q15'!$A:$O,F$2,0)</f>
        <v>458</v>
      </c>
      <c r="G114" s="19">
        <f ca="1">VLOOKUP($A114,'Q15'!$A:$O,G$2,0)</f>
        <v>169</v>
      </c>
      <c r="H114" s="19">
        <f ca="1">VLOOKUP($A114,'Q15'!$A:$O,H$2,0)</f>
        <v>56</v>
      </c>
      <c r="I114" s="19">
        <f ca="1">VLOOKUP($A114,'Q15'!$A:$O,I$2,0)</f>
        <v>111</v>
      </c>
      <c r="J114" s="19">
        <f ca="1">VLOOKUP($A114,'Q15'!$A:$O,J$2,0)</f>
        <v>113</v>
      </c>
      <c r="K114" s="19">
        <f ca="1">VLOOKUP($A114,'Q15'!$A:$O,K$2,0)</f>
        <v>30</v>
      </c>
      <c r="L114" s="19">
        <f ca="1">VLOOKUP($A114,'Q15'!$A:$O,L$2,0)</f>
        <v>332</v>
      </c>
      <c r="M114" s="19">
        <f ca="1">VLOOKUP($A114,'Q15'!$A:$O,M$2,0)</f>
        <v>312</v>
      </c>
      <c r="N114" s="19">
        <f ca="1">VLOOKUP($A114,'Q15'!$A:$O,N$2,0)</f>
        <v>180</v>
      </c>
      <c r="P114" s="45">
        <f t="shared" ref="P114" ca="1" si="104">MAX(E114:N114)</f>
        <v>458</v>
      </c>
    </row>
    <row r="115" spans="1:16" ht="12.4" customHeight="1" x14ac:dyDescent="0.15">
      <c r="B115" s="144"/>
      <c r="C115" s="136"/>
      <c r="D115" s="16">
        <f ca="1">D114/$D114*100</f>
        <v>100</v>
      </c>
      <c r="E115" s="15">
        <f ca="1">E114/$D114*100</f>
        <v>12.520325203252034</v>
      </c>
      <c r="F115" s="15">
        <f t="shared" ref="F115:N115" ca="1" si="105">F114/$D114*100</f>
        <v>37.235772357723576</v>
      </c>
      <c r="G115" s="15">
        <f t="shared" ca="1" si="105"/>
        <v>13.739837398373982</v>
      </c>
      <c r="H115" s="15">
        <f t="shared" ca="1" si="105"/>
        <v>4.5528455284552845</v>
      </c>
      <c r="I115" s="15">
        <f t="shared" ca="1" si="105"/>
        <v>9.0243902439024382</v>
      </c>
      <c r="J115" s="15">
        <f t="shared" ca="1" si="105"/>
        <v>9.1869918699186996</v>
      </c>
      <c r="K115" s="15">
        <f t="shared" ca="1" si="105"/>
        <v>2.4390243902439024</v>
      </c>
      <c r="L115" s="15">
        <f t="shared" ca="1" si="105"/>
        <v>26.991869918699184</v>
      </c>
      <c r="M115" s="15">
        <f t="shared" ca="1" si="105"/>
        <v>25.365853658536587</v>
      </c>
      <c r="N115" s="15">
        <f t="shared" ca="1" si="105"/>
        <v>14.634146341463413</v>
      </c>
    </row>
    <row r="116" spans="1:16" ht="12.4" hidden="1" customHeight="1" outlineLevel="1" x14ac:dyDescent="0.15">
      <c r="A116" s="1" t="str">
        <f ca="1">$A$1&amp;C116</f>
        <v>X (22)とても感じている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283</v>
      </c>
      <c r="F116" s="19">
        <f ca="1">VLOOKUP($A116,'Q17'!$A:$O,F$2,0)</f>
        <v>779</v>
      </c>
      <c r="G116" s="19">
        <f ca="1">VLOOKUP($A116,'Q17'!$A:$O,G$2,0)</f>
        <v>367</v>
      </c>
      <c r="H116" s="19">
        <f ca="1">VLOOKUP($A116,'Q17'!$A:$O,H$2,0)</f>
        <v>113</v>
      </c>
      <c r="I116" s="19">
        <f ca="1">VLOOKUP($A116,'Q17'!$A:$O,I$2,0)</f>
        <v>173</v>
      </c>
      <c r="J116" s="19">
        <f ca="1">VLOOKUP($A116,'Q17'!$A:$O,J$2,0)</f>
        <v>92</v>
      </c>
      <c r="K116" s="19">
        <f ca="1">VLOOKUP($A116,'Q17'!$A:$O,K$2,0)</f>
        <v>47</v>
      </c>
      <c r="L116" s="19">
        <f ca="1">VLOOKUP($A116,'Q17'!$A:$O,L$2,0)</f>
        <v>483</v>
      </c>
      <c r="M116" s="19">
        <f ca="1">VLOOKUP($A116,'Q17'!$A:$O,M$2,0)</f>
        <v>422</v>
      </c>
      <c r="N116" s="19">
        <f ca="1">VLOOKUP($A116,'Q17'!$A:$O,N$2,0)</f>
        <v>208</v>
      </c>
      <c r="P116" s="45">
        <f t="shared" ref="P116" ca="1" si="106">MAX(E116:N116)</f>
        <v>779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18.929765886287626</v>
      </c>
      <c r="F117" s="15">
        <f t="shared" ref="F117:N117" ca="1" si="107">F116/$D116*100</f>
        <v>52.10702341137123</v>
      </c>
      <c r="G117" s="15">
        <f t="shared" ca="1" si="107"/>
        <v>24.548494983277592</v>
      </c>
      <c r="H117" s="15">
        <f t="shared" ca="1" si="107"/>
        <v>7.5585284280936458</v>
      </c>
      <c r="I117" s="15">
        <f t="shared" ca="1" si="107"/>
        <v>11.57190635451505</v>
      </c>
      <c r="J117" s="15">
        <f t="shared" ca="1" si="107"/>
        <v>6.1538461538461542</v>
      </c>
      <c r="K117" s="15">
        <f t="shared" ca="1" si="107"/>
        <v>3.1438127090301005</v>
      </c>
      <c r="L117" s="15">
        <f t="shared" ca="1" si="107"/>
        <v>32.307692307692307</v>
      </c>
      <c r="M117" s="15">
        <f t="shared" ca="1" si="107"/>
        <v>28.22742474916388</v>
      </c>
      <c r="N117" s="15">
        <f t="shared" ca="1" si="107"/>
        <v>13.913043478260869</v>
      </c>
    </row>
    <row r="118" spans="1:16" ht="12.4" hidden="1" customHeight="1" outlineLevel="1" x14ac:dyDescent="0.15">
      <c r="A118" s="1" t="str">
        <f ca="1">$A$1&amp;C118</f>
        <v>X (22)ある程度感じている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199</v>
      </c>
      <c r="F118" s="19">
        <f ca="1">VLOOKUP($A118,'Q17'!$A:$O,F$2,0)</f>
        <v>703</v>
      </c>
      <c r="G118" s="19">
        <f ca="1">VLOOKUP($A118,'Q17'!$A:$O,G$2,0)</f>
        <v>268</v>
      </c>
      <c r="H118" s="19">
        <f ca="1">VLOOKUP($A118,'Q17'!$A:$O,H$2,0)</f>
        <v>91</v>
      </c>
      <c r="I118" s="19">
        <f ca="1">VLOOKUP($A118,'Q17'!$A:$O,I$2,0)</f>
        <v>178</v>
      </c>
      <c r="J118" s="19">
        <f ca="1">VLOOKUP($A118,'Q17'!$A:$O,J$2,0)</f>
        <v>178</v>
      </c>
      <c r="K118" s="19">
        <f ca="1">VLOOKUP($A118,'Q17'!$A:$O,K$2,0)</f>
        <v>51</v>
      </c>
      <c r="L118" s="19">
        <f ca="1">VLOOKUP($A118,'Q17'!$A:$O,L$2,0)</f>
        <v>528</v>
      </c>
      <c r="M118" s="19">
        <f ca="1">VLOOKUP($A118,'Q17'!$A:$O,M$2,0)</f>
        <v>495</v>
      </c>
      <c r="N118" s="19">
        <f ca="1">VLOOKUP($A118,'Q17'!$A:$O,N$2,0)</f>
        <v>273</v>
      </c>
      <c r="P118" s="45">
        <f t="shared" ref="P118" ca="1" si="108">MAX(E118:N118)</f>
        <v>703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11.198649409116488</v>
      </c>
      <c r="F119" s="15">
        <f t="shared" ref="F119:N119" ca="1" si="109">F118/$D118*100</f>
        <v>39.561057962858754</v>
      </c>
      <c r="G119" s="15">
        <f t="shared" ca="1" si="109"/>
        <v>15.081598199212154</v>
      </c>
      <c r="H119" s="15">
        <f t="shared" ca="1" si="109"/>
        <v>5.1209904333145753</v>
      </c>
      <c r="I119" s="15">
        <f t="shared" ca="1" si="109"/>
        <v>10.016882386043894</v>
      </c>
      <c r="J119" s="15">
        <f t="shared" ca="1" si="109"/>
        <v>10.016882386043894</v>
      </c>
      <c r="K119" s="15">
        <f t="shared" ca="1" si="109"/>
        <v>2.8700056274620147</v>
      </c>
      <c r="L119" s="15">
        <f t="shared" ca="1" si="109"/>
        <v>29.712999437253799</v>
      </c>
      <c r="M119" s="15">
        <f t="shared" ca="1" si="109"/>
        <v>27.85593697242544</v>
      </c>
      <c r="N119" s="15">
        <f t="shared" ca="1" si="109"/>
        <v>15.362971299943725</v>
      </c>
    </row>
    <row r="120" spans="1:16" ht="12.4" hidden="1" customHeight="1" outlineLevel="1" x14ac:dyDescent="0.15">
      <c r="A120" s="1" t="str">
        <f ca="1">$A$1&amp;C120</f>
        <v>X (22)あまり感じていない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41</v>
      </c>
      <c r="F120" s="19">
        <f ca="1">VLOOKUP($A120,'Q17'!$A:$O,F$2,0)</f>
        <v>95</v>
      </c>
      <c r="G120" s="19">
        <f ca="1">VLOOKUP($A120,'Q17'!$A:$O,G$2,0)</f>
        <v>48</v>
      </c>
      <c r="H120" s="19">
        <f ca="1">VLOOKUP($A120,'Q17'!$A:$O,H$2,0)</f>
        <v>20</v>
      </c>
      <c r="I120" s="19">
        <f ca="1">VLOOKUP($A120,'Q17'!$A:$O,I$2,0)</f>
        <v>41</v>
      </c>
      <c r="J120" s="19">
        <f ca="1">VLOOKUP($A120,'Q17'!$A:$O,J$2,0)</f>
        <v>53</v>
      </c>
      <c r="K120" s="19">
        <f ca="1">VLOOKUP($A120,'Q17'!$A:$O,K$2,0)</f>
        <v>13</v>
      </c>
      <c r="L120" s="19">
        <f ca="1">VLOOKUP($A120,'Q17'!$A:$O,L$2,0)</f>
        <v>117</v>
      </c>
      <c r="M120" s="19">
        <f ca="1">VLOOKUP($A120,'Q17'!$A:$O,M$2,0)</f>
        <v>102</v>
      </c>
      <c r="N120" s="19">
        <f ca="1">VLOOKUP($A120,'Q17'!$A:$O,N$2,0)</f>
        <v>76</v>
      </c>
      <c r="P120" s="45">
        <f t="shared" ref="P120" ca="1" si="110">MAX(E120:N120)</f>
        <v>117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9.5348837209302335</v>
      </c>
      <c r="F121" s="15">
        <f t="shared" ref="F121:N121" ca="1" si="111">F120/$D120*100</f>
        <v>22.093023255813954</v>
      </c>
      <c r="G121" s="15">
        <f t="shared" ca="1" si="111"/>
        <v>11.162790697674419</v>
      </c>
      <c r="H121" s="15">
        <f t="shared" ca="1" si="111"/>
        <v>4.6511627906976747</v>
      </c>
      <c r="I121" s="15">
        <f t="shared" ca="1" si="111"/>
        <v>9.5348837209302335</v>
      </c>
      <c r="J121" s="15">
        <f t="shared" ca="1" si="111"/>
        <v>12.325581395348838</v>
      </c>
      <c r="K121" s="15">
        <f t="shared" ca="1" si="111"/>
        <v>3.0232558139534884</v>
      </c>
      <c r="L121" s="15">
        <f t="shared" ca="1" si="111"/>
        <v>27.209302325581397</v>
      </c>
      <c r="M121" s="15">
        <f t="shared" ca="1" si="111"/>
        <v>23.720930232558139</v>
      </c>
      <c r="N121" s="15">
        <f t="shared" ca="1" si="111"/>
        <v>17.674418604651162</v>
      </c>
    </row>
    <row r="122" spans="1:16" ht="12.4" hidden="1" customHeight="1" outlineLevel="1" x14ac:dyDescent="0.15">
      <c r="A122" s="1" t="str">
        <f ca="1">$A$1&amp;C122</f>
        <v>X (22)全く感じていない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18</v>
      </c>
      <c r="F122" s="19">
        <f ca="1">VLOOKUP($A122,'Q17'!$A:$O,F$2,0)</f>
        <v>34</v>
      </c>
      <c r="G122" s="19">
        <f ca="1">VLOOKUP($A122,'Q17'!$A:$O,G$2,0)</f>
        <v>15</v>
      </c>
      <c r="H122" s="19">
        <f ca="1">VLOOKUP($A122,'Q17'!$A:$O,H$2,0)</f>
        <v>6</v>
      </c>
      <c r="I122" s="19">
        <f ca="1">VLOOKUP($A122,'Q17'!$A:$O,I$2,0)</f>
        <v>10</v>
      </c>
      <c r="J122" s="19">
        <f ca="1">VLOOKUP($A122,'Q17'!$A:$O,J$2,0)</f>
        <v>18</v>
      </c>
      <c r="K122" s="19">
        <f ca="1">VLOOKUP($A122,'Q17'!$A:$O,K$2,0)</f>
        <v>7</v>
      </c>
      <c r="L122" s="19">
        <f ca="1">VLOOKUP($A122,'Q17'!$A:$O,L$2,0)</f>
        <v>44</v>
      </c>
      <c r="M122" s="19">
        <f ca="1">VLOOKUP($A122,'Q17'!$A:$O,M$2,0)</f>
        <v>21</v>
      </c>
      <c r="N122" s="19">
        <f ca="1">VLOOKUP($A122,'Q17'!$A:$O,N$2,0)</f>
        <v>40</v>
      </c>
      <c r="P122" s="45">
        <f t="shared" ref="P122" ca="1" si="112">MAX(E122:N122)</f>
        <v>44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10.650887573964498</v>
      </c>
      <c r="F123" s="15">
        <f t="shared" ref="F123:N123" ca="1" si="113">F122/$D122*100</f>
        <v>20.118343195266274</v>
      </c>
      <c r="G123" s="15">
        <f t="shared" ca="1" si="113"/>
        <v>8.8757396449704142</v>
      </c>
      <c r="H123" s="15">
        <f t="shared" ca="1" si="113"/>
        <v>3.5502958579881656</v>
      </c>
      <c r="I123" s="15">
        <f t="shared" ca="1" si="113"/>
        <v>5.9171597633136095</v>
      </c>
      <c r="J123" s="15">
        <f t="shared" ca="1" si="113"/>
        <v>10.650887573964498</v>
      </c>
      <c r="K123" s="15">
        <f t="shared" ca="1" si="113"/>
        <v>4.1420118343195274</v>
      </c>
      <c r="L123" s="15">
        <f t="shared" ca="1" si="113"/>
        <v>26.035502958579883</v>
      </c>
      <c r="M123" s="15">
        <f t="shared" ca="1" si="113"/>
        <v>12.42603550295858</v>
      </c>
      <c r="N123" s="15">
        <f t="shared" ca="1" si="113"/>
        <v>23.668639053254438</v>
      </c>
    </row>
    <row r="124" spans="1:16" ht="12.4" hidden="1" customHeight="1" outlineLevel="1" x14ac:dyDescent="0.15">
      <c r="A124" s="1" t="str">
        <f ca="1">$A$1&amp;C124</f>
        <v>X (22)１年生／男性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95</v>
      </c>
      <c r="F124" s="19">
        <f ca="1">VLOOKUP($A124,学年×性別!$A:$O,F$2,0)</f>
        <v>244</v>
      </c>
      <c r="G124" s="19">
        <f ca="1">VLOOKUP($A124,学年×性別!$A:$O,G$2,0)</f>
        <v>126</v>
      </c>
      <c r="H124" s="19">
        <f ca="1">VLOOKUP($A124,学年×性別!$A:$O,H$2,0)</f>
        <v>38</v>
      </c>
      <c r="I124" s="19">
        <f ca="1">VLOOKUP($A124,学年×性別!$A:$O,I$2,0)</f>
        <v>74</v>
      </c>
      <c r="J124" s="19">
        <f ca="1">VLOOKUP($A124,学年×性別!$A:$O,J$2,0)</f>
        <v>50</v>
      </c>
      <c r="K124" s="19">
        <f ca="1">VLOOKUP($A124,学年×性別!$A:$O,K$2,0)</f>
        <v>23</v>
      </c>
      <c r="L124" s="19">
        <f ca="1">VLOOKUP($A124,学年×性別!$A:$O,L$2,0)</f>
        <v>176</v>
      </c>
      <c r="M124" s="19">
        <f ca="1">VLOOKUP($A124,学年×性別!$A:$O,M$2,0)</f>
        <v>136</v>
      </c>
      <c r="N124" s="19">
        <f ca="1">VLOOKUP($A124,学年×性別!$A:$O,N$2,0)</f>
        <v>91</v>
      </c>
      <c r="P124" s="45">
        <f t="shared" ref="P124" ca="1" si="114">MAX(E124:N124)</f>
        <v>244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16.814159292035399</v>
      </c>
      <c r="F125" s="15">
        <f t="shared" ref="F125:N125" ca="1" si="115">F124/$D124*100</f>
        <v>43.185840707964601</v>
      </c>
      <c r="G125" s="15">
        <f t="shared" ca="1" si="115"/>
        <v>22.300884955752213</v>
      </c>
      <c r="H125" s="15">
        <f t="shared" ca="1" si="115"/>
        <v>6.7256637168141591</v>
      </c>
      <c r="I125" s="15">
        <f t="shared" ca="1" si="115"/>
        <v>13.097345132743362</v>
      </c>
      <c r="J125" s="15">
        <f t="shared" ca="1" si="115"/>
        <v>8.8495575221238933</v>
      </c>
      <c r="K125" s="15">
        <f t="shared" ca="1" si="115"/>
        <v>4.0707964601769913</v>
      </c>
      <c r="L125" s="15">
        <f t="shared" ca="1" si="115"/>
        <v>31.150442477876105</v>
      </c>
      <c r="M125" s="15">
        <f t="shared" ca="1" si="115"/>
        <v>24.070796460176989</v>
      </c>
      <c r="N125" s="15">
        <f t="shared" ca="1" si="115"/>
        <v>16.10619469026549</v>
      </c>
    </row>
    <row r="126" spans="1:16" ht="12.4" hidden="1" customHeight="1" outlineLevel="1" x14ac:dyDescent="0.15">
      <c r="A126" s="1" t="str">
        <f ca="1">$A$1&amp;C126</f>
        <v>X (22)１年生／女性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80</v>
      </c>
      <c r="F126" s="19">
        <f ca="1">VLOOKUP($A126,学年×性別!$A:$O,F$2,0)</f>
        <v>291</v>
      </c>
      <c r="G126" s="19">
        <f ca="1">VLOOKUP($A126,学年×性別!$A:$O,G$2,0)</f>
        <v>124</v>
      </c>
      <c r="H126" s="19">
        <f ca="1">VLOOKUP($A126,学年×性別!$A:$O,H$2,0)</f>
        <v>28</v>
      </c>
      <c r="I126" s="19">
        <f ca="1">VLOOKUP($A126,学年×性別!$A:$O,I$2,0)</f>
        <v>85</v>
      </c>
      <c r="J126" s="19">
        <f ca="1">VLOOKUP($A126,学年×性別!$A:$O,J$2,0)</f>
        <v>61</v>
      </c>
      <c r="K126" s="19">
        <f ca="1">VLOOKUP($A126,学年×性別!$A:$O,K$2,0)</f>
        <v>22</v>
      </c>
      <c r="L126" s="19">
        <f ca="1">VLOOKUP($A126,学年×性別!$A:$O,L$2,0)</f>
        <v>250</v>
      </c>
      <c r="M126" s="19">
        <f ca="1">VLOOKUP($A126,学年×性別!$A:$O,M$2,0)</f>
        <v>234</v>
      </c>
      <c r="N126" s="19">
        <f ca="1">VLOOKUP($A126,学年×性別!$A:$O,N$2,0)</f>
        <v>126</v>
      </c>
      <c r="P126" s="45">
        <f t="shared" ref="P126" ca="1" si="116">MAX(E126:N126)</f>
        <v>291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10.457516339869281</v>
      </c>
      <c r="F127" s="15">
        <f t="shared" ref="F127:N127" ca="1" si="117">F126/$D126*100</f>
        <v>38.03921568627451</v>
      </c>
      <c r="G127" s="15">
        <f t="shared" ca="1" si="117"/>
        <v>16.209150326797385</v>
      </c>
      <c r="H127" s="15">
        <f t="shared" ca="1" si="117"/>
        <v>3.6601307189542487</v>
      </c>
      <c r="I127" s="15">
        <f t="shared" ca="1" si="117"/>
        <v>11.111111111111111</v>
      </c>
      <c r="J127" s="15">
        <f t="shared" ca="1" si="117"/>
        <v>7.973856209150326</v>
      </c>
      <c r="K127" s="15">
        <f t="shared" ca="1" si="117"/>
        <v>2.8758169934640523</v>
      </c>
      <c r="L127" s="15">
        <f t="shared" ca="1" si="117"/>
        <v>32.679738562091501</v>
      </c>
      <c r="M127" s="15">
        <f t="shared" ca="1" si="117"/>
        <v>30.588235294117649</v>
      </c>
      <c r="N127" s="15">
        <f t="shared" ca="1" si="117"/>
        <v>16.470588235294116</v>
      </c>
    </row>
    <row r="128" spans="1:16" ht="12.4" hidden="1" customHeight="1" outlineLevel="1" x14ac:dyDescent="0.15">
      <c r="A128" s="1" t="str">
        <f ca="1">$A$1&amp;C128</f>
        <v>X (22)１年生／回答しない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3</v>
      </c>
      <c r="F128" s="19">
        <f ca="1">VLOOKUP($A128,学年×性別!$A:$O,F$2,0)</f>
        <v>8</v>
      </c>
      <c r="G128" s="19">
        <f ca="1">VLOOKUP($A128,学年×性別!$A:$O,G$2,0)</f>
        <v>3</v>
      </c>
      <c r="H128" s="19">
        <f ca="1">VLOOKUP($A128,学年×性別!$A:$O,H$2,0)</f>
        <v>0</v>
      </c>
      <c r="I128" s="19">
        <f ca="1">VLOOKUP($A128,学年×性別!$A:$O,I$2,0)</f>
        <v>3</v>
      </c>
      <c r="J128" s="19">
        <f ca="1">VLOOKUP($A128,学年×性別!$A:$O,J$2,0)</f>
        <v>2</v>
      </c>
      <c r="K128" s="19">
        <f ca="1">VLOOKUP($A128,学年×性別!$A:$O,K$2,0)</f>
        <v>0</v>
      </c>
      <c r="L128" s="19">
        <f ca="1">VLOOKUP($A128,学年×性別!$A:$O,L$2,0)</f>
        <v>4</v>
      </c>
      <c r="M128" s="19">
        <f ca="1">VLOOKUP($A128,学年×性別!$A:$O,M$2,0)</f>
        <v>11</v>
      </c>
      <c r="N128" s="19">
        <f ca="1">VLOOKUP($A128,学年×性別!$A:$O,N$2,0)</f>
        <v>3</v>
      </c>
      <c r="P128" s="45">
        <f t="shared" ref="P128" ca="1" si="118">MAX(E128:N128)</f>
        <v>11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12</v>
      </c>
      <c r="F129" s="15">
        <f t="shared" ref="F129:N129" ca="1" si="119">F128/$D128*100</f>
        <v>32</v>
      </c>
      <c r="G129" s="15">
        <f t="shared" ca="1" si="119"/>
        <v>12</v>
      </c>
      <c r="H129" s="15">
        <f t="shared" ca="1" si="119"/>
        <v>0</v>
      </c>
      <c r="I129" s="15">
        <f t="shared" ca="1" si="119"/>
        <v>12</v>
      </c>
      <c r="J129" s="15">
        <f t="shared" ca="1" si="119"/>
        <v>8</v>
      </c>
      <c r="K129" s="15">
        <f t="shared" ca="1" si="119"/>
        <v>0</v>
      </c>
      <c r="L129" s="15">
        <f t="shared" ca="1" si="119"/>
        <v>16</v>
      </c>
      <c r="M129" s="15">
        <f t="shared" ca="1" si="119"/>
        <v>44</v>
      </c>
      <c r="N129" s="15">
        <f t="shared" ca="1" si="119"/>
        <v>12</v>
      </c>
    </row>
    <row r="130" spans="1:16" ht="12.4" hidden="1" customHeight="1" outlineLevel="1" x14ac:dyDescent="0.15">
      <c r="A130" s="1" t="str">
        <f ca="1">$A$1&amp;C130</f>
        <v>X (22)２年生／男性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99</v>
      </c>
      <c r="F130" s="19">
        <f ca="1">VLOOKUP($A130,学年×性別!$A:$O,F$2,0)</f>
        <v>219</v>
      </c>
      <c r="G130" s="19">
        <f ca="1">VLOOKUP($A130,学年×性別!$A:$O,G$2,0)</f>
        <v>111</v>
      </c>
      <c r="H130" s="19">
        <f ca="1">VLOOKUP($A130,学年×性別!$A:$O,H$2,0)</f>
        <v>39</v>
      </c>
      <c r="I130" s="19">
        <f ca="1">VLOOKUP($A130,学年×性別!$A:$O,I$2,0)</f>
        <v>56</v>
      </c>
      <c r="J130" s="19">
        <f ca="1">VLOOKUP($A130,学年×性別!$A:$O,J$2,0)</f>
        <v>52</v>
      </c>
      <c r="K130" s="19">
        <f ca="1">VLOOKUP($A130,学年×性別!$A:$O,K$2,0)</f>
        <v>18</v>
      </c>
      <c r="L130" s="19">
        <f ca="1">VLOOKUP($A130,学年×性別!$A:$O,L$2,0)</f>
        <v>138</v>
      </c>
      <c r="M130" s="19">
        <f ca="1">VLOOKUP($A130,学年×性別!$A:$O,M$2,0)</f>
        <v>125</v>
      </c>
      <c r="N130" s="19">
        <f ca="1">VLOOKUP($A130,学年×性別!$A:$O,N$2,0)</f>
        <v>74</v>
      </c>
      <c r="P130" s="45">
        <f t="shared" ref="P130" ca="1" si="120">MAX(E130:N130)</f>
        <v>219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18.065693430656935</v>
      </c>
      <c r="F131" s="15">
        <f t="shared" ref="F131:N131" ca="1" si="121">F130/$D130*100</f>
        <v>39.963503649635037</v>
      </c>
      <c r="G131" s="15">
        <f t="shared" ca="1" si="121"/>
        <v>20.255474452554743</v>
      </c>
      <c r="H131" s="15">
        <f t="shared" ca="1" si="121"/>
        <v>7.1167883211678831</v>
      </c>
      <c r="I131" s="15">
        <f t="shared" ca="1" si="121"/>
        <v>10.218978102189782</v>
      </c>
      <c r="J131" s="15">
        <f t="shared" ca="1" si="121"/>
        <v>9.4890510948905096</v>
      </c>
      <c r="K131" s="15">
        <f t="shared" ca="1" si="121"/>
        <v>3.2846715328467155</v>
      </c>
      <c r="L131" s="15">
        <f t="shared" ca="1" si="121"/>
        <v>25.18248175182482</v>
      </c>
      <c r="M131" s="15">
        <f t="shared" ca="1" si="121"/>
        <v>22.810218978102188</v>
      </c>
      <c r="N131" s="15">
        <f t="shared" ca="1" si="121"/>
        <v>13.503649635036496</v>
      </c>
    </row>
    <row r="132" spans="1:16" ht="12.4" hidden="1" customHeight="1" outlineLevel="1" x14ac:dyDescent="0.15">
      <c r="A132" s="1" t="str">
        <f ca="1">$A$1&amp;C132</f>
        <v>X (22)２年生／女性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59</v>
      </c>
      <c r="F132" s="19">
        <f ca="1">VLOOKUP($A132,学年×性別!$A:$O,F$2,0)</f>
        <v>246</v>
      </c>
      <c r="G132" s="19">
        <f ca="1">VLOOKUP($A132,学年×性別!$A:$O,G$2,0)</f>
        <v>100</v>
      </c>
      <c r="H132" s="19">
        <f ca="1">VLOOKUP($A132,学年×性別!$A:$O,H$2,0)</f>
        <v>33</v>
      </c>
      <c r="I132" s="19">
        <f ca="1">VLOOKUP($A132,学年×性別!$A:$O,I$2,0)</f>
        <v>58</v>
      </c>
      <c r="J132" s="19">
        <f ca="1">VLOOKUP($A132,学年×性別!$A:$O,J$2,0)</f>
        <v>63</v>
      </c>
      <c r="K132" s="19">
        <f ca="1">VLOOKUP($A132,学年×性別!$A:$O,K$2,0)</f>
        <v>16</v>
      </c>
      <c r="L132" s="19">
        <f ca="1">VLOOKUP($A132,学年×性別!$A:$O,L$2,0)</f>
        <v>201</v>
      </c>
      <c r="M132" s="19">
        <f ca="1">VLOOKUP($A132,学年×性別!$A:$O,M$2,0)</f>
        <v>178</v>
      </c>
      <c r="N132" s="19">
        <f ca="1">VLOOKUP($A132,学年×性別!$A:$O,N$2,0)</f>
        <v>106</v>
      </c>
      <c r="P132" s="45">
        <f t="shared" ref="P132" ca="1" si="122">MAX(E132:N132)</f>
        <v>246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9.4551282051282044</v>
      </c>
      <c r="F133" s="15">
        <f t="shared" ref="F133:N133" ca="1" si="123">F132/$D132*100</f>
        <v>39.42307692307692</v>
      </c>
      <c r="G133" s="15">
        <f t="shared" ca="1" si="123"/>
        <v>16.025641025641026</v>
      </c>
      <c r="H133" s="15">
        <f t="shared" ca="1" si="123"/>
        <v>5.2884615384615383</v>
      </c>
      <c r="I133" s="15">
        <f t="shared" ca="1" si="123"/>
        <v>9.2948717948717956</v>
      </c>
      <c r="J133" s="15">
        <f t="shared" ca="1" si="123"/>
        <v>10.096153846153847</v>
      </c>
      <c r="K133" s="15">
        <f t="shared" ca="1" si="123"/>
        <v>2.5641025641025639</v>
      </c>
      <c r="L133" s="15">
        <f t="shared" ca="1" si="123"/>
        <v>32.211538461538467</v>
      </c>
      <c r="M133" s="15">
        <f t="shared" ca="1" si="123"/>
        <v>28.525641025641026</v>
      </c>
      <c r="N133" s="15">
        <f t="shared" ca="1" si="123"/>
        <v>16.987179487179489</v>
      </c>
    </row>
    <row r="134" spans="1:16" ht="12.4" hidden="1" customHeight="1" outlineLevel="1" x14ac:dyDescent="0.15">
      <c r="A134" s="1" t="str">
        <f ca="1">$A$1&amp;C134</f>
        <v>X (22)２年生／回答しない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</v>
      </c>
      <c r="F134" s="19">
        <f ca="1">VLOOKUP($A134,学年×性別!$A:$O,F$2,0)</f>
        <v>17</v>
      </c>
      <c r="G134" s="19">
        <f ca="1">VLOOKUP($A134,学年×性別!$A:$O,G$2,0)</f>
        <v>4</v>
      </c>
      <c r="H134" s="19">
        <f ca="1">VLOOKUP($A134,学年×性別!$A:$O,H$2,0)</f>
        <v>1</v>
      </c>
      <c r="I134" s="19">
        <f ca="1">VLOOKUP($A134,学年×性別!$A:$O,I$2,0)</f>
        <v>3</v>
      </c>
      <c r="J134" s="19">
        <f ca="1">VLOOKUP($A134,学年×性別!$A:$O,J$2,0)</f>
        <v>2</v>
      </c>
      <c r="K134" s="19">
        <f ca="1">VLOOKUP($A134,学年×性別!$A:$O,K$2,0)</f>
        <v>1</v>
      </c>
      <c r="L134" s="19">
        <f ca="1">VLOOKUP($A134,学年×性別!$A:$O,L$2,0)</f>
        <v>12</v>
      </c>
      <c r="M134" s="19">
        <f ca="1">VLOOKUP($A134,学年×性別!$A:$O,M$2,0)</f>
        <v>7</v>
      </c>
      <c r="N134" s="19">
        <f ca="1">VLOOKUP($A134,学年×性別!$A:$O,N$2,0)</f>
        <v>6</v>
      </c>
      <c r="P134" s="45">
        <f t="shared" ref="P134" ca="1" si="124">MAX(E134:N134)</f>
        <v>17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2.6315789473684208</v>
      </c>
      <c r="F135" s="15">
        <f t="shared" ref="F135:N135" ca="1" si="125">F134/$D134*100</f>
        <v>44.736842105263158</v>
      </c>
      <c r="G135" s="15">
        <f t="shared" ca="1" si="125"/>
        <v>10.526315789473683</v>
      </c>
      <c r="H135" s="15">
        <f t="shared" ca="1" si="125"/>
        <v>2.6315789473684208</v>
      </c>
      <c r="I135" s="15">
        <f t="shared" ca="1" si="125"/>
        <v>7.8947368421052628</v>
      </c>
      <c r="J135" s="15">
        <f t="shared" ca="1" si="125"/>
        <v>5.2631578947368416</v>
      </c>
      <c r="K135" s="15">
        <f t="shared" ca="1" si="125"/>
        <v>2.6315789473684208</v>
      </c>
      <c r="L135" s="15">
        <f t="shared" ca="1" si="125"/>
        <v>31.578947368421051</v>
      </c>
      <c r="M135" s="15">
        <f t="shared" ca="1" si="125"/>
        <v>18.421052631578945</v>
      </c>
      <c r="N135" s="15">
        <f t="shared" ca="1" si="125"/>
        <v>15.789473684210526</v>
      </c>
    </row>
    <row r="136" spans="1:16" ht="12.4" hidden="1" customHeight="1" outlineLevel="1" x14ac:dyDescent="0.15">
      <c r="A136" s="1" t="str">
        <f ca="1">$A$1&amp;C136</f>
        <v>X (22)３年生／男性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135</v>
      </c>
      <c r="F136" s="19">
        <f ca="1">VLOOKUP($A136,学年×性別!$A:$O,F$2,0)</f>
        <v>305</v>
      </c>
      <c r="G136" s="19">
        <f ca="1">VLOOKUP($A136,学年×性別!$A:$O,G$2,0)</f>
        <v>117</v>
      </c>
      <c r="H136" s="19">
        <f ca="1">VLOOKUP($A136,学年×性別!$A:$O,H$2,0)</f>
        <v>45</v>
      </c>
      <c r="I136" s="19">
        <f ca="1">VLOOKUP($A136,学年×性別!$A:$O,I$2,0)</f>
        <v>65</v>
      </c>
      <c r="J136" s="19">
        <f ca="1">VLOOKUP($A136,学年×性別!$A:$O,J$2,0)</f>
        <v>56</v>
      </c>
      <c r="K136" s="19">
        <f ca="1">VLOOKUP($A136,学年×性別!$A:$O,K$2,0)</f>
        <v>27</v>
      </c>
      <c r="L136" s="19">
        <f ca="1">VLOOKUP($A136,学年×性別!$A:$O,L$2,0)</f>
        <v>163</v>
      </c>
      <c r="M136" s="19">
        <f ca="1">VLOOKUP($A136,学年×性別!$A:$O,M$2,0)</f>
        <v>143</v>
      </c>
      <c r="N136" s="19">
        <f ca="1">VLOOKUP($A136,学年×性別!$A:$O,N$2,0)</f>
        <v>91</v>
      </c>
      <c r="P136" s="45">
        <f t="shared" ref="P136" ca="1" si="126">MAX(E136:N136)</f>
        <v>305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21.259842519685041</v>
      </c>
      <c r="F137" s="15">
        <f t="shared" ref="F137:N137" ca="1" si="127">F136/$D136*100</f>
        <v>48.031496062992126</v>
      </c>
      <c r="G137" s="15">
        <f t="shared" ca="1" si="127"/>
        <v>18.425196850393704</v>
      </c>
      <c r="H137" s="15">
        <f t="shared" ca="1" si="127"/>
        <v>7.0866141732283463</v>
      </c>
      <c r="I137" s="15">
        <f t="shared" ca="1" si="127"/>
        <v>10.236220472440944</v>
      </c>
      <c r="J137" s="15">
        <f t="shared" ca="1" si="127"/>
        <v>8.8188976377952759</v>
      </c>
      <c r="K137" s="15">
        <f t="shared" ca="1" si="127"/>
        <v>4.2519685039370074</v>
      </c>
      <c r="L137" s="15">
        <f t="shared" ca="1" si="127"/>
        <v>25.669291338582678</v>
      </c>
      <c r="M137" s="15">
        <f t="shared" ca="1" si="127"/>
        <v>22.519685039370081</v>
      </c>
      <c r="N137" s="15">
        <f t="shared" ca="1" si="127"/>
        <v>14.330708661417324</v>
      </c>
    </row>
    <row r="138" spans="1:16" ht="12.4" hidden="1" customHeight="1" outlineLevel="1" x14ac:dyDescent="0.15">
      <c r="A138" s="1" t="str">
        <f ca="1">$A$1&amp;C138</f>
        <v>X (22)３年生／女性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66</v>
      </c>
      <c r="F138" s="19">
        <f ca="1">VLOOKUP($A138,学年×性別!$A:$O,F$2,0)</f>
        <v>262</v>
      </c>
      <c r="G138" s="19">
        <f ca="1">VLOOKUP($A138,学年×性別!$A:$O,G$2,0)</f>
        <v>106</v>
      </c>
      <c r="H138" s="19">
        <f ca="1">VLOOKUP($A138,学年×性別!$A:$O,H$2,0)</f>
        <v>42</v>
      </c>
      <c r="I138" s="19">
        <f ca="1">VLOOKUP($A138,学年×性別!$A:$O,I$2,0)</f>
        <v>54</v>
      </c>
      <c r="J138" s="19">
        <f ca="1">VLOOKUP($A138,学年×性別!$A:$O,J$2,0)</f>
        <v>51</v>
      </c>
      <c r="K138" s="19">
        <f ca="1">VLOOKUP($A138,学年×性別!$A:$O,K$2,0)</f>
        <v>10</v>
      </c>
      <c r="L138" s="19">
        <f ca="1">VLOOKUP($A138,学年×性別!$A:$O,L$2,0)</f>
        <v>213</v>
      </c>
      <c r="M138" s="19">
        <f ca="1">VLOOKUP($A138,学年×性別!$A:$O,M$2,0)</f>
        <v>189</v>
      </c>
      <c r="N138" s="19">
        <f ca="1">VLOOKUP($A138,学年×性別!$A:$O,N$2,0)</f>
        <v>88</v>
      </c>
      <c r="P138" s="45">
        <f t="shared" ref="P138" ca="1" si="128">MAX(E138:N138)</f>
        <v>262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10.610932475884244</v>
      </c>
      <c r="F139" s="15">
        <f t="shared" ref="F139:N139" ca="1" si="129">F138/$D138*100</f>
        <v>42.122186495176848</v>
      </c>
      <c r="G139" s="15">
        <f t="shared" ca="1" si="129"/>
        <v>17.041800643086816</v>
      </c>
      <c r="H139" s="15">
        <f t="shared" ca="1" si="129"/>
        <v>6.7524115755627019</v>
      </c>
      <c r="I139" s="15">
        <f t="shared" ca="1" si="129"/>
        <v>8.6816720257234739</v>
      </c>
      <c r="J139" s="15">
        <f t="shared" ca="1" si="129"/>
        <v>8.19935691318328</v>
      </c>
      <c r="K139" s="15">
        <f t="shared" ca="1" si="129"/>
        <v>1.607717041800643</v>
      </c>
      <c r="L139" s="15">
        <f t="shared" ca="1" si="129"/>
        <v>34.244372990353696</v>
      </c>
      <c r="M139" s="15">
        <f t="shared" ca="1" si="129"/>
        <v>30.385852090032156</v>
      </c>
      <c r="N139" s="15">
        <f t="shared" ca="1" si="129"/>
        <v>14.14790996784566</v>
      </c>
    </row>
    <row r="140" spans="1:16" ht="12.4" hidden="1" customHeight="1" outlineLevel="1" x14ac:dyDescent="0.15">
      <c r="A140" s="1" t="str">
        <f ca="1">$A$1&amp;C140</f>
        <v>X (22)３年生／回答しない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3</v>
      </c>
      <c r="F140" s="19">
        <f ca="1">VLOOKUP($A140,学年×性別!$A:$O,F$2,0)</f>
        <v>19</v>
      </c>
      <c r="G140" s="19">
        <f ca="1">VLOOKUP($A140,学年×性別!$A:$O,G$2,0)</f>
        <v>7</v>
      </c>
      <c r="H140" s="19">
        <f ca="1">VLOOKUP($A140,学年×性別!$A:$O,H$2,0)</f>
        <v>4</v>
      </c>
      <c r="I140" s="19">
        <f ca="1">VLOOKUP($A140,学年×性別!$A:$O,I$2,0)</f>
        <v>4</v>
      </c>
      <c r="J140" s="19">
        <f ca="1">VLOOKUP($A140,学年×性別!$A:$O,J$2,0)</f>
        <v>4</v>
      </c>
      <c r="K140" s="19">
        <f ca="1">VLOOKUP($A140,学年×性別!$A:$O,K$2,0)</f>
        <v>1</v>
      </c>
      <c r="L140" s="19">
        <f ca="1">VLOOKUP($A140,学年×性別!$A:$O,L$2,0)</f>
        <v>15</v>
      </c>
      <c r="M140" s="19">
        <f ca="1">VLOOKUP($A140,学年×性別!$A:$O,M$2,0)</f>
        <v>17</v>
      </c>
      <c r="N140" s="19">
        <f ca="1">VLOOKUP($A140,学年×性別!$A:$O,N$2,0)</f>
        <v>12</v>
      </c>
      <c r="P140" s="45">
        <f t="shared" ref="P140" ca="1" si="130">MAX(E140:N140)</f>
        <v>19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6.1224489795918364</v>
      </c>
      <c r="F141" s="15">
        <f t="shared" ref="F141:N141" ca="1" si="131">F140/$D140*100</f>
        <v>38.775510204081634</v>
      </c>
      <c r="G141" s="15">
        <f t="shared" ca="1" si="131"/>
        <v>14.285714285714285</v>
      </c>
      <c r="H141" s="15">
        <f t="shared" ca="1" si="131"/>
        <v>8.1632653061224492</v>
      </c>
      <c r="I141" s="15">
        <f t="shared" ca="1" si="131"/>
        <v>8.1632653061224492</v>
      </c>
      <c r="J141" s="15">
        <f t="shared" ca="1" si="131"/>
        <v>8.1632653061224492</v>
      </c>
      <c r="K141" s="15">
        <f t="shared" ca="1" si="131"/>
        <v>2.0408163265306123</v>
      </c>
      <c r="L141" s="15">
        <f t="shared" ca="1" si="131"/>
        <v>30.612244897959183</v>
      </c>
      <c r="M141" s="15">
        <f t="shared" ca="1" si="131"/>
        <v>34.693877551020407</v>
      </c>
      <c r="N141" s="15">
        <f t="shared" ca="1" si="131"/>
        <v>24.489795918367346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1375" priority="169" stopIfTrue="1" operator="greaterThanOrEqual">
      <formula>E$7+10</formula>
    </cfRule>
    <cfRule type="cellIs" dxfId="1374" priority="170" stopIfTrue="1" operator="greaterThanOrEqual">
      <formula>E$7+5</formula>
    </cfRule>
    <cfRule type="cellIs" dxfId="1373" priority="171" stopIfTrue="1" operator="lessThanOrEqual">
      <formula>E$7-10</formula>
    </cfRule>
    <cfRule type="cellIs" dxfId="1372" priority="172" operator="lessThanOrEqual">
      <formula>E$7-5</formula>
    </cfRule>
  </conditionalFormatting>
  <conditionalFormatting sqref="E15:N15">
    <cfRule type="cellIs" dxfId="1371" priority="165" stopIfTrue="1" operator="greaterThanOrEqual">
      <formula>E$7+10</formula>
    </cfRule>
    <cfRule type="cellIs" dxfId="1370" priority="166" stopIfTrue="1" operator="greaterThanOrEqual">
      <formula>E$7+5</formula>
    </cfRule>
    <cfRule type="cellIs" dxfId="1369" priority="167" stopIfTrue="1" operator="lessThanOrEqual">
      <formula>E$7-10</formula>
    </cfRule>
    <cfRule type="cellIs" dxfId="1368" priority="168" operator="lessThanOrEqual">
      <formula>E$7-5</formula>
    </cfRule>
  </conditionalFormatting>
  <conditionalFormatting sqref="E17:N17">
    <cfRule type="cellIs" dxfId="1367" priority="161" stopIfTrue="1" operator="greaterThanOrEqual">
      <formula>E$7+10</formula>
    </cfRule>
    <cfRule type="cellIs" dxfId="1366" priority="162" stopIfTrue="1" operator="greaterThanOrEqual">
      <formula>E$7+5</formula>
    </cfRule>
    <cfRule type="cellIs" dxfId="1365" priority="163" stopIfTrue="1" operator="lessThanOrEqual">
      <formula>E$7-10</formula>
    </cfRule>
    <cfRule type="cellIs" dxfId="1364" priority="164" operator="lessThanOrEqual">
      <formula>E$7-5</formula>
    </cfRule>
  </conditionalFormatting>
  <conditionalFormatting sqref="E19:N19">
    <cfRule type="cellIs" dxfId="1363" priority="157" stopIfTrue="1" operator="greaterThanOrEqual">
      <formula>E$7+10</formula>
    </cfRule>
    <cfRule type="cellIs" dxfId="1362" priority="158" stopIfTrue="1" operator="greaterThanOrEqual">
      <formula>E$7+5</formula>
    </cfRule>
    <cfRule type="cellIs" dxfId="1361" priority="159" stopIfTrue="1" operator="lessThanOrEqual">
      <formula>E$7-10</formula>
    </cfRule>
    <cfRule type="cellIs" dxfId="1360" priority="160" operator="lessThanOrEqual">
      <formula>E$7-5</formula>
    </cfRule>
  </conditionalFormatting>
  <conditionalFormatting sqref="E21:N21 E23:N23 E25:N25">
    <cfRule type="cellIs" dxfId="1359" priority="153" stopIfTrue="1" operator="greaterThanOrEqual">
      <formula>E$7+10</formula>
    </cfRule>
    <cfRule type="cellIs" dxfId="1358" priority="154" stopIfTrue="1" operator="greaterThanOrEqual">
      <formula>E$7+5</formula>
    </cfRule>
    <cfRule type="cellIs" dxfId="1357" priority="155" stopIfTrue="1" operator="lessThanOrEqual">
      <formula>E$7-10</formula>
    </cfRule>
    <cfRule type="cellIs" dxfId="1356" priority="156" operator="lessThanOrEqual">
      <formula>E$7-5</formula>
    </cfRule>
  </conditionalFormatting>
  <conditionalFormatting sqref="E27:N27">
    <cfRule type="cellIs" dxfId="1355" priority="149" stopIfTrue="1" operator="greaterThanOrEqual">
      <formula>E$7+10</formula>
    </cfRule>
    <cfRule type="cellIs" dxfId="1354" priority="150" stopIfTrue="1" operator="greaterThanOrEqual">
      <formula>E$7+5</formula>
    </cfRule>
    <cfRule type="cellIs" dxfId="1353" priority="151" stopIfTrue="1" operator="lessThanOrEqual">
      <formula>E$7-10</formula>
    </cfRule>
    <cfRule type="cellIs" dxfId="1352" priority="152" operator="lessThanOrEqual">
      <formula>E$7-5</formula>
    </cfRule>
  </conditionalFormatting>
  <conditionalFormatting sqref="E29:N29">
    <cfRule type="cellIs" dxfId="1351" priority="145" stopIfTrue="1" operator="greaterThanOrEqual">
      <formula>E$7+10</formula>
    </cfRule>
    <cfRule type="cellIs" dxfId="1350" priority="146" stopIfTrue="1" operator="greaterThanOrEqual">
      <formula>E$7+5</formula>
    </cfRule>
    <cfRule type="cellIs" dxfId="1349" priority="147" stopIfTrue="1" operator="lessThanOrEqual">
      <formula>E$7-10</formula>
    </cfRule>
    <cfRule type="cellIs" dxfId="1348" priority="148" operator="lessThanOrEqual">
      <formula>E$7-5</formula>
    </cfRule>
  </conditionalFormatting>
  <conditionalFormatting sqref="E31:N31">
    <cfRule type="cellIs" dxfId="1347" priority="141" stopIfTrue="1" operator="greaterThanOrEqual">
      <formula>E$7+10</formula>
    </cfRule>
    <cfRule type="cellIs" dxfId="1346" priority="142" stopIfTrue="1" operator="greaterThanOrEqual">
      <formula>E$7+5</formula>
    </cfRule>
    <cfRule type="cellIs" dxfId="1345" priority="143" stopIfTrue="1" operator="lessThanOrEqual">
      <formula>E$7-10</formula>
    </cfRule>
    <cfRule type="cellIs" dxfId="1344" priority="144" operator="lessThanOrEqual">
      <formula>E$7-5</formula>
    </cfRule>
  </conditionalFormatting>
  <conditionalFormatting sqref="E33:N33 E35:N35">
    <cfRule type="cellIs" dxfId="1343" priority="137" stopIfTrue="1" operator="greaterThanOrEqual">
      <formula>E$7+10</formula>
    </cfRule>
    <cfRule type="cellIs" dxfId="1342" priority="138" stopIfTrue="1" operator="greaterThanOrEqual">
      <formula>E$7+5</formula>
    </cfRule>
    <cfRule type="cellIs" dxfId="1341" priority="139" stopIfTrue="1" operator="lessThanOrEqual">
      <formula>E$7-10</formula>
    </cfRule>
    <cfRule type="cellIs" dxfId="1340" priority="140" operator="lessThanOrEqual">
      <formula>E$7-5</formula>
    </cfRule>
  </conditionalFormatting>
  <conditionalFormatting sqref="E37:N37 E39:N39 E41:N41">
    <cfRule type="cellIs" dxfId="1339" priority="133" stopIfTrue="1" operator="greaterThanOrEqual">
      <formula>E$7+10</formula>
    </cfRule>
    <cfRule type="cellIs" dxfId="1338" priority="134" stopIfTrue="1" operator="greaterThanOrEqual">
      <formula>E$7+5</formula>
    </cfRule>
    <cfRule type="cellIs" dxfId="1337" priority="135" stopIfTrue="1" operator="lessThanOrEqual">
      <formula>E$7-10</formula>
    </cfRule>
    <cfRule type="cellIs" dxfId="1336" priority="136" operator="lessThanOrEqual">
      <formula>E$7-5</formula>
    </cfRule>
  </conditionalFormatting>
  <conditionalFormatting sqref="E43:N43">
    <cfRule type="cellIs" dxfId="1335" priority="129" stopIfTrue="1" operator="greaterThanOrEqual">
      <formula>E$7+10</formula>
    </cfRule>
    <cfRule type="cellIs" dxfId="1334" priority="130" stopIfTrue="1" operator="greaterThanOrEqual">
      <formula>E$7+5</formula>
    </cfRule>
    <cfRule type="cellIs" dxfId="1333" priority="131" stopIfTrue="1" operator="lessThanOrEqual">
      <formula>E$7-10</formula>
    </cfRule>
    <cfRule type="cellIs" dxfId="1332" priority="132" operator="lessThanOrEqual">
      <formula>E$7-5</formula>
    </cfRule>
  </conditionalFormatting>
  <conditionalFormatting sqref="E45:N45">
    <cfRule type="cellIs" dxfId="1331" priority="125" stopIfTrue="1" operator="greaterThanOrEqual">
      <formula>E$7+10</formula>
    </cfRule>
    <cfRule type="cellIs" dxfId="1330" priority="126" stopIfTrue="1" operator="greaterThanOrEqual">
      <formula>E$7+5</formula>
    </cfRule>
    <cfRule type="cellIs" dxfId="1329" priority="127" stopIfTrue="1" operator="lessThanOrEqual">
      <formula>E$7-10</formula>
    </cfRule>
    <cfRule type="cellIs" dxfId="1328" priority="128" operator="lessThanOrEqual">
      <formula>E$7-5</formula>
    </cfRule>
  </conditionalFormatting>
  <conditionalFormatting sqref="E47:N47">
    <cfRule type="cellIs" dxfId="1327" priority="121" stopIfTrue="1" operator="greaterThanOrEqual">
      <formula>E$7+10</formula>
    </cfRule>
    <cfRule type="cellIs" dxfId="1326" priority="122" stopIfTrue="1" operator="greaterThanOrEqual">
      <formula>E$7+5</formula>
    </cfRule>
    <cfRule type="cellIs" dxfId="1325" priority="123" stopIfTrue="1" operator="lessThanOrEqual">
      <formula>E$7-10</formula>
    </cfRule>
    <cfRule type="cellIs" dxfId="1324" priority="124" operator="lessThanOrEqual">
      <formula>E$7-5</formula>
    </cfRule>
  </conditionalFormatting>
  <conditionalFormatting sqref="E49:N49 E51:N51 E53:N53">
    <cfRule type="cellIs" dxfId="1323" priority="117" stopIfTrue="1" operator="greaterThanOrEqual">
      <formula>E$7+10</formula>
    </cfRule>
    <cfRule type="cellIs" dxfId="1322" priority="118" stopIfTrue="1" operator="greaterThanOrEqual">
      <formula>E$7+5</formula>
    </cfRule>
    <cfRule type="cellIs" dxfId="1321" priority="119" stopIfTrue="1" operator="lessThanOrEqual">
      <formula>E$7-10</formula>
    </cfRule>
    <cfRule type="cellIs" dxfId="1320" priority="120" operator="lessThanOrEqual">
      <formula>E$7-5</formula>
    </cfRule>
  </conditionalFormatting>
  <conditionalFormatting sqref="E55:N55">
    <cfRule type="cellIs" dxfId="1319" priority="113" stopIfTrue="1" operator="greaterThanOrEqual">
      <formula>E$7+10</formula>
    </cfRule>
    <cfRule type="cellIs" dxfId="1318" priority="114" stopIfTrue="1" operator="greaterThanOrEqual">
      <formula>E$7+5</formula>
    </cfRule>
    <cfRule type="cellIs" dxfId="1317" priority="115" stopIfTrue="1" operator="lessThanOrEqual">
      <formula>E$7-10</formula>
    </cfRule>
    <cfRule type="cellIs" dxfId="1316" priority="116" operator="lessThanOrEqual">
      <formula>E$7-5</formula>
    </cfRule>
  </conditionalFormatting>
  <conditionalFormatting sqref="E57:N57">
    <cfRule type="cellIs" dxfId="1315" priority="109" stopIfTrue="1" operator="greaterThanOrEqual">
      <formula>E$7+10</formula>
    </cfRule>
    <cfRule type="cellIs" dxfId="1314" priority="110" stopIfTrue="1" operator="greaterThanOrEqual">
      <formula>E$7+5</formula>
    </cfRule>
    <cfRule type="cellIs" dxfId="1313" priority="111" stopIfTrue="1" operator="lessThanOrEqual">
      <formula>E$7-10</formula>
    </cfRule>
    <cfRule type="cellIs" dxfId="1312" priority="112" operator="lessThanOrEqual">
      <formula>E$7-5</formula>
    </cfRule>
  </conditionalFormatting>
  <conditionalFormatting sqref="E59:N59">
    <cfRule type="cellIs" dxfId="1311" priority="105" stopIfTrue="1" operator="greaterThanOrEqual">
      <formula>E$7+10</formula>
    </cfRule>
    <cfRule type="cellIs" dxfId="1310" priority="106" stopIfTrue="1" operator="greaterThanOrEqual">
      <formula>E$7+5</formula>
    </cfRule>
    <cfRule type="cellIs" dxfId="1309" priority="107" stopIfTrue="1" operator="lessThanOrEqual">
      <formula>E$7-10</formula>
    </cfRule>
    <cfRule type="cellIs" dxfId="1308" priority="108" operator="lessThanOrEqual">
      <formula>E$7-5</formula>
    </cfRule>
  </conditionalFormatting>
  <conditionalFormatting sqref="E61:N61 E63:N63">
    <cfRule type="cellIs" dxfId="1307" priority="101" stopIfTrue="1" operator="greaterThanOrEqual">
      <formula>E$7+10</formula>
    </cfRule>
    <cfRule type="cellIs" dxfId="1306" priority="102" stopIfTrue="1" operator="greaterThanOrEqual">
      <formula>E$7+5</formula>
    </cfRule>
    <cfRule type="cellIs" dxfId="1305" priority="103" stopIfTrue="1" operator="lessThanOrEqual">
      <formula>E$7-10</formula>
    </cfRule>
    <cfRule type="cellIs" dxfId="1304" priority="104" operator="lessThanOrEqual">
      <formula>E$7-5</formula>
    </cfRule>
  </conditionalFormatting>
  <conditionalFormatting sqref="E65:N65 E67:N67 E69:N69">
    <cfRule type="cellIs" dxfId="1303" priority="97" stopIfTrue="1" operator="greaterThanOrEqual">
      <formula>E$7+10</formula>
    </cfRule>
    <cfRule type="cellIs" dxfId="1302" priority="98" stopIfTrue="1" operator="greaterThanOrEqual">
      <formula>E$7+5</formula>
    </cfRule>
    <cfRule type="cellIs" dxfId="1301" priority="99" stopIfTrue="1" operator="lessThanOrEqual">
      <formula>E$7-10</formula>
    </cfRule>
    <cfRule type="cellIs" dxfId="1300" priority="100" operator="lessThanOrEqual">
      <formula>E$7-5</formula>
    </cfRule>
  </conditionalFormatting>
  <conditionalFormatting sqref="E71:N71">
    <cfRule type="cellIs" dxfId="1299" priority="93" stopIfTrue="1" operator="greaterThanOrEqual">
      <formula>E$7+10</formula>
    </cfRule>
    <cfRule type="cellIs" dxfId="1298" priority="94" stopIfTrue="1" operator="greaterThanOrEqual">
      <formula>E$7+5</formula>
    </cfRule>
    <cfRule type="cellIs" dxfId="1297" priority="95" stopIfTrue="1" operator="lessThanOrEqual">
      <formula>E$7-10</formula>
    </cfRule>
    <cfRule type="cellIs" dxfId="1296" priority="96" operator="lessThanOrEqual">
      <formula>E$7-5</formula>
    </cfRule>
  </conditionalFormatting>
  <conditionalFormatting sqref="E73:N73">
    <cfRule type="cellIs" dxfId="1295" priority="89" stopIfTrue="1" operator="greaterThanOrEqual">
      <formula>E$7+10</formula>
    </cfRule>
    <cfRule type="cellIs" dxfId="1294" priority="90" stopIfTrue="1" operator="greaterThanOrEqual">
      <formula>E$7+5</formula>
    </cfRule>
    <cfRule type="cellIs" dxfId="1293" priority="91" stopIfTrue="1" operator="lessThanOrEqual">
      <formula>E$7-10</formula>
    </cfRule>
    <cfRule type="cellIs" dxfId="1292" priority="92" operator="lessThanOrEqual">
      <formula>E$7-5</formula>
    </cfRule>
  </conditionalFormatting>
  <conditionalFormatting sqref="E75:N75">
    <cfRule type="cellIs" dxfId="1291" priority="85" stopIfTrue="1" operator="greaterThanOrEqual">
      <formula>E$7+10</formula>
    </cfRule>
    <cfRule type="cellIs" dxfId="1290" priority="86" stopIfTrue="1" operator="greaterThanOrEqual">
      <formula>E$7+5</formula>
    </cfRule>
    <cfRule type="cellIs" dxfId="1289" priority="87" stopIfTrue="1" operator="lessThanOrEqual">
      <formula>E$7-10</formula>
    </cfRule>
    <cfRule type="cellIs" dxfId="1288" priority="88" operator="lessThanOrEqual">
      <formula>E$7-5</formula>
    </cfRule>
  </conditionalFormatting>
  <conditionalFormatting sqref="E77:N77 E79:N79 E81:N81">
    <cfRule type="cellIs" dxfId="1287" priority="81" stopIfTrue="1" operator="greaterThanOrEqual">
      <formula>E$7+10</formula>
    </cfRule>
    <cfRule type="cellIs" dxfId="1286" priority="82" stopIfTrue="1" operator="greaterThanOrEqual">
      <formula>E$7+5</formula>
    </cfRule>
    <cfRule type="cellIs" dxfId="1285" priority="83" stopIfTrue="1" operator="lessThanOrEqual">
      <formula>E$7-10</formula>
    </cfRule>
    <cfRule type="cellIs" dxfId="1284" priority="84" operator="lessThanOrEqual">
      <formula>E$7-5</formula>
    </cfRule>
  </conditionalFormatting>
  <conditionalFormatting sqref="E83:N83">
    <cfRule type="cellIs" dxfId="1283" priority="77" stopIfTrue="1" operator="greaterThanOrEqual">
      <formula>E$7+10</formula>
    </cfRule>
    <cfRule type="cellIs" dxfId="1282" priority="78" stopIfTrue="1" operator="greaterThanOrEqual">
      <formula>E$7+5</formula>
    </cfRule>
    <cfRule type="cellIs" dxfId="1281" priority="79" stopIfTrue="1" operator="lessThanOrEqual">
      <formula>E$7-10</formula>
    </cfRule>
    <cfRule type="cellIs" dxfId="1280" priority="80" operator="lessThanOrEqual">
      <formula>E$7-5</formula>
    </cfRule>
  </conditionalFormatting>
  <conditionalFormatting sqref="E85:N85">
    <cfRule type="cellIs" dxfId="1279" priority="73" stopIfTrue="1" operator="greaterThanOrEqual">
      <formula>E$7+10</formula>
    </cfRule>
    <cfRule type="cellIs" dxfId="1278" priority="74" stopIfTrue="1" operator="greaterThanOrEqual">
      <formula>E$7+5</formula>
    </cfRule>
    <cfRule type="cellIs" dxfId="1277" priority="75" stopIfTrue="1" operator="lessThanOrEqual">
      <formula>E$7-10</formula>
    </cfRule>
    <cfRule type="cellIs" dxfId="1276" priority="76" operator="lessThanOrEqual">
      <formula>E$7-5</formula>
    </cfRule>
  </conditionalFormatting>
  <conditionalFormatting sqref="E87:N87">
    <cfRule type="cellIs" dxfId="1275" priority="69" stopIfTrue="1" operator="greaterThanOrEqual">
      <formula>E$7+10</formula>
    </cfRule>
    <cfRule type="cellIs" dxfId="1274" priority="70" stopIfTrue="1" operator="greaterThanOrEqual">
      <formula>E$7+5</formula>
    </cfRule>
    <cfRule type="cellIs" dxfId="1273" priority="71" stopIfTrue="1" operator="lessThanOrEqual">
      <formula>E$7-10</formula>
    </cfRule>
    <cfRule type="cellIs" dxfId="1272" priority="72" operator="lessThanOrEqual">
      <formula>E$7-5</formula>
    </cfRule>
  </conditionalFormatting>
  <conditionalFormatting sqref="E89:N89 E91:N91">
    <cfRule type="cellIs" dxfId="1271" priority="65" stopIfTrue="1" operator="greaterThanOrEqual">
      <formula>E$7+10</formula>
    </cfRule>
    <cfRule type="cellIs" dxfId="1270" priority="66" stopIfTrue="1" operator="greaterThanOrEqual">
      <formula>E$7+5</formula>
    </cfRule>
    <cfRule type="cellIs" dxfId="1269" priority="67" stopIfTrue="1" operator="lessThanOrEqual">
      <formula>E$7-10</formula>
    </cfRule>
    <cfRule type="cellIs" dxfId="1268" priority="68" operator="lessThanOrEqual">
      <formula>E$7-5</formula>
    </cfRule>
  </conditionalFormatting>
  <conditionalFormatting sqref="E93:N93 E95:N95 E97:N97">
    <cfRule type="cellIs" dxfId="1267" priority="61" stopIfTrue="1" operator="greaterThanOrEqual">
      <formula>E$7+10</formula>
    </cfRule>
    <cfRule type="cellIs" dxfId="1266" priority="62" stopIfTrue="1" operator="greaterThanOrEqual">
      <formula>E$7+5</formula>
    </cfRule>
    <cfRule type="cellIs" dxfId="1265" priority="63" stopIfTrue="1" operator="lessThanOrEqual">
      <formula>E$7-10</formula>
    </cfRule>
    <cfRule type="cellIs" dxfId="1264" priority="64" operator="lessThanOrEqual">
      <formula>E$7-5</formula>
    </cfRule>
  </conditionalFormatting>
  <conditionalFormatting sqref="E99:N99">
    <cfRule type="cellIs" dxfId="1263" priority="57" stopIfTrue="1" operator="greaterThanOrEqual">
      <formula>E$7+10</formula>
    </cfRule>
    <cfRule type="cellIs" dxfId="1262" priority="58" stopIfTrue="1" operator="greaterThanOrEqual">
      <formula>E$7+5</formula>
    </cfRule>
    <cfRule type="cellIs" dxfId="1261" priority="59" stopIfTrue="1" operator="lessThanOrEqual">
      <formula>E$7-10</formula>
    </cfRule>
    <cfRule type="cellIs" dxfId="1260" priority="60" operator="lessThanOrEqual">
      <formula>E$7-5</formula>
    </cfRule>
  </conditionalFormatting>
  <conditionalFormatting sqref="E101:N101">
    <cfRule type="cellIs" dxfId="1259" priority="53" stopIfTrue="1" operator="greaterThanOrEqual">
      <formula>E$7+10</formula>
    </cfRule>
    <cfRule type="cellIs" dxfId="1258" priority="54" stopIfTrue="1" operator="greaterThanOrEqual">
      <formula>E$7+5</formula>
    </cfRule>
    <cfRule type="cellIs" dxfId="1257" priority="55" stopIfTrue="1" operator="lessThanOrEqual">
      <formula>E$7-10</formula>
    </cfRule>
    <cfRule type="cellIs" dxfId="1256" priority="56" operator="lessThanOrEqual">
      <formula>E$7-5</formula>
    </cfRule>
  </conditionalFormatting>
  <conditionalFormatting sqref="E103:N103">
    <cfRule type="cellIs" dxfId="1255" priority="49" stopIfTrue="1" operator="greaterThanOrEqual">
      <formula>E$7+10</formula>
    </cfRule>
    <cfRule type="cellIs" dxfId="1254" priority="50" stopIfTrue="1" operator="greaterThanOrEqual">
      <formula>E$7+5</formula>
    </cfRule>
    <cfRule type="cellIs" dxfId="1253" priority="51" stopIfTrue="1" operator="lessThanOrEqual">
      <formula>E$7-10</formula>
    </cfRule>
    <cfRule type="cellIs" dxfId="1252" priority="52" operator="lessThanOrEqual">
      <formula>E$7-5</formula>
    </cfRule>
  </conditionalFormatting>
  <conditionalFormatting sqref="E105:N105 E107:N107 E109:N109">
    <cfRule type="cellIs" dxfId="1251" priority="45" stopIfTrue="1" operator="greaterThanOrEqual">
      <formula>E$7+10</formula>
    </cfRule>
    <cfRule type="cellIs" dxfId="1250" priority="46" stopIfTrue="1" operator="greaterThanOrEqual">
      <formula>E$7+5</formula>
    </cfRule>
    <cfRule type="cellIs" dxfId="1249" priority="47" stopIfTrue="1" operator="lessThanOrEqual">
      <formula>E$7-10</formula>
    </cfRule>
    <cfRule type="cellIs" dxfId="1248" priority="48" operator="lessThanOrEqual">
      <formula>E$7-5</formula>
    </cfRule>
  </conditionalFormatting>
  <conditionalFormatting sqref="E111:N111">
    <cfRule type="cellIs" dxfId="1247" priority="41" stopIfTrue="1" operator="greaterThanOrEqual">
      <formula>E$7+10</formula>
    </cfRule>
    <cfRule type="cellIs" dxfId="1246" priority="42" stopIfTrue="1" operator="greaterThanOrEqual">
      <formula>E$7+5</formula>
    </cfRule>
    <cfRule type="cellIs" dxfId="1245" priority="43" stopIfTrue="1" operator="lessThanOrEqual">
      <formula>E$7-10</formula>
    </cfRule>
    <cfRule type="cellIs" dxfId="1244" priority="44" operator="lessThanOrEqual">
      <formula>E$7-5</formula>
    </cfRule>
  </conditionalFormatting>
  <conditionalFormatting sqref="E113:N113">
    <cfRule type="cellIs" dxfId="1243" priority="37" stopIfTrue="1" operator="greaterThanOrEqual">
      <formula>E$7+10</formula>
    </cfRule>
    <cfRule type="cellIs" dxfId="1242" priority="38" stopIfTrue="1" operator="greaterThanOrEqual">
      <formula>E$7+5</formula>
    </cfRule>
    <cfRule type="cellIs" dxfId="1241" priority="39" stopIfTrue="1" operator="lessThanOrEqual">
      <formula>E$7-10</formula>
    </cfRule>
    <cfRule type="cellIs" dxfId="1240" priority="40" operator="lessThanOrEqual">
      <formula>E$7-5</formula>
    </cfRule>
  </conditionalFormatting>
  <conditionalFormatting sqref="E115:N115">
    <cfRule type="cellIs" dxfId="1239" priority="33" stopIfTrue="1" operator="greaterThanOrEqual">
      <formula>E$7+10</formula>
    </cfRule>
    <cfRule type="cellIs" dxfId="1238" priority="34" stopIfTrue="1" operator="greaterThanOrEqual">
      <formula>E$7+5</formula>
    </cfRule>
    <cfRule type="cellIs" dxfId="1237" priority="35" stopIfTrue="1" operator="lessThanOrEqual">
      <formula>E$7-10</formula>
    </cfRule>
    <cfRule type="cellIs" dxfId="1236" priority="36" operator="lessThanOrEqual">
      <formula>E$7-5</formula>
    </cfRule>
  </conditionalFormatting>
  <conditionalFormatting sqref="E117:N117 E119:N119">
    <cfRule type="cellIs" dxfId="1235" priority="29" stopIfTrue="1" operator="greaterThanOrEqual">
      <formula>E$7+10</formula>
    </cfRule>
    <cfRule type="cellIs" dxfId="1234" priority="30" stopIfTrue="1" operator="greaterThanOrEqual">
      <formula>E$7+5</formula>
    </cfRule>
    <cfRule type="cellIs" dxfId="1233" priority="31" stopIfTrue="1" operator="lessThanOrEqual">
      <formula>E$7-10</formula>
    </cfRule>
    <cfRule type="cellIs" dxfId="1232" priority="32" operator="lessThanOrEqual">
      <formula>E$7-5</formula>
    </cfRule>
  </conditionalFormatting>
  <conditionalFormatting sqref="E121:N121 E123:N123 E125:N125">
    <cfRule type="cellIs" dxfId="1231" priority="25" stopIfTrue="1" operator="greaterThanOrEqual">
      <formula>E$7+10</formula>
    </cfRule>
    <cfRule type="cellIs" dxfId="1230" priority="26" stopIfTrue="1" operator="greaterThanOrEqual">
      <formula>E$7+5</formula>
    </cfRule>
    <cfRule type="cellIs" dxfId="1229" priority="27" stopIfTrue="1" operator="lessThanOrEqual">
      <formula>E$7-10</formula>
    </cfRule>
    <cfRule type="cellIs" dxfId="1228" priority="28" operator="lessThanOrEqual">
      <formula>E$7-5</formula>
    </cfRule>
  </conditionalFormatting>
  <conditionalFormatting sqref="E127:N127">
    <cfRule type="cellIs" dxfId="1227" priority="21" stopIfTrue="1" operator="greaterThanOrEqual">
      <formula>E$7+10</formula>
    </cfRule>
    <cfRule type="cellIs" dxfId="1226" priority="22" stopIfTrue="1" operator="greaterThanOrEqual">
      <formula>E$7+5</formula>
    </cfRule>
    <cfRule type="cellIs" dxfId="1225" priority="23" stopIfTrue="1" operator="lessThanOrEqual">
      <formula>E$7-10</formula>
    </cfRule>
    <cfRule type="cellIs" dxfId="1224" priority="24" operator="lessThanOrEqual">
      <formula>E$7-5</formula>
    </cfRule>
  </conditionalFormatting>
  <conditionalFormatting sqref="E129:N129">
    <cfRule type="cellIs" dxfId="1223" priority="17" stopIfTrue="1" operator="greaterThanOrEqual">
      <formula>E$7+10</formula>
    </cfRule>
    <cfRule type="cellIs" dxfId="1222" priority="18" stopIfTrue="1" operator="greaterThanOrEqual">
      <formula>E$7+5</formula>
    </cfRule>
    <cfRule type="cellIs" dxfId="1221" priority="19" stopIfTrue="1" operator="lessThanOrEqual">
      <formula>E$7-10</formula>
    </cfRule>
    <cfRule type="cellIs" dxfId="1220" priority="20" operator="lessThanOrEqual">
      <formula>E$7-5</formula>
    </cfRule>
  </conditionalFormatting>
  <conditionalFormatting sqref="E131:N131">
    <cfRule type="cellIs" dxfId="1219" priority="13" stopIfTrue="1" operator="greaterThanOrEqual">
      <formula>E$7+10</formula>
    </cfRule>
    <cfRule type="cellIs" dxfId="1218" priority="14" stopIfTrue="1" operator="greaterThanOrEqual">
      <formula>E$7+5</formula>
    </cfRule>
    <cfRule type="cellIs" dxfId="1217" priority="15" stopIfTrue="1" operator="lessThanOrEqual">
      <formula>E$7-10</formula>
    </cfRule>
    <cfRule type="cellIs" dxfId="1216" priority="16" operator="lessThanOrEqual">
      <formula>E$7-5</formula>
    </cfRule>
  </conditionalFormatting>
  <conditionalFormatting sqref="E133:N133 E135:N135 E137:N137">
    <cfRule type="cellIs" dxfId="1215" priority="9" stopIfTrue="1" operator="greaterThanOrEqual">
      <formula>E$7+10</formula>
    </cfRule>
    <cfRule type="cellIs" dxfId="1214" priority="10" stopIfTrue="1" operator="greaterThanOrEqual">
      <formula>E$7+5</formula>
    </cfRule>
    <cfRule type="cellIs" dxfId="1213" priority="11" stopIfTrue="1" operator="lessThanOrEqual">
      <formula>E$7-10</formula>
    </cfRule>
    <cfRule type="cellIs" dxfId="1212" priority="12" operator="lessThanOrEqual">
      <formula>E$7-5</formula>
    </cfRule>
  </conditionalFormatting>
  <conditionalFormatting sqref="E139:N139">
    <cfRule type="cellIs" dxfId="1211" priority="5" stopIfTrue="1" operator="greaterThanOrEqual">
      <formula>E$7+10</formula>
    </cfRule>
    <cfRule type="cellIs" dxfId="1210" priority="6" stopIfTrue="1" operator="greaterThanOrEqual">
      <formula>E$7+5</formula>
    </cfRule>
    <cfRule type="cellIs" dxfId="1209" priority="7" stopIfTrue="1" operator="lessThanOrEqual">
      <formula>E$7-10</formula>
    </cfRule>
    <cfRule type="cellIs" dxfId="1208" priority="8" operator="lessThanOrEqual">
      <formula>E$7-5</formula>
    </cfRule>
  </conditionalFormatting>
  <conditionalFormatting sqref="E141:N141">
    <cfRule type="cellIs" dxfId="1207" priority="1" stopIfTrue="1" operator="greaterThanOrEqual">
      <formula>E$7+10</formula>
    </cfRule>
    <cfRule type="cellIs" dxfId="1206" priority="2" stopIfTrue="1" operator="greaterThanOrEqual">
      <formula>E$7+5</formula>
    </cfRule>
    <cfRule type="cellIs" dxfId="1205" priority="3" stopIfTrue="1" operator="lessThanOrEqual">
      <formula>E$7-10</formula>
    </cfRule>
    <cfRule type="cellIs" dxfId="1204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2C615-359B-47E3-AF0D-22C7BAC5BA5D}">
  <sheetPr>
    <tabColor rgb="FF92D050"/>
  </sheetPr>
  <dimension ref="A1:P176"/>
  <sheetViews>
    <sheetView showGridLines="0" topLeftCell="A35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7.33203125" style="1" customWidth="1"/>
    <col min="4" max="14" width="8.832031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(23)</v>
      </c>
      <c r="B1" s="1" t="str">
        <f ca="1">VLOOKUP(A1,学年!A:E,5,0)</f>
        <v>Q23北九州市外の人に案内・紹介するとしたらどこを選びますか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27.15" customHeight="1" x14ac:dyDescent="0.15">
      <c r="A5" s="1" t="str">
        <f ca="1">$A$1&amp;"表頭"</f>
        <v>X (23)表頭</v>
      </c>
      <c r="B5" s="9"/>
      <c r="C5" s="10"/>
      <c r="D5" s="11" t="s">
        <v>248</v>
      </c>
      <c r="E5" s="12" t="str">
        <f ca="1">VLOOKUP($A$5,学年!$A:$O,E2,0)</f>
        <v>関門海峡、門司港レトロ・門司港駅</v>
      </c>
      <c r="F5" s="12" t="str">
        <f ca="1">VLOOKUP($A$5,学年!$A:$O,F2,0)</f>
        <v>小倉城</v>
      </c>
      <c r="G5" s="12" t="s">
        <v>283</v>
      </c>
      <c r="H5" s="12" t="str">
        <f ca="1">VLOOKUP($A$5,学年!$A:$O,H2,0)</f>
        <v>平尾台</v>
      </c>
      <c r="I5" s="12" t="str">
        <f ca="1">VLOOKUP($A$5,学年!$A:$O,I2,0)</f>
        <v>若戸大橋・若戸渡船</v>
      </c>
      <c r="J5" s="12" t="str">
        <f ca="1">VLOOKUP($A$5,学年!$A:$O,J2,0)</f>
        <v>若松北海岸近辺（岩屋海水浴場、脇田つり桟橋、グリーンパーク）</v>
      </c>
      <c r="K5" s="12" t="str">
        <f ca="1">VLOOKUP($A$5,学年!$A:$O,K2,0)</f>
        <v>河内藤園</v>
      </c>
      <c r="L5" s="12" t="str">
        <f ca="1">VLOOKUP($A$5,学年!$A:$O,L2,0)</f>
        <v>皿倉山</v>
      </c>
      <c r="M5" s="12" t="str">
        <f ca="1">VLOOKUP($A$5,学年!$A:$O,M2,0)</f>
        <v>いのちのたび博物館・スペースLＡＢＯ</v>
      </c>
      <c r="N5" s="12" t="s">
        <v>284</v>
      </c>
    </row>
    <row r="6" spans="1:16" ht="12.4" customHeight="1" x14ac:dyDescent="0.15">
      <c r="A6" s="1" t="str">
        <f ca="1">$A$1&amp;B6</f>
        <v>X (23)全体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1712</v>
      </c>
      <c r="F6" s="19">
        <f ca="1">VLOOKUP($A6,学年!$A:$O,F$2,0)</f>
        <v>697</v>
      </c>
      <c r="G6" s="19">
        <f ca="1">VLOOKUP($A6,学年!$A:$O,G$2,0)</f>
        <v>613</v>
      </c>
      <c r="H6" s="19">
        <f ca="1">VLOOKUP($A6,学年!$A:$O,H$2,0)</f>
        <v>269</v>
      </c>
      <c r="I6" s="19">
        <f ca="1">VLOOKUP($A6,学年!$A:$O,I$2,0)</f>
        <v>189</v>
      </c>
      <c r="J6" s="19">
        <f ca="1">VLOOKUP($A6,学年!$A:$O,J$2,0)</f>
        <v>114</v>
      </c>
      <c r="K6" s="19">
        <f ca="1">VLOOKUP($A6,学年!$A:$O,K$2,0)</f>
        <v>28</v>
      </c>
      <c r="L6" s="19">
        <f ca="1">VLOOKUP($A6,学年!$A:$O,L$2,0)</f>
        <v>667</v>
      </c>
      <c r="M6" s="19">
        <f ca="1">VLOOKUP($A6,学年!$A:$O,M$2,0)</f>
        <v>655</v>
      </c>
      <c r="N6" s="19">
        <f ca="1">VLOOKUP($A6,学年!$A:$O,N$2,0)</f>
        <v>1052</v>
      </c>
      <c r="O6" s="44"/>
      <c r="P6" s="45">
        <f ca="1">MAX(E6:N6)</f>
        <v>1712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44.226298114182384</v>
      </c>
      <c r="F7" s="15">
        <f t="shared" ref="F7:N7" ca="1" si="0">F6/$D6*100</f>
        <v>18.005683285972619</v>
      </c>
      <c r="G7" s="15">
        <f t="shared" ca="1" si="0"/>
        <v>15.835701369155258</v>
      </c>
      <c r="H7" s="15">
        <f t="shared" ca="1" si="0"/>
        <v>6.9491087574270205</v>
      </c>
      <c r="I7" s="15">
        <f t="shared" ca="1" si="0"/>
        <v>4.8824593128390594</v>
      </c>
      <c r="J7" s="15">
        <f t="shared" ca="1" si="0"/>
        <v>2.9449754585378454</v>
      </c>
      <c r="K7" s="15">
        <f t="shared" ca="1" si="0"/>
        <v>0.72332730560578662</v>
      </c>
      <c r="L7" s="15">
        <f t="shared" ca="1" si="0"/>
        <v>17.230689744252132</v>
      </c>
      <c r="M7" s="15">
        <f t="shared" ca="1" si="0"/>
        <v>16.920692327563938</v>
      </c>
      <c r="N7" s="15">
        <f t="shared" ca="1" si="0"/>
        <v>27.176440196331697</v>
      </c>
    </row>
    <row r="8" spans="1:16" ht="12.4" hidden="1" customHeight="1" outlineLevel="1" x14ac:dyDescent="0.15">
      <c r="A8" s="1" t="str">
        <f ca="1">$A$1&amp;C8</f>
        <v>X (23)１年生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552</v>
      </c>
      <c r="F8" s="19">
        <f ca="1">VLOOKUP($A8,学年!$A:$O,F$2,0)</f>
        <v>278</v>
      </c>
      <c r="G8" s="19">
        <f ca="1">VLOOKUP($A8,学年!$A:$O,G$2,0)</f>
        <v>232</v>
      </c>
      <c r="H8" s="19">
        <f ca="1">VLOOKUP($A8,学年!$A:$O,H$2,0)</f>
        <v>92</v>
      </c>
      <c r="I8" s="19">
        <f ca="1">VLOOKUP($A8,学年!$A:$O,I$2,0)</f>
        <v>65</v>
      </c>
      <c r="J8" s="19">
        <f ca="1">VLOOKUP($A8,学年!$A:$O,J$2,0)</f>
        <v>46</v>
      </c>
      <c r="K8" s="19">
        <f ca="1">VLOOKUP($A8,学年!$A:$O,K$2,0)</f>
        <v>6</v>
      </c>
      <c r="L8" s="19">
        <f ca="1">VLOOKUP($A8,学年!$A:$O,L$2,0)</f>
        <v>203</v>
      </c>
      <c r="M8" s="19">
        <f ca="1">VLOOKUP($A8,学年!$A:$O,M$2,0)</f>
        <v>277</v>
      </c>
      <c r="N8" s="19">
        <f ca="1">VLOOKUP($A8,学年!$A:$O,N$2,0)</f>
        <v>366</v>
      </c>
      <c r="P8" s="45">
        <f ca="1">MAX(E8:N8)</f>
        <v>552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40.738007380073796</v>
      </c>
      <c r="F9" s="15">
        <f t="shared" ref="F9:N9" ca="1" si="1">F8/$D8*100</f>
        <v>20.516605166051662</v>
      </c>
      <c r="G9" s="15">
        <f t="shared" ca="1" si="1"/>
        <v>17.12177121771218</v>
      </c>
      <c r="H9" s="15">
        <f t="shared" ca="1" si="1"/>
        <v>6.7896678966789663</v>
      </c>
      <c r="I9" s="15">
        <f t="shared" ca="1" si="1"/>
        <v>4.7970479704797047</v>
      </c>
      <c r="J9" s="15">
        <f t="shared" ca="1" si="1"/>
        <v>3.3948339483394832</v>
      </c>
      <c r="K9" s="15">
        <f t="shared" ca="1" si="1"/>
        <v>0.44280442804428044</v>
      </c>
      <c r="L9" s="15">
        <f t="shared" ca="1" si="1"/>
        <v>14.981549815498155</v>
      </c>
      <c r="M9" s="15">
        <f t="shared" ca="1" si="1"/>
        <v>20.44280442804428</v>
      </c>
      <c r="N9" s="15">
        <f t="shared" ca="1" si="1"/>
        <v>27.011070110701109</v>
      </c>
    </row>
    <row r="10" spans="1:16" ht="12.4" hidden="1" customHeight="1" outlineLevel="1" x14ac:dyDescent="0.15">
      <c r="A10" s="1" t="str">
        <f ca="1">$A$1&amp;C10</f>
        <v>X (23)２年生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548</v>
      </c>
      <c r="F10" s="19">
        <f ca="1">VLOOKUP($A10,学年!$A:$O,F$2,0)</f>
        <v>206</v>
      </c>
      <c r="G10" s="19">
        <f ca="1">VLOOKUP($A10,学年!$A:$O,G$2,0)</f>
        <v>183</v>
      </c>
      <c r="H10" s="19">
        <f ca="1">VLOOKUP($A10,学年!$A:$O,H$2,0)</f>
        <v>65</v>
      </c>
      <c r="I10" s="19">
        <f ca="1">VLOOKUP($A10,学年!$A:$O,I$2,0)</f>
        <v>62</v>
      </c>
      <c r="J10" s="19">
        <f ca="1">VLOOKUP($A10,学年!$A:$O,J$2,0)</f>
        <v>32</v>
      </c>
      <c r="K10" s="19">
        <f ca="1">VLOOKUP($A10,学年!$A:$O,K$2,0)</f>
        <v>12</v>
      </c>
      <c r="L10" s="19">
        <f ca="1">VLOOKUP($A10,学年!$A:$O,L$2,0)</f>
        <v>215</v>
      </c>
      <c r="M10" s="19">
        <f ca="1">VLOOKUP($A10,学年!$A:$O,M$2,0)</f>
        <v>176</v>
      </c>
      <c r="N10" s="19">
        <f ca="1">VLOOKUP($A10,学年!$A:$O,N$2,0)</f>
        <v>338</v>
      </c>
      <c r="P10" s="45">
        <f ca="1">MAX(E10:N10)</f>
        <v>548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45.289256198347104</v>
      </c>
      <c r="F11" s="15">
        <f t="shared" ref="F11:N11" ca="1" si="2">F10/$D10*100</f>
        <v>17.024793388429753</v>
      </c>
      <c r="G11" s="15">
        <f t="shared" ca="1" si="2"/>
        <v>15.123966942148762</v>
      </c>
      <c r="H11" s="15">
        <f t="shared" ca="1" si="2"/>
        <v>5.3719008264462813</v>
      </c>
      <c r="I11" s="15">
        <f t="shared" ca="1" si="2"/>
        <v>5.1239669421487601</v>
      </c>
      <c r="J11" s="15">
        <f t="shared" ca="1" si="2"/>
        <v>2.6446280991735538</v>
      </c>
      <c r="K11" s="15">
        <f t="shared" ca="1" si="2"/>
        <v>0.99173553719008267</v>
      </c>
      <c r="L11" s="15">
        <f t="shared" ca="1" si="2"/>
        <v>17.768595041322314</v>
      </c>
      <c r="M11" s="15">
        <f t="shared" ca="1" si="2"/>
        <v>14.545454545454545</v>
      </c>
      <c r="N11" s="15">
        <f t="shared" ca="1" si="2"/>
        <v>27.933884297520663</v>
      </c>
    </row>
    <row r="12" spans="1:16" ht="12.4" hidden="1" customHeight="1" outlineLevel="1" x14ac:dyDescent="0.15">
      <c r="A12" s="1" t="str">
        <f ca="1">$A$1&amp;C12</f>
        <v>X (23)３年生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612</v>
      </c>
      <c r="F12" s="19">
        <f ca="1">VLOOKUP($A12,学年!$A:$O,F$2,0)</f>
        <v>213</v>
      </c>
      <c r="G12" s="19">
        <f ca="1">VLOOKUP($A12,学年!$A:$O,G$2,0)</f>
        <v>198</v>
      </c>
      <c r="H12" s="19">
        <f ca="1">VLOOKUP($A12,学年!$A:$O,H$2,0)</f>
        <v>112</v>
      </c>
      <c r="I12" s="19">
        <f ca="1">VLOOKUP($A12,学年!$A:$O,I$2,0)</f>
        <v>62</v>
      </c>
      <c r="J12" s="19">
        <f ca="1">VLOOKUP($A12,学年!$A:$O,J$2,0)</f>
        <v>36</v>
      </c>
      <c r="K12" s="19">
        <f ca="1">VLOOKUP($A12,学年!$A:$O,K$2,0)</f>
        <v>10</v>
      </c>
      <c r="L12" s="19">
        <f ca="1">VLOOKUP($A12,学年!$A:$O,L$2,0)</f>
        <v>249</v>
      </c>
      <c r="M12" s="19">
        <f ca="1">VLOOKUP($A12,学年!$A:$O,M$2,0)</f>
        <v>202</v>
      </c>
      <c r="N12" s="19">
        <f ca="1">VLOOKUP($A12,学年!$A:$O,N$2,0)</f>
        <v>348</v>
      </c>
      <c r="P12" s="45">
        <f ca="1">MAX(E12:N12)</f>
        <v>612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46.86064318529862</v>
      </c>
      <c r="F13" s="15">
        <f t="shared" ref="F13:N13" ca="1" si="3">F12/$D12*100</f>
        <v>16.309341500765697</v>
      </c>
      <c r="G13" s="15">
        <f t="shared" ca="1" si="3"/>
        <v>15.160796324655438</v>
      </c>
      <c r="H13" s="15">
        <f t="shared" ca="1" si="3"/>
        <v>8.5758039816232774</v>
      </c>
      <c r="I13" s="15">
        <f t="shared" ca="1" si="3"/>
        <v>4.7473200612557429</v>
      </c>
      <c r="J13" s="15">
        <f t="shared" ca="1" si="3"/>
        <v>2.7565084226646248</v>
      </c>
      <c r="K13" s="15">
        <f t="shared" ca="1" si="3"/>
        <v>0.76569678407350694</v>
      </c>
      <c r="L13" s="15">
        <f t="shared" ca="1" si="3"/>
        <v>19.065849923430321</v>
      </c>
      <c r="M13" s="15">
        <f t="shared" ca="1" si="3"/>
        <v>15.46707503828484</v>
      </c>
      <c r="N13" s="15">
        <f t="shared" ca="1" si="3"/>
        <v>26.646248085758039</v>
      </c>
    </row>
    <row r="14" spans="1:16" ht="12.4" customHeight="1" collapsed="1" x14ac:dyDescent="0.15">
      <c r="A14" s="1" t="str">
        <f ca="1">$A$1&amp;C14</f>
        <v>X (23)男性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658</v>
      </c>
      <c r="F14" s="19">
        <f ca="1">VLOOKUP($A14,性別!$A:$O,F$2,0)</f>
        <v>373</v>
      </c>
      <c r="G14" s="19">
        <f ca="1">VLOOKUP($A14,性別!$A:$O,G$2,0)</f>
        <v>274</v>
      </c>
      <c r="H14" s="19">
        <f ca="1">VLOOKUP($A14,性別!$A:$O,H$2,0)</f>
        <v>134</v>
      </c>
      <c r="I14" s="19">
        <f ca="1">VLOOKUP($A14,性別!$A:$O,I$2,0)</f>
        <v>101</v>
      </c>
      <c r="J14" s="19">
        <f ca="1">VLOOKUP($A14,性別!$A:$O,J$2,0)</f>
        <v>58</v>
      </c>
      <c r="K14" s="19">
        <f ca="1">VLOOKUP($A14,性別!$A:$O,K$2,0)</f>
        <v>13</v>
      </c>
      <c r="L14" s="19">
        <f ca="1">VLOOKUP($A14,性別!$A:$O,L$2,0)</f>
        <v>310</v>
      </c>
      <c r="M14" s="19">
        <f ca="1">VLOOKUP($A14,性別!$A:$O,M$2,0)</f>
        <v>307</v>
      </c>
      <c r="N14" s="19">
        <f ca="1">VLOOKUP($A14,性別!$A:$O,N$2,0)</f>
        <v>444</v>
      </c>
      <c r="P14" s="45">
        <f t="shared" ref="P14" ca="1" si="4">MAX(E14:N14)</f>
        <v>658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37.643020594965677</v>
      </c>
      <c r="F15" s="15">
        <f t="shared" ref="F15:N15" ca="1" si="5">F14/$D14*100</f>
        <v>21.33867276887872</v>
      </c>
      <c r="G15" s="15">
        <f t="shared" ca="1" si="5"/>
        <v>15.675057208237986</v>
      </c>
      <c r="H15" s="15">
        <f t="shared" ca="1" si="5"/>
        <v>7.665903890160183</v>
      </c>
      <c r="I15" s="15">
        <f t="shared" ca="1" si="5"/>
        <v>5.778032036613272</v>
      </c>
      <c r="J15" s="15">
        <f t="shared" ca="1" si="5"/>
        <v>3.3180778032036611</v>
      </c>
      <c r="K15" s="15">
        <f t="shared" ca="1" si="5"/>
        <v>0.74370709382151035</v>
      </c>
      <c r="L15" s="15">
        <f t="shared" ca="1" si="5"/>
        <v>17.734553775743709</v>
      </c>
      <c r="M15" s="15">
        <f t="shared" ca="1" si="5"/>
        <v>17.562929061784896</v>
      </c>
      <c r="N15" s="15">
        <f t="shared" ca="1" si="5"/>
        <v>25.400457665903893</v>
      </c>
    </row>
    <row r="16" spans="1:16" ht="12.4" customHeight="1" x14ac:dyDescent="0.15">
      <c r="A16" s="1" t="str">
        <f ca="1">$A$1&amp;C16</f>
        <v>X (23)女性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1012</v>
      </c>
      <c r="F16" s="19">
        <f ca="1">VLOOKUP($A16,性別!$A:$O,F$2,0)</f>
        <v>310</v>
      </c>
      <c r="G16" s="19">
        <f ca="1">VLOOKUP($A16,性別!$A:$O,G$2,0)</f>
        <v>307</v>
      </c>
      <c r="H16" s="19">
        <f ca="1">VLOOKUP($A16,性別!$A:$O,H$2,0)</f>
        <v>125</v>
      </c>
      <c r="I16" s="19">
        <f ca="1">VLOOKUP($A16,性別!$A:$O,I$2,0)</f>
        <v>85</v>
      </c>
      <c r="J16" s="19">
        <f ca="1">VLOOKUP($A16,性別!$A:$O,J$2,0)</f>
        <v>56</v>
      </c>
      <c r="K16" s="19">
        <f ca="1">VLOOKUP($A16,性別!$A:$O,K$2,0)</f>
        <v>12</v>
      </c>
      <c r="L16" s="19">
        <f ca="1">VLOOKUP($A16,性別!$A:$O,L$2,0)</f>
        <v>341</v>
      </c>
      <c r="M16" s="19">
        <f ca="1">VLOOKUP($A16,性別!$A:$O,M$2,0)</f>
        <v>323</v>
      </c>
      <c r="N16" s="19">
        <f ca="1">VLOOKUP($A16,性別!$A:$O,N$2,0)</f>
        <v>583</v>
      </c>
      <c r="P16" s="45">
        <f t="shared" ref="P16" ca="1" si="6">MAX(E16:N16)</f>
        <v>1012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50.323222277473889</v>
      </c>
      <c r="F17" s="15">
        <f t="shared" ref="F17:N17" ca="1" si="7">F16/$D16*100</f>
        <v>15.415216310293387</v>
      </c>
      <c r="G17" s="15">
        <f t="shared" ca="1" si="7"/>
        <v>15.266036797613127</v>
      </c>
      <c r="H17" s="15">
        <f t="shared" ca="1" si="7"/>
        <v>6.2158130283441073</v>
      </c>
      <c r="I17" s="15">
        <f t="shared" ca="1" si="7"/>
        <v>4.2267528592739936</v>
      </c>
      <c r="J17" s="15">
        <f t="shared" ca="1" si="7"/>
        <v>2.7846842366981601</v>
      </c>
      <c r="K17" s="15">
        <f t="shared" ca="1" si="7"/>
        <v>0.59671805072103434</v>
      </c>
      <c r="L17" s="15">
        <f t="shared" ca="1" si="7"/>
        <v>16.956737941322725</v>
      </c>
      <c r="M17" s="15">
        <f t="shared" ca="1" si="7"/>
        <v>16.061660865241173</v>
      </c>
      <c r="N17" s="15">
        <f t="shared" ca="1" si="7"/>
        <v>28.990551964196914</v>
      </c>
    </row>
    <row r="18" spans="1:16" ht="12.4" customHeight="1" x14ac:dyDescent="0.15">
      <c r="A18" s="1" t="str">
        <f ca="1">$A$1&amp;C18</f>
        <v>X (23)回答しない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42</v>
      </c>
      <c r="F18" s="19">
        <f ca="1">VLOOKUP($A18,性別!$A:$O,F$2,0)</f>
        <v>14</v>
      </c>
      <c r="G18" s="19">
        <f ca="1">VLOOKUP($A18,性別!$A:$O,G$2,0)</f>
        <v>32</v>
      </c>
      <c r="H18" s="19">
        <f ca="1">VLOOKUP($A18,性別!$A:$O,H$2,0)</f>
        <v>10</v>
      </c>
      <c r="I18" s="19">
        <f ca="1">VLOOKUP($A18,性別!$A:$O,I$2,0)</f>
        <v>3</v>
      </c>
      <c r="J18" s="19">
        <f ca="1">VLOOKUP($A18,性別!$A:$O,J$2,0)</f>
        <v>0</v>
      </c>
      <c r="K18" s="19">
        <f ca="1">VLOOKUP($A18,性別!$A:$O,K$2,0)</f>
        <v>3</v>
      </c>
      <c r="L18" s="19">
        <f ca="1">VLOOKUP($A18,性別!$A:$O,L$2,0)</f>
        <v>16</v>
      </c>
      <c r="M18" s="19">
        <f ca="1">VLOOKUP($A18,性別!$A:$O,M$2,0)</f>
        <v>25</v>
      </c>
      <c r="N18" s="19">
        <f ca="1">VLOOKUP($A18,性別!$A:$O,N$2,0)</f>
        <v>25</v>
      </c>
      <c r="P18" s="45">
        <f t="shared" ref="P18" ca="1" si="8">MAX(E18:N18)</f>
        <v>42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37.5</v>
      </c>
      <c r="F19" s="15">
        <f t="shared" ref="F19:N19" ca="1" si="9">F18/$D18*100</f>
        <v>12.5</v>
      </c>
      <c r="G19" s="15">
        <f t="shared" ca="1" si="9"/>
        <v>28.571428571428569</v>
      </c>
      <c r="H19" s="15">
        <f t="shared" ca="1" si="9"/>
        <v>8.9285714285714288</v>
      </c>
      <c r="I19" s="15">
        <f t="shared" ca="1" si="9"/>
        <v>2.6785714285714284</v>
      </c>
      <c r="J19" s="15">
        <f t="shared" ca="1" si="9"/>
        <v>0</v>
      </c>
      <c r="K19" s="15">
        <f t="shared" ca="1" si="9"/>
        <v>2.6785714285714284</v>
      </c>
      <c r="L19" s="15">
        <f t="shared" ca="1" si="9"/>
        <v>14.285714285714285</v>
      </c>
      <c r="M19" s="15">
        <f t="shared" ca="1" si="9"/>
        <v>22.321428571428573</v>
      </c>
      <c r="N19" s="15">
        <f t="shared" ca="1" si="9"/>
        <v>22.321428571428573</v>
      </c>
    </row>
    <row r="20" spans="1:16" ht="12.4" customHeight="1" x14ac:dyDescent="0.15">
      <c r="A20" s="1" t="str">
        <f ca="1">$A$1&amp;C20</f>
        <v>X (23)門司区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120</v>
      </c>
      <c r="F20" s="19">
        <f ca="1">VLOOKUP($A20,住所!$A:$O,F$2,0)</f>
        <v>30</v>
      </c>
      <c r="G20" s="19">
        <f ca="1">VLOOKUP($A20,住所!$A:$O,G$2,0)</f>
        <v>23</v>
      </c>
      <c r="H20" s="19">
        <f ca="1">VLOOKUP($A20,住所!$A:$O,H$2,0)</f>
        <v>15</v>
      </c>
      <c r="I20" s="19">
        <f ca="1">VLOOKUP($A20,住所!$A:$O,I$2,0)</f>
        <v>3</v>
      </c>
      <c r="J20" s="19">
        <f ca="1">VLOOKUP($A20,住所!$A:$O,J$2,0)</f>
        <v>3</v>
      </c>
      <c r="K20" s="19">
        <f ca="1">VLOOKUP($A20,住所!$A:$O,K$2,0)</f>
        <v>1</v>
      </c>
      <c r="L20" s="19">
        <f ca="1">VLOOKUP($A20,住所!$A:$O,L$2,0)</f>
        <v>21</v>
      </c>
      <c r="M20" s="19">
        <f ca="1">VLOOKUP($A20,住所!$A:$O,M$2,0)</f>
        <v>23</v>
      </c>
      <c r="N20" s="19">
        <f ca="1">VLOOKUP($A20,住所!$A:$O,N$2,0)</f>
        <v>36</v>
      </c>
      <c r="P20" s="45">
        <f t="shared" ref="P20" ca="1" si="10">MAX(E20:N20)</f>
        <v>120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70.175438596491219</v>
      </c>
      <c r="F21" s="15">
        <f t="shared" ref="F21:N21" ca="1" si="11">F20/$D20*100</f>
        <v>17.543859649122805</v>
      </c>
      <c r="G21" s="15">
        <f t="shared" ca="1" si="11"/>
        <v>13.450292397660817</v>
      </c>
      <c r="H21" s="15">
        <f t="shared" ca="1" si="11"/>
        <v>8.7719298245614024</v>
      </c>
      <c r="I21" s="15">
        <f t="shared" ca="1" si="11"/>
        <v>1.7543859649122806</v>
      </c>
      <c r="J21" s="15">
        <f t="shared" ca="1" si="11"/>
        <v>1.7543859649122806</v>
      </c>
      <c r="K21" s="15">
        <f t="shared" ca="1" si="11"/>
        <v>0.58479532163742687</v>
      </c>
      <c r="L21" s="15">
        <f t="shared" ca="1" si="11"/>
        <v>12.280701754385964</v>
      </c>
      <c r="M21" s="15">
        <f t="shared" ca="1" si="11"/>
        <v>13.450292397660817</v>
      </c>
      <c r="N21" s="15">
        <f t="shared" ca="1" si="11"/>
        <v>21.052631578947366</v>
      </c>
    </row>
    <row r="22" spans="1:16" ht="12.4" customHeight="1" x14ac:dyDescent="0.15">
      <c r="A22" s="1" t="str">
        <f ca="1">$A$1&amp;C22</f>
        <v>X (23)小倉北区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169</v>
      </c>
      <c r="F22" s="19">
        <f ca="1">VLOOKUP($A22,住所!$A:$O,F$2,0)</f>
        <v>84</v>
      </c>
      <c r="G22" s="19">
        <f ca="1">VLOOKUP($A22,住所!$A:$O,G$2,0)</f>
        <v>80</v>
      </c>
      <c r="H22" s="19">
        <f ca="1">VLOOKUP($A22,住所!$A:$O,H$2,0)</f>
        <v>27</v>
      </c>
      <c r="I22" s="19">
        <f ca="1">VLOOKUP($A22,住所!$A:$O,I$2,0)</f>
        <v>6</v>
      </c>
      <c r="J22" s="19">
        <f ca="1">VLOOKUP($A22,住所!$A:$O,J$2,0)</f>
        <v>3</v>
      </c>
      <c r="K22" s="19">
        <f ca="1">VLOOKUP($A22,住所!$A:$O,K$2,0)</f>
        <v>2</v>
      </c>
      <c r="L22" s="19">
        <f ca="1">VLOOKUP($A22,住所!$A:$O,L$2,0)</f>
        <v>48</v>
      </c>
      <c r="M22" s="19">
        <f ca="1">VLOOKUP($A22,住所!$A:$O,M$2,0)</f>
        <v>44</v>
      </c>
      <c r="N22" s="19">
        <f ca="1">VLOOKUP($A22,住所!$A:$O,N$2,0)</f>
        <v>99</v>
      </c>
      <c r="P22" s="45">
        <f t="shared" ref="P22" ca="1" si="12">MAX(E22:N22)</f>
        <v>169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50.903614457831324</v>
      </c>
      <c r="F23" s="15">
        <f t="shared" ref="F23:N23" ca="1" si="13">F22/$D22*100</f>
        <v>25.301204819277107</v>
      </c>
      <c r="G23" s="15">
        <f t="shared" ca="1" si="13"/>
        <v>24.096385542168676</v>
      </c>
      <c r="H23" s="15">
        <f t="shared" ca="1" si="13"/>
        <v>8.1325301204819276</v>
      </c>
      <c r="I23" s="15">
        <f t="shared" ca="1" si="13"/>
        <v>1.8072289156626504</v>
      </c>
      <c r="J23" s="15">
        <f t="shared" ca="1" si="13"/>
        <v>0.90361445783132521</v>
      </c>
      <c r="K23" s="15">
        <f t="shared" ca="1" si="13"/>
        <v>0.60240963855421692</v>
      </c>
      <c r="L23" s="15">
        <f t="shared" ca="1" si="13"/>
        <v>14.457831325301203</v>
      </c>
      <c r="M23" s="15">
        <f t="shared" ca="1" si="13"/>
        <v>13.253012048192772</v>
      </c>
      <c r="N23" s="15">
        <f t="shared" ca="1" si="13"/>
        <v>29.819277108433734</v>
      </c>
    </row>
    <row r="24" spans="1:16" ht="12.4" customHeight="1" x14ac:dyDescent="0.15">
      <c r="A24" s="1" t="str">
        <f ca="1">$A$1&amp;C24</f>
        <v>X (23)小倉南区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255</v>
      </c>
      <c r="F24" s="19">
        <f ca="1">VLOOKUP($A24,住所!$A:$O,F$2,0)</f>
        <v>120</v>
      </c>
      <c r="G24" s="19">
        <f ca="1">VLOOKUP($A24,住所!$A:$O,G$2,0)</f>
        <v>109</v>
      </c>
      <c r="H24" s="19">
        <f ca="1">VLOOKUP($A24,住所!$A:$O,H$2,0)</f>
        <v>82</v>
      </c>
      <c r="I24" s="19">
        <f ca="1">VLOOKUP($A24,住所!$A:$O,I$2,0)</f>
        <v>7</v>
      </c>
      <c r="J24" s="19">
        <f ca="1">VLOOKUP($A24,住所!$A:$O,J$2,0)</f>
        <v>9</v>
      </c>
      <c r="K24" s="19">
        <f ca="1">VLOOKUP($A24,住所!$A:$O,K$2,0)</f>
        <v>3</v>
      </c>
      <c r="L24" s="19">
        <f ca="1">VLOOKUP($A24,住所!$A:$O,L$2,0)</f>
        <v>89</v>
      </c>
      <c r="M24" s="19">
        <f ca="1">VLOOKUP($A24,住所!$A:$O,M$2,0)</f>
        <v>85</v>
      </c>
      <c r="N24" s="19">
        <f ca="1">VLOOKUP($A24,住所!$A:$O,N$2,0)</f>
        <v>136</v>
      </c>
      <c r="P24" s="45">
        <f t="shared" ref="P24" ca="1" si="14">MAX(E24:N24)</f>
        <v>255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45.780969479353679</v>
      </c>
      <c r="F25" s="15">
        <f t="shared" ref="F25:N25" ca="1" si="15">F24/$D24*100</f>
        <v>21.543985637342907</v>
      </c>
      <c r="G25" s="15">
        <f t="shared" ca="1" si="15"/>
        <v>19.569120287253142</v>
      </c>
      <c r="H25" s="15">
        <f t="shared" ca="1" si="15"/>
        <v>14.721723518850988</v>
      </c>
      <c r="I25" s="15">
        <f t="shared" ca="1" si="15"/>
        <v>1.2567324955116697</v>
      </c>
      <c r="J25" s="15">
        <f t="shared" ca="1" si="15"/>
        <v>1.6157989228007179</v>
      </c>
      <c r="K25" s="15">
        <f t="shared" ca="1" si="15"/>
        <v>0.53859964093357271</v>
      </c>
      <c r="L25" s="15">
        <f t="shared" ca="1" si="15"/>
        <v>15.978456014362658</v>
      </c>
      <c r="M25" s="15">
        <f t="shared" ca="1" si="15"/>
        <v>15.260323159784562</v>
      </c>
      <c r="N25" s="15">
        <f t="shared" ca="1" si="15"/>
        <v>24.416517055655294</v>
      </c>
    </row>
    <row r="26" spans="1:16" ht="12.4" customHeight="1" x14ac:dyDescent="0.15">
      <c r="A26" s="1" t="str">
        <f ca="1">$A$1&amp;C26</f>
        <v>X (23)若松区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155</v>
      </c>
      <c r="F26" s="19">
        <f ca="1">VLOOKUP($A26,住所!$A:$O,F$2,0)</f>
        <v>80</v>
      </c>
      <c r="G26" s="19">
        <f ca="1">VLOOKUP($A26,住所!$A:$O,G$2,0)</f>
        <v>77</v>
      </c>
      <c r="H26" s="19">
        <f ca="1">VLOOKUP($A26,住所!$A:$O,H$2,0)</f>
        <v>25</v>
      </c>
      <c r="I26" s="19">
        <f ca="1">VLOOKUP($A26,住所!$A:$O,I$2,0)</f>
        <v>75</v>
      </c>
      <c r="J26" s="19">
        <f ca="1">VLOOKUP($A26,住所!$A:$O,J$2,0)</f>
        <v>32</v>
      </c>
      <c r="K26" s="19">
        <f ca="1">VLOOKUP($A26,住所!$A:$O,K$2,0)</f>
        <v>1</v>
      </c>
      <c r="L26" s="19">
        <f ca="1">VLOOKUP($A26,住所!$A:$O,L$2,0)</f>
        <v>60</v>
      </c>
      <c r="M26" s="19">
        <f ca="1">VLOOKUP($A26,住所!$A:$O,M$2,0)</f>
        <v>63</v>
      </c>
      <c r="N26" s="19">
        <f ca="1">VLOOKUP($A26,住所!$A:$O,N$2,0)</f>
        <v>122</v>
      </c>
      <c r="P26" s="45">
        <f t="shared" ref="P26" ca="1" si="16">MAX(E26:N26)</f>
        <v>155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35.388127853881279</v>
      </c>
      <c r="F27" s="15">
        <f t="shared" ref="F27:N27" ca="1" si="17">F26/$D26*100</f>
        <v>18.264840182648399</v>
      </c>
      <c r="G27" s="15">
        <f t="shared" ca="1" si="17"/>
        <v>17.579908675799086</v>
      </c>
      <c r="H27" s="15">
        <f t="shared" ca="1" si="17"/>
        <v>5.7077625570776256</v>
      </c>
      <c r="I27" s="15">
        <f t="shared" ca="1" si="17"/>
        <v>17.123287671232877</v>
      </c>
      <c r="J27" s="15">
        <f t="shared" ca="1" si="17"/>
        <v>7.3059360730593603</v>
      </c>
      <c r="K27" s="15">
        <f t="shared" ca="1" si="17"/>
        <v>0.22831050228310501</v>
      </c>
      <c r="L27" s="15">
        <f t="shared" ca="1" si="17"/>
        <v>13.698630136986301</v>
      </c>
      <c r="M27" s="15">
        <f t="shared" ca="1" si="17"/>
        <v>14.383561643835616</v>
      </c>
      <c r="N27" s="15">
        <f t="shared" ca="1" si="17"/>
        <v>27.853881278538811</v>
      </c>
    </row>
    <row r="28" spans="1:16" ht="12.4" customHeight="1" x14ac:dyDescent="0.15">
      <c r="A28" s="1" t="str">
        <f ca="1">$A$1&amp;C28</f>
        <v>X (23)八幡東区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87</v>
      </c>
      <c r="F28" s="19">
        <f ca="1">VLOOKUP($A28,住所!$A:$O,F$2,0)</f>
        <v>22</v>
      </c>
      <c r="G28" s="19">
        <f ca="1">VLOOKUP($A28,住所!$A:$O,G$2,0)</f>
        <v>20</v>
      </c>
      <c r="H28" s="19">
        <f ca="1">VLOOKUP($A28,住所!$A:$O,H$2,0)</f>
        <v>10</v>
      </c>
      <c r="I28" s="19">
        <f ca="1">VLOOKUP($A28,住所!$A:$O,I$2,0)</f>
        <v>10</v>
      </c>
      <c r="J28" s="19">
        <f ca="1">VLOOKUP($A28,住所!$A:$O,J$2,0)</f>
        <v>2</v>
      </c>
      <c r="K28" s="19">
        <f ca="1">VLOOKUP($A28,住所!$A:$O,K$2,0)</f>
        <v>3</v>
      </c>
      <c r="L28" s="19">
        <f ca="1">VLOOKUP($A28,住所!$A:$O,L$2,0)</f>
        <v>68</v>
      </c>
      <c r="M28" s="19">
        <f ca="1">VLOOKUP($A28,住所!$A:$O,M$2,0)</f>
        <v>29</v>
      </c>
      <c r="N28" s="19">
        <f ca="1">VLOOKUP($A28,住所!$A:$O,N$2,0)</f>
        <v>52</v>
      </c>
      <c r="P28" s="45">
        <f t="shared" ref="P28" ca="1" si="18">MAX(E28:N28)</f>
        <v>87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45.549738219895289</v>
      </c>
      <c r="F29" s="15">
        <f t="shared" ref="F29:N29" ca="1" si="19">F28/$D28*100</f>
        <v>11.518324607329843</v>
      </c>
      <c r="G29" s="15">
        <f t="shared" ca="1" si="19"/>
        <v>10.471204188481675</v>
      </c>
      <c r="H29" s="15">
        <f t="shared" ca="1" si="19"/>
        <v>5.2356020942408374</v>
      </c>
      <c r="I29" s="15">
        <f t="shared" ca="1" si="19"/>
        <v>5.2356020942408374</v>
      </c>
      <c r="J29" s="15">
        <f t="shared" ca="1" si="19"/>
        <v>1.0471204188481675</v>
      </c>
      <c r="K29" s="15">
        <f t="shared" ca="1" si="19"/>
        <v>1.5706806282722512</v>
      </c>
      <c r="L29" s="15">
        <f t="shared" ca="1" si="19"/>
        <v>35.602094240837694</v>
      </c>
      <c r="M29" s="15">
        <f t="shared" ca="1" si="19"/>
        <v>15.183246073298429</v>
      </c>
      <c r="N29" s="15">
        <f t="shared" ca="1" si="19"/>
        <v>27.225130890052355</v>
      </c>
    </row>
    <row r="30" spans="1:16" ht="12.4" customHeight="1" x14ac:dyDescent="0.15">
      <c r="A30" s="1" t="str">
        <f ca="1">$A$1&amp;C30</f>
        <v>X (23)八幡西区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496</v>
      </c>
      <c r="F30" s="19">
        <f ca="1">VLOOKUP($A30,住所!$A:$O,F$2,0)</f>
        <v>184</v>
      </c>
      <c r="G30" s="19">
        <f ca="1">VLOOKUP($A30,住所!$A:$O,G$2,0)</f>
        <v>152</v>
      </c>
      <c r="H30" s="19">
        <f ca="1">VLOOKUP($A30,住所!$A:$O,H$2,0)</f>
        <v>68</v>
      </c>
      <c r="I30" s="19">
        <f ca="1">VLOOKUP($A30,住所!$A:$O,I$2,0)</f>
        <v>38</v>
      </c>
      <c r="J30" s="19">
        <f ca="1">VLOOKUP($A30,住所!$A:$O,J$2,0)</f>
        <v>28</v>
      </c>
      <c r="K30" s="19">
        <f ca="1">VLOOKUP($A30,住所!$A:$O,K$2,0)</f>
        <v>11</v>
      </c>
      <c r="L30" s="19">
        <f ca="1">VLOOKUP($A30,住所!$A:$O,L$2,0)</f>
        <v>228</v>
      </c>
      <c r="M30" s="19">
        <f ca="1">VLOOKUP($A30,住所!$A:$O,M$2,0)</f>
        <v>206</v>
      </c>
      <c r="N30" s="19">
        <f ca="1">VLOOKUP($A30,住所!$A:$O,N$2,0)</f>
        <v>295</v>
      </c>
      <c r="P30" s="45">
        <f t="shared" ref="P30" ca="1" si="20">MAX(E30:N30)</f>
        <v>496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44.968268359020854</v>
      </c>
      <c r="F31" s="15">
        <f t="shared" ref="F31:N31" ca="1" si="21">F30/$D30*100</f>
        <v>16.681776971894831</v>
      </c>
      <c r="G31" s="15">
        <f t="shared" ca="1" si="21"/>
        <v>13.780598368087036</v>
      </c>
      <c r="H31" s="15">
        <f t="shared" ca="1" si="21"/>
        <v>6.1650045330915688</v>
      </c>
      <c r="I31" s="15">
        <f t="shared" ca="1" si="21"/>
        <v>3.445149592021759</v>
      </c>
      <c r="J31" s="15">
        <f t="shared" ca="1" si="21"/>
        <v>2.5385312783318223</v>
      </c>
      <c r="K31" s="15">
        <f t="shared" ca="1" si="21"/>
        <v>0.99728014505893015</v>
      </c>
      <c r="L31" s="15">
        <f t="shared" ca="1" si="21"/>
        <v>20.670897552130555</v>
      </c>
      <c r="M31" s="15">
        <f t="shared" ca="1" si="21"/>
        <v>18.676337262012694</v>
      </c>
      <c r="N31" s="15">
        <f t="shared" ca="1" si="21"/>
        <v>26.745240253853126</v>
      </c>
    </row>
    <row r="32" spans="1:16" ht="12.4" customHeight="1" x14ac:dyDescent="0.15">
      <c r="A32" s="1" t="str">
        <f ca="1">$A$1&amp;C32</f>
        <v>X (23)戸畑区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73</v>
      </c>
      <c r="F32" s="19">
        <f ca="1">VLOOKUP($A32,住所!$A:$O,F$2,0)</f>
        <v>30</v>
      </c>
      <c r="G32" s="19">
        <f ca="1">VLOOKUP($A32,住所!$A:$O,G$2,0)</f>
        <v>23</v>
      </c>
      <c r="H32" s="19">
        <f ca="1">VLOOKUP($A32,住所!$A:$O,H$2,0)</f>
        <v>10</v>
      </c>
      <c r="I32" s="19">
        <f ca="1">VLOOKUP($A32,住所!$A:$O,I$2,0)</f>
        <v>21</v>
      </c>
      <c r="J32" s="19">
        <f ca="1">VLOOKUP($A32,住所!$A:$O,J$2,0)</f>
        <v>2</v>
      </c>
      <c r="K32" s="19">
        <f ca="1">VLOOKUP($A32,住所!$A:$O,K$2,0)</f>
        <v>1</v>
      </c>
      <c r="L32" s="19">
        <f ca="1">VLOOKUP($A32,住所!$A:$O,L$2,0)</f>
        <v>34</v>
      </c>
      <c r="M32" s="19">
        <f ca="1">VLOOKUP($A32,住所!$A:$O,M$2,0)</f>
        <v>27</v>
      </c>
      <c r="N32" s="19">
        <f ca="1">VLOOKUP($A32,住所!$A:$O,N$2,0)</f>
        <v>46</v>
      </c>
      <c r="P32" s="45">
        <f t="shared" ref="P32" ca="1" si="22">MAX(E32:N32)</f>
        <v>73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41.954022988505749</v>
      </c>
      <c r="F33" s="15">
        <f t="shared" ref="F33:N33" ca="1" si="23">F32/$D32*100</f>
        <v>17.241379310344829</v>
      </c>
      <c r="G33" s="15">
        <f t="shared" ca="1" si="23"/>
        <v>13.218390804597702</v>
      </c>
      <c r="H33" s="15">
        <f t="shared" ca="1" si="23"/>
        <v>5.7471264367816088</v>
      </c>
      <c r="I33" s="15">
        <f t="shared" ca="1" si="23"/>
        <v>12.068965517241379</v>
      </c>
      <c r="J33" s="15">
        <f t="shared" ca="1" si="23"/>
        <v>1.1494252873563218</v>
      </c>
      <c r="K33" s="15">
        <f t="shared" ca="1" si="23"/>
        <v>0.57471264367816088</v>
      </c>
      <c r="L33" s="15">
        <f t="shared" ca="1" si="23"/>
        <v>19.540229885057471</v>
      </c>
      <c r="M33" s="15">
        <f t="shared" ca="1" si="23"/>
        <v>15.517241379310345</v>
      </c>
      <c r="N33" s="15">
        <f t="shared" ca="1" si="23"/>
        <v>26.436781609195403</v>
      </c>
    </row>
    <row r="34" spans="1:16" ht="12.4" customHeight="1" x14ac:dyDescent="0.15">
      <c r="A34" s="1" t="str">
        <f ca="1">$A$1&amp;C34</f>
        <v>X (23)その他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357</v>
      </c>
      <c r="F34" s="19">
        <f ca="1">VLOOKUP($A34,住所!$A:$O,F$2,0)</f>
        <v>147</v>
      </c>
      <c r="G34" s="19">
        <f ca="1">VLOOKUP($A34,住所!$A:$O,G$2,0)</f>
        <v>129</v>
      </c>
      <c r="H34" s="19">
        <f ca="1">VLOOKUP($A34,住所!$A:$O,H$2,0)</f>
        <v>32</v>
      </c>
      <c r="I34" s="19">
        <f ca="1">VLOOKUP($A34,住所!$A:$O,I$2,0)</f>
        <v>29</v>
      </c>
      <c r="J34" s="19">
        <f ca="1">VLOOKUP($A34,住所!$A:$O,J$2,0)</f>
        <v>35</v>
      </c>
      <c r="K34" s="19">
        <f ca="1">VLOOKUP($A34,住所!$A:$O,K$2,0)</f>
        <v>6</v>
      </c>
      <c r="L34" s="19">
        <f ca="1">VLOOKUP($A34,住所!$A:$O,L$2,0)</f>
        <v>119</v>
      </c>
      <c r="M34" s="19">
        <f ca="1">VLOOKUP($A34,住所!$A:$O,M$2,0)</f>
        <v>178</v>
      </c>
      <c r="N34" s="19">
        <f ca="1">VLOOKUP($A34,住所!$A:$O,N$2,0)</f>
        <v>266</v>
      </c>
      <c r="P34" s="45">
        <f t="shared" ref="P34" ca="1" si="24">MAX(E34:N34)</f>
        <v>357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39.447513812154696</v>
      </c>
      <c r="F35" s="15">
        <f t="shared" ref="F35:N35" ca="1" si="25">F34/$D34*100</f>
        <v>16.243093922651934</v>
      </c>
      <c r="G35" s="15">
        <f t="shared" ca="1" si="25"/>
        <v>14.25414364640884</v>
      </c>
      <c r="H35" s="15">
        <f t="shared" ca="1" si="25"/>
        <v>3.535911602209945</v>
      </c>
      <c r="I35" s="15">
        <f t="shared" ca="1" si="25"/>
        <v>3.2044198895027622</v>
      </c>
      <c r="J35" s="15">
        <f t="shared" ca="1" si="25"/>
        <v>3.867403314917127</v>
      </c>
      <c r="K35" s="15">
        <f t="shared" ca="1" si="25"/>
        <v>0.66298342541436461</v>
      </c>
      <c r="L35" s="15">
        <f t="shared" ca="1" si="25"/>
        <v>13.149171270718233</v>
      </c>
      <c r="M35" s="15">
        <f t="shared" ca="1" si="25"/>
        <v>19.66850828729282</v>
      </c>
      <c r="N35" s="15">
        <f t="shared" ca="1" si="25"/>
        <v>29.392265193370164</v>
      </c>
    </row>
    <row r="36" spans="1:16" ht="12.4" hidden="1" customHeight="1" outlineLevel="1" x14ac:dyDescent="0.15">
      <c r="A36" s="1" t="str">
        <f ca="1">$A$1&amp;C36</f>
        <v>X (23)勉強・受験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(23)友達との時間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(23)部活動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(23)趣味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(23)オシャレ（ファッションやコスメなど）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(23)ゲーム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(23)SNS（YouTubeやTikTokなどの視聴・動画投稿）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(23)ボランティア・地域活動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(23)自分磨き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(23)その他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(23)進学（大学）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964</v>
      </c>
      <c r="F56" s="19">
        <f ca="1">VLOOKUP($A56,'Q9'!$A:$O,F$2,0)</f>
        <v>362</v>
      </c>
      <c r="G56" s="19">
        <f ca="1">VLOOKUP($A56,'Q9'!$A:$O,G$2,0)</f>
        <v>316</v>
      </c>
      <c r="H56" s="19">
        <f ca="1">VLOOKUP($A56,'Q9'!$A:$O,H$2,0)</f>
        <v>172</v>
      </c>
      <c r="I56" s="19">
        <f ca="1">VLOOKUP($A56,'Q9'!$A:$O,I$2,0)</f>
        <v>82</v>
      </c>
      <c r="J56" s="19">
        <f ca="1">VLOOKUP($A56,'Q9'!$A:$O,J$2,0)</f>
        <v>57</v>
      </c>
      <c r="K56" s="19">
        <f ca="1">VLOOKUP($A56,'Q9'!$A:$O,K$2,0)</f>
        <v>18</v>
      </c>
      <c r="L56" s="19">
        <f ca="1">VLOOKUP($A56,'Q9'!$A:$O,L$2,0)</f>
        <v>347</v>
      </c>
      <c r="M56" s="19">
        <f ca="1">VLOOKUP($A56,'Q9'!$A:$O,M$2,0)</f>
        <v>373</v>
      </c>
      <c r="N56" s="19">
        <f ca="1">VLOOKUP($A56,'Q9'!$A:$O,N$2,0)</f>
        <v>577</v>
      </c>
      <c r="P56" s="45">
        <f t="shared" ref="P56" ca="1" si="46">MAX(E56:N56)</f>
        <v>964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45.992366412213741</v>
      </c>
      <c r="F57" s="15">
        <f t="shared" ref="F57:N57" ca="1" si="47">F56/$D56*100</f>
        <v>17.270992366412212</v>
      </c>
      <c r="G57" s="15">
        <f t="shared" ca="1" si="47"/>
        <v>15.076335877862595</v>
      </c>
      <c r="H57" s="15">
        <f t="shared" ca="1" si="47"/>
        <v>8.2061068702290072</v>
      </c>
      <c r="I57" s="15">
        <f t="shared" ca="1" si="47"/>
        <v>3.9122137404580157</v>
      </c>
      <c r="J57" s="15">
        <f t="shared" ca="1" si="47"/>
        <v>2.7194656488549618</v>
      </c>
      <c r="K57" s="15">
        <f t="shared" ca="1" si="47"/>
        <v>0.85877862595419852</v>
      </c>
      <c r="L57" s="15">
        <f t="shared" ca="1" si="47"/>
        <v>16.555343511450381</v>
      </c>
      <c r="M57" s="15">
        <f t="shared" ca="1" si="47"/>
        <v>17.795801526717558</v>
      </c>
      <c r="N57" s="15">
        <f t="shared" ca="1" si="47"/>
        <v>27.528625954198471</v>
      </c>
    </row>
    <row r="58" spans="1:16" ht="12.4" hidden="1" customHeight="1" outlineLevel="1" x14ac:dyDescent="0.15">
      <c r="A58" s="1" t="str">
        <f ca="1">$A$1&amp;C58</f>
        <v>X (23)進学（短大）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59</v>
      </c>
      <c r="F58" s="19">
        <f ca="1">VLOOKUP($A58,'Q9'!$A:$O,F$2,0)</f>
        <v>26</v>
      </c>
      <c r="G58" s="19">
        <f ca="1">VLOOKUP($A58,'Q9'!$A:$O,G$2,0)</f>
        <v>14</v>
      </c>
      <c r="H58" s="19">
        <f ca="1">VLOOKUP($A58,'Q9'!$A:$O,H$2,0)</f>
        <v>9</v>
      </c>
      <c r="I58" s="19">
        <f ca="1">VLOOKUP($A58,'Q9'!$A:$O,I$2,0)</f>
        <v>7</v>
      </c>
      <c r="J58" s="19">
        <f ca="1">VLOOKUP($A58,'Q9'!$A:$O,J$2,0)</f>
        <v>10</v>
      </c>
      <c r="K58" s="19">
        <f ca="1">VLOOKUP($A58,'Q9'!$A:$O,K$2,0)</f>
        <v>2</v>
      </c>
      <c r="L58" s="19">
        <f ca="1">VLOOKUP($A58,'Q9'!$A:$O,L$2,0)</f>
        <v>31</v>
      </c>
      <c r="M58" s="19">
        <f ca="1">VLOOKUP($A58,'Q9'!$A:$O,M$2,0)</f>
        <v>26</v>
      </c>
      <c r="N58" s="19">
        <f ca="1">VLOOKUP($A58,'Q9'!$A:$O,N$2,0)</f>
        <v>39</v>
      </c>
      <c r="P58" s="45">
        <f t="shared" ref="P58" ca="1" si="48">MAX(E58:N58)</f>
        <v>59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41.843971631205676</v>
      </c>
      <c r="F59" s="15">
        <f t="shared" ref="F59:N59" ca="1" si="49">F58/$D58*100</f>
        <v>18.439716312056735</v>
      </c>
      <c r="G59" s="15">
        <f t="shared" ca="1" si="49"/>
        <v>9.9290780141843982</v>
      </c>
      <c r="H59" s="15">
        <f t="shared" ca="1" si="49"/>
        <v>6.3829787234042552</v>
      </c>
      <c r="I59" s="15">
        <f t="shared" ca="1" si="49"/>
        <v>4.9645390070921991</v>
      </c>
      <c r="J59" s="15">
        <f t="shared" ca="1" si="49"/>
        <v>7.0921985815602842</v>
      </c>
      <c r="K59" s="15">
        <f t="shared" ca="1" si="49"/>
        <v>1.4184397163120568</v>
      </c>
      <c r="L59" s="15">
        <f t="shared" ca="1" si="49"/>
        <v>21.98581560283688</v>
      </c>
      <c r="M59" s="15">
        <f t="shared" ca="1" si="49"/>
        <v>18.439716312056735</v>
      </c>
      <c r="N59" s="15">
        <f t="shared" ca="1" si="49"/>
        <v>27.659574468085108</v>
      </c>
    </row>
    <row r="60" spans="1:16" ht="12.4" hidden="1" customHeight="1" outlineLevel="1" x14ac:dyDescent="0.15">
      <c r="A60" s="1" t="str">
        <f ca="1">$A$1&amp;C60</f>
        <v>X (23)進学（専門学校等）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331</v>
      </c>
      <c r="F60" s="19">
        <f ca="1">VLOOKUP($A60,'Q9'!$A:$O,F$2,0)</f>
        <v>119</v>
      </c>
      <c r="G60" s="19">
        <f ca="1">VLOOKUP($A60,'Q9'!$A:$O,G$2,0)</f>
        <v>116</v>
      </c>
      <c r="H60" s="19">
        <f ca="1">VLOOKUP($A60,'Q9'!$A:$O,H$2,0)</f>
        <v>36</v>
      </c>
      <c r="I60" s="19">
        <f ca="1">VLOOKUP($A60,'Q9'!$A:$O,I$2,0)</f>
        <v>36</v>
      </c>
      <c r="J60" s="19">
        <f ca="1">VLOOKUP($A60,'Q9'!$A:$O,J$2,0)</f>
        <v>23</v>
      </c>
      <c r="K60" s="19">
        <f ca="1">VLOOKUP($A60,'Q9'!$A:$O,K$2,0)</f>
        <v>2</v>
      </c>
      <c r="L60" s="19">
        <f ca="1">VLOOKUP($A60,'Q9'!$A:$O,L$2,0)</f>
        <v>109</v>
      </c>
      <c r="M60" s="19">
        <f ca="1">VLOOKUP($A60,'Q9'!$A:$O,M$2,0)</f>
        <v>99</v>
      </c>
      <c r="N60" s="19">
        <f ca="1">VLOOKUP($A60,'Q9'!$A:$O,N$2,0)</f>
        <v>190</v>
      </c>
      <c r="P60" s="45">
        <f t="shared" ref="P60" ca="1" si="50">MAX(E60:N60)</f>
        <v>331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48.180494905385736</v>
      </c>
      <c r="F61" s="15">
        <f t="shared" ref="F61:N61" ca="1" si="51">F60/$D60*100</f>
        <v>17.321688500727802</v>
      </c>
      <c r="G61" s="15">
        <f t="shared" ca="1" si="51"/>
        <v>16.885007278020378</v>
      </c>
      <c r="H61" s="15">
        <f t="shared" ca="1" si="51"/>
        <v>5.2401746724890828</v>
      </c>
      <c r="I61" s="15">
        <f t="shared" ca="1" si="51"/>
        <v>5.2401746724890828</v>
      </c>
      <c r="J61" s="15">
        <f t="shared" ca="1" si="51"/>
        <v>3.3478893740902476</v>
      </c>
      <c r="K61" s="15">
        <f t="shared" ca="1" si="51"/>
        <v>0.29112081513828242</v>
      </c>
      <c r="L61" s="15">
        <f t="shared" ca="1" si="51"/>
        <v>15.866084425036389</v>
      </c>
      <c r="M61" s="15">
        <f t="shared" ca="1" si="51"/>
        <v>14.410480349344979</v>
      </c>
      <c r="N61" s="15">
        <f t="shared" ca="1" si="51"/>
        <v>27.656477438136829</v>
      </c>
    </row>
    <row r="62" spans="1:16" ht="12.4" hidden="1" customHeight="1" outlineLevel="1" x14ac:dyDescent="0.15">
      <c r="A62" s="1" t="str">
        <f ca="1">$A$1&amp;C62</f>
        <v>X (23)就職・就業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213</v>
      </c>
      <c r="F62" s="19">
        <f ca="1">VLOOKUP($A62,'Q9'!$A:$O,F$2,0)</f>
        <v>114</v>
      </c>
      <c r="G62" s="19">
        <f ca="1">VLOOKUP($A62,'Q9'!$A:$O,G$2,0)</f>
        <v>92</v>
      </c>
      <c r="H62" s="19">
        <f ca="1">VLOOKUP($A62,'Q9'!$A:$O,H$2,0)</f>
        <v>31</v>
      </c>
      <c r="I62" s="19">
        <f ca="1">VLOOKUP($A62,'Q9'!$A:$O,I$2,0)</f>
        <v>47</v>
      </c>
      <c r="J62" s="19">
        <f ca="1">VLOOKUP($A62,'Q9'!$A:$O,J$2,0)</f>
        <v>15</v>
      </c>
      <c r="K62" s="19">
        <f ca="1">VLOOKUP($A62,'Q9'!$A:$O,K$2,0)</f>
        <v>3</v>
      </c>
      <c r="L62" s="19">
        <f ca="1">VLOOKUP($A62,'Q9'!$A:$O,L$2,0)</f>
        <v>118</v>
      </c>
      <c r="M62" s="19">
        <f ca="1">VLOOKUP($A62,'Q9'!$A:$O,M$2,0)</f>
        <v>92</v>
      </c>
      <c r="N62" s="19">
        <f ca="1">VLOOKUP($A62,'Q9'!$A:$O,N$2,0)</f>
        <v>133</v>
      </c>
      <c r="P62" s="45">
        <f t="shared" ref="P62" ca="1" si="52">MAX(E62:N62)</f>
        <v>213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38.172043010752688</v>
      </c>
      <c r="F63" s="15">
        <f t="shared" ref="F63:N63" ca="1" si="53">F62/$D62*100</f>
        <v>20.43010752688172</v>
      </c>
      <c r="G63" s="15">
        <f t="shared" ca="1" si="53"/>
        <v>16.487455197132618</v>
      </c>
      <c r="H63" s="15">
        <f t="shared" ca="1" si="53"/>
        <v>5.5555555555555554</v>
      </c>
      <c r="I63" s="15">
        <f t="shared" ca="1" si="53"/>
        <v>8.4229390681003586</v>
      </c>
      <c r="J63" s="15">
        <f t="shared" ca="1" si="53"/>
        <v>2.6881720430107525</v>
      </c>
      <c r="K63" s="15">
        <f t="shared" ca="1" si="53"/>
        <v>0.53763440860215062</v>
      </c>
      <c r="L63" s="15">
        <f t="shared" ca="1" si="53"/>
        <v>21.146953405017921</v>
      </c>
      <c r="M63" s="15">
        <f t="shared" ca="1" si="53"/>
        <v>16.487455197132618</v>
      </c>
      <c r="N63" s="15">
        <f t="shared" ca="1" si="53"/>
        <v>23.835125448028673</v>
      </c>
    </row>
    <row r="64" spans="1:16" ht="12.4" hidden="1" customHeight="1" outlineLevel="1" x14ac:dyDescent="0.15">
      <c r="A64" s="1" t="str">
        <f ca="1">$A$1&amp;C64</f>
        <v>X (23)その他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10</v>
      </c>
      <c r="F64" s="19">
        <f ca="1">VLOOKUP($A64,'Q9'!$A:$O,F$2,0)</f>
        <v>8</v>
      </c>
      <c r="G64" s="19">
        <f ca="1">VLOOKUP($A64,'Q9'!$A:$O,G$2,0)</f>
        <v>6</v>
      </c>
      <c r="H64" s="19">
        <f ca="1">VLOOKUP($A64,'Q9'!$A:$O,H$2,0)</f>
        <v>4</v>
      </c>
      <c r="I64" s="19">
        <f ca="1">VLOOKUP($A64,'Q9'!$A:$O,I$2,0)</f>
        <v>1</v>
      </c>
      <c r="J64" s="19">
        <f ca="1">VLOOKUP($A64,'Q9'!$A:$O,J$2,0)</f>
        <v>1</v>
      </c>
      <c r="K64" s="19">
        <f ca="1">VLOOKUP($A64,'Q9'!$A:$O,K$2,0)</f>
        <v>0</v>
      </c>
      <c r="L64" s="19">
        <f ca="1">VLOOKUP($A64,'Q9'!$A:$O,L$2,0)</f>
        <v>9</v>
      </c>
      <c r="M64" s="19">
        <f ca="1">VLOOKUP($A64,'Q9'!$A:$O,M$2,0)</f>
        <v>6</v>
      </c>
      <c r="N64" s="19">
        <f ca="1">VLOOKUP($A64,'Q9'!$A:$O,N$2,0)</f>
        <v>11</v>
      </c>
      <c r="P64" s="45">
        <f t="shared" ref="P64" ca="1" si="54">MAX(E64:N64)</f>
        <v>11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29.411764705882355</v>
      </c>
      <c r="F65" s="15">
        <f t="shared" ref="F65:N65" ca="1" si="55">F64/$D64*100</f>
        <v>23.52941176470588</v>
      </c>
      <c r="G65" s="15">
        <f t="shared" ca="1" si="55"/>
        <v>17.647058823529413</v>
      </c>
      <c r="H65" s="15">
        <f t="shared" ca="1" si="55"/>
        <v>11.76470588235294</v>
      </c>
      <c r="I65" s="15">
        <f t="shared" ca="1" si="55"/>
        <v>2.9411764705882351</v>
      </c>
      <c r="J65" s="15">
        <f t="shared" ca="1" si="55"/>
        <v>2.9411764705882351</v>
      </c>
      <c r="K65" s="15">
        <f t="shared" ca="1" si="55"/>
        <v>0</v>
      </c>
      <c r="L65" s="15">
        <f t="shared" ca="1" si="55"/>
        <v>26.47058823529412</v>
      </c>
      <c r="M65" s="15">
        <f t="shared" ca="1" si="55"/>
        <v>17.647058823529413</v>
      </c>
      <c r="N65" s="15">
        <f t="shared" ca="1" si="55"/>
        <v>32.352941176470587</v>
      </c>
    </row>
    <row r="66" spans="1:16" ht="12.4" hidden="1" customHeight="1" outlineLevel="1" x14ac:dyDescent="0.15">
      <c r="A66" s="1" t="str">
        <f ca="1">$A$1&amp;C66</f>
        <v>X (23)わからない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135</v>
      </c>
      <c r="F66" s="19">
        <f ca="1">VLOOKUP($A66,'Q9'!$A:$O,F$2,0)</f>
        <v>68</v>
      </c>
      <c r="G66" s="19">
        <f ca="1">VLOOKUP($A66,'Q9'!$A:$O,G$2,0)</f>
        <v>69</v>
      </c>
      <c r="H66" s="19">
        <f ca="1">VLOOKUP($A66,'Q9'!$A:$O,H$2,0)</f>
        <v>17</v>
      </c>
      <c r="I66" s="19">
        <f ca="1">VLOOKUP($A66,'Q9'!$A:$O,I$2,0)</f>
        <v>16</v>
      </c>
      <c r="J66" s="19">
        <f ca="1">VLOOKUP($A66,'Q9'!$A:$O,J$2,0)</f>
        <v>8</v>
      </c>
      <c r="K66" s="19">
        <f ca="1">VLOOKUP($A66,'Q9'!$A:$O,K$2,0)</f>
        <v>3</v>
      </c>
      <c r="L66" s="19">
        <f ca="1">VLOOKUP($A66,'Q9'!$A:$O,L$2,0)</f>
        <v>53</v>
      </c>
      <c r="M66" s="19">
        <f ca="1">VLOOKUP($A66,'Q9'!$A:$O,M$2,0)</f>
        <v>59</v>
      </c>
      <c r="N66" s="19">
        <f ca="1">VLOOKUP($A66,'Q9'!$A:$O,N$2,0)</f>
        <v>102</v>
      </c>
      <c r="P66" s="45">
        <f t="shared" ref="P66" ca="1" si="56">MAX(E66:N66)</f>
        <v>135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38.028169014084504</v>
      </c>
      <c r="F67" s="15">
        <f t="shared" ref="F67:N67" ca="1" si="57">F66/$D66*100</f>
        <v>19.154929577464788</v>
      </c>
      <c r="G67" s="15">
        <f t="shared" ca="1" si="57"/>
        <v>19.43661971830986</v>
      </c>
      <c r="H67" s="15">
        <f t="shared" ca="1" si="57"/>
        <v>4.788732394366197</v>
      </c>
      <c r="I67" s="15">
        <f t="shared" ca="1" si="57"/>
        <v>4.507042253521127</v>
      </c>
      <c r="J67" s="15">
        <f t="shared" ca="1" si="57"/>
        <v>2.2535211267605635</v>
      </c>
      <c r="K67" s="15">
        <f t="shared" ca="1" si="57"/>
        <v>0.84507042253521114</v>
      </c>
      <c r="L67" s="15">
        <f t="shared" ca="1" si="57"/>
        <v>14.929577464788732</v>
      </c>
      <c r="M67" s="15">
        <f t="shared" ca="1" si="57"/>
        <v>16.619718309859156</v>
      </c>
      <c r="N67" s="15">
        <f t="shared" ca="1" si="57"/>
        <v>28.732394366197184</v>
      </c>
    </row>
    <row r="68" spans="1:16" ht="12.4" hidden="1" customHeight="1" outlineLevel="1" x14ac:dyDescent="0.15">
      <c r="A68" s="1" t="str">
        <f ca="1">$A$1&amp;C68</f>
        <v>X (23)北九州市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689</v>
      </c>
      <c r="F68" s="19">
        <f ca="1">VLOOKUP($A68,'Q10'!$A:$O,F$2,0)</f>
        <v>311</v>
      </c>
      <c r="G68" s="19">
        <f ca="1">VLOOKUP($A68,'Q10'!$A:$O,G$2,0)</f>
        <v>277</v>
      </c>
      <c r="H68" s="19">
        <f ca="1">VLOOKUP($A68,'Q10'!$A:$O,H$2,0)</f>
        <v>98</v>
      </c>
      <c r="I68" s="19">
        <f ca="1">VLOOKUP($A68,'Q10'!$A:$O,I$2,0)</f>
        <v>88</v>
      </c>
      <c r="J68" s="19">
        <f ca="1">VLOOKUP($A68,'Q10'!$A:$O,J$2,0)</f>
        <v>48</v>
      </c>
      <c r="K68" s="19">
        <f ca="1">VLOOKUP($A68,'Q10'!$A:$O,K$2,0)</f>
        <v>9</v>
      </c>
      <c r="L68" s="19">
        <f ca="1">VLOOKUP($A68,'Q10'!$A:$O,L$2,0)</f>
        <v>273</v>
      </c>
      <c r="M68" s="19">
        <f ca="1">VLOOKUP($A68,'Q10'!$A:$O,M$2,0)</f>
        <v>264</v>
      </c>
      <c r="N68" s="19">
        <f ca="1">VLOOKUP($A68,'Q10'!$A:$O,N$2,0)</f>
        <v>414</v>
      </c>
      <c r="P68" s="45">
        <f t="shared" ref="P68" ca="1" si="58">MAX(E68:N68)</f>
        <v>689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44.337194337194333</v>
      </c>
      <c r="F69" s="15">
        <f t="shared" ref="F69:N69" ca="1" si="59">F68/$D68*100</f>
        <v>20.012870012870014</v>
      </c>
      <c r="G69" s="15">
        <f t="shared" ca="1" si="59"/>
        <v>17.824967824967825</v>
      </c>
      <c r="H69" s="15">
        <f t="shared" ca="1" si="59"/>
        <v>6.3063063063063058</v>
      </c>
      <c r="I69" s="15">
        <f t="shared" ca="1" si="59"/>
        <v>5.6628056628056633</v>
      </c>
      <c r="J69" s="15">
        <f t="shared" ca="1" si="59"/>
        <v>3.0888030888030888</v>
      </c>
      <c r="K69" s="15">
        <f t="shared" ca="1" si="59"/>
        <v>0.5791505791505791</v>
      </c>
      <c r="L69" s="15">
        <f t="shared" ca="1" si="59"/>
        <v>17.567567567567568</v>
      </c>
      <c r="M69" s="15">
        <f t="shared" ca="1" si="59"/>
        <v>16.988416988416986</v>
      </c>
      <c r="N69" s="15">
        <f t="shared" ca="1" si="59"/>
        <v>26.640926640926644</v>
      </c>
    </row>
    <row r="70" spans="1:16" ht="12.4" hidden="1" customHeight="1" outlineLevel="1" x14ac:dyDescent="0.15">
      <c r="A70" s="1" t="str">
        <f ca="1">$A$1&amp;C70</f>
        <v>X (23)福岡市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290</v>
      </c>
      <c r="F70" s="19">
        <f ca="1">VLOOKUP($A70,'Q10'!$A:$O,F$2,0)</f>
        <v>108</v>
      </c>
      <c r="G70" s="19">
        <f ca="1">VLOOKUP($A70,'Q10'!$A:$O,G$2,0)</f>
        <v>75</v>
      </c>
      <c r="H70" s="19">
        <f ca="1">VLOOKUP($A70,'Q10'!$A:$O,H$2,0)</f>
        <v>47</v>
      </c>
      <c r="I70" s="19">
        <f ca="1">VLOOKUP($A70,'Q10'!$A:$O,I$2,0)</f>
        <v>17</v>
      </c>
      <c r="J70" s="19">
        <f ca="1">VLOOKUP($A70,'Q10'!$A:$O,J$2,0)</f>
        <v>18</v>
      </c>
      <c r="K70" s="19">
        <f ca="1">VLOOKUP($A70,'Q10'!$A:$O,K$2,0)</f>
        <v>10</v>
      </c>
      <c r="L70" s="19">
        <f ca="1">VLOOKUP($A70,'Q10'!$A:$O,L$2,0)</f>
        <v>126</v>
      </c>
      <c r="M70" s="19">
        <f ca="1">VLOOKUP($A70,'Q10'!$A:$O,M$2,0)</f>
        <v>77</v>
      </c>
      <c r="N70" s="19">
        <f ca="1">VLOOKUP($A70,'Q10'!$A:$O,N$2,0)</f>
        <v>176</v>
      </c>
      <c r="P70" s="45">
        <f t="shared" ref="P70" ca="1" si="60">MAX(E70:N70)</f>
        <v>290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46.325878594249204</v>
      </c>
      <c r="F71" s="15">
        <f t="shared" ref="F71:N71" ca="1" si="61">F70/$D70*100</f>
        <v>17.252396166134183</v>
      </c>
      <c r="G71" s="15">
        <f t="shared" ca="1" si="61"/>
        <v>11.980830670926517</v>
      </c>
      <c r="H71" s="15">
        <f t="shared" ca="1" si="61"/>
        <v>7.5079872204472844</v>
      </c>
      <c r="I71" s="15">
        <f t="shared" ca="1" si="61"/>
        <v>2.7156549520766773</v>
      </c>
      <c r="J71" s="15">
        <f t="shared" ca="1" si="61"/>
        <v>2.8753993610223643</v>
      </c>
      <c r="K71" s="15">
        <f t="shared" ca="1" si="61"/>
        <v>1.5974440894568689</v>
      </c>
      <c r="L71" s="15">
        <f t="shared" ca="1" si="61"/>
        <v>20.12779552715655</v>
      </c>
      <c r="M71" s="15">
        <f t="shared" ca="1" si="61"/>
        <v>12.300319488817891</v>
      </c>
      <c r="N71" s="15">
        <f t="shared" ca="1" si="61"/>
        <v>28.115015974440894</v>
      </c>
    </row>
    <row r="72" spans="1:16" ht="12.4" hidden="1" customHeight="1" outlineLevel="1" x14ac:dyDescent="0.15">
      <c r="A72" s="1" t="str">
        <f ca="1">$A$1&amp;C72</f>
        <v>X (23)福岡県内（北九州市・福岡市を除く）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135</v>
      </c>
      <c r="F72" s="19">
        <f ca="1">VLOOKUP($A72,'Q10'!$A:$O,F$2,0)</f>
        <v>50</v>
      </c>
      <c r="G72" s="19">
        <f ca="1">VLOOKUP($A72,'Q10'!$A:$O,G$2,0)</f>
        <v>44</v>
      </c>
      <c r="H72" s="19">
        <f ca="1">VLOOKUP($A72,'Q10'!$A:$O,H$2,0)</f>
        <v>23</v>
      </c>
      <c r="I72" s="19">
        <f ca="1">VLOOKUP($A72,'Q10'!$A:$O,I$2,0)</f>
        <v>14</v>
      </c>
      <c r="J72" s="19">
        <f ca="1">VLOOKUP($A72,'Q10'!$A:$O,J$2,0)</f>
        <v>11</v>
      </c>
      <c r="K72" s="19">
        <f ca="1">VLOOKUP($A72,'Q10'!$A:$O,K$2,0)</f>
        <v>1</v>
      </c>
      <c r="L72" s="19">
        <f ca="1">VLOOKUP($A72,'Q10'!$A:$O,L$2,0)</f>
        <v>52</v>
      </c>
      <c r="M72" s="19">
        <f ca="1">VLOOKUP($A72,'Q10'!$A:$O,M$2,0)</f>
        <v>59</v>
      </c>
      <c r="N72" s="19">
        <f ca="1">VLOOKUP($A72,'Q10'!$A:$O,N$2,0)</f>
        <v>99</v>
      </c>
      <c r="P72" s="45">
        <f t="shared" ref="P72" ca="1" si="62">MAX(E72:N72)</f>
        <v>135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43.831168831168831</v>
      </c>
      <c r="F73" s="15">
        <f t="shared" ref="F73:N73" ca="1" si="63">F72/$D72*100</f>
        <v>16.233766233766232</v>
      </c>
      <c r="G73" s="15">
        <f t="shared" ca="1" si="63"/>
        <v>14.285714285714285</v>
      </c>
      <c r="H73" s="15">
        <f t="shared" ca="1" si="63"/>
        <v>7.4675324675324672</v>
      </c>
      <c r="I73" s="15">
        <f t="shared" ca="1" si="63"/>
        <v>4.5454545454545459</v>
      </c>
      <c r="J73" s="15">
        <f t="shared" ca="1" si="63"/>
        <v>3.5714285714285712</v>
      </c>
      <c r="K73" s="15">
        <f t="shared" ca="1" si="63"/>
        <v>0.32467532467532467</v>
      </c>
      <c r="L73" s="15">
        <f t="shared" ca="1" si="63"/>
        <v>16.883116883116884</v>
      </c>
      <c r="M73" s="15">
        <f t="shared" ca="1" si="63"/>
        <v>19.155844155844157</v>
      </c>
      <c r="N73" s="15">
        <f t="shared" ca="1" si="63"/>
        <v>32.142857142857146</v>
      </c>
    </row>
    <row r="74" spans="1:16" ht="12.4" hidden="1" customHeight="1" outlineLevel="1" x14ac:dyDescent="0.15">
      <c r="A74" s="1" t="str">
        <f ca="1">$A$1&amp;C74</f>
        <v>X (23)東京圏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124</v>
      </c>
      <c r="F74" s="19">
        <f ca="1">VLOOKUP($A74,'Q10'!$A:$O,F$2,0)</f>
        <v>44</v>
      </c>
      <c r="G74" s="19">
        <f ca="1">VLOOKUP($A74,'Q10'!$A:$O,G$2,0)</f>
        <v>49</v>
      </c>
      <c r="H74" s="19">
        <f ca="1">VLOOKUP($A74,'Q10'!$A:$O,H$2,0)</f>
        <v>21</v>
      </c>
      <c r="I74" s="19">
        <f ca="1">VLOOKUP($A74,'Q10'!$A:$O,I$2,0)</f>
        <v>13</v>
      </c>
      <c r="J74" s="19">
        <f ca="1">VLOOKUP($A74,'Q10'!$A:$O,J$2,0)</f>
        <v>9</v>
      </c>
      <c r="K74" s="19">
        <f ca="1">VLOOKUP($A74,'Q10'!$A:$O,K$2,0)</f>
        <v>2</v>
      </c>
      <c r="L74" s="19">
        <f ca="1">VLOOKUP($A74,'Q10'!$A:$O,L$2,0)</f>
        <v>33</v>
      </c>
      <c r="M74" s="19">
        <f ca="1">VLOOKUP($A74,'Q10'!$A:$O,M$2,0)</f>
        <v>37</v>
      </c>
      <c r="N74" s="19">
        <f ca="1">VLOOKUP($A74,'Q10'!$A:$O,N$2,0)</f>
        <v>79</v>
      </c>
      <c r="P74" s="45">
        <f t="shared" ref="P74" ca="1" si="64">MAX(E74:N74)</f>
        <v>124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46.79245283018868</v>
      </c>
      <c r="F75" s="15">
        <f t="shared" ref="F75:N75" ca="1" si="65">F74/$D74*100</f>
        <v>16.60377358490566</v>
      </c>
      <c r="G75" s="15">
        <f t="shared" ca="1" si="65"/>
        <v>18.490566037735849</v>
      </c>
      <c r="H75" s="15">
        <f t="shared" ca="1" si="65"/>
        <v>7.9245283018867925</v>
      </c>
      <c r="I75" s="15">
        <f t="shared" ca="1" si="65"/>
        <v>4.9056603773584913</v>
      </c>
      <c r="J75" s="15">
        <f t="shared" ca="1" si="65"/>
        <v>3.3962264150943398</v>
      </c>
      <c r="K75" s="15">
        <f t="shared" ca="1" si="65"/>
        <v>0.75471698113207553</v>
      </c>
      <c r="L75" s="15">
        <f t="shared" ca="1" si="65"/>
        <v>12.452830188679245</v>
      </c>
      <c r="M75" s="15">
        <f t="shared" ca="1" si="65"/>
        <v>13.962264150943396</v>
      </c>
      <c r="N75" s="15">
        <f t="shared" ca="1" si="65"/>
        <v>29.811320754716981</v>
      </c>
    </row>
    <row r="76" spans="1:16" ht="12.4" hidden="1" customHeight="1" outlineLevel="1" x14ac:dyDescent="0.15">
      <c r="A76" s="1" t="str">
        <f ca="1">$A$1&amp;C76</f>
        <v>X (23)大阪圏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90</v>
      </c>
      <c r="F76" s="19">
        <f ca="1">VLOOKUP($A76,'Q10'!$A:$O,F$2,0)</f>
        <v>27</v>
      </c>
      <c r="G76" s="19">
        <f ca="1">VLOOKUP($A76,'Q10'!$A:$O,G$2,0)</f>
        <v>23</v>
      </c>
      <c r="H76" s="19">
        <f ca="1">VLOOKUP($A76,'Q10'!$A:$O,H$2,0)</f>
        <v>8</v>
      </c>
      <c r="I76" s="19">
        <f ca="1">VLOOKUP($A76,'Q10'!$A:$O,I$2,0)</f>
        <v>6</v>
      </c>
      <c r="J76" s="19">
        <f ca="1">VLOOKUP($A76,'Q10'!$A:$O,J$2,0)</f>
        <v>2</v>
      </c>
      <c r="K76" s="19">
        <f ca="1">VLOOKUP($A76,'Q10'!$A:$O,K$2,0)</f>
        <v>2</v>
      </c>
      <c r="L76" s="19">
        <f ca="1">VLOOKUP($A76,'Q10'!$A:$O,L$2,0)</f>
        <v>30</v>
      </c>
      <c r="M76" s="19">
        <f ca="1">VLOOKUP($A76,'Q10'!$A:$O,M$2,0)</f>
        <v>30</v>
      </c>
      <c r="N76" s="19">
        <f ca="1">VLOOKUP($A76,'Q10'!$A:$O,N$2,0)</f>
        <v>48</v>
      </c>
      <c r="P76" s="45">
        <f t="shared" ref="P76" ca="1" si="66">MAX(E76:N76)</f>
        <v>90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52.023121387283233</v>
      </c>
      <c r="F77" s="15">
        <f t="shared" ref="F77:N77" ca="1" si="67">F76/$D76*100</f>
        <v>15.606936416184972</v>
      </c>
      <c r="G77" s="15">
        <f t="shared" ca="1" si="67"/>
        <v>13.294797687861271</v>
      </c>
      <c r="H77" s="15">
        <f t="shared" ca="1" si="67"/>
        <v>4.6242774566473983</v>
      </c>
      <c r="I77" s="15">
        <f t="shared" ca="1" si="67"/>
        <v>3.4682080924855487</v>
      </c>
      <c r="J77" s="15">
        <f t="shared" ca="1" si="67"/>
        <v>1.1560693641618496</v>
      </c>
      <c r="K77" s="15">
        <f t="shared" ca="1" si="67"/>
        <v>1.1560693641618496</v>
      </c>
      <c r="L77" s="15">
        <f t="shared" ca="1" si="67"/>
        <v>17.341040462427745</v>
      </c>
      <c r="M77" s="15">
        <f t="shared" ca="1" si="67"/>
        <v>17.341040462427745</v>
      </c>
      <c r="N77" s="15">
        <f t="shared" ca="1" si="67"/>
        <v>27.74566473988439</v>
      </c>
    </row>
    <row r="78" spans="1:16" ht="12.4" hidden="1" customHeight="1" outlineLevel="1" x14ac:dyDescent="0.15">
      <c r="A78" s="1" t="str">
        <f ca="1">$A$1&amp;C78</f>
        <v>X (23)名古屋圏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12</v>
      </c>
      <c r="F78" s="19">
        <f ca="1">VLOOKUP($A78,'Q10'!$A:$O,F$2,0)</f>
        <v>6</v>
      </c>
      <c r="G78" s="19">
        <f ca="1">VLOOKUP($A78,'Q10'!$A:$O,G$2,0)</f>
        <v>2</v>
      </c>
      <c r="H78" s="19">
        <f ca="1">VLOOKUP($A78,'Q10'!$A:$O,H$2,0)</f>
        <v>3</v>
      </c>
      <c r="I78" s="19">
        <f ca="1">VLOOKUP($A78,'Q10'!$A:$O,I$2,0)</f>
        <v>1</v>
      </c>
      <c r="J78" s="19">
        <f ca="1">VLOOKUP($A78,'Q10'!$A:$O,J$2,0)</f>
        <v>0</v>
      </c>
      <c r="K78" s="19">
        <f ca="1">VLOOKUP($A78,'Q10'!$A:$O,K$2,0)</f>
        <v>0</v>
      </c>
      <c r="L78" s="19">
        <f ca="1">VLOOKUP($A78,'Q10'!$A:$O,L$2,0)</f>
        <v>0</v>
      </c>
      <c r="M78" s="19">
        <f ca="1">VLOOKUP($A78,'Q10'!$A:$O,M$2,0)</f>
        <v>2</v>
      </c>
      <c r="N78" s="19">
        <f ca="1">VLOOKUP($A78,'Q10'!$A:$O,N$2,0)</f>
        <v>8</v>
      </c>
      <c r="P78" s="45">
        <f t="shared" ref="P78" ca="1" si="68">MAX(E78:N78)</f>
        <v>12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57.142857142857139</v>
      </c>
      <c r="F79" s="15">
        <f t="shared" ref="F79:N79" ca="1" si="69">F78/$D78*100</f>
        <v>28.571428571428569</v>
      </c>
      <c r="G79" s="15">
        <f t="shared" ca="1" si="69"/>
        <v>9.5238095238095237</v>
      </c>
      <c r="H79" s="15">
        <f t="shared" ca="1" si="69"/>
        <v>14.285714285714285</v>
      </c>
      <c r="I79" s="15">
        <f t="shared" ca="1" si="69"/>
        <v>4.7619047619047619</v>
      </c>
      <c r="J79" s="15">
        <f t="shared" ca="1" si="69"/>
        <v>0</v>
      </c>
      <c r="K79" s="15">
        <f t="shared" ca="1" si="69"/>
        <v>0</v>
      </c>
      <c r="L79" s="15">
        <f t="shared" ca="1" si="69"/>
        <v>0</v>
      </c>
      <c r="M79" s="15">
        <f t="shared" ca="1" si="69"/>
        <v>9.5238095238095237</v>
      </c>
      <c r="N79" s="15">
        <f t="shared" ca="1" si="69"/>
        <v>38.095238095238095</v>
      </c>
    </row>
    <row r="80" spans="1:16" ht="12.4" hidden="1" customHeight="1" outlineLevel="1" x14ac:dyDescent="0.15">
      <c r="A80" s="1" t="str">
        <f ca="1">$A$1&amp;C80</f>
        <v>X (23)その他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95</v>
      </c>
      <c r="F80" s="19">
        <f ca="1">VLOOKUP($A80,'Q10'!$A:$O,F$2,0)</f>
        <v>26</v>
      </c>
      <c r="G80" s="19">
        <f ca="1">VLOOKUP($A80,'Q10'!$A:$O,G$2,0)</f>
        <v>34</v>
      </c>
      <c r="H80" s="19">
        <f ca="1">VLOOKUP($A80,'Q10'!$A:$O,H$2,0)</f>
        <v>22</v>
      </c>
      <c r="I80" s="19">
        <f ca="1">VLOOKUP($A80,'Q10'!$A:$O,I$2,0)</f>
        <v>15</v>
      </c>
      <c r="J80" s="19">
        <f ca="1">VLOOKUP($A80,'Q10'!$A:$O,J$2,0)</f>
        <v>11</v>
      </c>
      <c r="K80" s="19">
        <f ca="1">VLOOKUP($A80,'Q10'!$A:$O,K$2,0)</f>
        <v>1</v>
      </c>
      <c r="L80" s="19">
        <f ca="1">VLOOKUP($A80,'Q10'!$A:$O,L$2,0)</f>
        <v>42</v>
      </c>
      <c r="M80" s="19">
        <f ca="1">VLOOKUP($A80,'Q10'!$A:$O,M$2,0)</f>
        <v>54</v>
      </c>
      <c r="N80" s="19">
        <f ca="1">VLOOKUP($A80,'Q10'!$A:$O,N$2,0)</f>
        <v>56</v>
      </c>
      <c r="P80" s="45">
        <f t="shared" ref="P80" ca="1" si="70">MAX(E80:N80)</f>
        <v>95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41.85022026431718</v>
      </c>
      <c r="F81" s="15">
        <f t="shared" ref="F81:N81" ca="1" si="71">F80/$D80*100</f>
        <v>11.453744493392071</v>
      </c>
      <c r="G81" s="15">
        <f t="shared" ca="1" si="71"/>
        <v>14.977973568281937</v>
      </c>
      <c r="H81" s="15">
        <f t="shared" ca="1" si="71"/>
        <v>9.6916299559471373</v>
      </c>
      <c r="I81" s="15">
        <f t="shared" ca="1" si="71"/>
        <v>6.607929515418502</v>
      </c>
      <c r="J81" s="15">
        <f t="shared" ca="1" si="71"/>
        <v>4.8458149779735686</v>
      </c>
      <c r="K81" s="15">
        <f t="shared" ca="1" si="71"/>
        <v>0.44052863436123352</v>
      </c>
      <c r="L81" s="15">
        <f t="shared" ca="1" si="71"/>
        <v>18.502202643171806</v>
      </c>
      <c r="M81" s="15">
        <f t="shared" ca="1" si="71"/>
        <v>23.788546255506606</v>
      </c>
      <c r="N81" s="15">
        <f t="shared" ca="1" si="71"/>
        <v>24.669603524229075</v>
      </c>
    </row>
    <row r="82" spans="1:16" ht="12.4" hidden="1" customHeight="1" outlineLevel="1" x14ac:dyDescent="0.15">
      <c r="A82" s="1" t="str">
        <f ca="1">$A$1&amp;C82</f>
        <v>X (23)わからない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277</v>
      </c>
      <c r="F82" s="19">
        <f ca="1">VLOOKUP($A82,'Q10'!$A:$O,F$2,0)</f>
        <v>125</v>
      </c>
      <c r="G82" s="19">
        <f ca="1">VLOOKUP($A82,'Q10'!$A:$O,G$2,0)</f>
        <v>109</v>
      </c>
      <c r="H82" s="19">
        <f ca="1">VLOOKUP($A82,'Q10'!$A:$O,H$2,0)</f>
        <v>47</v>
      </c>
      <c r="I82" s="19">
        <f ca="1">VLOOKUP($A82,'Q10'!$A:$O,I$2,0)</f>
        <v>35</v>
      </c>
      <c r="J82" s="19">
        <f ca="1">VLOOKUP($A82,'Q10'!$A:$O,J$2,0)</f>
        <v>15</v>
      </c>
      <c r="K82" s="19">
        <f ca="1">VLOOKUP($A82,'Q10'!$A:$O,K$2,0)</f>
        <v>3</v>
      </c>
      <c r="L82" s="19">
        <f ca="1">VLOOKUP($A82,'Q10'!$A:$O,L$2,0)</f>
        <v>111</v>
      </c>
      <c r="M82" s="19">
        <f ca="1">VLOOKUP($A82,'Q10'!$A:$O,M$2,0)</f>
        <v>132</v>
      </c>
      <c r="N82" s="19">
        <f ca="1">VLOOKUP($A82,'Q10'!$A:$O,N$2,0)</f>
        <v>172</v>
      </c>
      <c r="P82" s="45">
        <f t="shared" ref="P82" ca="1" si="72">MAX(E82:N82)</f>
        <v>277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39.741750358680058</v>
      </c>
      <c r="F83" s="15">
        <f t="shared" ref="F83:N83" ca="1" si="73">F82/$D82*100</f>
        <v>17.934002869440459</v>
      </c>
      <c r="G83" s="15">
        <f t="shared" ca="1" si="73"/>
        <v>15.638450502152079</v>
      </c>
      <c r="H83" s="15">
        <f t="shared" ca="1" si="73"/>
        <v>6.7431850789096126</v>
      </c>
      <c r="I83" s="15">
        <f t="shared" ca="1" si="73"/>
        <v>5.0215208034433285</v>
      </c>
      <c r="J83" s="15">
        <f t="shared" ca="1" si="73"/>
        <v>2.1520803443328553</v>
      </c>
      <c r="K83" s="15">
        <f t="shared" ca="1" si="73"/>
        <v>0.43041606886657102</v>
      </c>
      <c r="L83" s="15">
        <f t="shared" ca="1" si="73"/>
        <v>15.925394548063126</v>
      </c>
      <c r="M83" s="15">
        <f t="shared" ca="1" si="73"/>
        <v>18.938307030129124</v>
      </c>
      <c r="N83" s="15">
        <f t="shared" ca="1" si="73"/>
        <v>24.67718794835007</v>
      </c>
    </row>
    <row r="84" spans="1:16" ht="12.4" hidden="1" customHeight="1" outlineLevel="1" x14ac:dyDescent="0.15">
      <c r="A84" s="1" t="str">
        <f ca="1">$A$1&amp;C84</f>
        <v>X (23)農業・漁業・林業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42</v>
      </c>
      <c r="F84" s="19">
        <f ca="1">VLOOKUP($A84,'Q13'!$A:$O,F$2,0)</f>
        <v>16</v>
      </c>
      <c r="G84" s="19">
        <f ca="1">VLOOKUP($A84,'Q13'!$A:$O,G$2,0)</f>
        <v>13</v>
      </c>
      <c r="H84" s="19">
        <f ca="1">VLOOKUP($A84,'Q13'!$A:$O,H$2,0)</f>
        <v>9</v>
      </c>
      <c r="I84" s="19">
        <f ca="1">VLOOKUP($A84,'Q13'!$A:$O,I$2,0)</f>
        <v>2</v>
      </c>
      <c r="J84" s="19">
        <f ca="1">VLOOKUP($A84,'Q13'!$A:$O,J$2,0)</f>
        <v>3</v>
      </c>
      <c r="K84" s="19">
        <f ca="1">VLOOKUP($A84,'Q13'!$A:$O,K$2,0)</f>
        <v>3</v>
      </c>
      <c r="L84" s="19">
        <f ca="1">VLOOKUP($A84,'Q13'!$A:$O,L$2,0)</f>
        <v>7</v>
      </c>
      <c r="M84" s="19">
        <f ca="1">VLOOKUP($A84,'Q13'!$A:$O,M$2,0)</f>
        <v>15</v>
      </c>
      <c r="N84" s="19">
        <f ca="1">VLOOKUP($A84,'Q13'!$A:$O,N$2,0)</f>
        <v>11</v>
      </c>
      <c r="P84" s="45">
        <f t="shared" ref="P84" ca="1" si="74">MAX(E84:N84)</f>
        <v>42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51.219512195121951</v>
      </c>
      <c r="F85" s="15">
        <f t="shared" ref="F85:N85" ca="1" si="75">F84/$D84*100</f>
        <v>19.512195121951219</v>
      </c>
      <c r="G85" s="15">
        <f t="shared" ca="1" si="75"/>
        <v>15.853658536585366</v>
      </c>
      <c r="H85" s="15">
        <f t="shared" ca="1" si="75"/>
        <v>10.975609756097562</v>
      </c>
      <c r="I85" s="15">
        <f t="shared" ca="1" si="75"/>
        <v>2.4390243902439024</v>
      </c>
      <c r="J85" s="15">
        <f t="shared" ca="1" si="75"/>
        <v>3.6585365853658534</v>
      </c>
      <c r="K85" s="15">
        <f t="shared" ca="1" si="75"/>
        <v>3.6585365853658534</v>
      </c>
      <c r="L85" s="15">
        <f t="shared" ca="1" si="75"/>
        <v>8.536585365853659</v>
      </c>
      <c r="M85" s="15">
        <f t="shared" ca="1" si="75"/>
        <v>18.292682926829269</v>
      </c>
      <c r="N85" s="15">
        <f t="shared" ca="1" si="75"/>
        <v>13.414634146341465</v>
      </c>
    </row>
    <row r="86" spans="1:16" ht="12.4" hidden="1" customHeight="1" outlineLevel="1" x14ac:dyDescent="0.15">
      <c r="A86" s="1" t="str">
        <f ca="1">$A$1&amp;C86</f>
        <v>X (23)建設業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59</v>
      </c>
      <c r="F86" s="19">
        <f ca="1">VLOOKUP($A86,'Q13'!$A:$O,F$2,0)</f>
        <v>36</v>
      </c>
      <c r="G86" s="19">
        <f ca="1">VLOOKUP($A86,'Q13'!$A:$O,G$2,0)</f>
        <v>15</v>
      </c>
      <c r="H86" s="19">
        <f ca="1">VLOOKUP($A86,'Q13'!$A:$O,H$2,0)</f>
        <v>9</v>
      </c>
      <c r="I86" s="19">
        <f ca="1">VLOOKUP($A86,'Q13'!$A:$O,I$2,0)</f>
        <v>6</v>
      </c>
      <c r="J86" s="19">
        <f ca="1">VLOOKUP($A86,'Q13'!$A:$O,J$2,0)</f>
        <v>7</v>
      </c>
      <c r="K86" s="19">
        <f ca="1">VLOOKUP($A86,'Q13'!$A:$O,K$2,0)</f>
        <v>2</v>
      </c>
      <c r="L86" s="19">
        <f ca="1">VLOOKUP($A86,'Q13'!$A:$O,L$2,0)</f>
        <v>37</v>
      </c>
      <c r="M86" s="19">
        <f ca="1">VLOOKUP($A86,'Q13'!$A:$O,M$2,0)</f>
        <v>22</v>
      </c>
      <c r="N86" s="19">
        <f ca="1">VLOOKUP($A86,'Q13'!$A:$O,N$2,0)</f>
        <v>38</v>
      </c>
      <c r="P86" s="45">
        <f t="shared" ref="P86" ca="1" si="76">MAX(E86:N86)</f>
        <v>59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38.064516129032256</v>
      </c>
      <c r="F87" s="15">
        <f t="shared" ref="F87:N87" ca="1" si="77">F86/$D86*100</f>
        <v>23.225806451612904</v>
      </c>
      <c r="G87" s="15">
        <f t="shared" ca="1" si="77"/>
        <v>9.67741935483871</v>
      </c>
      <c r="H87" s="15">
        <f t="shared" ca="1" si="77"/>
        <v>5.806451612903226</v>
      </c>
      <c r="I87" s="15">
        <f t="shared" ca="1" si="77"/>
        <v>3.870967741935484</v>
      </c>
      <c r="J87" s="15">
        <f t="shared" ca="1" si="77"/>
        <v>4.5161290322580641</v>
      </c>
      <c r="K87" s="15">
        <f t="shared" ca="1" si="77"/>
        <v>1.2903225806451613</v>
      </c>
      <c r="L87" s="15">
        <f t="shared" ca="1" si="77"/>
        <v>23.870967741935484</v>
      </c>
      <c r="M87" s="15">
        <f t="shared" ca="1" si="77"/>
        <v>14.193548387096774</v>
      </c>
      <c r="N87" s="15">
        <f t="shared" ca="1" si="77"/>
        <v>24.516129032258064</v>
      </c>
    </row>
    <row r="88" spans="1:16" ht="12.4" hidden="1" customHeight="1" outlineLevel="1" x14ac:dyDescent="0.15">
      <c r="A88" s="1" t="str">
        <f ca="1">$A$1&amp;C88</f>
        <v>X (23)製造業（技術者等）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102</v>
      </c>
      <c r="F88" s="19">
        <f ca="1">VLOOKUP($A88,'Q13'!$A:$O,F$2,0)</f>
        <v>54</v>
      </c>
      <c r="G88" s="19">
        <f ca="1">VLOOKUP($A88,'Q13'!$A:$O,G$2,0)</f>
        <v>30</v>
      </c>
      <c r="H88" s="19">
        <f ca="1">VLOOKUP($A88,'Q13'!$A:$O,H$2,0)</f>
        <v>26</v>
      </c>
      <c r="I88" s="19">
        <f ca="1">VLOOKUP($A88,'Q13'!$A:$O,I$2,0)</f>
        <v>20</v>
      </c>
      <c r="J88" s="19">
        <f ca="1">VLOOKUP($A88,'Q13'!$A:$O,J$2,0)</f>
        <v>9</v>
      </c>
      <c r="K88" s="19">
        <f ca="1">VLOOKUP($A88,'Q13'!$A:$O,K$2,0)</f>
        <v>1</v>
      </c>
      <c r="L88" s="19">
        <f ca="1">VLOOKUP($A88,'Q13'!$A:$O,L$2,0)</f>
        <v>61</v>
      </c>
      <c r="M88" s="19">
        <f ca="1">VLOOKUP($A88,'Q13'!$A:$O,M$2,0)</f>
        <v>47</v>
      </c>
      <c r="N88" s="19">
        <f ca="1">VLOOKUP($A88,'Q13'!$A:$O,N$2,0)</f>
        <v>54</v>
      </c>
      <c r="P88" s="45">
        <f t="shared" ref="P88" ca="1" si="78">MAX(E88:N88)</f>
        <v>102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38.636363636363633</v>
      </c>
      <c r="F89" s="15">
        <f t="shared" ref="F89:N89" ca="1" si="79">F88/$D88*100</f>
        <v>20.454545454545457</v>
      </c>
      <c r="G89" s="15">
        <f t="shared" ca="1" si="79"/>
        <v>11.363636363636363</v>
      </c>
      <c r="H89" s="15">
        <f t="shared" ca="1" si="79"/>
        <v>9.8484848484848477</v>
      </c>
      <c r="I89" s="15">
        <f t="shared" ca="1" si="79"/>
        <v>7.5757575757575761</v>
      </c>
      <c r="J89" s="15">
        <f t="shared" ca="1" si="79"/>
        <v>3.4090909090909087</v>
      </c>
      <c r="K89" s="15">
        <f t="shared" ca="1" si="79"/>
        <v>0.37878787878787878</v>
      </c>
      <c r="L89" s="15">
        <f t="shared" ca="1" si="79"/>
        <v>23.106060606060606</v>
      </c>
      <c r="M89" s="15">
        <f t="shared" ca="1" si="79"/>
        <v>17.803030303030305</v>
      </c>
      <c r="N89" s="15">
        <f t="shared" ca="1" si="79"/>
        <v>20.454545454545457</v>
      </c>
    </row>
    <row r="90" spans="1:16" ht="12.4" hidden="1" customHeight="1" outlineLevel="1" x14ac:dyDescent="0.15">
      <c r="A90" s="1" t="str">
        <f ca="1">$A$1&amp;C90</f>
        <v>X (23)小売・飲食などのサービス業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125</v>
      </c>
      <c r="F90" s="19">
        <f ca="1">VLOOKUP($A90,'Q13'!$A:$O,F$2,0)</f>
        <v>51</v>
      </c>
      <c r="G90" s="19">
        <f ca="1">VLOOKUP($A90,'Q13'!$A:$O,G$2,0)</f>
        <v>53</v>
      </c>
      <c r="H90" s="19">
        <f ca="1">VLOOKUP($A90,'Q13'!$A:$O,H$2,0)</f>
        <v>16</v>
      </c>
      <c r="I90" s="19">
        <f ca="1">VLOOKUP($A90,'Q13'!$A:$O,I$2,0)</f>
        <v>11</v>
      </c>
      <c r="J90" s="19">
        <f ca="1">VLOOKUP($A90,'Q13'!$A:$O,J$2,0)</f>
        <v>11</v>
      </c>
      <c r="K90" s="19">
        <f ca="1">VLOOKUP($A90,'Q13'!$A:$O,K$2,0)</f>
        <v>3</v>
      </c>
      <c r="L90" s="19">
        <f ca="1">VLOOKUP($A90,'Q13'!$A:$O,L$2,0)</f>
        <v>37</v>
      </c>
      <c r="M90" s="19">
        <f ca="1">VLOOKUP($A90,'Q13'!$A:$O,M$2,0)</f>
        <v>41</v>
      </c>
      <c r="N90" s="19">
        <f ca="1">VLOOKUP($A90,'Q13'!$A:$O,N$2,0)</f>
        <v>92</v>
      </c>
      <c r="P90" s="45">
        <f t="shared" ref="P90" ca="1" si="80">MAX(E90:N90)</f>
        <v>125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42.662116040955631</v>
      </c>
      <c r="F91" s="15">
        <f t="shared" ref="F91:N91" ca="1" si="81">F90/$D90*100</f>
        <v>17.4061433447099</v>
      </c>
      <c r="G91" s="15">
        <f t="shared" ca="1" si="81"/>
        <v>18.088737201365188</v>
      </c>
      <c r="H91" s="15">
        <f t="shared" ca="1" si="81"/>
        <v>5.4607508532423212</v>
      </c>
      <c r="I91" s="15">
        <f t="shared" ca="1" si="81"/>
        <v>3.7542662116040959</v>
      </c>
      <c r="J91" s="15">
        <f t="shared" ca="1" si="81"/>
        <v>3.7542662116040959</v>
      </c>
      <c r="K91" s="15">
        <f t="shared" ca="1" si="81"/>
        <v>1.0238907849829351</v>
      </c>
      <c r="L91" s="15">
        <f t="shared" ca="1" si="81"/>
        <v>12.627986348122866</v>
      </c>
      <c r="M91" s="15">
        <f t="shared" ca="1" si="81"/>
        <v>13.993174061433447</v>
      </c>
      <c r="N91" s="15">
        <f t="shared" ca="1" si="81"/>
        <v>31.399317406143346</v>
      </c>
    </row>
    <row r="92" spans="1:16" ht="12.4" hidden="1" customHeight="1" outlineLevel="1" x14ac:dyDescent="0.15">
      <c r="A92" s="1" t="str">
        <f ca="1">$A$1&amp;C92</f>
        <v>X (23)金融・保険・不動産業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74</v>
      </c>
      <c r="F92" s="19">
        <f ca="1">VLOOKUP($A92,'Q13'!$A:$O,F$2,0)</f>
        <v>26</v>
      </c>
      <c r="G92" s="19">
        <f ca="1">VLOOKUP($A92,'Q13'!$A:$O,G$2,0)</f>
        <v>19</v>
      </c>
      <c r="H92" s="19">
        <f ca="1">VLOOKUP($A92,'Q13'!$A:$O,H$2,0)</f>
        <v>13</v>
      </c>
      <c r="I92" s="19">
        <f ca="1">VLOOKUP($A92,'Q13'!$A:$O,I$2,0)</f>
        <v>6</v>
      </c>
      <c r="J92" s="19">
        <f ca="1">VLOOKUP($A92,'Q13'!$A:$O,J$2,0)</f>
        <v>6</v>
      </c>
      <c r="K92" s="19">
        <f ca="1">VLOOKUP($A92,'Q13'!$A:$O,K$2,0)</f>
        <v>2</v>
      </c>
      <c r="L92" s="19">
        <f ca="1">VLOOKUP($A92,'Q13'!$A:$O,L$2,0)</f>
        <v>33</v>
      </c>
      <c r="M92" s="19">
        <f ca="1">VLOOKUP($A92,'Q13'!$A:$O,M$2,0)</f>
        <v>16</v>
      </c>
      <c r="N92" s="19">
        <f ca="1">VLOOKUP($A92,'Q13'!$A:$O,N$2,0)</f>
        <v>36</v>
      </c>
      <c r="P92" s="45">
        <f t="shared" ref="P92" ca="1" si="82">MAX(E92:N92)</f>
        <v>74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47.435897435897431</v>
      </c>
      <c r="F93" s="15">
        <f t="shared" ref="F93:N93" ca="1" si="83">F92/$D92*100</f>
        <v>16.666666666666664</v>
      </c>
      <c r="G93" s="15">
        <f t="shared" ca="1" si="83"/>
        <v>12.179487179487179</v>
      </c>
      <c r="H93" s="15">
        <f t="shared" ca="1" si="83"/>
        <v>8.3333333333333321</v>
      </c>
      <c r="I93" s="15">
        <f t="shared" ca="1" si="83"/>
        <v>3.8461538461538463</v>
      </c>
      <c r="J93" s="15">
        <f t="shared" ca="1" si="83"/>
        <v>3.8461538461538463</v>
      </c>
      <c r="K93" s="15">
        <f t="shared" ca="1" si="83"/>
        <v>1.2820512820512819</v>
      </c>
      <c r="L93" s="15">
        <f t="shared" ca="1" si="83"/>
        <v>21.153846153846153</v>
      </c>
      <c r="M93" s="15">
        <f t="shared" ca="1" si="83"/>
        <v>10.256410256410255</v>
      </c>
      <c r="N93" s="15">
        <f t="shared" ca="1" si="83"/>
        <v>23.076923076923077</v>
      </c>
    </row>
    <row r="94" spans="1:16" ht="12.4" hidden="1" customHeight="1" outlineLevel="1" x14ac:dyDescent="0.15">
      <c r="A94" s="1" t="str">
        <f ca="1">$A$1&amp;C94</f>
        <v>X (23)医療・福祉・介護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436</v>
      </c>
      <c r="F94" s="19">
        <f ca="1">VLOOKUP($A94,'Q13'!$A:$O,F$2,0)</f>
        <v>148</v>
      </c>
      <c r="G94" s="19">
        <f ca="1">VLOOKUP($A94,'Q13'!$A:$O,G$2,0)</f>
        <v>110</v>
      </c>
      <c r="H94" s="19">
        <f ca="1">VLOOKUP($A94,'Q13'!$A:$O,H$2,0)</f>
        <v>60</v>
      </c>
      <c r="I94" s="19">
        <f ca="1">VLOOKUP($A94,'Q13'!$A:$O,I$2,0)</f>
        <v>39</v>
      </c>
      <c r="J94" s="19">
        <f ca="1">VLOOKUP($A94,'Q13'!$A:$O,J$2,0)</f>
        <v>28</v>
      </c>
      <c r="K94" s="19">
        <f ca="1">VLOOKUP($A94,'Q13'!$A:$O,K$2,0)</f>
        <v>3</v>
      </c>
      <c r="L94" s="19">
        <f ca="1">VLOOKUP($A94,'Q13'!$A:$O,L$2,0)</f>
        <v>166</v>
      </c>
      <c r="M94" s="19">
        <f ca="1">VLOOKUP($A94,'Q13'!$A:$O,M$2,0)</f>
        <v>144</v>
      </c>
      <c r="N94" s="19">
        <f ca="1">VLOOKUP($A94,'Q13'!$A:$O,N$2,0)</f>
        <v>261</v>
      </c>
      <c r="P94" s="45">
        <f t="shared" ref="P94" ca="1" si="84">MAX(E94:N94)</f>
        <v>436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48.988764044943821</v>
      </c>
      <c r="F95" s="15">
        <f t="shared" ref="F95:N95" ca="1" si="85">F94/$D94*100</f>
        <v>16.629213483146067</v>
      </c>
      <c r="G95" s="15">
        <f t="shared" ca="1" si="85"/>
        <v>12.359550561797752</v>
      </c>
      <c r="H95" s="15">
        <f t="shared" ca="1" si="85"/>
        <v>6.7415730337078648</v>
      </c>
      <c r="I95" s="15">
        <f t="shared" ca="1" si="85"/>
        <v>4.382022471910112</v>
      </c>
      <c r="J95" s="15">
        <f t="shared" ca="1" si="85"/>
        <v>3.1460674157303372</v>
      </c>
      <c r="K95" s="15">
        <f t="shared" ca="1" si="85"/>
        <v>0.33707865168539325</v>
      </c>
      <c r="L95" s="15">
        <f t="shared" ca="1" si="85"/>
        <v>18.651685393258425</v>
      </c>
      <c r="M95" s="15">
        <f t="shared" ca="1" si="85"/>
        <v>16.179775280898877</v>
      </c>
      <c r="N95" s="15">
        <f t="shared" ca="1" si="85"/>
        <v>29.325842696629213</v>
      </c>
    </row>
    <row r="96" spans="1:16" ht="12.4" hidden="1" customHeight="1" outlineLevel="1" x14ac:dyDescent="0.15">
      <c r="A96" s="1" t="str">
        <f ca="1">$A$1&amp;C96</f>
        <v>X (23)ITエンジニア・プログラマー（ゲームクリエイターを含む）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127</v>
      </c>
      <c r="F96" s="19">
        <f ca="1">VLOOKUP($A96,'Q13'!$A:$O,F$2,0)</f>
        <v>74</v>
      </c>
      <c r="G96" s="19">
        <f ca="1">VLOOKUP($A96,'Q13'!$A:$O,G$2,0)</f>
        <v>107</v>
      </c>
      <c r="H96" s="19">
        <f ca="1">VLOOKUP($A96,'Q13'!$A:$O,H$2,0)</f>
        <v>26</v>
      </c>
      <c r="I96" s="19">
        <f ca="1">VLOOKUP($A96,'Q13'!$A:$O,I$2,0)</f>
        <v>20</v>
      </c>
      <c r="J96" s="19">
        <f ca="1">VLOOKUP($A96,'Q13'!$A:$O,J$2,0)</f>
        <v>9</v>
      </c>
      <c r="K96" s="19">
        <f ca="1">VLOOKUP($A96,'Q13'!$A:$O,K$2,0)</f>
        <v>2</v>
      </c>
      <c r="L96" s="19">
        <f ca="1">VLOOKUP($A96,'Q13'!$A:$O,L$2,0)</f>
        <v>29</v>
      </c>
      <c r="M96" s="19">
        <f ca="1">VLOOKUP($A96,'Q13'!$A:$O,M$2,0)</f>
        <v>70</v>
      </c>
      <c r="N96" s="19">
        <f ca="1">VLOOKUP($A96,'Q13'!$A:$O,N$2,0)</f>
        <v>86</v>
      </c>
      <c r="P96" s="45">
        <f t="shared" ref="P96" ca="1" si="86">MAX(E96:N96)</f>
        <v>127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36.389684813753583</v>
      </c>
      <c r="F97" s="15">
        <f t="shared" ref="F97:N97" ca="1" si="87">F96/$D96*100</f>
        <v>21.203438395415471</v>
      </c>
      <c r="G97" s="15">
        <f t="shared" ca="1" si="87"/>
        <v>30.659025787965614</v>
      </c>
      <c r="H97" s="15">
        <f t="shared" ca="1" si="87"/>
        <v>7.4498567335243555</v>
      </c>
      <c r="I97" s="15">
        <f t="shared" ca="1" si="87"/>
        <v>5.7306590257879657</v>
      </c>
      <c r="J97" s="15">
        <f t="shared" ca="1" si="87"/>
        <v>2.5787965616045847</v>
      </c>
      <c r="K97" s="15">
        <f t="shared" ca="1" si="87"/>
        <v>0.57306590257879653</v>
      </c>
      <c r="L97" s="15">
        <f t="shared" ca="1" si="87"/>
        <v>8.3094555873925504</v>
      </c>
      <c r="M97" s="15">
        <f t="shared" ca="1" si="87"/>
        <v>20.057306590257877</v>
      </c>
      <c r="N97" s="15">
        <f t="shared" ca="1" si="87"/>
        <v>24.641833810888254</v>
      </c>
    </row>
    <row r="98" spans="1:16" ht="12.4" hidden="1" customHeight="1" outlineLevel="1" x14ac:dyDescent="0.15">
      <c r="A98" s="1" t="str">
        <f ca="1">$A$1&amp;C98</f>
        <v>X (23)情報通信系（メディア・マスコミ）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44</v>
      </c>
      <c r="F98" s="19">
        <f ca="1">VLOOKUP($A98,'Q13'!$A:$O,F$2,0)</f>
        <v>18</v>
      </c>
      <c r="G98" s="19">
        <f ca="1">VLOOKUP($A98,'Q13'!$A:$O,G$2,0)</f>
        <v>22</v>
      </c>
      <c r="H98" s="19">
        <f ca="1">VLOOKUP($A98,'Q13'!$A:$O,H$2,0)</f>
        <v>6</v>
      </c>
      <c r="I98" s="19">
        <f ca="1">VLOOKUP($A98,'Q13'!$A:$O,I$2,0)</f>
        <v>5</v>
      </c>
      <c r="J98" s="19">
        <f ca="1">VLOOKUP($A98,'Q13'!$A:$O,J$2,0)</f>
        <v>3</v>
      </c>
      <c r="K98" s="19">
        <f ca="1">VLOOKUP($A98,'Q13'!$A:$O,K$2,0)</f>
        <v>0</v>
      </c>
      <c r="L98" s="19">
        <f ca="1">VLOOKUP($A98,'Q13'!$A:$O,L$2,0)</f>
        <v>18</v>
      </c>
      <c r="M98" s="19">
        <f ca="1">VLOOKUP($A98,'Q13'!$A:$O,M$2,0)</f>
        <v>16</v>
      </c>
      <c r="N98" s="19">
        <f ca="1">VLOOKUP($A98,'Q13'!$A:$O,N$2,0)</f>
        <v>27</v>
      </c>
      <c r="P98" s="45">
        <f t="shared" ref="P98" ca="1" si="88">MAX(E98:N98)</f>
        <v>44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43.564356435643568</v>
      </c>
      <c r="F99" s="15">
        <f t="shared" ref="F99:N99" ca="1" si="89">F98/$D98*100</f>
        <v>17.82178217821782</v>
      </c>
      <c r="G99" s="15">
        <f t="shared" ca="1" si="89"/>
        <v>21.782178217821784</v>
      </c>
      <c r="H99" s="15">
        <f t="shared" ca="1" si="89"/>
        <v>5.9405940594059405</v>
      </c>
      <c r="I99" s="15">
        <f t="shared" ca="1" si="89"/>
        <v>4.9504950495049505</v>
      </c>
      <c r="J99" s="15">
        <f t="shared" ca="1" si="89"/>
        <v>2.9702970297029703</v>
      </c>
      <c r="K99" s="15">
        <f t="shared" ca="1" si="89"/>
        <v>0</v>
      </c>
      <c r="L99" s="15">
        <f t="shared" ca="1" si="89"/>
        <v>17.82178217821782</v>
      </c>
      <c r="M99" s="15">
        <f t="shared" ca="1" si="89"/>
        <v>15.841584158415841</v>
      </c>
      <c r="N99" s="15">
        <f t="shared" ca="1" si="89"/>
        <v>26.732673267326735</v>
      </c>
    </row>
    <row r="100" spans="1:16" ht="12.4" hidden="1" customHeight="1" outlineLevel="1" x14ac:dyDescent="0.15">
      <c r="A100" s="1" t="str">
        <f ca="1">$A$1&amp;C100</f>
        <v>X (23)公務員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335</v>
      </c>
      <c r="F100" s="19">
        <f ca="1">VLOOKUP($A100,'Q13'!$A:$O,F$2,0)</f>
        <v>127</v>
      </c>
      <c r="G100" s="19">
        <f ca="1">VLOOKUP($A100,'Q13'!$A:$O,G$2,0)</f>
        <v>123</v>
      </c>
      <c r="H100" s="19">
        <f ca="1">VLOOKUP($A100,'Q13'!$A:$O,H$2,0)</f>
        <v>45</v>
      </c>
      <c r="I100" s="19">
        <f ca="1">VLOOKUP($A100,'Q13'!$A:$O,I$2,0)</f>
        <v>36</v>
      </c>
      <c r="J100" s="19">
        <f ca="1">VLOOKUP($A100,'Q13'!$A:$O,J$2,0)</f>
        <v>18</v>
      </c>
      <c r="K100" s="19">
        <f ca="1">VLOOKUP($A100,'Q13'!$A:$O,K$2,0)</f>
        <v>5</v>
      </c>
      <c r="L100" s="19">
        <f ca="1">VLOOKUP($A100,'Q13'!$A:$O,L$2,0)</f>
        <v>133</v>
      </c>
      <c r="M100" s="19">
        <f ca="1">VLOOKUP($A100,'Q13'!$A:$O,M$2,0)</f>
        <v>144</v>
      </c>
      <c r="N100" s="19">
        <f ca="1">VLOOKUP($A100,'Q13'!$A:$O,N$2,0)</f>
        <v>221</v>
      </c>
      <c r="P100" s="45">
        <f t="shared" ref="P100" ca="1" si="90">MAX(E100:N100)</f>
        <v>335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43.506493506493506</v>
      </c>
      <c r="F101" s="15">
        <f t="shared" ref="F101:N101" ca="1" si="91">F100/$D100*100</f>
        <v>16.493506493506494</v>
      </c>
      <c r="G101" s="15">
        <f t="shared" ca="1" si="91"/>
        <v>15.974025974025974</v>
      </c>
      <c r="H101" s="15">
        <f t="shared" ca="1" si="91"/>
        <v>5.8441558441558437</v>
      </c>
      <c r="I101" s="15">
        <f t="shared" ca="1" si="91"/>
        <v>4.6753246753246751</v>
      </c>
      <c r="J101" s="15">
        <f t="shared" ca="1" si="91"/>
        <v>2.3376623376623376</v>
      </c>
      <c r="K101" s="15">
        <f t="shared" ca="1" si="91"/>
        <v>0.64935064935064934</v>
      </c>
      <c r="L101" s="15">
        <f t="shared" ca="1" si="91"/>
        <v>17.272727272727273</v>
      </c>
      <c r="M101" s="15">
        <f t="shared" ca="1" si="91"/>
        <v>18.7012987012987</v>
      </c>
      <c r="N101" s="15">
        <f t="shared" ca="1" si="91"/>
        <v>28.7012987012987</v>
      </c>
    </row>
    <row r="102" spans="1:16" ht="12.4" hidden="1" customHeight="1" outlineLevel="1" x14ac:dyDescent="0.15">
      <c r="A102" s="1" t="str">
        <f ca="1">$A$1&amp;C102</f>
        <v>X (23)その他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368</v>
      </c>
      <c r="F102" s="19">
        <f ca="1">VLOOKUP($A102,'Q13'!$A:$O,F$2,0)</f>
        <v>147</v>
      </c>
      <c r="G102" s="19">
        <f ca="1">VLOOKUP($A102,'Q13'!$A:$O,G$2,0)</f>
        <v>121</v>
      </c>
      <c r="H102" s="19">
        <f ca="1">VLOOKUP($A102,'Q13'!$A:$O,H$2,0)</f>
        <v>59</v>
      </c>
      <c r="I102" s="19">
        <f ca="1">VLOOKUP($A102,'Q13'!$A:$O,I$2,0)</f>
        <v>44</v>
      </c>
      <c r="J102" s="19">
        <f ca="1">VLOOKUP($A102,'Q13'!$A:$O,J$2,0)</f>
        <v>20</v>
      </c>
      <c r="K102" s="19">
        <f ca="1">VLOOKUP($A102,'Q13'!$A:$O,K$2,0)</f>
        <v>7</v>
      </c>
      <c r="L102" s="19">
        <f ca="1">VLOOKUP($A102,'Q13'!$A:$O,L$2,0)</f>
        <v>146</v>
      </c>
      <c r="M102" s="19">
        <f ca="1">VLOOKUP($A102,'Q13'!$A:$O,M$2,0)</f>
        <v>140</v>
      </c>
      <c r="N102" s="19">
        <f ca="1">VLOOKUP($A102,'Q13'!$A:$O,N$2,0)</f>
        <v>226</v>
      </c>
      <c r="P102" s="45">
        <f t="shared" ref="P102" ca="1" si="92">MAX(E102:N102)</f>
        <v>368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45.376078914919852</v>
      </c>
      <c r="F103" s="15">
        <f t="shared" ref="F103:N103" ca="1" si="93">F102/$D102*100</f>
        <v>18.125770653514181</v>
      </c>
      <c r="G103" s="15">
        <f t="shared" ca="1" si="93"/>
        <v>14.919852034525277</v>
      </c>
      <c r="H103" s="15">
        <f t="shared" ca="1" si="93"/>
        <v>7.2749691738594331</v>
      </c>
      <c r="I103" s="15">
        <f t="shared" ca="1" si="93"/>
        <v>5.4254007398273734</v>
      </c>
      <c r="J103" s="15">
        <f t="shared" ca="1" si="93"/>
        <v>2.466091245376079</v>
      </c>
      <c r="K103" s="15">
        <f t="shared" ca="1" si="93"/>
        <v>0.86313193588162751</v>
      </c>
      <c r="L103" s="15">
        <f t="shared" ca="1" si="93"/>
        <v>18.002466091245374</v>
      </c>
      <c r="M103" s="15">
        <f t="shared" ca="1" si="93"/>
        <v>17.262638717632552</v>
      </c>
      <c r="N103" s="15">
        <f t="shared" ca="1" si="93"/>
        <v>27.866831072749694</v>
      </c>
    </row>
    <row r="104" spans="1:16" ht="12.4" hidden="1" customHeight="1" outlineLevel="1" x14ac:dyDescent="0.15">
      <c r="A104" s="1" t="str">
        <f ca="1">$A$1&amp;C104</f>
        <v>X (23)ずっと北九州市内がいい（北九州市の近郊を含む）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467</v>
      </c>
      <c r="F104" s="19">
        <f ca="1">VLOOKUP($A104,'Q15'!$A:$O,F$2,0)</f>
        <v>217</v>
      </c>
      <c r="G104" s="19">
        <f ca="1">VLOOKUP($A104,'Q15'!$A:$O,G$2,0)</f>
        <v>184</v>
      </c>
      <c r="H104" s="19">
        <f ca="1">VLOOKUP($A104,'Q15'!$A:$O,H$2,0)</f>
        <v>64</v>
      </c>
      <c r="I104" s="19">
        <f ca="1">VLOOKUP($A104,'Q15'!$A:$O,I$2,0)</f>
        <v>62</v>
      </c>
      <c r="J104" s="19">
        <f ca="1">VLOOKUP($A104,'Q15'!$A:$O,J$2,0)</f>
        <v>30</v>
      </c>
      <c r="K104" s="19">
        <f ca="1">VLOOKUP($A104,'Q15'!$A:$O,K$2,0)</f>
        <v>7</v>
      </c>
      <c r="L104" s="19">
        <f ca="1">VLOOKUP($A104,'Q15'!$A:$O,L$2,0)</f>
        <v>184</v>
      </c>
      <c r="M104" s="19">
        <f ca="1">VLOOKUP($A104,'Q15'!$A:$O,M$2,0)</f>
        <v>185</v>
      </c>
      <c r="N104" s="19">
        <f ca="1">VLOOKUP($A104,'Q15'!$A:$O,N$2,0)</f>
        <v>262</v>
      </c>
      <c r="P104" s="45">
        <f t="shared" ref="P104" ca="1" si="94">MAX(E104:N104)</f>
        <v>467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43.890977443609025</v>
      </c>
      <c r="F105" s="15">
        <f t="shared" ref="F105:N105" ca="1" si="95">F104/$D104*100</f>
        <v>20.394736842105264</v>
      </c>
      <c r="G105" s="15">
        <f t="shared" ca="1" si="95"/>
        <v>17.293233082706767</v>
      </c>
      <c r="H105" s="15">
        <f t="shared" ca="1" si="95"/>
        <v>6.0150375939849621</v>
      </c>
      <c r="I105" s="15">
        <f t="shared" ca="1" si="95"/>
        <v>5.8270676691729317</v>
      </c>
      <c r="J105" s="15">
        <f t="shared" ca="1" si="95"/>
        <v>2.8195488721804511</v>
      </c>
      <c r="K105" s="15">
        <f t="shared" ca="1" si="95"/>
        <v>0.6578947368421052</v>
      </c>
      <c r="L105" s="15">
        <f t="shared" ca="1" si="95"/>
        <v>17.293233082706767</v>
      </c>
      <c r="M105" s="15">
        <f t="shared" ca="1" si="95"/>
        <v>17.387218045112782</v>
      </c>
      <c r="N105" s="15">
        <f t="shared" ca="1" si="95"/>
        <v>24.624060150375939</v>
      </c>
    </row>
    <row r="106" spans="1:16" ht="12.4" hidden="1" customHeight="1" outlineLevel="1" x14ac:dyDescent="0.15">
      <c r="A106" s="1" t="str">
        <f ca="1">$A$1&amp;C106</f>
        <v>X (23)一度は市外に出て経験を積んだ後、市内に戻りたい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235</v>
      </c>
      <c r="F106" s="19">
        <f ca="1">VLOOKUP($A106,'Q15'!$A:$O,F$2,0)</f>
        <v>96</v>
      </c>
      <c r="G106" s="19">
        <f ca="1">VLOOKUP($A106,'Q15'!$A:$O,G$2,0)</f>
        <v>75</v>
      </c>
      <c r="H106" s="19">
        <f ca="1">VLOOKUP($A106,'Q15'!$A:$O,H$2,0)</f>
        <v>49</v>
      </c>
      <c r="I106" s="19">
        <f ca="1">VLOOKUP($A106,'Q15'!$A:$O,I$2,0)</f>
        <v>38</v>
      </c>
      <c r="J106" s="19">
        <f ca="1">VLOOKUP($A106,'Q15'!$A:$O,J$2,0)</f>
        <v>15</v>
      </c>
      <c r="K106" s="19">
        <f ca="1">VLOOKUP($A106,'Q15'!$A:$O,K$2,0)</f>
        <v>2</v>
      </c>
      <c r="L106" s="19">
        <f ca="1">VLOOKUP($A106,'Q15'!$A:$O,L$2,0)</f>
        <v>95</v>
      </c>
      <c r="M106" s="19">
        <f ca="1">VLOOKUP($A106,'Q15'!$A:$O,M$2,0)</f>
        <v>74</v>
      </c>
      <c r="N106" s="19">
        <f ca="1">VLOOKUP($A106,'Q15'!$A:$O,N$2,0)</f>
        <v>150</v>
      </c>
      <c r="P106" s="45">
        <f t="shared" ref="P106" ca="1" si="96">MAX(E106:N106)</f>
        <v>235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46.259842519685037</v>
      </c>
      <c r="F107" s="15">
        <f t="shared" ref="F107:N107" ca="1" si="97">F106/$D106*100</f>
        <v>18.897637795275589</v>
      </c>
      <c r="G107" s="15">
        <f t="shared" ca="1" si="97"/>
        <v>14.763779527559054</v>
      </c>
      <c r="H107" s="15">
        <f t="shared" ca="1" si="97"/>
        <v>9.6456692913385815</v>
      </c>
      <c r="I107" s="15">
        <f t="shared" ca="1" si="97"/>
        <v>7.4803149606299222</v>
      </c>
      <c r="J107" s="15">
        <f t="shared" ca="1" si="97"/>
        <v>2.9527559055118111</v>
      </c>
      <c r="K107" s="15">
        <f t="shared" ca="1" si="97"/>
        <v>0.39370078740157477</v>
      </c>
      <c r="L107" s="15">
        <f t="shared" ca="1" si="97"/>
        <v>18.700787401574804</v>
      </c>
      <c r="M107" s="15">
        <f t="shared" ca="1" si="97"/>
        <v>14.566929133858267</v>
      </c>
      <c r="N107" s="15">
        <f t="shared" ca="1" si="97"/>
        <v>29.527559055118108</v>
      </c>
    </row>
    <row r="108" spans="1:16" ht="12.4" hidden="1" customHeight="1" outlineLevel="1" x14ac:dyDescent="0.15">
      <c r="A108" s="1" t="str">
        <f ca="1">$A$1&amp;C108</f>
        <v>X (23)市外に住むが、時々北九州市で過ごしたい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325</v>
      </c>
      <c r="F108" s="19">
        <f ca="1">VLOOKUP($A108,'Q15'!$A:$O,F$2,0)</f>
        <v>116</v>
      </c>
      <c r="G108" s="19">
        <f ca="1">VLOOKUP($A108,'Q15'!$A:$O,G$2,0)</f>
        <v>107</v>
      </c>
      <c r="H108" s="19">
        <f ca="1">VLOOKUP($A108,'Q15'!$A:$O,H$2,0)</f>
        <v>47</v>
      </c>
      <c r="I108" s="19">
        <f ca="1">VLOOKUP($A108,'Q15'!$A:$O,I$2,0)</f>
        <v>27</v>
      </c>
      <c r="J108" s="19">
        <f ca="1">VLOOKUP($A108,'Q15'!$A:$O,J$2,0)</f>
        <v>19</v>
      </c>
      <c r="K108" s="19">
        <f ca="1">VLOOKUP($A108,'Q15'!$A:$O,K$2,0)</f>
        <v>8</v>
      </c>
      <c r="L108" s="19">
        <f ca="1">VLOOKUP($A108,'Q15'!$A:$O,L$2,0)</f>
        <v>144</v>
      </c>
      <c r="M108" s="19">
        <f ca="1">VLOOKUP($A108,'Q15'!$A:$O,M$2,0)</f>
        <v>113</v>
      </c>
      <c r="N108" s="19">
        <f ca="1">VLOOKUP($A108,'Q15'!$A:$O,N$2,0)</f>
        <v>205</v>
      </c>
      <c r="P108" s="45">
        <f t="shared" ref="P108" ca="1" si="98">MAX(E108:N108)</f>
        <v>325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48.725637181409297</v>
      </c>
      <c r="F109" s="15">
        <f t="shared" ref="F109:N109" ca="1" si="99">F108/$D108*100</f>
        <v>17.391304347826086</v>
      </c>
      <c r="G109" s="15">
        <f t="shared" ca="1" si="99"/>
        <v>16.041979010494753</v>
      </c>
      <c r="H109" s="15">
        <f t="shared" ca="1" si="99"/>
        <v>7.0464767616191901</v>
      </c>
      <c r="I109" s="15">
        <f t="shared" ca="1" si="99"/>
        <v>4.0479760119940025</v>
      </c>
      <c r="J109" s="15">
        <f t="shared" ca="1" si="99"/>
        <v>2.8485757121439281</v>
      </c>
      <c r="K109" s="15">
        <f t="shared" ca="1" si="99"/>
        <v>1.199400299850075</v>
      </c>
      <c r="L109" s="15">
        <f t="shared" ca="1" si="99"/>
        <v>21.589205397301349</v>
      </c>
      <c r="M109" s="15">
        <f t="shared" ca="1" si="99"/>
        <v>16.941529235382308</v>
      </c>
      <c r="N109" s="15">
        <f t="shared" ca="1" si="99"/>
        <v>30.73463268365817</v>
      </c>
    </row>
    <row r="110" spans="1:16" ht="12.4" hidden="1" customHeight="1" outlineLevel="1" x14ac:dyDescent="0.15">
      <c r="A110" s="1" t="str">
        <f ca="1">$A$1&amp;C110</f>
        <v>X (23)北九州市から出て行って戻らない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133</v>
      </c>
      <c r="F110" s="19">
        <f ca="1">VLOOKUP($A110,'Q15'!$A:$O,F$2,0)</f>
        <v>37</v>
      </c>
      <c r="G110" s="19">
        <f ca="1">VLOOKUP($A110,'Q15'!$A:$O,G$2,0)</f>
        <v>44</v>
      </c>
      <c r="H110" s="19">
        <f ca="1">VLOOKUP($A110,'Q15'!$A:$O,H$2,0)</f>
        <v>18</v>
      </c>
      <c r="I110" s="19">
        <f ca="1">VLOOKUP($A110,'Q15'!$A:$O,I$2,0)</f>
        <v>9</v>
      </c>
      <c r="J110" s="19">
        <f ca="1">VLOOKUP($A110,'Q15'!$A:$O,J$2,0)</f>
        <v>6</v>
      </c>
      <c r="K110" s="19">
        <f ca="1">VLOOKUP($A110,'Q15'!$A:$O,K$2,0)</f>
        <v>0</v>
      </c>
      <c r="L110" s="19">
        <f ca="1">VLOOKUP($A110,'Q15'!$A:$O,L$2,0)</f>
        <v>45</v>
      </c>
      <c r="M110" s="19">
        <f ca="1">VLOOKUP($A110,'Q15'!$A:$O,M$2,0)</f>
        <v>51</v>
      </c>
      <c r="N110" s="19">
        <f ca="1">VLOOKUP($A110,'Q15'!$A:$O,N$2,0)</f>
        <v>90</v>
      </c>
      <c r="P110" s="45">
        <f t="shared" ref="P110" ca="1" si="100">MAX(E110:N110)</f>
        <v>133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44.932432432432435</v>
      </c>
      <c r="F111" s="15">
        <f t="shared" ref="F111:N111" ca="1" si="101">F110/$D110*100</f>
        <v>12.5</v>
      </c>
      <c r="G111" s="15">
        <f t="shared" ca="1" si="101"/>
        <v>14.864864864864865</v>
      </c>
      <c r="H111" s="15">
        <f t="shared" ca="1" si="101"/>
        <v>6.0810810810810816</v>
      </c>
      <c r="I111" s="15">
        <f t="shared" ca="1" si="101"/>
        <v>3.0405405405405408</v>
      </c>
      <c r="J111" s="15">
        <f t="shared" ca="1" si="101"/>
        <v>2.0270270270270272</v>
      </c>
      <c r="K111" s="15">
        <f t="shared" ca="1" si="101"/>
        <v>0</v>
      </c>
      <c r="L111" s="15">
        <f t="shared" ca="1" si="101"/>
        <v>15.202702702702704</v>
      </c>
      <c r="M111" s="15">
        <f t="shared" ca="1" si="101"/>
        <v>17.22972972972973</v>
      </c>
      <c r="N111" s="15">
        <f t="shared" ca="1" si="101"/>
        <v>30.405405405405407</v>
      </c>
    </row>
    <row r="112" spans="1:16" ht="12.4" hidden="1" customHeight="1" outlineLevel="1" x14ac:dyDescent="0.15">
      <c r="A112" s="1" t="str">
        <f ca="1">$A$1&amp;C112</f>
        <v>X (23)その他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41</v>
      </c>
      <c r="F112" s="19">
        <f ca="1">VLOOKUP($A112,'Q15'!$A:$O,F$2,0)</f>
        <v>27</v>
      </c>
      <c r="G112" s="19">
        <f ca="1">VLOOKUP($A112,'Q15'!$A:$O,G$2,0)</f>
        <v>12</v>
      </c>
      <c r="H112" s="19">
        <f ca="1">VLOOKUP($A112,'Q15'!$A:$O,H$2,0)</f>
        <v>7</v>
      </c>
      <c r="I112" s="19">
        <f ca="1">VLOOKUP($A112,'Q15'!$A:$O,I$2,0)</f>
        <v>5</v>
      </c>
      <c r="J112" s="19">
        <f ca="1">VLOOKUP($A112,'Q15'!$A:$O,J$2,0)</f>
        <v>2</v>
      </c>
      <c r="K112" s="19">
        <f ca="1">VLOOKUP($A112,'Q15'!$A:$O,K$2,0)</f>
        <v>2</v>
      </c>
      <c r="L112" s="19">
        <f ca="1">VLOOKUP($A112,'Q15'!$A:$O,L$2,0)</f>
        <v>12</v>
      </c>
      <c r="M112" s="19">
        <f ca="1">VLOOKUP($A112,'Q15'!$A:$O,M$2,0)</f>
        <v>17</v>
      </c>
      <c r="N112" s="19">
        <f ca="1">VLOOKUP($A112,'Q15'!$A:$O,N$2,0)</f>
        <v>28</v>
      </c>
      <c r="P112" s="45">
        <f t="shared" ref="P112" ca="1" si="102">MAX(E112:N112)</f>
        <v>41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38.679245283018872</v>
      </c>
      <c r="F113" s="15">
        <f t="shared" ref="F113:N113" ca="1" si="103">F112/$D112*100</f>
        <v>25.471698113207548</v>
      </c>
      <c r="G113" s="15">
        <f t="shared" ca="1" si="103"/>
        <v>11.320754716981133</v>
      </c>
      <c r="H113" s="15">
        <f t="shared" ca="1" si="103"/>
        <v>6.6037735849056602</v>
      </c>
      <c r="I113" s="15">
        <f t="shared" ca="1" si="103"/>
        <v>4.716981132075472</v>
      </c>
      <c r="J113" s="15">
        <f t="shared" ca="1" si="103"/>
        <v>1.8867924528301887</v>
      </c>
      <c r="K113" s="15">
        <f t="shared" ca="1" si="103"/>
        <v>1.8867924528301887</v>
      </c>
      <c r="L113" s="15">
        <f t="shared" ca="1" si="103"/>
        <v>11.320754716981133</v>
      </c>
      <c r="M113" s="15">
        <f t="shared" ca="1" si="103"/>
        <v>16.037735849056602</v>
      </c>
      <c r="N113" s="15">
        <f t="shared" ca="1" si="103"/>
        <v>26.415094339622641</v>
      </c>
    </row>
    <row r="114" spans="1:16" ht="12.4" hidden="1" customHeight="1" outlineLevel="1" x14ac:dyDescent="0.15">
      <c r="A114" s="1" t="str">
        <f ca="1">$A$1&amp;C114</f>
        <v>X (23)わからない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511</v>
      </c>
      <c r="F114" s="19">
        <f ca="1">VLOOKUP($A114,'Q15'!$A:$O,F$2,0)</f>
        <v>204</v>
      </c>
      <c r="G114" s="19">
        <f ca="1">VLOOKUP($A114,'Q15'!$A:$O,G$2,0)</f>
        <v>191</v>
      </c>
      <c r="H114" s="19">
        <f ca="1">VLOOKUP($A114,'Q15'!$A:$O,H$2,0)</f>
        <v>84</v>
      </c>
      <c r="I114" s="19">
        <f ca="1">VLOOKUP($A114,'Q15'!$A:$O,I$2,0)</f>
        <v>48</v>
      </c>
      <c r="J114" s="19">
        <f ca="1">VLOOKUP($A114,'Q15'!$A:$O,J$2,0)</f>
        <v>42</v>
      </c>
      <c r="K114" s="19">
        <f ca="1">VLOOKUP($A114,'Q15'!$A:$O,K$2,0)</f>
        <v>9</v>
      </c>
      <c r="L114" s="19">
        <f ca="1">VLOOKUP($A114,'Q15'!$A:$O,L$2,0)</f>
        <v>187</v>
      </c>
      <c r="M114" s="19">
        <f ca="1">VLOOKUP($A114,'Q15'!$A:$O,M$2,0)</f>
        <v>215</v>
      </c>
      <c r="N114" s="19">
        <f ca="1">VLOOKUP($A114,'Q15'!$A:$O,N$2,0)</f>
        <v>317</v>
      </c>
      <c r="P114" s="45">
        <f t="shared" ref="P114" ca="1" si="104">MAX(E114:N114)</f>
        <v>511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41.544715447154474</v>
      </c>
      <c r="F115" s="15">
        <f t="shared" ref="F115:N115" ca="1" si="105">F114/$D114*100</f>
        <v>16.585365853658537</v>
      </c>
      <c r="G115" s="15">
        <f t="shared" ca="1" si="105"/>
        <v>15.528455284552845</v>
      </c>
      <c r="H115" s="15">
        <f t="shared" ca="1" si="105"/>
        <v>6.8292682926829276</v>
      </c>
      <c r="I115" s="15">
        <f t="shared" ca="1" si="105"/>
        <v>3.9024390243902438</v>
      </c>
      <c r="J115" s="15">
        <f t="shared" ca="1" si="105"/>
        <v>3.4146341463414638</v>
      </c>
      <c r="K115" s="15">
        <f t="shared" ca="1" si="105"/>
        <v>0.73170731707317083</v>
      </c>
      <c r="L115" s="15">
        <f t="shared" ca="1" si="105"/>
        <v>15.203252032520325</v>
      </c>
      <c r="M115" s="15">
        <f t="shared" ca="1" si="105"/>
        <v>17.479674796747968</v>
      </c>
      <c r="N115" s="15">
        <f t="shared" ca="1" si="105"/>
        <v>25.772357723577237</v>
      </c>
    </row>
    <row r="116" spans="1:16" ht="12.4" hidden="1" customHeight="1" outlineLevel="1" x14ac:dyDescent="0.15">
      <c r="A116" s="1" t="str">
        <f ca="1">$A$1&amp;C116</f>
        <v>X (23)とても感じている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684</v>
      </c>
      <c r="F116" s="19">
        <f ca="1">VLOOKUP($A116,'Q17'!$A:$O,F$2,0)</f>
        <v>310</v>
      </c>
      <c r="G116" s="19">
        <f ca="1">VLOOKUP($A116,'Q17'!$A:$O,G$2,0)</f>
        <v>225</v>
      </c>
      <c r="H116" s="19">
        <f ca="1">VLOOKUP($A116,'Q17'!$A:$O,H$2,0)</f>
        <v>121</v>
      </c>
      <c r="I116" s="19">
        <f ca="1">VLOOKUP($A116,'Q17'!$A:$O,I$2,0)</f>
        <v>88</v>
      </c>
      <c r="J116" s="19">
        <f ca="1">VLOOKUP($A116,'Q17'!$A:$O,J$2,0)</f>
        <v>47</v>
      </c>
      <c r="K116" s="19">
        <f ca="1">VLOOKUP($A116,'Q17'!$A:$O,K$2,0)</f>
        <v>15</v>
      </c>
      <c r="L116" s="19">
        <f ca="1">VLOOKUP($A116,'Q17'!$A:$O,L$2,0)</f>
        <v>293</v>
      </c>
      <c r="M116" s="19">
        <f ca="1">VLOOKUP($A116,'Q17'!$A:$O,M$2,0)</f>
        <v>238</v>
      </c>
      <c r="N116" s="19">
        <f ca="1">VLOOKUP($A116,'Q17'!$A:$O,N$2,0)</f>
        <v>399</v>
      </c>
      <c r="P116" s="45">
        <f t="shared" ref="P116" ca="1" si="106">MAX(E116:N116)</f>
        <v>684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45.752508361204015</v>
      </c>
      <c r="F117" s="15">
        <f t="shared" ref="F117:N117" ca="1" si="107">F116/$D116*100</f>
        <v>20.735785953177256</v>
      </c>
      <c r="G117" s="15">
        <f t="shared" ca="1" si="107"/>
        <v>15.050167224080269</v>
      </c>
      <c r="H117" s="15">
        <f t="shared" ca="1" si="107"/>
        <v>8.0936454849498318</v>
      </c>
      <c r="I117" s="15">
        <f t="shared" ca="1" si="107"/>
        <v>5.8862876254180598</v>
      </c>
      <c r="J117" s="15">
        <f t="shared" ca="1" si="107"/>
        <v>3.1438127090301005</v>
      </c>
      <c r="K117" s="15">
        <f t="shared" ca="1" si="107"/>
        <v>1.0033444816053512</v>
      </c>
      <c r="L117" s="15">
        <f t="shared" ca="1" si="107"/>
        <v>19.598662207357858</v>
      </c>
      <c r="M117" s="15">
        <f t="shared" ca="1" si="107"/>
        <v>15.91973244147157</v>
      </c>
      <c r="N117" s="15">
        <f t="shared" ca="1" si="107"/>
        <v>26.688963210702344</v>
      </c>
    </row>
    <row r="118" spans="1:16" ht="12.4" hidden="1" customHeight="1" outlineLevel="1" x14ac:dyDescent="0.15">
      <c r="A118" s="1" t="str">
        <f ca="1">$A$1&amp;C118</f>
        <v>X (23)ある程度感じている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790</v>
      </c>
      <c r="F118" s="19">
        <f ca="1">VLOOKUP($A118,'Q17'!$A:$O,F$2,0)</f>
        <v>295</v>
      </c>
      <c r="G118" s="19">
        <f ca="1">VLOOKUP($A118,'Q17'!$A:$O,G$2,0)</f>
        <v>294</v>
      </c>
      <c r="H118" s="19">
        <f ca="1">VLOOKUP($A118,'Q17'!$A:$O,H$2,0)</f>
        <v>124</v>
      </c>
      <c r="I118" s="19">
        <f ca="1">VLOOKUP($A118,'Q17'!$A:$O,I$2,0)</f>
        <v>88</v>
      </c>
      <c r="J118" s="19">
        <f ca="1">VLOOKUP($A118,'Q17'!$A:$O,J$2,0)</f>
        <v>49</v>
      </c>
      <c r="K118" s="19">
        <f ca="1">VLOOKUP($A118,'Q17'!$A:$O,K$2,0)</f>
        <v>12</v>
      </c>
      <c r="L118" s="19">
        <f ca="1">VLOOKUP($A118,'Q17'!$A:$O,L$2,0)</f>
        <v>290</v>
      </c>
      <c r="M118" s="19">
        <f ca="1">VLOOKUP($A118,'Q17'!$A:$O,M$2,0)</f>
        <v>316</v>
      </c>
      <c r="N118" s="19">
        <f ca="1">VLOOKUP($A118,'Q17'!$A:$O,N$2,0)</f>
        <v>508</v>
      </c>
      <c r="P118" s="45">
        <f t="shared" ref="P118" ca="1" si="108">MAX(E118:N118)</f>
        <v>790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44.456949915588069</v>
      </c>
      <c r="F119" s="15">
        <f t="shared" ref="F119:N119" ca="1" si="109">F118/$D118*100</f>
        <v>16.601012943162633</v>
      </c>
      <c r="G119" s="15">
        <f t="shared" ca="1" si="109"/>
        <v>16.544738323016318</v>
      </c>
      <c r="H119" s="15">
        <f t="shared" ca="1" si="109"/>
        <v>6.9780528981429377</v>
      </c>
      <c r="I119" s="15">
        <f t="shared" ca="1" si="109"/>
        <v>4.9521665728756332</v>
      </c>
      <c r="J119" s="15">
        <f t="shared" ca="1" si="109"/>
        <v>2.7574563871693867</v>
      </c>
      <c r="K119" s="15">
        <f t="shared" ca="1" si="109"/>
        <v>0.67529544175576817</v>
      </c>
      <c r="L119" s="15">
        <f t="shared" ca="1" si="109"/>
        <v>16.319639842431062</v>
      </c>
      <c r="M119" s="15">
        <f t="shared" ca="1" si="109"/>
        <v>17.782779966235228</v>
      </c>
      <c r="N119" s="15">
        <f t="shared" ca="1" si="109"/>
        <v>28.587507034327519</v>
      </c>
    </row>
    <row r="120" spans="1:16" ht="12.4" hidden="1" customHeight="1" outlineLevel="1" x14ac:dyDescent="0.15">
      <c r="A120" s="1" t="str">
        <f ca="1">$A$1&amp;C120</f>
        <v>X (23)あまり感じていない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180</v>
      </c>
      <c r="F120" s="19">
        <f ca="1">VLOOKUP($A120,'Q17'!$A:$O,F$2,0)</f>
        <v>66</v>
      </c>
      <c r="G120" s="19">
        <f ca="1">VLOOKUP($A120,'Q17'!$A:$O,G$2,0)</f>
        <v>73</v>
      </c>
      <c r="H120" s="19">
        <f ca="1">VLOOKUP($A120,'Q17'!$A:$O,H$2,0)</f>
        <v>15</v>
      </c>
      <c r="I120" s="19">
        <f ca="1">VLOOKUP($A120,'Q17'!$A:$O,I$2,0)</f>
        <v>11</v>
      </c>
      <c r="J120" s="19">
        <f ca="1">VLOOKUP($A120,'Q17'!$A:$O,J$2,0)</f>
        <v>10</v>
      </c>
      <c r="K120" s="19">
        <f ca="1">VLOOKUP($A120,'Q17'!$A:$O,K$2,0)</f>
        <v>1</v>
      </c>
      <c r="L120" s="19">
        <f ca="1">VLOOKUP($A120,'Q17'!$A:$O,L$2,0)</f>
        <v>61</v>
      </c>
      <c r="M120" s="19">
        <f ca="1">VLOOKUP($A120,'Q17'!$A:$O,M$2,0)</f>
        <v>74</v>
      </c>
      <c r="N120" s="19">
        <f ca="1">VLOOKUP($A120,'Q17'!$A:$O,N$2,0)</f>
        <v>102</v>
      </c>
      <c r="P120" s="45">
        <f t="shared" ref="P120" ca="1" si="110">MAX(E120:N120)</f>
        <v>180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41.860465116279073</v>
      </c>
      <c r="F121" s="15">
        <f t="shared" ref="F121:N121" ca="1" si="111">F120/$D120*100</f>
        <v>15.348837209302326</v>
      </c>
      <c r="G121" s="15">
        <f t="shared" ca="1" si="111"/>
        <v>16.97674418604651</v>
      </c>
      <c r="H121" s="15">
        <f t="shared" ca="1" si="111"/>
        <v>3.4883720930232558</v>
      </c>
      <c r="I121" s="15">
        <f t="shared" ca="1" si="111"/>
        <v>2.558139534883721</v>
      </c>
      <c r="J121" s="15">
        <f t="shared" ca="1" si="111"/>
        <v>2.3255813953488373</v>
      </c>
      <c r="K121" s="15">
        <f t="shared" ca="1" si="111"/>
        <v>0.23255813953488372</v>
      </c>
      <c r="L121" s="15">
        <f t="shared" ca="1" si="111"/>
        <v>14.186046511627906</v>
      </c>
      <c r="M121" s="15">
        <f t="shared" ca="1" si="111"/>
        <v>17.209302325581397</v>
      </c>
      <c r="N121" s="15">
        <f t="shared" ca="1" si="111"/>
        <v>23.720930232558139</v>
      </c>
    </row>
    <row r="122" spans="1:16" ht="12.4" hidden="1" customHeight="1" outlineLevel="1" x14ac:dyDescent="0.15">
      <c r="A122" s="1" t="str">
        <f ca="1">$A$1&amp;C122</f>
        <v>X (23)全く感じていない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58</v>
      </c>
      <c r="F122" s="19">
        <f ca="1">VLOOKUP($A122,'Q17'!$A:$O,F$2,0)</f>
        <v>26</v>
      </c>
      <c r="G122" s="19">
        <f ca="1">VLOOKUP($A122,'Q17'!$A:$O,G$2,0)</f>
        <v>21</v>
      </c>
      <c r="H122" s="19">
        <f ca="1">VLOOKUP($A122,'Q17'!$A:$O,H$2,0)</f>
        <v>9</v>
      </c>
      <c r="I122" s="19">
        <f ca="1">VLOOKUP($A122,'Q17'!$A:$O,I$2,0)</f>
        <v>2</v>
      </c>
      <c r="J122" s="19">
        <f ca="1">VLOOKUP($A122,'Q17'!$A:$O,J$2,0)</f>
        <v>8</v>
      </c>
      <c r="K122" s="19">
        <f ca="1">VLOOKUP($A122,'Q17'!$A:$O,K$2,0)</f>
        <v>0</v>
      </c>
      <c r="L122" s="19">
        <f ca="1">VLOOKUP($A122,'Q17'!$A:$O,L$2,0)</f>
        <v>23</v>
      </c>
      <c r="M122" s="19">
        <f ca="1">VLOOKUP($A122,'Q17'!$A:$O,M$2,0)</f>
        <v>27</v>
      </c>
      <c r="N122" s="19">
        <f ca="1">VLOOKUP($A122,'Q17'!$A:$O,N$2,0)</f>
        <v>43</v>
      </c>
      <c r="P122" s="45">
        <f t="shared" ref="P122" ca="1" si="112">MAX(E122:N122)</f>
        <v>58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34.319526627218934</v>
      </c>
      <c r="F123" s="15">
        <f t="shared" ref="F123:N123" ca="1" si="113">F122/$D122*100</f>
        <v>15.384615384615385</v>
      </c>
      <c r="G123" s="15">
        <f t="shared" ca="1" si="113"/>
        <v>12.42603550295858</v>
      </c>
      <c r="H123" s="15">
        <f t="shared" ca="1" si="113"/>
        <v>5.3254437869822491</v>
      </c>
      <c r="I123" s="15">
        <f t="shared" ca="1" si="113"/>
        <v>1.1834319526627219</v>
      </c>
      <c r="J123" s="15">
        <f t="shared" ca="1" si="113"/>
        <v>4.7337278106508878</v>
      </c>
      <c r="K123" s="15">
        <f t="shared" ca="1" si="113"/>
        <v>0</v>
      </c>
      <c r="L123" s="15">
        <f t="shared" ca="1" si="113"/>
        <v>13.609467455621301</v>
      </c>
      <c r="M123" s="15">
        <f t="shared" ca="1" si="113"/>
        <v>15.976331360946746</v>
      </c>
      <c r="N123" s="15">
        <f t="shared" ca="1" si="113"/>
        <v>25.443786982248522</v>
      </c>
    </row>
    <row r="124" spans="1:16" ht="12.4" hidden="1" customHeight="1" outlineLevel="1" x14ac:dyDescent="0.15">
      <c r="A124" s="1" t="str">
        <f ca="1">$A$1&amp;C124</f>
        <v>X (23)１年生／男性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200</v>
      </c>
      <c r="F124" s="19">
        <f ca="1">VLOOKUP($A124,学年×性別!$A:$O,F$2,0)</f>
        <v>132</v>
      </c>
      <c r="G124" s="19">
        <f ca="1">VLOOKUP($A124,学年×性別!$A:$O,G$2,0)</f>
        <v>97</v>
      </c>
      <c r="H124" s="19">
        <f ca="1">VLOOKUP($A124,学年×性別!$A:$O,H$2,0)</f>
        <v>44</v>
      </c>
      <c r="I124" s="19">
        <f ca="1">VLOOKUP($A124,学年×性別!$A:$O,I$2,0)</f>
        <v>34</v>
      </c>
      <c r="J124" s="19">
        <f ca="1">VLOOKUP($A124,学年×性別!$A:$O,J$2,0)</f>
        <v>25</v>
      </c>
      <c r="K124" s="19">
        <f ca="1">VLOOKUP($A124,学年×性別!$A:$O,K$2,0)</f>
        <v>2</v>
      </c>
      <c r="L124" s="19">
        <f ca="1">VLOOKUP($A124,学年×性別!$A:$O,L$2,0)</f>
        <v>92</v>
      </c>
      <c r="M124" s="19">
        <f ca="1">VLOOKUP($A124,学年×性別!$A:$O,M$2,0)</f>
        <v>122</v>
      </c>
      <c r="N124" s="19">
        <f ca="1">VLOOKUP($A124,学年×性別!$A:$O,N$2,0)</f>
        <v>137</v>
      </c>
      <c r="P124" s="45">
        <f t="shared" ref="P124" ca="1" si="114">MAX(E124:N124)</f>
        <v>200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35.398230088495573</v>
      </c>
      <c r="F125" s="15">
        <f t="shared" ref="F125:N125" ca="1" si="115">F124/$D124*100</f>
        <v>23.36283185840708</v>
      </c>
      <c r="G125" s="15">
        <f t="shared" ca="1" si="115"/>
        <v>17.168141592920357</v>
      </c>
      <c r="H125" s="15">
        <f t="shared" ca="1" si="115"/>
        <v>7.7876106194690262</v>
      </c>
      <c r="I125" s="15">
        <f t="shared" ca="1" si="115"/>
        <v>6.0176991150442474</v>
      </c>
      <c r="J125" s="15">
        <f t="shared" ca="1" si="115"/>
        <v>4.4247787610619467</v>
      </c>
      <c r="K125" s="15">
        <f t="shared" ca="1" si="115"/>
        <v>0.35398230088495575</v>
      </c>
      <c r="L125" s="15">
        <f t="shared" ca="1" si="115"/>
        <v>16.283185840707965</v>
      </c>
      <c r="M125" s="15">
        <f t="shared" ca="1" si="115"/>
        <v>21.592920353982301</v>
      </c>
      <c r="N125" s="15">
        <f t="shared" ca="1" si="115"/>
        <v>24.247787610619469</v>
      </c>
    </row>
    <row r="126" spans="1:16" ht="12.4" hidden="1" customHeight="1" outlineLevel="1" x14ac:dyDescent="0.15">
      <c r="A126" s="1" t="str">
        <f ca="1">$A$1&amp;C126</f>
        <v>X (23)１年生／女性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343</v>
      </c>
      <c r="F126" s="19">
        <f ca="1">VLOOKUP($A126,学年×性別!$A:$O,F$2,0)</f>
        <v>144</v>
      </c>
      <c r="G126" s="19">
        <f ca="1">VLOOKUP($A126,学年×性別!$A:$O,G$2,0)</f>
        <v>131</v>
      </c>
      <c r="H126" s="19">
        <f ca="1">VLOOKUP($A126,学年×性別!$A:$O,H$2,0)</f>
        <v>44</v>
      </c>
      <c r="I126" s="19">
        <f ca="1">VLOOKUP($A126,学年×性別!$A:$O,I$2,0)</f>
        <v>30</v>
      </c>
      <c r="J126" s="19">
        <f ca="1">VLOOKUP($A126,学年×性別!$A:$O,J$2,0)</f>
        <v>21</v>
      </c>
      <c r="K126" s="19">
        <f ca="1">VLOOKUP($A126,学年×性別!$A:$O,K$2,0)</f>
        <v>4</v>
      </c>
      <c r="L126" s="19">
        <f ca="1">VLOOKUP($A126,学年×性別!$A:$O,L$2,0)</f>
        <v>107</v>
      </c>
      <c r="M126" s="19">
        <f ca="1">VLOOKUP($A126,学年×性別!$A:$O,M$2,0)</f>
        <v>151</v>
      </c>
      <c r="N126" s="19">
        <f ca="1">VLOOKUP($A126,学年×性別!$A:$O,N$2,0)</f>
        <v>222</v>
      </c>
      <c r="P126" s="45">
        <f t="shared" ref="P126" ca="1" si="116">MAX(E126:N126)</f>
        <v>343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44.836601307189547</v>
      </c>
      <c r="F127" s="15">
        <f t="shared" ref="F127:N127" ca="1" si="117">F126/$D126*100</f>
        <v>18.823529411764707</v>
      </c>
      <c r="G127" s="15">
        <f t="shared" ca="1" si="117"/>
        <v>17.124183006535947</v>
      </c>
      <c r="H127" s="15">
        <f t="shared" ca="1" si="117"/>
        <v>5.7516339869281046</v>
      </c>
      <c r="I127" s="15">
        <f t="shared" ca="1" si="117"/>
        <v>3.9215686274509802</v>
      </c>
      <c r="J127" s="15">
        <f t="shared" ca="1" si="117"/>
        <v>2.7450980392156863</v>
      </c>
      <c r="K127" s="15">
        <f t="shared" ca="1" si="117"/>
        <v>0.52287581699346397</v>
      </c>
      <c r="L127" s="15">
        <f t="shared" ca="1" si="117"/>
        <v>13.986928104575163</v>
      </c>
      <c r="M127" s="15">
        <f t="shared" ca="1" si="117"/>
        <v>19.738562091503269</v>
      </c>
      <c r="N127" s="15">
        <f t="shared" ca="1" si="117"/>
        <v>29.019607843137258</v>
      </c>
    </row>
    <row r="128" spans="1:16" ht="12.4" hidden="1" customHeight="1" outlineLevel="1" x14ac:dyDescent="0.15">
      <c r="A128" s="1" t="str">
        <f ca="1">$A$1&amp;C128</f>
        <v>X (23)１年生／回答しない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9</v>
      </c>
      <c r="F128" s="19">
        <f ca="1">VLOOKUP($A128,学年×性別!$A:$O,F$2,0)</f>
        <v>2</v>
      </c>
      <c r="G128" s="19">
        <f ca="1">VLOOKUP($A128,学年×性別!$A:$O,G$2,0)</f>
        <v>4</v>
      </c>
      <c r="H128" s="19">
        <f ca="1">VLOOKUP($A128,学年×性別!$A:$O,H$2,0)</f>
        <v>4</v>
      </c>
      <c r="I128" s="19">
        <f ca="1">VLOOKUP($A128,学年×性別!$A:$O,I$2,0)</f>
        <v>1</v>
      </c>
      <c r="J128" s="19">
        <f ca="1">VLOOKUP($A128,学年×性別!$A:$O,J$2,0)</f>
        <v>0</v>
      </c>
      <c r="K128" s="19">
        <f ca="1">VLOOKUP($A128,学年×性別!$A:$O,K$2,0)</f>
        <v>0</v>
      </c>
      <c r="L128" s="19">
        <f ca="1">VLOOKUP($A128,学年×性別!$A:$O,L$2,0)</f>
        <v>4</v>
      </c>
      <c r="M128" s="19">
        <f ca="1">VLOOKUP($A128,学年×性別!$A:$O,M$2,0)</f>
        <v>4</v>
      </c>
      <c r="N128" s="19">
        <f ca="1">VLOOKUP($A128,学年×性別!$A:$O,N$2,0)</f>
        <v>7</v>
      </c>
      <c r="P128" s="45">
        <f t="shared" ref="P128" ca="1" si="118">MAX(E128:N128)</f>
        <v>9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36</v>
      </c>
      <c r="F129" s="15">
        <f t="shared" ref="F129:N129" ca="1" si="119">F128/$D128*100</f>
        <v>8</v>
      </c>
      <c r="G129" s="15">
        <f t="shared" ca="1" si="119"/>
        <v>16</v>
      </c>
      <c r="H129" s="15">
        <f t="shared" ca="1" si="119"/>
        <v>16</v>
      </c>
      <c r="I129" s="15">
        <f t="shared" ca="1" si="119"/>
        <v>4</v>
      </c>
      <c r="J129" s="15">
        <f t="shared" ca="1" si="119"/>
        <v>0</v>
      </c>
      <c r="K129" s="15">
        <f t="shared" ca="1" si="119"/>
        <v>0</v>
      </c>
      <c r="L129" s="15">
        <f t="shared" ca="1" si="119"/>
        <v>16</v>
      </c>
      <c r="M129" s="15">
        <f t="shared" ca="1" si="119"/>
        <v>16</v>
      </c>
      <c r="N129" s="15">
        <f t="shared" ca="1" si="119"/>
        <v>28.000000000000004</v>
      </c>
    </row>
    <row r="130" spans="1:16" ht="12.4" hidden="1" customHeight="1" outlineLevel="1" x14ac:dyDescent="0.15">
      <c r="A130" s="1" t="str">
        <f ca="1">$A$1&amp;C130</f>
        <v>X (23)２年生／男性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207</v>
      </c>
      <c r="F130" s="19">
        <f ca="1">VLOOKUP($A130,学年×性別!$A:$O,F$2,0)</f>
        <v>118</v>
      </c>
      <c r="G130" s="19">
        <f ca="1">VLOOKUP($A130,学年×性別!$A:$O,G$2,0)</f>
        <v>83</v>
      </c>
      <c r="H130" s="19">
        <f ca="1">VLOOKUP($A130,学年×性別!$A:$O,H$2,0)</f>
        <v>27</v>
      </c>
      <c r="I130" s="19">
        <f ca="1">VLOOKUP($A130,学年×性別!$A:$O,I$2,0)</f>
        <v>37</v>
      </c>
      <c r="J130" s="19">
        <f ca="1">VLOOKUP($A130,学年×性別!$A:$O,J$2,0)</f>
        <v>15</v>
      </c>
      <c r="K130" s="19">
        <f ca="1">VLOOKUP($A130,学年×性別!$A:$O,K$2,0)</f>
        <v>5</v>
      </c>
      <c r="L130" s="19">
        <f ca="1">VLOOKUP($A130,学年×性別!$A:$O,L$2,0)</f>
        <v>89</v>
      </c>
      <c r="M130" s="19">
        <f ca="1">VLOOKUP($A130,学年×性別!$A:$O,M$2,0)</f>
        <v>89</v>
      </c>
      <c r="N130" s="19">
        <f ca="1">VLOOKUP($A130,学年×性別!$A:$O,N$2,0)</f>
        <v>144</v>
      </c>
      <c r="P130" s="45">
        <f t="shared" ref="P130" ca="1" si="120">MAX(E130:N130)</f>
        <v>207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37.773722627737229</v>
      </c>
      <c r="F131" s="15">
        <f t="shared" ref="F131:N131" ca="1" si="121">F130/$D130*100</f>
        <v>21.532846715328464</v>
      </c>
      <c r="G131" s="15">
        <f t="shared" ca="1" si="121"/>
        <v>15.145985401459855</v>
      </c>
      <c r="H131" s="15">
        <f t="shared" ca="1" si="121"/>
        <v>4.9270072992700733</v>
      </c>
      <c r="I131" s="15">
        <f t="shared" ca="1" si="121"/>
        <v>6.7518248175182478</v>
      </c>
      <c r="J131" s="15">
        <f t="shared" ca="1" si="121"/>
        <v>2.7372262773722631</v>
      </c>
      <c r="K131" s="15">
        <f t="shared" ca="1" si="121"/>
        <v>0.91240875912408748</v>
      </c>
      <c r="L131" s="15">
        <f t="shared" ca="1" si="121"/>
        <v>16.240875912408757</v>
      </c>
      <c r="M131" s="15">
        <f t="shared" ca="1" si="121"/>
        <v>16.240875912408757</v>
      </c>
      <c r="N131" s="15">
        <f t="shared" ca="1" si="121"/>
        <v>26.277372262773724</v>
      </c>
    </row>
    <row r="132" spans="1:16" ht="12.4" hidden="1" customHeight="1" outlineLevel="1" x14ac:dyDescent="0.15">
      <c r="A132" s="1" t="str">
        <f ca="1">$A$1&amp;C132</f>
        <v>X (23)２年生／女性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327</v>
      </c>
      <c r="F132" s="19">
        <f ca="1">VLOOKUP($A132,学年×性別!$A:$O,F$2,0)</f>
        <v>80</v>
      </c>
      <c r="G132" s="19">
        <f ca="1">VLOOKUP($A132,学年×性別!$A:$O,G$2,0)</f>
        <v>90</v>
      </c>
      <c r="H132" s="19">
        <f ca="1">VLOOKUP($A132,学年×性別!$A:$O,H$2,0)</f>
        <v>35</v>
      </c>
      <c r="I132" s="19">
        <f ca="1">VLOOKUP($A132,学年×性別!$A:$O,I$2,0)</f>
        <v>23</v>
      </c>
      <c r="J132" s="19">
        <f ca="1">VLOOKUP($A132,学年×性別!$A:$O,J$2,0)</f>
        <v>17</v>
      </c>
      <c r="K132" s="19">
        <f ca="1">VLOOKUP($A132,学年×性別!$A:$O,K$2,0)</f>
        <v>5</v>
      </c>
      <c r="L132" s="19">
        <f ca="1">VLOOKUP($A132,学年×性別!$A:$O,L$2,0)</f>
        <v>122</v>
      </c>
      <c r="M132" s="19">
        <f ca="1">VLOOKUP($A132,学年×性別!$A:$O,M$2,0)</f>
        <v>83</v>
      </c>
      <c r="N132" s="19">
        <f ca="1">VLOOKUP($A132,学年×性別!$A:$O,N$2,0)</f>
        <v>186</v>
      </c>
      <c r="P132" s="45">
        <f t="shared" ref="P132" ca="1" si="122">MAX(E132:N132)</f>
        <v>327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52.403846153846153</v>
      </c>
      <c r="F133" s="15">
        <f t="shared" ref="F133:N133" ca="1" si="123">F132/$D132*100</f>
        <v>12.820512820512819</v>
      </c>
      <c r="G133" s="15">
        <f t="shared" ca="1" si="123"/>
        <v>14.423076923076922</v>
      </c>
      <c r="H133" s="15">
        <f t="shared" ca="1" si="123"/>
        <v>5.6089743589743595</v>
      </c>
      <c r="I133" s="15">
        <f t="shared" ca="1" si="123"/>
        <v>3.6858974358974361</v>
      </c>
      <c r="J133" s="15">
        <f t="shared" ca="1" si="123"/>
        <v>2.7243589743589745</v>
      </c>
      <c r="K133" s="15">
        <f t="shared" ca="1" si="123"/>
        <v>0.80128205128205121</v>
      </c>
      <c r="L133" s="15">
        <f t="shared" ca="1" si="123"/>
        <v>19.551282051282051</v>
      </c>
      <c r="M133" s="15">
        <f t="shared" ca="1" si="123"/>
        <v>13.301282051282051</v>
      </c>
      <c r="N133" s="15">
        <f t="shared" ca="1" si="123"/>
        <v>29.807692307692307</v>
      </c>
    </row>
    <row r="134" spans="1:16" ht="12.4" hidden="1" customHeight="1" outlineLevel="1" x14ac:dyDescent="0.15">
      <c r="A134" s="1" t="str">
        <f ca="1">$A$1&amp;C134</f>
        <v>X (23)２年生／回答しない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14</v>
      </c>
      <c r="F134" s="19">
        <f ca="1">VLOOKUP($A134,学年×性別!$A:$O,F$2,0)</f>
        <v>8</v>
      </c>
      <c r="G134" s="19">
        <f ca="1">VLOOKUP($A134,学年×性別!$A:$O,G$2,0)</f>
        <v>10</v>
      </c>
      <c r="H134" s="19">
        <f ca="1">VLOOKUP($A134,学年×性別!$A:$O,H$2,0)</f>
        <v>3</v>
      </c>
      <c r="I134" s="19">
        <f ca="1">VLOOKUP($A134,学年×性別!$A:$O,I$2,0)</f>
        <v>2</v>
      </c>
      <c r="J134" s="19">
        <f ca="1">VLOOKUP($A134,学年×性別!$A:$O,J$2,0)</f>
        <v>0</v>
      </c>
      <c r="K134" s="19">
        <f ca="1">VLOOKUP($A134,学年×性別!$A:$O,K$2,0)</f>
        <v>2</v>
      </c>
      <c r="L134" s="19">
        <f ca="1">VLOOKUP($A134,学年×性別!$A:$O,L$2,0)</f>
        <v>4</v>
      </c>
      <c r="M134" s="19">
        <f ca="1">VLOOKUP($A134,学年×性別!$A:$O,M$2,0)</f>
        <v>4</v>
      </c>
      <c r="N134" s="19">
        <f ca="1">VLOOKUP($A134,学年×性別!$A:$O,N$2,0)</f>
        <v>8</v>
      </c>
      <c r="P134" s="45">
        <f t="shared" ref="P134" ca="1" si="124">MAX(E134:N134)</f>
        <v>14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36.84210526315789</v>
      </c>
      <c r="F135" s="15">
        <f t="shared" ref="F135:N135" ca="1" si="125">F134/$D134*100</f>
        <v>21.052631578947366</v>
      </c>
      <c r="G135" s="15">
        <f t="shared" ca="1" si="125"/>
        <v>26.315789473684209</v>
      </c>
      <c r="H135" s="15">
        <f t="shared" ca="1" si="125"/>
        <v>7.8947368421052628</v>
      </c>
      <c r="I135" s="15">
        <f t="shared" ca="1" si="125"/>
        <v>5.2631578947368416</v>
      </c>
      <c r="J135" s="15">
        <f t="shared" ca="1" si="125"/>
        <v>0</v>
      </c>
      <c r="K135" s="15">
        <f t="shared" ca="1" si="125"/>
        <v>5.2631578947368416</v>
      </c>
      <c r="L135" s="15">
        <f t="shared" ca="1" si="125"/>
        <v>10.526315789473683</v>
      </c>
      <c r="M135" s="15">
        <f t="shared" ca="1" si="125"/>
        <v>10.526315789473683</v>
      </c>
      <c r="N135" s="15">
        <f t="shared" ca="1" si="125"/>
        <v>21.052631578947366</v>
      </c>
    </row>
    <row r="136" spans="1:16" ht="12.4" hidden="1" customHeight="1" outlineLevel="1" x14ac:dyDescent="0.15">
      <c r="A136" s="1" t="str">
        <f ca="1">$A$1&amp;C136</f>
        <v>X (23)３年生／男性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251</v>
      </c>
      <c r="F136" s="19">
        <f ca="1">VLOOKUP($A136,学年×性別!$A:$O,F$2,0)</f>
        <v>123</v>
      </c>
      <c r="G136" s="19">
        <f ca="1">VLOOKUP($A136,学年×性別!$A:$O,G$2,0)</f>
        <v>94</v>
      </c>
      <c r="H136" s="19">
        <f ca="1">VLOOKUP($A136,学年×性別!$A:$O,H$2,0)</f>
        <v>63</v>
      </c>
      <c r="I136" s="19">
        <f ca="1">VLOOKUP($A136,学年×性別!$A:$O,I$2,0)</f>
        <v>30</v>
      </c>
      <c r="J136" s="19">
        <f ca="1">VLOOKUP($A136,学年×性別!$A:$O,J$2,0)</f>
        <v>18</v>
      </c>
      <c r="K136" s="19">
        <f ca="1">VLOOKUP($A136,学年×性別!$A:$O,K$2,0)</f>
        <v>6</v>
      </c>
      <c r="L136" s="19">
        <f ca="1">VLOOKUP($A136,学年×性別!$A:$O,L$2,0)</f>
        <v>129</v>
      </c>
      <c r="M136" s="19">
        <f ca="1">VLOOKUP($A136,学年×性別!$A:$O,M$2,0)</f>
        <v>96</v>
      </c>
      <c r="N136" s="19">
        <f ca="1">VLOOKUP($A136,学年×性別!$A:$O,N$2,0)</f>
        <v>163</v>
      </c>
      <c r="P136" s="45">
        <f t="shared" ref="P136" ca="1" si="126">MAX(E136:N136)</f>
        <v>251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39.527559055118111</v>
      </c>
      <c r="F137" s="15">
        <f t="shared" ref="F137:N137" ca="1" si="127">F136/$D136*100</f>
        <v>19.370078740157481</v>
      </c>
      <c r="G137" s="15">
        <f t="shared" ca="1" si="127"/>
        <v>14.803149606299213</v>
      </c>
      <c r="H137" s="15">
        <f t="shared" ca="1" si="127"/>
        <v>9.9212598425196852</v>
      </c>
      <c r="I137" s="15">
        <f t="shared" ca="1" si="127"/>
        <v>4.7244094488188972</v>
      </c>
      <c r="J137" s="15">
        <f t="shared" ca="1" si="127"/>
        <v>2.8346456692913384</v>
      </c>
      <c r="K137" s="15">
        <f t="shared" ca="1" si="127"/>
        <v>0.94488188976377951</v>
      </c>
      <c r="L137" s="15">
        <f t="shared" ca="1" si="127"/>
        <v>20.314960629921259</v>
      </c>
      <c r="M137" s="15">
        <f t="shared" ca="1" si="127"/>
        <v>15.118110236220472</v>
      </c>
      <c r="N137" s="15">
        <f t="shared" ca="1" si="127"/>
        <v>25.669291338582678</v>
      </c>
    </row>
    <row r="138" spans="1:16" ht="12.4" hidden="1" customHeight="1" outlineLevel="1" x14ac:dyDescent="0.15">
      <c r="A138" s="1" t="str">
        <f ca="1">$A$1&amp;C138</f>
        <v>X (23)３年生／女性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342</v>
      </c>
      <c r="F138" s="19">
        <f ca="1">VLOOKUP($A138,学年×性別!$A:$O,F$2,0)</f>
        <v>86</v>
      </c>
      <c r="G138" s="19">
        <f ca="1">VLOOKUP($A138,学年×性別!$A:$O,G$2,0)</f>
        <v>86</v>
      </c>
      <c r="H138" s="19">
        <f ca="1">VLOOKUP($A138,学年×性別!$A:$O,H$2,0)</f>
        <v>46</v>
      </c>
      <c r="I138" s="19">
        <f ca="1">VLOOKUP($A138,学年×性別!$A:$O,I$2,0)</f>
        <v>32</v>
      </c>
      <c r="J138" s="19">
        <f ca="1">VLOOKUP($A138,学年×性別!$A:$O,J$2,0)</f>
        <v>18</v>
      </c>
      <c r="K138" s="19">
        <f ca="1">VLOOKUP($A138,学年×性別!$A:$O,K$2,0)</f>
        <v>3</v>
      </c>
      <c r="L138" s="19">
        <f ca="1">VLOOKUP($A138,学年×性別!$A:$O,L$2,0)</f>
        <v>112</v>
      </c>
      <c r="M138" s="19">
        <f ca="1">VLOOKUP($A138,学年×性別!$A:$O,M$2,0)</f>
        <v>89</v>
      </c>
      <c r="N138" s="19">
        <f ca="1">VLOOKUP($A138,学年×性別!$A:$O,N$2,0)</f>
        <v>175</v>
      </c>
      <c r="P138" s="45">
        <f t="shared" ref="P138" ca="1" si="128">MAX(E138:N138)</f>
        <v>342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54.983922829581985</v>
      </c>
      <c r="F139" s="15">
        <f t="shared" ref="F139:N139" ca="1" si="129">F138/$D138*100</f>
        <v>13.826366559485532</v>
      </c>
      <c r="G139" s="15">
        <f t="shared" ca="1" si="129"/>
        <v>13.826366559485532</v>
      </c>
      <c r="H139" s="15">
        <f t="shared" ca="1" si="129"/>
        <v>7.395498392282958</v>
      </c>
      <c r="I139" s="15">
        <f t="shared" ca="1" si="129"/>
        <v>5.144694533762058</v>
      </c>
      <c r="J139" s="15">
        <f t="shared" ca="1" si="129"/>
        <v>2.8938906752411575</v>
      </c>
      <c r="K139" s="15">
        <f t="shared" ca="1" si="129"/>
        <v>0.48231511254019299</v>
      </c>
      <c r="L139" s="15">
        <f t="shared" ca="1" si="129"/>
        <v>18.006430868167204</v>
      </c>
      <c r="M139" s="15">
        <f t="shared" ca="1" si="129"/>
        <v>14.308681672025724</v>
      </c>
      <c r="N139" s="15">
        <f t="shared" ca="1" si="129"/>
        <v>28.135048231511256</v>
      </c>
    </row>
    <row r="140" spans="1:16" ht="12.4" hidden="1" customHeight="1" outlineLevel="1" x14ac:dyDescent="0.15">
      <c r="A140" s="1" t="str">
        <f ca="1">$A$1&amp;C140</f>
        <v>X (23)３年生／回答しない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19</v>
      </c>
      <c r="F140" s="19">
        <f ca="1">VLOOKUP($A140,学年×性別!$A:$O,F$2,0)</f>
        <v>4</v>
      </c>
      <c r="G140" s="19">
        <f ca="1">VLOOKUP($A140,学年×性別!$A:$O,G$2,0)</f>
        <v>18</v>
      </c>
      <c r="H140" s="19">
        <f ca="1">VLOOKUP($A140,学年×性別!$A:$O,H$2,0)</f>
        <v>3</v>
      </c>
      <c r="I140" s="19">
        <f ca="1">VLOOKUP($A140,学年×性別!$A:$O,I$2,0)</f>
        <v>0</v>
      </c>
      <c r="J140" s="19">
        <f ca="1">VLOOKUP($A140,学年×性別!$A:$O,J$2,0)</f>
        <v>0</v>
      </c>
      <c r="K140" s="19">
        <f ca="1">VLOOKUP($A140,学年×性別!$A:$O,K$2,0)</f>
        <v>1</v>
      </c>
      <c r="L140" s="19">
        <f ca="1">VLOOKUP($A140,学年×性別!$A:$O,L$2,0)</f>
        <v>8</v>
      </c>
      <c r="M140" s="19">
        <f ca="1">VLOOKUP($A140,学年×性別!$A:$O,M$2,0)</f>
        <v>17</v>
      </c>
      <c r="N140" s="19">
        <f ca="1">VLOOKUP($A140,学年×性別!$A:$O,N$2,0)</f>
        <v>10</v>
      </c>
      <c r="P140" s="45">
        <f t="shared" ref="P140" ca="1" si="130">MAX(E140:N140)</f>
        <v>19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38.775510204081634</v>
      </c>
      <c r="F141" s="15">
        <f t="shared" ref="F141:N141" ca="1" si="131">F140/$D140*100</f>
        <v>8.1632653061224492</v>
      </c>
      <c r="G141" s="15">
        <f t="shared" ca="1" si="131"/>
        <v>36.734693877551024</v>
      </c>
      <c r="H141" s="15">
        <f t="shared" ca="1" si="131"/>
        <v>6.1224489795918364</v>
      </c>
      <c r="I141" s="15">
        <f t="shared" ca="1" si="131"/>
        <v>0</v>
      </c>
      <c r="J141" s="15">
        <f t="shared" ca="1" si="131"/>
        <v>0</v>
      </c>
      <c r="K141" s="15">
        <f t="shared" ca="1" si="131"/>
        <v>2.0408163265306123</v>
      </c>
      <c r="L141" s="15">
        <f t="shared" ca="1" si="131"/>
        <v>16.326530612244898</v>
      </c>
      <c r="M141" s="15">
        <f t="shared" ca="1" si="131"/>
        <v>34.693877551020407</v>
      </c>
      <c r="N141" s="15">
        <f t="shared" ca="1" si="131"/>
        <v>20.408163265306122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1203" priority="169" stopIfTrue="1" operator="greaterThanOrEqual">
      <formula>E$7+10</formula>
    </cfRule>
    <cfRule type="cellIs" dxfId="1202" priority="170" stopIfTrue="1" operator="greaterThanOrEqual">
      <formula>E$7+5</formula>
    </cfRule>
    <cfRule type="cellIs" dxfId="1201" priority="171" stopIfTrue="1" operator="lessThanOrEqual">
      <formula>E$7-10</formula>
    </cfRule>
    <cfRule type="cellIs" dxfId="1200" priority="172" operator="lessThanOrEqual">
      <formula>E$7-5</formula>
    </cfRule>
  </conditionalFormatting>
  <conditionalFormatting sqref="E15:N15">
    <cfRule type="cellIs" dxfId="1199" priority="165" stopIfTrue="1" operator="greaterThanOrEqual">
      <formula>E$7+10</formula>
    </cfRule>
    <cfRule type="cellIs" dxfId="1198" priority="166" stopIfTrue="1" operator="greaterThanOrEqual">
      <formula>E$7+5</formula>
    </cfRule>
    <cfRule type="cellIs" dxfId="1197" priority="167" stopIfTrue="1" operator="lessThanOrEqual">
      <formula>E$7-10</formula>
    </cfRule>
    <cfRule type="cellIs" dxfId="1196" priority="168" operator="lessThanOrEqual">
      <formula>E$7-5</formula>
    </cfRule>
  </conditionalFormatting>
  <conditionalFormatting sqref="E17:N17">
    <cfRule type="cellIs" dxfId="1195" priority="161" stopIfTrue="1" operator="greaterThanOrEqual">
      <formula>E$7+10</formula>
    </cfRule>
    <cfRule type="cellIs" dxfId="1194" priority="162" stopIfTrue="1" operator="greaterThanOrEqual">
      <formula>E$7+5</formula>
    </cfRule>
    <cfRule type="cellIs" dxfId="1193" priority="163" stopIfTrue="1" operator="lessThanOrEqual">
      <formula>E$7-10</formula>
    </cfRule>
    <cfRule type="cellIs" dxfId="1192" priority="164" operator="lessThanOrEqual">
      <formula>E$7-5</formula>
    </cfRule>
  </conditionalFormatting>
  <conditionalFormatting sqref="E19:N19">
    <cfRule type="cellIs" dxfId="1191" priority="157" stopIfTrue="1" operator="greaterThanOrEqual">
      <formula>E$7+10</formula>
    </cfRule>
    <cfRule type="cellIs" dxfId="1190" priority="158" stopIfTrue="1" operator="greaterThanOrEqual">
      <formula>E$7+5</formula>
    </cfRule>
    <cfRule type="cellIs" dxfId="1189" priority="159" stopIfTrue="1" operator="lessThanOrEqual">
      <formula>E$7-10</formula>
    </cfRule>
    <cfRule type="cellIs" dxfId="1188" priority="160" operator="lessThanOrEqual">
      <formula>E$7-5</formula>
    </cfRule>
  </conditionalFormatting>
  <conditionalFormatting sqref="E21:N21 E23:N23 E25:N25">
    <cfRule type="cellIs" dxfId="1187" priority="153" stopIfTrue="1" operator="greaterThanOrEqual">
      <formula>E$7+10</formula>
    </cfRule>
    <cfRule type="cellIs" dxfId="1186" priority="154" stopIfTrue="1" operator="greaterThanOrEqual">
      <formula>E$7+5</formula>
    </cfRule>
    <cfRule type="cellIs" dxfId="1185" priority="155" stopIfTrue="1" operator="lessThanOrEqual">
      <formula>E$7-10</formula>
    </cfRule>
    <cfRule type="cellIs" dxfId="1184" priority="156" operator="lessThanOrEqual">
      <formula>E$7-5</formula>
    </cfRule>
  </conditionalFormatting>
  <conditionalFormatting sqref="E27:N27">
    <cfRule type="cellIs" dxfId="1183" priority="149" stopIfTrue="1" operator="greaterThanOrEqual">
      <formula>E$7+10</formula>
    </cfRule>
    <cfRule type="cellIs" dxfId="1182" priority="150" stopIfTrue="1" operator="greaterThanOrEqual">
      <formula>E$7+5</formula>
    </cfRule>
    <cfRule type="cellIs" dxfId="1181" priority="151" stopIfTrue="1" operator="lessThanOrEqual">
      <formula>E$7-10</formula>
    </cfRule>
    <cfRule type="cellIs" dxfId="1180" priority="152" operator="lessThanOrEqual">
      <formula>E$7-5</formula>
    </cfRule>
  </conditionalFormatting>
  <conditionalFormatting sqref="E29:N29">
    <cfRule type="cellIs" dxfId="1179" priority="145" stopIfTrue="1" operator="greaterThanOrEqual">
      <formula>E$7+10</formula>
    </cfRule>
    <cfRule type="cellIs" dxfId="1178" priority="146" stopIfTrue="1" operator="greaterThanOrEqual">
      <formula>E$7+5</formula>
    </cfRule>
    <cfRule type="cellIs" dxfId="1177" priority="147" stopIfTrue="1" operator="lessThanOrEqual">
      <formula>E$7-10</formula>
    </cfRule>
    <cfRule type="cellIs" dxfId="1176" priority="148" operator="lessThanOrEqual">
      <formula>E$7-5</formula>
    </cfRule>
  </conditionalFormatting>
  <conditionalFormatting sqref="E31:N31">
    <cfRule type="cellIs" dxfId="1175" priority="141" stopIfTrue="1" operator="greaterThanOrEqual">
      <formula>E$7+10</formula>
    </cfRule>
    <cfRule type="cellIs" dxfId="1174" priority="142" stopIfTrue="1" operator="greaterThanOrEqual">
      <formula>E$7+5</formula>
    </cfRule>
    <cfRule type="cellIs" dxfId="1173" priority="143" stopIfTrue="1" operator="lessThanOrEqual">
      <formula>E$7-10</formula>
    </cfRule>
    <cfRule type="cellIs" dxfId="1172" priority="144" operator="lessThanOrEqual">
      <formula>E$7-5</formula>
    </cfRule>
  </conditionalFormatting>
  <conditionalFormatting sqref="E33:N33 E35:N35">
    <cfRule type="cellIs" dxfId="1171" priority="137" stopIfTrue="1" operator="greaterThanOrEqual">
      <formula>E$7+10</formula>
    </cfRule>
    <cfRule type="cellIs" dxfId="1170" priority="138" stopIfTrue="1" operator="greaterThanOrEqual">
      <formula>E$7+5</formula>
    </cfRule>
    <cfRule type="cellIs" dxfId="1169" priority="139" stopIfTrue="1" operator="lessThanOrEqual">
      <formula>E$7-10</formula>
    </cfRule>
    <cfRule type="cellIs" dxfId="1168" priority="140" operator="lessThanOrEqual">
      <formula>E$7-5</formula>
    </cfRule>
  </conditionalFormatting>
  <conditionalFormatting sqref="E37:N37 E39:N39 E41:N41">
    <cfRule type="cellIs" dxfId="1167" priority="133" stopIfTrue="1" operator="greaterThanOrEqual">
      <formula>E$7+10</formula>
    </cfRule>
    <cfRule type="cellIs" dxfId="1166" priority="134" stopIfTrue="1" operator="greaterThanOrEqual">
      <formula>E$7+5</formula>
    </cfRule>
    <cfRule type="cellIs" dxfId="1165" priority="135" stopIfTrue="1" operator="lessThanOrEqual">
      <formula>E$7-10</formula>
    </cfRule>
    <cfRule type="cellIs" dxfId="1164" priority="136" operator="lessThanOrEqual">
      <formula>E$7-5</formula>
    </cfRule>
  </conditionalFormatting>
  <conditionalFormatting sqref="E43:N43">
    <cfRule type="cellIs" dxfId="1163" priority="129" stopIfTrue="1" operator="greaterThanOrEqual">
      <formula>E$7+10</formula>
    </cfRule>
    <cfRule type="cellIs" dxfId="1162" priority="130" stopIfTrue="1" operator="greaterThanOrEqual">
      <formula>E$7+5</formula>
    </cfRule>
    <cfRule type="cellIs" dxfId="1161" priority="131" stopIfTrue="1" operator="lessThanOrEqual">
      <formula>E$7-10</formula>
    </cfRule>
    <cfRule type="cellIs" dxfId="1160" priority="132" operator="lessThanOrEqual">
      <formula>E$7-5</formula>
    </cfRule>
  </conditionalFormatting>
  <conditionalFormatting sqref="E45:N45">
    <cfRule type="cellIs" dxfId="1159" priority="125" stopIfTrue="1" operator="greaterThanOrEqual">
      <formula>E$7+10</formula>
    </cfRule>
    <cfRule type="cellIs" dxfId="1158" priority="126" stopIfTrue="1" operator="greaterThanOrEqual">
      <formula>E$7+5</formula>
    </cfRule>
    <cfRule type="cellIs" dxfId="1157" priority="127" stopIfTrue="1" operator="lessThanOrEqual">
      <formula>E$7-10</formula>
    </cfRule>
    <cfRule type="cellIs" dxfId="1156" priority="128" operator="lessThanOrEqual">
      <formula>E$7-5</formula>
    </cfRule>
  </conditionalFormatting>
  <conditionalFormatting sqref="E47:N47">
    <cfRule type="cellIs" dxfId="1155" priority="121" stopIfTrue="1" operator="greaterThanOrEqual">
      <formula>E$7+10</formula>
    </cfRule>
    <cfRule type="cellIs" dxfId="1154" priority="122" stopIfTrue="1" operator="greaterThanOrEqual">
      <formula>E$7+5</formula>
    </cfRule>
    <cfRule type="cellIs" dxfId="1153" priority="123" stopIfTrue="1" operator="lessThanOrEqual">
      <formula>E$7-10</formula>
    </cfRule>
    <cfRule type="cellIs" dxfId="1152" priority="124" operator="lessThanOrEqual">
      <formula>E$7-5</formula>
    </cfRule>
  </conditionalFormatting>
  <conditionalFormatting sqref="E49:N49 E51:N51 E53:N53">
    <cfRule type="cellIs" dxfId="1151" priority="117" stopIfTrue="1" operator="greaterThanOrEqual">
      <formula>E$7+10</formula>
    </cfRule>
    <cfRule type="cellIs" dxfId="1150" priority="118" stopIfTrue="1" operator="greaterThanOrEqual">
      <formula>E$7+5</formula>
    </cfRule>
    <cfRule type="cellIs" dxfId="1149" priority="119" stopIfTrue="1" operator="lessThanOrEqual">
      <formula>E$7-10</formula>
    </cfRule>
    <cfRule type="cellIs" dxfId="1148" priority="120" operator="lessThanOrEqual">
      <formula>E$7-5</formula>
    </cfRule>
  </conditionalFormatting>
  <conditionalFormatting sqref="E55:N55">
    <cfRule type="cellIs" dxfId="1147" priority="113" stopIfTrue="1" operator="greaterThanOrEqual">
      <formula>E$7+10</formula>
    </cfRule>
    <cfRule type="cellIs" dxfId="1146" priority="114" stopIfTrue="1" operator="greaterThanOrEqual">
      <formula>E$7+5</formula>
    </cfRule>
    <cfRule type="cellIs" dxfId="1145" priority="115" stopIfTrue="1" operator="lessThanOrEqual">
      <formula>E$7-10</formula>
    </cfRule>
    <cfRule type="cellIs" dxfId="1144" priority="116" operator="lessThanOrEqual">
      <formula>E$7-5</formula>
    </cfRule>
  </conditionalFormatting>
  <conditionalFormatting sqref="E57:N57">
    <cfRule type="cellIs" dxfId="1143" priority="109" stopIfTrue="1" operator="greaterThanOrEqual">
      <formula>E$7+10</formula>
    </cfRule>
    <cfRule type="cellIs" dxfId="1142" priority="110" stopIfTrue="1" operator="greaterThanOrEqual">
      <formula>E$7+5</formula>
    </cfRule>
    <cfRule type="cellIs" dxfId="1141" priority="111" stopIfTrue="1" operator="lessThanOrEqual">
      <formula>E$7-10</formula>
    </cfRule>
    <cfRule type="cellIs" dxfId="1140" priority="112" operator="lessThanOrEqual">
      <formula>E$7-5</formula>
    </cfRule>
  </conditionalFormatting>
  <conditionalFormatting sqref="E59:N59">
    <cfRule type="cellIs" dxfId="1139" priority="105" stopIfTrue="1" operator="greaterThanOrEqual">
      <formula>E$7+10</formula>
    </cfRule>
    <cfRule type="cellIs" dxfId="1138" priority="106" stopIfTrue="1" operator="greaterThanOrEqual">
      <formula>E$7+5</formula>
    </cfRule>
    <cfRule type="cellIs" dxfId="1137" priority="107" stopIfTrue="1" operator="lessThanOrEqual">
      <formula>E$7-10</formula>
    </cfRule>
    <cfRule type="cellIs" dxfId="1136" priority="108" operator="lessThanOrEqual">
      <formula>E$7-5</formula>
    </cfRule>
  </conditionalFormatting>
  <conditionalFormatting sqref="E61:N61 E63:N63">
    <cfRule type="cellIs" dxfId="1135" priority="101" stopIfTrue="1" operator="greaterThanOrEqual">
      <formula>E$7+10</formula>
    </cfRule>
    <cfRule type="cellIs" dxfId="1134" priority="102" stopIfTrue="1" operator="greaterThanOrEqual">
      <formula>E$7+5</formula>
    </cfRule>
    <cfRule type="cellIs" dxfId="1133" priority="103" stopIfTrue="1" operator="lessThanOrEqual">
      <formula>E$7-10</formula>
    </cfRule>
    <cfRule type="cellIs" dxfId="1132" priority="104" operator="lessThanOrEqual">
      <formula>E$7-5</formula>
    </cfRule>
  </conditionalFormatting>
  <conditionalFormatting sqref="E65:N65 E67:N67 E69:N69">
    <cfRule type="cellIs" dxfId="1131" priority="97" stopIfTrue="1" operator="greaterThanOrEqual">
      <formula>E$7+10</formula>
    </cfRule>
    <cfRule type="cellIs" dxfId="1130" priority="98" stopIfTrue="1" operator="greaterThanOrEqual">
      <formula>E$7+5</formula>
    </cfRule>
    <cfRule type="cellIs" dxfId="1129" priority="99" stopIfTrue="1" operator="lessThanOrEqual">
      <formula>E$7-10</formula>
    </cfRule>
    <cfRule type="cellIs" dxfId="1128" priority="100" operator="lessThanOrEqual">
      <formula>E$7-5</formula>
    </cfRule>
  </conditionalFormatting>
  <conditionalFormatting sqref="E71:N71">
    <cfRule type="cellIs" dxfId="1127" priority="93" stopIfTrue="1" operator="greaterThanOrEqual">
      <formula>E$7+10</formula>
    </cfRule>
    <cfRule type="cellIs" dxfId="1126" priority="94" stopIfTrue="1" operator="greaterThanOrEqual">
      <formula>E$7+5</formula>
    </cfRule>
    <cfRule type="cellIs" dxfId="1125" priority="95" stopIfTrue="1" operator="lessThanOrEqual">
      <formula>E$7-10</formula>
    </cfRule>
    <cfRule type="cellIs" dxfId="1124" priority="96" operator="lessThanOrEqual">
      <formula>E$7-5</formula>
    </cfRule>
  </conditionalFormatting>
  <conditionalFormatting sqref="E73:N73">
    <cfRule type="cellIs" dxfId="1123" priority="89" stopIfTrue="1" operator="greaterThanOrEqual">
      <formula>E$7+10</formula>
    </cfRule>
    <cfRule type="cellIs" dxfId="1122" priority="90" stopIfTrue="1" operator="greaterThanOrEqual">
      <formula>E$7+5</formula>
    </cfRule>
    <cfRule type="cellIs" dxfId="1121" priority="91" stopIfTrue="1" operator="lessThanOrEqual">
      <formula>E$7-10</formula>
    </cfRule>
    <cfRule type="cellIs" dxfId="1120" priority="92" operator="lessThanOrEqual">
      <formula>E$7-5</formula>
    </cfRule>
  </conditionalFormatting>
  <conditionalFormatting sqref="E75:N75">
    <cfRule type="cellIs" dxfId="1119" priority="85" stopIfTrue="1" operator="greaterThanOrEqual">
      <formula>E$7+10</formula>
    </cfRule>
    <cfRule type="cellIs" dxfId="1118" priority="86" stopIfTrue="1" operator="greaterThanOrEqual">
      <formula>E$7+5</formula>
    </cfRule>
    <cfRule type="cellIs" dxfId="1117" priority="87" stopIfTrue="1" operator="lessThanOrEqual">
      <formula>E$7-10</formula>
    </cfRule>
    <cfRule type="cellIs" dxfId="1116" priority="88" operator="lessThanOrEqual">
      <formula>E$7-5</formula>
    </cfRule>
  </conditionalFormatting>
  <conditionalFormatting sqref="E77:N77 E79:N79 E81:N81">
    <cfRule type="cellIs" dxfId="1115" priority="81" stopIfTrue="1" operator="greaterThanOrEqual">
      <formula>E$7+10</formula>
    </cfRule>
    <cfRule type="cellIs" dxfId="1114" priority="82" stopIfTrue="1" operator="greaterThanOrEqual">
      <formula>E$7+5</formula>
    </cfRule>
    <cfRule type="cellIs" dxfId="1113" priority="83" stopIfTrue="1" operator="lessThanOrEqual">
      <formula>E$7-10</formula>
    </cfRule>
    <cfRule type="cellIs" dxfId="1112" priority="84" operator="lessThanOrEqual">
      <formula>E$7-5</formula>
    </cfRule>
  </conditionalFormatting>
  <conditionalFormatting sqref="E83:N83">
    <cfRule type="cellIs" dxfId="1111" priority="77" stopIfTrue="1" operator="greaterThanOrEqual">
      <formula>E$7+10</formula>
    </cfRule>
    <cfRule type="cellIs" dxfId="1110" priority="78" stopIfTrue="1" operator="greaterThanOrEqual">
      <formula>E$7+5</formula>
    </cfRule>
    <cfRule type="cellIs" dxfId="1109" priority="79" stopIfTrue="1" operator="lessThanOrEqual">
      <formula>E$7-10</formula>
    </cfRule>
    <cfRule type="cellIs" dxfId="1108" priority="80" operator="lessThanOrEqual">
      <formula>E$7-5</formula>
    </cfRule>
  </conditionalFormatting>
  <conditionalFormatting sqref="E85:N85">
    <cfRule type="cellIs" dxfId="1107" priority="73" stopIfTrue="1" operator="greaterThanOrEqual">
      <formula>E$7+10</formula>
    </cfRule>
    <cfRule type="cellIs" dxfId="1106" priority="74" stopIfTrue="1" operator="greaterThanOrEqual">
      <formula>E$7+5</formula>
    </cfRule>
    <cfRule type="cellIs" dxfId="1105" priority="75" stopIfTrue="1" operator="lessThanOrEqual">
      <formula>E$7-10</formula>
    </cfRule>
    <cfRule type="cellIs" dxfId="1104" priority="76" operator="lessThanOrEqual">
      <formula>E$7-5</formula>
    </cfRule>
  </conditionalFormatting>
  <conditionalFormatting sqref="E87:N87">
    <cfRule type="cellIs" dxfId="1103" priority="69" stopIfTrue="1" operator="greaterThanOrEqual">
      <formula>E$7+10</formula>
    </cfRule>
    <cfRule type="cellIs" dxfId="1102" priority="70" stopIfTrue="1" operator="greaterThanOrEqual">
      <formula>E$7+5</formula>
    </cfRule>
    <cfRule type="cellIs" dxfId="1101" priority="71" stopIfTrue="1" operator="lessThanOrEqual">
      <formula>E$7-10</formula>
    </cfRule>
    <cfRule type="cellIs" dxfId="1100" priority="72" operator="lessThanOrEqual">
      <formula>E$7-5</formula>
    </cfRule>
  </conditionalFormatting>
  <conditionalFormatting sqref="E89:N89 E91:N91">
    <cfRule type="cellIs" dxfId="1099" priority="65" stopIfTrue="1" operator="greaterThanOrEqual">
      <formula>E$7+10</formula>
    </cfRule>
    <cfRule type="cellIs" dxfId="1098" priority="66" stopIfTrue="1" operator="greaterThanOrEqual">
      <formula>E$7+5</formula>
    </cfRule>
    <cfRule type="cellIs" dxfId="1097" priority="67" stopIfTrue="1" operator="lessThanOrEqual">
      <formula>E$7-10</formula>
    </cfRule>
    <cfRule type="cellIs" dxfId="1096" priority="68" operator="lessThanOrEqual">
      <formula>E$7-5</formula>
    </cfRule>
  </conditionalFormatting>
  <conditionalFormatting sqref="E93:N93 E95:N95 E97:N97">
    <cfRule type="cellIs" dxfId="1095" priority="61" stopIfTrue="1" operator="greaterThanOrEqual">
      <formula>E$7+10</formula>
    </cfRule>
    <cfRule type="cellIs" dxfId="1094" priority="62" stopIfTrue="1" operator="greaterThanOrEqual">
      <formula>E$7+5</formula>
    </cfRule>
    <cfRule type="cellIs" dxfId="1093" priority="63" stopIfTrue="1" operator="lessThanOrEqual">
      <formula>E$7-10</formula>
    </cfRule>
    <cfRule type="cellIs" dxfId="1092" priority="64" operator="lessThanOrEqual">
      <formula>E$7-5</formula>
    </cfRule>
  </conditionalFormatting>
  <conditionalFormatting sqref="E99:N99">
    <cfRule type="cellIs" dxfId="1091" priority="57" stopIfTrue="1" operator="greaterThanOrEqual">
      <formula>E$7+10</formula>
    </cfRule>
    <cfRule type="cellIs" dxfId="1090" priority="58" stopIfTrue="1" operator="greaterThanOrEqual">
      <formula>E$7+5</formula>
    </cfRule>
    <cfRule type="cellIs" dxfId="1089" priority="59" stopIfTrue="1" operator="lessThanOrEqual">
      <formula>E$7-10</formula>
    </cfRule>
    <cfRule type="cellIs" dxfId="1088" priority="60" operator="lessThanOrEqual">
      <formula>E$7-5</formula>
    </cfRule>
  </conditionalFormatting>
  <conditionalFormatting sqref="E101:N101">
    <cfRule type="cellIs" dxfId="1087" priority="53" stopIfTrue="1" operator="greaterThanOrEqual">
      <formula>E$7+10</formula>
    </cfRule>
    <cfRule type="cellIs" dxfId="1086" priority="54" stopIfTrue="1" operator="greaterThanOrEqual">
      <formula>E$7+5</formula>
    </cfRule>
    <cfRule type="cellIs" dxfId="1085" priority="55" stopIfTrue="1" operator="lessThanOrEqual">
      <formula>E$7-10</formula>
    </cfRule>
    <cfRule type="cellIs" dxfId="1084" priority="56" operator="lessThanOrEqual">
      <formula>E$7-5</formula>
    </cfRule>
  </conditionalFormatting>
  <conditionalFormatting sqref="E103:N103">
    <cfRule type="cellIs" dxfId="1083" priority="49" stopIfTrue="1" operator="greaterThanOrEqual">
      <formula>E$7+10</formula>
    </cfRule>
    <cfRule type="cellIs" dxfId="1082" priority="50" stopIfTrue="1" operator="greaterThanOrEqual">
      <formula>E$7+5</formula>
    </cfRule>
    <cfRule type="cellIs" dxfId="1081" priority="51" stopIfTrue="1" operator="lessThanOrEqual">
      <formula>E$7-10</formula>
    </cfRule>
    <cfRule type="cellIs" dxfId="1080" priority="52" operator="lessThanOrEqual">
      <formula>E$7-5</formula>
    </cfRule>
  </conditionalFormatting>
  <conditionalFormatting sqref="E105:N105 E107:N107 E109:N109">
    <cfRule type="cellIs" dxfId="1079" priority="45" stopIfTrue="1" operator="greaterThanOrEqual">
      <formula>E$7+10</formula>
    </cfRule>
    <cfRule type="cellIs" dxfId="1078" priority="46" stopIfTrue="1" operator="greaterThanOrEqual">
      <formula>E$7+5</formula>
    </cfRule>
    <cfRule type="cellIs" dxfId="1077" priority="47" stopIfTrue="1" operator="lessThanOrEqual">
      <formula>E$7-10</formula>
    </cfRule>
    <cfRule type="cellIs" dxfId="1076" priority="48" operator="lessThanOrEqual">
      <formula>E$7-5</formula>
    </cfRule>
  </conditionalFormatting>
  <conditionalFormatting sqref="E111:N111">
    <cfRule type="cellIs" dxfId="1075" priority="41" stopIfTrue="1" operator="greaterThanOrEqual">
      <formula>E$7+10</formula>
    </cfRule>
    <cfRule type="cellIs" dxfId="1074" priority="42" stopIfTrue="1" operator="greaterThanOrEqual">
      <formula>E$7+5</formula>
    </cfRule>
    <cfRule type="cellIs" dxfId="1073" priority="43" stopIfTrue="1" operator="lessThanOrEqual">
      <formula>E$7-10</formula>
    </cfRule>
    <cfRule type="cellIs" dxfId="1072" priority="44" operator="lessThanOrEqual">
      <formula>E$7-5</formula>
    </cfRule>
  </conditionalFormatting>
  <conditionalFormatting sqref="E113:N113">
    <cfRule type="cellIs" dxfId="1071" priority="37" stopIfTrue="1" operator="greaterThanOrEqual">
      <formula>E$7+10</formula>
    </cfRule>
    <cfRule type="cellIs" dxfId="1070" priority="38" stopIfTrue="1" operator="greaterThanOrEqual">
      <formula>E$7+5</formula>
    </cfRule>
    <cfRule type="cellIs" dxfId="1069" priority="39" stopIfTrue="1" operator="lessThanOrEqual">
      <formula>E$7-10</formula>
    </cfRule>
    <cfRule type="cellIs" dxfId="1068" priority="40" operator="lessThanOrEqual">
      <formula>E$7-5</formula>
    </cfRule>
  </conditionalFormatting>
  <conditionalFormatting sqref="E115:N115">
    <cfRule type="cellIs" dxfId="1067" priority="33" stopIfTrue="1" operator="greaterThanOrEqual">
      <formula>E$7+10</formula>
    </cfRule>
    <cfRule type="cellIs" dxfId="1066" priority="34" stopIfTrue="1" operator="greaterThanOrEqual">
      <formula>E$7+5</formula>
    </cfRule>
    <cfRule type="cellIs" dxfId="1065" priority="35" stopIfTrue="1" operator="lessThanOrEqual">
      <formula>E$7-10</formula>
    </cfRule>
    <cfRule type="cellIs" dxfId="1064" priority="36" operator="lessThanOrEqual">
      <formula>E$7-5</formula>
    </cfRule>
  </conditionalFormatting>
  <conditionalFormatting sqref="E117:N117 E119:N119">
    <cfRule type="cellIs" dxfId="1063" priority="29" stopIfTrue="1" operator="greaterThanOrEqual">
      <formula>E$7+10</formula>
    </cfRule>
    <cfRule type="cellIs" dxfId="1062" priority="30" stopIfTrue="1" operator="greaterThanOrEqual">
      <formula>E$7+5</formula>
    </cfRule>
    <cfRule type="cellIs" dxfId="1061" priority="31" stopIfTrue="1" operator="lessThanOrEqual">
      <formula>E$7-10</formula>
    </cfRule>
    <cfRule type="cellIs" dxfId="1060" priority="32" operator="lessThanOrEqual">
      <formula>E$7-5</formula>
    </cfRule>
  </conditionalFormatting>
  <conditionalFormatting sqref="E121:N121 E123:N123 E125:N125">
    <cfRule type="cellIs" dxfId="1059" priority="25" stopIfTrue="1" operator="greaterThanOrEqual">
      <formula>E$7+10</formula>
    </cfRule>
    <cfRule type="cellIs" dxfId="1058" priority="26" stopIfTrue="1" operator="greaterThanOrEqual">
      <formula>E$7+5</formula>
    </cfRule>
    <cfRule type="cellIs" dxfId="1057" priority="27" stopIfTrue="1" operator="lessThanOrEqual">
      <formula>E$7-10</formula>
    </cfRule>
    <cfRule type="cellIs" dxfId="1056" priority="28" operator="lessThanOrEqual">
      <formula>E$7-5</formula>
    </cfRule>
  </conditionalFormatting>
  <conditionalFormatting sqref="E127:N127">
    <cfRule type="cellIs" dxfId="1055" priority="21" stopIfTrue="1" operator="greaterThanOrEqual">
      <formula>E$7+10</formula>
    </cfRule>
    <cfRule type="cellIs" dxfId="1054" priority="22" stopIfTrue="1" operator="greaterThanOrEqual">
      <formula>E$7+5</formula>
    </cfRule>
    <cfRule type="cellIs" dxfId="1053" priority="23" stopIfTrue="1" operator="lessThanOrEqual">
      <formula>E$7-10</formula>
    </cfRule>
    <cfRule type="cellIs" dxfId="1052" priority="24" operator="lessThanOrEqual">
      <formula>E$7-5</formula>
    </cfRule>
  </conditionalFormatting>
  <conditionalFormatting sqref="E129:N129">
    <cfRule type="cellIs" dxfId="1051" priority="17" stopIfTrue="1" operator="greaterThanOrEqual">
      <formula>E$7+10</formula>
    </cfRule>
    <cfRule type="cellIs" dxfId="1050" priority="18" stopIfTrue="1" operator="greaterThanOrEqual">
      <formula>E$7+5</formula>
    </cfRule>
    <cfRule type="cellIs" dxfId="1049" priority="19" stopIfTrue="1" operator="lessThanOrEqual">
      <formula>E$7-10</formula>
    </cfRule>
    <cfRule type="cellIs" dxfId="1048" priority="20" operator="lessThanOrEqual">
      <formula>E$7-5</formula>
    </cfRule>
  </conditionalFormatting>
  <conditionalFormatting sqref="E131:N131">
    <cfRule type="cellIs" dxfId="1047" priority="13" stopIfTrue="1" operator="greaterThanOrEqual">
      <formula>E$7+10</formula>
    </cfRule>
    <cfRule type="cellIs" dxfId="1046" priority="14" stopIfTrue="1" operator="greaterThanOrEqual">
      <formula>E$7+5</formula>
    </cfRule>
    <cfRule type="cellIs" dxfId="1045" priority="15" stopIfTrue="1" operator="lessThanOrEqual">
      <formula>E$7-10</formula>
    </cfRule>
    <cfRule type="cellIs" dxfId="1044" priority="16" operator="lessThanOrEqual">
      <formula>E$7-5</formula>
    </cfRule>
  </conditionalFormatting>
  <conditionalFormatting sqref="E133:N133 E135:N135 E137:N137">
    <cfRule type="cellIs" dxfId="1043" priority="9" stopIfTrue="1" operator="greaterThanOrEqual">
      <formula>E$7+10</formula>
    </cfRule>
    <cfRule type="cellIs" dxfId="1042" priority="10" stopIfTrue="1" operator="greaterThanOrEqual">
      <formula>E$7+5</formula>
    </cfRule>
    <cfRule type="cellIs" dxfId="1041" priority="11" stopIfTrue="1" operator="lessThanOrEqual">
      <formula>E$7-10</formula>
    </cfRule>
    <cfRule type="cellIs" dxfId="1040" priority="12" operator="lessThanOrEqual">
      <formula>E$7-5</formula>
    </cfRule>
  </conditionalFormatting>
  <conditionalFormatting sqref="E139:N139">
    <cfRule type="cellIs" dxfId="1039" priority="5" stopIfTrue="1" operator="greaterThanOrEqual">
      <formula>E$7+10</formula>
    </cfRule>
    <cfRule type="cellIs" dxfId="1038" priority="6" stopIfTrue="1" operator="greaterThanOrEqual">
      <formula>E$7+5</formula>
    </cfRule>
    <cfRule type="cellIs" dxfId="1037" priority="7" stopIfTrue="1" operator="lessThanOrEqual">
      <formula>E$7-10</formula>
    </cfRule>
    <cfRule type="cellIs" dxfId="1036" priority="8" operator="lessThanOrEqual">
      <formula>E$7-5</formula>
    </cfRule>
  </conditionalFormatting>
  <conditionalFormatting sqref="E141:N141">
    <cfRule type="cellIs" dxfId="1035" priority="1" stopIfTrue="1" operator="greaterThanOrEqual">
      <formula>E$7+10</formula>
    </cfRule>
    <cfRule type="cellIs" dxfId="1034" priority="2" stopIfTrue="1" operator="greaterThanOrEqual">
      <formula>E$7+5</formula>
    </cfRule>
    <cfRule type="cellIs" dxfId="1033" priority="3" stopIfTrue="1" operator="lessThanOrEqual">
      <formula>E$7-10</formula>
    </cfRule>
    <cfRule type="cellIs" dxfId="1032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A6453-12BB-4B67-88DF-51C4573B56FF}">
  <sheetPr>
    <tabColor rgb="FF92D050"/>
  </sheetPr>
  <dimension ref="A1:P176"/>
  <sheetViews>
    <sheetView showGridLines="0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(24)</v>
      </c>
      <c r="B1" s="1" t="str">
        <f ca="1">VLOOKUP(A1,学年!A:E,5,0)</f>
        <v>Q24魅力ある農林水産物を知っていますか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88.15" customHeight="1" x14ac:dyDescent="0.15">
      <c r="A5" s="1" t="str">
        <f ca="1">$A$1&amp;"表頭"</f>
        <v>X (24)表頭</v>
      </c>
      <c r="B5" s="9"/>
      <c r="C5" s="10"/>
      <c r="D5" s="11" t="s">
        <v>248</v>
      </c>
      <c r="E5" s="12" t="str">
        <f ca="1">VLOOKUP($A$5,学年!$A:$O,E2,0)</f>
        <v>関門海峡たこ</v>
      </c>
      <c r="F5" s="12" t="str">
        <f ca="1">VLOOKUP($A$5,学年!$A:$O,F2,0)</f>
        <v>合馬たけのこ</v>
      </c>
      <c r="G5" s="12" t="str">
        <f ca="1">VLOOKUP($A$5,学年!$A:$O,G2,0)</f>
        <v>豊前海一粒かき</v>
      </c>
      <c r="H5" s="12" t="str">
        <f ca="1">VLOOKUP($A$5,学年!$A:$O,H2,0)</f>
        <v>小倉牛</v>
      </c>
      <c r="I5" s="12" t="str">
        <f ca="1">VLOOKUP($A$5,学年!$A:$O,I2,0)</f>
        <v>大葉しゅんぎく</v>
      </c>
      <c r="J5" s="12" t="str">
        <f ca="1">VLOOKUP($A$5,学年!$A:$O,J2,0)</f>
        <v>若松水切りトマト</v>
      </c>
      <c r="K5" s="12" t="str">
        <f ca="1">VLOOKUP($A$5,学年!$A:$O,K2,0)</f>
        <v>若松潮風キャベツ</v>
      </c>
      <c r="L5" s="12" t="str">
        <f ca="1">VLOOKUP($A$5,学年!$A:$O,L2,0)</f>
        <v>若松スイカ</v>
      </c>
      <c r="M5" s="12" t="str">
        <f ca="1">VLOOKUP($A$5,学年!$A:$O,M2,0)</f>
        <v>あかもく</v>
      </c>
      <c r="N5" s="12" t="str">
        <f ca="1">VLOOKUP($A$5,学年!$A:$O,N2,0)</f>
        <v>一本鎗（ヤリイカ）</v>
      </c>
    </row>
    <row r="6" spans="1:16" ht="12.4" customHeight="1" x14ac:dyDescent="0.15">
      <c r="A6" s="1" t="str">
        <f ca="1">$A$1&amp;B6</f>
        <v>X (24)全体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1020</v>
      </c>
      <c r="F6" s="19">
        <f ca="1">VLOOKUP($A6,学年!$A:$O,F$2,0)</f>
        <v>1362</v>
      </c>
      <c r="G6" s="19">
        <f ca="1">VLOOKUP($A6,学年!$A:$O,G$2,0)</f>
        <v>329</v>
      </c>
      <c r="H6" s="19">
        <f ca="1">VLOOKUP($A6,学年!$A:$O,H$2,0)</f>
        <v>1804</v>
      </c>
      <c r="I6" s="19">
        <f ca="1">VLOOKUP($A6,学年!$A:$O,I$2,0)</f>
        <v>500</v>
      </c>
      <c r="J6" s="19">
        <f ca="1">VLOOKUP($A6,学年!$A:$O,J$2,0)</f>
        <v>1030</v>
      </c>
      <c r="K6" s="19">
        <f ca="1">VLOOKUP($A6,学年!$A:$O,K$2,0)</f>
        <v>876</v>
      </c>
      <c r="L6" s="19">
        <f ca="1">VLOOKUP($A6,学年!$A:$O,L$2,0)</f>
        <v>729</v>
      </c>
      <c r="M6" s="19">
        <f ca="1">VLOOKUP($A6,学年!$A:$O,M$2,0)</f>
        <v>336</v>
      </c>
      <c r="N6" s="19">
        <f ca="1">VLOOKUP($A6,学年!$A:$O,N$2,0)</f>
        <v>554</v>
      </c>
      <c r="O6" s="44"/>
      <c r="P6" s="45">
        <f ca="1">MAX(E6:N6)</f>
        <v>1804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26.349780418496511</v>
      </c>
      <c r="F7" s="15">
        <f t="shared" ref="F7:N7" ca="1" si="0">F6/$D6*100</f>
        <v>35.184706794110049</v>
      </c>
      <c r="G7" s="15">
        <f t="shared" ca="1" si="0"/>
        <v>8.4990958408679926</v>
      </c>
      <c r="H7" s="15">
        <f t="shared" ca="1" si="0"/>
        <v>46.602944975458541</v>
      </c>
      <c r="I7" s="15">
        <f t="shared" ca="1" si="0"/>
        <v>12.916559028674762</v>
      </c>
      <c r="J7" s="15">
        <f t="shared" ca="1" si="0"/>
        <v>26.608111599070007</v>
      </c>
      <c r="K7" s="15">
        <f t="shared" ca="1" si="0"/>
        <v>22.629811418238184</v>
      </c>
      <c r="L7" s="15">
        <f t="shared" ca="1" si="0"/>
        <v>18.832343063807802</v>
      </c>
      <c r="M7" s="15">
        <f t="shared" ca="1" si="0"/>
        <v>8.679927667269439</v>
      </c>
      <c r="N7" s="15">
        <f t="shared" ca="1" si="0"/>
        <v>14.311547403771636</v>
      </c>
    </row>
    <row r="8" spans="1:16" ht="12.4" hidden="1" customHeight="1" outlineLevel="1" x14ac:dyDescent="0.15">
      <c r="A8" s="1" t="str">
        <f ca="1">$A$1&amp;C8</f>
        <v>X (24)１年生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453</v>
      </c>
      <c r="F8" s="19">
        <f ca="1">VLOOKUP($A8,学年!$A:$O,F$2,0)</f>
        <v>491</v>
      </c>
      <c r="G8" s="19">
        <f ca="1">VLOOKUP($A8,学年!$A:$O,G$2,0)</f>
        <v>109</v>
      </c>
      <c r="H8" s="19">
        <f ca="1">VLOOKUP($A8,学年!$A:$O,H$2,0)</f>
        <v>661</v>
      </c>
      <c r="I8" s="19">
        <f ca="1">VLOOKUP($A8,学年!$A:$O,I$2,0)</f>
        <v>230</v>
      </c>
      <c r="J8" s="19">
        <f ca="1">VLOOKUP($A8,学年!$A:$O,J$2,0)</f>
        <v>365</v>
      </c>
      <c r="K8" s="19">
        <f ca="1">VLOOKUP($A8,学年!$A:$O,K$2,0)</f>
        <v>303</v>
      </c>
      <c r="L8" s="19">
        <f ca="1">VLOOKUP($A8,学年!$A:$O,L$2,0)</f>
        <v>271</v>
      </c>
      <c r="M8" s="19">
        <f ca="1">VLOOKUP($A8,学年!$A:$O,M$2,0)</f>
        <v>119</v>
      </c>
      <c r="N8" s="19">
        <f ca="1">VLOOKUP($A8,学年!$A:$O,N$2,0)</f>
        <v>227</v>
      </c>
      <c r="P8" s="45">
        <f ca="1">MAX(E8:N8)</f>
        <v>661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33.431734317343178</v>
      </c>
      <c r="F9" s="15">
        <f t="shared" ref="F9:N9" ca="1" si="1">F8/$D8*100</f>
        <v>36.236162361623613</v>
      </c>
      <c r="G9" s="15">
        <f t="shared" ca="1" si="1"/>
        <v>8.0442804428044283</v>
      </c>
      <c r="H9" s="15">
        <f t="shared" ca="1" si="1"/>
        <v>48.782287822878232</v>
      </c>
      <c r="I9" s="15">
        <f t="shared" ca="1" si="1"/>
        <v>16.974169741697416</v>
      </c>
      <c r="J9" s="15">
        <f t="shared" ca="1" si="1"/>
        <v>26.937269372693727</v>
      </c>
      <c r="K9" s="15">
        <f t="shared" ca="1" si="1"/>
        <v>22.361623616236162</v>
      </c>
      <c r="L9" s="15">
        <f t="shared" ca="1" si="1"/>
        <v>20</v>
      </c>
      <c r="M9" s="15">
        <f t="shared" ca="1" si="1"/>
        <v>8.7822878228782297</v>
      </c>
      <c r="N9" s="15">
        <f t="shared" ca="1" si="1"/>
        <v>16.752767527675278</v>
      </c>
    </row>
    <row r="10" spans="1:16" ht="12.4" hidden="1" customHeight="1" outlineLevel="1" x14ac:dyDescent="0.15">
      <c r="A10" s="1" t="str">
        <f ca="1">$A$1&amp;C10</f>
        <v>X (24)２年生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281</v>
      </c>
      <c r="F10" s="19">
        <f ca="1">VLOOKUP($A10,学年!$A:$O,F$2,0)</f>
        <v>359</v>
      </c>
      <c r="G10" s="19">
        <f ca="1">VLOOKUP($A10,学年!$A:$O,G$2,0)</f>
        <v>77</v>
      </c>
      <c r="H10" s="19">
        <f ca="1">VLOOKUP($A10,学年!$A:$O,H$2,0)</f>
        <v>522</v>
      </c>
      <c r="I10" s="19">
        <f ca="1">VLOOKUP($A10,学年!$A:$O,I$2,0)</f>
        <v>118</v>
      </c>
      <c r="J10" s="19">
        <f ca="1">VLOOKUP($A10,学年!$A:$O,J$2,0)</f>
        <v>295</v>
      </c>
      <c r="K10" s="19">
        <f ca="1">VLOOKUP($A10,学年!$A:$O,K$2,0)</f>
        <v>252</v>
      </c>
      <c r="L10" s="19">
        <f ca="1">VLOOKUP($A10,学年!$A:$O,L$2,0)</f>
        <v>233</v>
      </c>
      <c r="M10" s="19">
        <f ca="1">VLOOKUP($A10,学年!$A:$O,M$2,0)</f>
        <v>105</v>
      </c>
      <c r="N10" s="19">
        <f ca="1">VLOOKUP($A10,学年!$A:$O,N$2,0)</f>
        <v>171</v>
      </c>
      <c r="P10" s="45">
        <f ca="1">MAX(E10:N10)</f>
        <v>522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23.223140495867771</v>
      </c>
      <c r="F11" s="15">
        <f t="shared" ref="F11:N11" ca="1" si="2">F10/$D10*100</f>
        <v>29.669421487603305</v>
      </c>
      <c r="G11" s="15">
        <f t="shared" ca="1" si="2"/>
        <v>6.3636363636363633</v>
      </c>
      <c r="H11" s="15">
        <f t="shared" ca="1" si="2"/>
        <v>43.1404958677686</v>
      </c>
      <c r="I11" s="15">
        <f t="shared" ca="1" si="2"/>
        <v>9.7520661157024797</v>
      </c>
      <c r="J11" s="15">
        <f t="shared" ca="1" si="2"/>
        <v>24.380165289256198</v>
      </c>
      <c r="K11" s="15">
        <f t="shared" ca="1" si="2"/>
        <v>20.826446280991735</v>
      </c>
      <c r="L11" s="15">
        <f t="shared" ca="1" si="2"/>
        <v>19.256198347107439</v>
      </c>
      <c r="M11" s="15">
        <f t="shared" ca="1" si="2"/>
        <v>8.677685950413224</v>
      </c>
      <c r="N11" s="15">
        <f t="shared" ca="1" si="2"/>
        <v>14.132231404958679</v>
      </c>
    </row>
    <row r="12" spans="1:16" ht="12.4" hidden="1" customHeight="1" outlineLevel="1" x14ac:dyDescent="0.15">
      <c r="A12" s="1" t="str">
        <f ca="1">$A$1&amp;C12</f>
        <v>X (24)３年生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286</v>
      </c>
      <c r="F12" s="19">
        <f ca="1">VLOOKUP($A12,学年!$A:$O,F$2,0)</f>
        <v>512</v>
      </c>
      <c r="G12" s="19">
        <f ca="1">VLOOKUP($A12,学年!$A:$O,G$2,0)</f>
        <v>143</v>
      </c>
      <c r="H12" s="19">
        <f ca="1">VLOOKUP($A12,学年!$A:$O,H$2,0)</f>
        <v>621</v>
      </c>
      <c r="I12" s="19">
        <f ca="1">VLOOKUP($A12,学年!$A:$O,I$2,0)</f>
        <v>152</v>
      </c>
      <c r="J12" s="19">
        <f ca="1">VLOOKUP($A12,学年!$A:$O,J$2,0)</f>
        <v>370</v>
      </c>
      <c r="K12" s="19">
        <f ca="1">VLOOKUP($A12,学年!$A:$O,K$2,0)</f>
        <v>321</v>
      </c>
      <c r="L12" s="19">
        <f ca="1">VLOOKUP($A12,学年!$A:$O,L$2,0)</f>
        <v>225</v>
      </c>
      <c r="M12" s="19">
        <f ca="1">VLOOKUP($A12,学年!$A:$O,M$2,0)</f>
        <v>112</v>
      </c>
      <c r="N12" s="19">
        <f ca="1">VLOOKUP($A12,学年!$A:$O,N$2,0)</f>
        <v>156</v>
      </c>
      <c r="P12" s="45">
        <f ca="1">MAX(E12:N12)</f>
        <v>621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21.898928024502297</v>
      </c>
      <c r="F13" s="15">
        <f t="shared" ref="F13:N13" ca="1" si="3">F12/$D12*100</f>
        <v>39.203675344563557</v>
      </c>
      <c r="G13" s="15">
        <f t="shared" ca="1" si="3"/>
        <v>10.949464012251148</v>
      </c>
      <c r="H13" s="15">
        <f t="shared" ca="1" si="3"/>
        <v>47.54977029096478</v>
      </c>
      <c r="I13" s="15">
        <f t="shared" ca="1" si="3"/>
        <v>11.638591117917304</v>
      </c>
      <c r="J13" s="15">
        <f t="shared" ca="1" si="3"/>
        <v>28.330781010719758</v>
      </c>
      <c r="K13" s="15">
        <f t="shared" ca="1" si="3"/>
        <v>24.578866768759571</v>
      </c>
      <c r="L13" s="15">
        <f t="shared" ca="1" si="3"/>
        <v>17.228177641653904</v>
      </c>
      <c r="M13" s="15">
        <f t="shared" ca="1" si="3"/>
        <v>8.5758039816232774</v>
      </c>
      <c r="N13" s="15">
        <f t="shared" ca="1" si="3"/>
        <v>11.944869831546708</v>
      </c>
    </row>
    <row r="14" spans="1:16" s="46" customFormat="1" ht="12.4" customHeight="1" collapsed="1" x14ac:dyDescent="0.15">
      <c r="A14" s="46" t="str">
        <f ca="1">$A$1&amp;C14</f>
        <v>X (24)男性</v>
      </c>
      <c r="B14" s="129" t="s">
        <v>247</v>
      </c>
      <c r="C14" s="130" t="s">
        <v>9</v>
      </c>
      <c r="D14" s="19">
        <f ca="1">VLOOKUP($A14,性別!$A:$O,D$2,0)</f>
        <v>1748</v>
      </c>
      <c r="E14" s="19">
        <f ca="1">VLOOKUP($A14,性別!$A:$O,E$2,0)</f>
        <v>501</v>
      </c>
      <c r="F14" s="19">
        <f ca="1">VLOOKUP($A14,性別!$A:$O,F$2,0)</f>
        <v>547</v>
      </c>
      <c r="G14" s="19">
        <f ca="1">VLOOKUP($A14,性別!$A:$O,G$2,0)</f>
        <v>161</v>
      </c>
      <c r="H14" s="19">
        <f ca="1">VLOOKUP($A14,性別!$A:$O,H$2,0)</f>
        <v>815</v>
      </c>
      <c r="I14" s="19">
        <f ca="1">VLOOKUP($A14,性別!$A:$O,I$2,0)</f>
        <v>221</v>
      </c>
      <c r="J14" s="19">
        <f ca="1">VLOOKUP($A14,性別!$A:$O,J$2,0)</f>
        <v>371</v>
      </c>
      <c r="K14" s="19">
        <f ca="1">VLOOKUP($A14,性別!$A:$O,K$2,0)</f>
        <v>365</v>
      </c>
      <c r="L14" s="19">
        <f ca="1">VLOOKUP($A14,性別!$A:$O,L$2,0)</f>
        <v>295</v>
      </c>
      <c r="M14" s="19">
        <f ca="1">VLOOKUP($A14,性別!$A:$O,M$2,0)</f>
        <v>121</v>
      </c>
      <c r="N14" s="19">
        <f ca="1">VLOOKUP($A14,性別!$A:$O,N$2,0)</f>
        <v>296</v>
      </c>
      <c r="P14" s="48">
        <f t="shared" ref="P14" ca="1" si="4">MAX(E14:N14)</f>
        <v>815</v>
      </c>
    </row>
    <row r="15" spans="1:16" s="46" customFormat="1" ht="12.4" customHeight="1" x14ac:dyDescent="0.15">
      <c r="B15" s="129"/>
      <c r="C15" s="131"/>
      <c r="D15" s="16">
        <f ca="1">D14/$D14*100</f>
        <v>100</v>
      </c>
      <c r="E15" s="15">
        <f ca="1">E14/$D14*100</f>
        <v>28.66132723112128</v>
      </c>
      <c r="F15" s="15">
        <f t="shared" ref="F15:N15" ca="1" si="5">F14/$D14*100</f>
        <v>31.292906178489705</v>
      </c>
      <c r="G15" s="15">
        <f t="shared" ca="1" si="5"/>
        <v>9.2105263157894726</v>
      </c>
      <c r="H15" s="15">
        <f ca="1">H14/$D14*100</f>
        <v>46.624713958810069</v>
      </c>
      <c r="I15" s="15">
        <f t="shared" ca="1" si="5"/>
        <v>12.643020594965677</v>
      </c>
      <c r="J15" s="15">
        <f t="shared" ca="1" si="5"/>
        <v>21.22425629290618</v>
      </c>
      <c r="K15" s="15">
        <f t="shared" ca="1" si="5"/>
        <v>20.881006864988557</v>
      </c>
      <c r="L15" s="15">
        <f t="shared" ca="1" si="5"/>
        <v>16.876430205949656</v>
      </c>
      <c r="M15" s="15">
        <f t="shared" ca="1" si="5"/>
        <v>6.9221967963386728</v>
      </c>
      <c r="N15" s="15">
        <f t="shared" ca="1" si="5"/>
        <v>16.933638443935926</v>
      </c>
    </row>
    <row r="16" spans="1:16" s="46" customFormat="1" ht="12.4" customHeight="1" x14ac:dyDescent="0.15">
      <c r="A16" s="46" t="str">
        <f ca="1">$A$1&amp;C16</f>
        <v>X (24)女性</v>
      </c>
      <c r="B16" s="129"/>
      <c r="C16" s="130" t="s">
        <v>10</v>
      </c>
      <c r="D16" s="19">
        <f ca="1">VLOOKUP($A16,性別!$A:$O,D$2,0)</f>
        <v>2011</v>
      </c>
      <c r="E16" s="19">
        <f ca="1">VLOOKUP($A16,性別!$A:$O,E$2,0)</f>
        <v>491</v>
      </c>
      <c r="F16" s="19">
        <f ca="1">VLOOKUP($A16,性別!$A:$O,F$2,0)</f>
        <v>768</v>
      </c>
      <c r="G16" s="19">
        <f ca="1">VLOOKUP($A16,性別!$A:$O,G$2,0)</f>
        <v>156</v>
      </c>
      <c r="H16" s="19">
        <f ca="1">VLOOKUP($A16,性別!$A:$O,H$2,0)</f>
        <v>938</v>
      </c>
      <c r="I16" s="19">
        <f ca="1">VLOOKUP($A16,性別!$A:$O,I$2,0)</f>
        <v>266</v>
      </c>
      <c r="J16" s="19">
        <f ca="1">VLOOKUP($A16,性別!$A:$O,J$2,0)</f>
        <v>632</v>
      </c>
      <c r="K16" s="19">
        <f ca="1">VLOOKUP($A16,性別!$A:$O,K$2,0)</f>
        <v>478</v>
      </c>
      <c r="L16" s="19">
        <f ca="1">VLOOKUP($A16,性別!$A:$O,L$2,0)</f>
        <v>417</v>
      </c>
      <c r="M16" s="19">
        <f ca="1">VLOOKUP($A16,性別!$A:$O,M$2,0)</f>
        <v>203</v>
      </c>
      <c r="N16" s="19">
        <f ca="1">VLOOKUP($A16,性別!$A:$O,N$2,0)</f>
        <v>244</v>
      </c>
      <c r="P16" s="48">
        <f t="shared" ref="P16" ca="1" si="6">MAX(E16:N16)</f>
        <v>938</v>
      </c>
    </row>
    <row r="17" spans="1:16" s="46" customFormat="1" ht="12.4" customHeight="1" x14ac:dyDescent="0.15">
      <c r="B17" s="129"/>
      <c r="C17" s="131"/>
      <c r="D17" s="16">
        <f ca="1">D16/$D16*100</f>
        <v>100</v>
      </c>
      <c r="E17" s="15">
        <f ca="1">E16/$D16*100</f>
        <v>24.415713575335655</v>
      </c>
      <c r="F17" s="15">
        <f t="shared" ref="F17:N17" ca="1" si="7">F16/$D16*100</f>
        <v>38.189955246146198</v>
      </c>
      <c r="G17" s="15">
        <f t="shared" ca="1" si="7"/>
        <v>7.7573346593734467</v>
      </c>
      <c r="H17" s="15">
        <f ca="1">H16/$D16*100</f>
        <v>46.643460964694185</v>
      </c>
      <c r="I17" s="15">
        <f t="shared" ca="1" si="7"/>
        <v>13.227250124316262</v>
      </c>
      <c r="J17" s="15">
        <f t="shared" ca="1" si="7"/>
        <v>31.427150671307807</v>
      </c>
      <c r="K17" s="15">
        <f t="shared" ca="1" si="7"/>
        <v>23.769269020387867</v>
      </c>
      <c r="L17" s="15">
        <f t="shared" ca="1" si="7"/>
        <v>20.735952262555944</v>
      </c>
      <c r="M17" s="15">
        <f t="shared" ca="1" si="7"/>
        <v>10.094480358030831</v>
      </c>
      <c r="N17" s="15">
        <f t="shared" ca="1" si="7"/>
        <v>12.133267031327698</v>
      </c>
    </row>
    <row r="18" spans="1:16" s="46" customFormat="1" ht="12.4" customHeight="1" x14ac:dyDescent="0.15">
      <c r="A18" s="46" t="str">
        <f ca="1">$A$1&amp;C18</f>
        <v>X (24)回答しない</v>
      </c>
      <c r="B18" s="129"/>
      <c r="C18" s="130" t="s">
        <v>11</v>
      </c>
      <c r="D18" s="19">
        <f ca="1">VLOOKUP($A18,性別!$A:$O,D$2,0)</f>
        <v>112</v>
      </c>
      <c r="E18" s="19">
        <f ca="1">VLOOKUP($A18,性別!$A:$O,E$2,0)</f>
        <v>28</v>
      </c>
      <c r="F18" s="19">
        <f ca="1">VLOOKUP($A18,性別!$A:$O,F$2,0)</f>
        <v>47</v>
      </c>
      <c r="G18" s="19">
        <f ca="1">VLOOKUP($A18,性別!$A:$O,G$2,0)</f>
        <v>12</v>
      </c>
      <c r="H18" s="19">
        <f ca="1">VLOOKUP($A18,性別!$A:$O,H$2,0)</f>
        <v>51</v>
      </c>
      <c r="I18" s="19">
        <f ca="1">VLOOKUP($A18,性別!$A:$O,I$2,0)</f>
        <v>13</v>
      </c>
      <c r="J18" s="19">
        <f ca="1">VLOOKUP($A18,性別!$A:$O,J$2,0)</f>
        <v>27</v>
      </c>
      <c r="K18" s="19">
        <f ca="1">VLOOKUP($A18,性別!$A:$O,K$2,0)</f>
        <v>33</v>
      </c>
      <c r="L18" s="19">
        <f ca="1">VLOOKUP($A18,性別!$A:$O,L$2,0)</f>
        <v>17</v>
      </c>
      <c r="M18" s="19">
        <f ca="1">VLOOKUP($A18,性別!$A:$O,M$2,0)</f>
        <v>12</v>
      </c>
      <c r="N18" s="19">
        <f ca="1">VLOOKUP($A18,性別!$A:$O,N$2,0)</f>
        <v>14</v>
      </c>
      <c r="P18" s="48">
        <f t="shared" ref="P18" ca="1" si="8">MAX(E18:N18)</f>
        <v>51</v>
      </c>
    </row>
    <row r="19" spans="1:16" s="46" customFormat="1" ht="12.4" customHeight="1" x14ac:dyDescent="0.15">
      <c r="B19" s="129"/>
      <c r="C19" s="131"/>
      <c r="D19" s="16">
        <f ca="1">D18/$D18*100</f>
        <v>100</v>
      </c>
      <c r="E19" s="15">
        <f ca="1">E18/$D18*100</f>
        <v>25</v>
      </c>
      <c r="F19" s="15">
        <f t="shared" ref="F19:N19" ca="1" si="9">F18/$D18*100</f>
        <v>41.964285714285715</v>
      </c>
      <c r="G19" s="15">
        <f t="shared" ca="1" si="9"/>
        <v>10.714285714285714</v>
      </c>
      <c r="H19" s="15">
        <f t="shared" ca="1" si="9"/>
        <v>45.535714285714285</v>
      </c>
      <c r="I19" s="15">
        <f t="shared" ca="1" si="9"/>
        <v>11.607142857142858</v>
      </c>
      <c r="J19" s="15">
        <f t="shared" ca="1" si="9"/>
        <v>24.107142857142858</v>
      </c>
      <c r="K19" s="15">
        <f t="shared" ca="1" si="9"/>
        <v>29.464285714285715</v>
      </c>
      <c r="L19" s="15">
        <f t="shared" ca="1" si="9"/>
        <v>15.178571428571427</v>
      </c>
      <c r="M19" s="15">
        <f t="shared" ca="1" si="9"/>
        <v>10.714285714285714</v>
      </c>
      <c r="N19" s="15">
        <f t="shared" ca="1" si="9"/>
        <v>12.5</v>
      </c>
    </row>
    <row r="20" spans="1:16" ht="12.4" customHeight="1" x14ac:dyDescent="0.15">
      <c r="A20" s="1" t="str">
        <f ca="1">$A$1&amp;C20</f>
        <v>X (24)門司区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97</v>
      </c>
      <c r="F20" s="19">
        <f ca="1">VLOOKUP($A20,住所!$A:$O,F$2,0)</f>
        <v>86</v>
      </c>
      <c r="G20" s="19">
        <f ca="1">VLOOKUP($A20,住所!$A:$O,G$2,0)</f>
        <v>32</v>
      </c>
      <c r="H20" s="19">
        <f ca="1">VLOOKUP($A20,住所!$A:$O,H$2,0)</f>
        <v>82</v>
      </c>
      <c r="I20" s="19">
        <f ca="1">VLOOKUP($A20,住所!$A:$O,I$2,0)</f>
        <v>19</v>
      </c>
      <c r="J20" s="19">
        <f ca="1">VLOOKUP($A20,住所!$A:$O,J$2,0)</f>
        <v>43</v>
      </c>
      <c r="K20" s="19">
        <f ca="1">VLOOKUP($A20,住所!$A:$O,K$2,0)</f>
        <v>31</v>
      </c>
      <c r="L20" s="19">
        <f ca="1">VLOOKUP($A20,住所!$A:$O,L$2,0)</f>
        <v>20</v>
      </c>
      <c r="M20" s="19">
        <f ca="1">VLOOKUP($A20,住所!$A:$O,M$2,0)</f>
        <v>16</v>
      </c>
      <c r="N20" s="19">
        <f ca="1">VLOOKUP($A20,住所!$A:$O,N$2,0)</f>
        <v>20</v>
      </c>
      <c r="P20" s="45">
        <f t="shared" ref="P20" ca="1" si="10">MAX(E20:N20)</f>
        <v>97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56.725146198830409</v>
      </c>
      <c r="F21" s="15">
        <f t="shared" ref="F21:N21" ca="1" si="11">F20/$D20*100</f>
        <v>50.292397660818708</v>
      </c>
      <c r="G21" s="15">
        <f t="shared" ca="1" si="11"/>
        <v>18.71345029239766</v>
      </c>
      <c r="H21" s="15">
        <f t="shared" ca="1" si="11"/>
        <v>47.953216374269005</v>
      </c>
      <c r="I21" s="15">
        <f t="shared" ca="1" si="11"/>
        <v>11.111111111111111</v>
      </c>
      <c r="J21" s="15">
        <f t="shared" ca="1" si="11"/>
        <v>25.146198830409354</v>
      </c>
      <c r="K21" s="15">
        <f t="shared" ca="1" si="11"/>
        <v>18.128654970760234</v>
      </c>
      <c r="L21" s="15">
        <f t="shared" ca="1" si="11"/>
        <v>11.695906432748536</v>
      </c>
      <c r="M21" s="15">
        <f t="shared" ca="1" si="11"/>
        <v>9.3567251461988299</v>
      </c>
      <c r="N21" s="15">
        <f t="shared" ca="1" si="11"/>
        <v>11.695906432748536</v>
      </c>
    </row>
    <row r="22" spans="1:16" ht="12.4" customHeight="1" x14ac:dyDescent="0.15">
      <c r="A22" s="1" t="str">
        <f ca="1">$A$1&amp;C22</f>
        <v>X (24)小倉北区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104</v>
      </c>
      <c r="F22" s="19">
        <f ca="1">VLOOKUP($A22,住所!$A:$O,F$2,0)</f>
        <v>185</v>
      </c>
      <c r="G22" s="19">
        <f ca="1">VLOOKUP($A22,住所!$A:$O,G$2,0)</f>
        <v>31</v>
      </c>
      <c r="H22" s="19">
        <f ca="1">VLOOKUP($A22,住所!$A:$O,H$2,0)</f>
        <v>186</v>
      </c>
      <c r="I22" s="19">
        <f ca="1">VLOOKUP($A22,住所!$A:$O,I$2,0)</f>
        <v>52</v>
      </c>
      <c r="J22" s="19">
        <f ca="1">VLOOKUP($A22,住所!$A:$O,J$2,0)</f>
        <v>70</v>
      </c>
      <c r="K22" s="19">
        <f ca="1">VLOOKUP($A22,住所!$A:$O,K$2,0)</f>
        <v>58</v>
      </c>
      <c r="L22" s="19">
        <f ca="1">VLOOKUP($A22,住所!$A:$O,L$2,0)</f>
        <v>42</v>
      </c>
      <c r="M22" s="19">
        <f ca="1">VLOOKUP($A22,住所!$A:$O,M$2,0)</f>
        <v>26</v>
      </c>
      <c r="N22" s="19">
        <f ca="1">VLOOKUP($A22,住所!$A:$O,N$2,0)</f>
        <v>44</v>
      </c>
      <c r="P22" s="45">
        <f t="shared" ref="P22" ca="1" si="12">MAX(E22:N22)</f>
        <v>186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31.325301204819279</v>
      </c>
      <c r="F23" s="15">
        <f t="shared" ref="F23:N23" ca="1" si="13">F22/$D22*100</f>
        <v>55.722891566265062</v>
      </c>
      <c r="G23" s="15">
        <f t="shared" ca="1" si="13"/>
        <v>9.3373493975903603</v>
      </c>
      <c r="H23" s="15">
        <f t="shared" ca="1" si="13"/>
        <v>56.024096385542165</v>
      </c>
      <c r="I23" s="15">
        <f t="shared" ca="1" si="13"/>
        <v>15.66265060240964</v>
      </c>
      <c r="J23" s="15">
        <f t="shared" ca="1" si="13"/>
        <v>21.084337349397593</v>
      </c>
      <c r="K23" s="15">
        <f t="shared" ca="1" si="13"/>
        <v>17.46987951807229</v>
      </c>
      <c r="L23" s="15">
        <f t="shared" ca="1" si="13"/>
        <v>12.650602409638553</v>
      </c>
      <c r="M23" s="15">
        <f t="shared" ca="1" si="13"/>
        <v>7.8313253012048198</v>
      </c>
      <c r="N23" s="15">
        <f t="shared" ca="1" si="13"/>
        <v>13.253012048192772</v>
      </c>
    </row>
    <row r="24" spans="1:16" ht="12.4" customHeight="1" x14ac:dyDescent="0.15">
      <c r="A24" s="1" t="str">
        <f ca="1">$A$1&amp;C24</f>
        <v>X (24)小倉南区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167</v>
      </c>
      <c r="F24" s="19">
        <f ca="1">VLOOKUP($A24,住所!$A:$O,F$2,0)</f>
        <v>373</v>
      </c>
      <c r="G24" s="19">
        <f ca="1">VLOOKUP($A24,住所!$A:$O,G$2,0)</f>
        <v>57</v>
      </c>
      <c r="H24" s="19">
        <f ca="1">VLOOKUP($A24,住所!$A:$O,H$2,0)</f>
        <v>338</v>
      </c>
      <c r="I24" s="19">
        <f ca="1">VLOOKUP($A24,住所!$A:$O,I$2,0)</f>
        <v>108</v>
      </c>
      <c r="J24" s="19">
        <f ca="1">VLOOKUP($A24,住所!$A:$O,J$2,0)</f>
        <v>104</v>
      </c>
      <c r="K24" s="19">
        <f ca="1">VLOOKUP($A24,住所!$A:$O,K$2,0)</f>
        <v>78</v>
      </c>
      <c r="L24" s="19">
        <f ca="1">VLOOKUP($A24,住所!$A:$O,L$2,0)</f>
        <v>54</v>
      </c>
      <c r="M24" s="19">
        <f ca="1">VLOOKUP($A24,住所!$A:$O,M$2,0)</f>
        <v>47</v>
      </c>
      <c r="N24" s="19">
        <f ca="1">VLOOKUP($A24,住所!$A:$O,N$2,0)</f>
        <v>58</v>
      </c>
      <c r="P24" s="45">
        <f t="shared" ref="P24" ca="1" si="14">MAX(E24:N24)</f>
        <v>373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29.982046678635548</v>
      </c>
      <c r="F25" s="15">
        <f t="shared" ref="F25:N25" ca="1" si="15">F24/$D24*100</f>
        <v>66.965888689407535</v>
      </c>
      <c r="G25" s="15">
        <f t="shared" ca="1" si="15"/>
        <v>10.233393177737881</v>
      </c>
      <c r="H25" s="15">
        <f t="shared" ca="1" si="15"/>
        <v>60.682226211849191</v>
      </c>
      <c r="I25" s="15">
        <f t="shared" ca="1" si="15"/>
        <v>19.389587073608617</v>
      </c>
      <c r="J25" s="15">
        <f t="shared" ca="1" si="15"/>
        <v>18.671454219030519</v>
      </c>
      <c r="K25" s="15">
        <f t="shared" ca="1" si="15"/>
        <v>14.003590664272892</v>
      </c>
      <c r="L25" s="15">
        <f t="shared" ca="1" si="15"/>
        <v>9.6947935368043083</v>
      </c>
      <c r="M25" s="15">
        <f t="shared" ca="1" si="15"/>
        <v>8.4380610412926398</v>
      </c>
      <c r="N25" s="15">
        <f t="shared" ca="1" si="15"/>
        <v>10.412926391382406</v>
      </c>
    </row>
    <row r="26" spans="1:16" ht="12.4" customHeight="1" x14ac:dyDescent="0.15">
      <c r="A26" s="1" t="str">
        <f ca="1">$A$1&amp;C26</f>
        <v>X (24)若松区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73</v>
      </c>
      <c r="F26" s="19">
        <f ca="1">VLOOKUP($A26,住所!$A:$O,F$2,0)</f>
        <v>105</v>
      </c>
      <c r="G26" s="19">
        <f ca="1">VLOOKUP($A26,住所!$A:$O,G$2,0)</f>
        <v>28</v>
      </c>
      <c r="H26" s="19">
        <f ca="1">VLOOKUP($A26,住所!$A:$O,H$2,0)</f>
        <v>142</v>
      </c>
      <c r="I26" s="19">
        <f ca="1">VLOOKUP($A26,住所!$A:$O,I$2,0)</f>
        <v>40</v>
      </c>
      <c r="J26" s="19">
        <f ca="1">VLOOKUP($A26,住所!$A:$O,J$2,0)</f>
        <v>240</v>
      </c>
      <c r="K26" s="19">
        <f ca="1">VLOOKUP($A26,住所!$A:$O,K$2,0)</f>
        <v>208</v>
      </c>
      <c r="L26" s="19">
        <f ca="1">VLOOKUP($A26,住所!$A:$O,L$2,0)</f>
        <v>190</v>
      </c>
      <c r="M26" s="19">
        <f ca="1">VLOOKUP($A26,住所!$A:$O,M$2,0)</f>
        <v>35</v>
      </c>
      <c r="N26" s="19">
        <f ca="1">VLOOKUP($A26,住所!$A:$O,N$2,0)</f>
        <v>43</v>
      </c>
      <c r="P26" s="45">
        <f t="shared" ref="P26" ca="1" si="16">MAX(E26:N26)</f>
        <v>240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16.666666666666664</v>
      </c>
      <c r="F27" s="15">
        <f t="shared" ref="F27:N27" ca="1" si="17">F26/$D26*100</f>
        <v>23.972602739726025</v>
      </c>
      <c r="G27" s="15">
        <f t="shared" ca="1" si="17"/>
        <v>6.3926940639269407</v>
      </c>
      <c r="H27" s="15">
        <f t="shared" ca="1" si="17"/>
        <v>32.420091324200911</v>
      </c>
      <c r="I27" s="15">
        <f t="shared" ca="1" si="17"/>
        <v>9.1324200913241995</v>
      </c>
      <c r="J27" s="15">
        <f t="shared" ca="1" si="17"/>
        <v>54.794520547945204</v>
      </c>
      <c r="K27" s="15">
        <f t="shared" ca="1" si="17"/>
        <v>47.48858447488584</v>
      </c>
      <c r="L27" s="15">
        <f t="shared" ca="1" si="17"/>
        <v>43.378995433789953</v>
      </c>
      <c r="M27" s="15">
        <f t="shared" ca="1" si="17"/>
        <v>7.9908675799086755</v>
      </c>
      <c r="N27" s="15">
        <f t="shared" ca="1" si="17"/>
        <v>9.8173515981735147</v>
      </c>
    </row>
    <row r="28" spans="1:16" ht="12.4" customHeight="1" x14ac:dyDescent="0.15">
      <c r="A28" s="1" t="str">
        <f ca="1">$A$1&amp;C28</f>
        <v>X (24)八幡東区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65</v>
      </c>
      <c r="F28" s="19">
        <f ca="1">VLOOKUP($A28,住所!$A:$O,F$2,0)</f>
        <v>72</v>
      </c>
      <c r="G28" s="19">
        <f ca="1">VLOOKUP($A28,住所!$A:$O,G$2,0)</f>
        <v>14</v>
      </c>
      <c r="H28" s="19">
        <f ca="1">VLOOKUP($A28,住所!$A:$O,H$2,0)</f>
        <v>102</v>
      </c>
      <c r="I28" s="19">
        <f ca="1">VLOOKUP($A28,住所!$A:$O,I$2,0)</f>
        <v>28</v>
      </c>
      <c r="J28" s="19">
        <f ca="1">VLOOKUP($A28,住所!$A:$O,J$2,0)</f>
        <v>59</v>
      </c>
      <c r="K28" s="19">
        <f ca="1">VLOOKUP($A28,住所!$A:$O,K$2,0)</f>
        <v>47</v>
      </c>
      <c r="L28" s="19">
        <f ca="1">VLOOKUP($A28,住所!$A:$O,L$2,0)</f>
        <v>37</v>
      </c>
      <c r="M28" s="19">
        <f ca="1">VLOOKUP($A28,住所!$A:$O,M$2,0)</f>
        <v>15</v>
      </c>
      <c r="N28" s="19">
        <f ca="1">VLOOKUP($A28,住所!$A:$O,N$2,0)</f>
        <v>31</v>
      </c>
      <c r="P28" s="45">
        <f t="shared" ref="P28" ca="1" si="18">MAX(E28:N28)</f>
        <v>102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34.031413612565444</v>
      </c>
      <c r="F29" s="15">
        <f t="shared" ref="F29:N29" ca="1" si="19">F28/$D28*100</f>
        <v>37.696335078534034</v>
      </c>
      <c r="G29" s="15">
        <f t="shared" ca="1" si="19"/>
        <v>7.3298429319371721</v>
      </c>
      <c r="H29" s="15">
        <f t="shared" ca="1" si="19"/>
        <v>53.403141361256544</v>
      </c>
      <c r="I29" s="15">
        <f t="shared" ca="1" si="19"/>
        <v>14.659685863874344</v>
      </c>
      <c r="J29" s="15">
        <f t="shared" ca="1" si="19"/>
        <v>30.890052356020941</v>
      </c>
      <c r="K29" s="15">
        <f t="shared" ca="1" si="19"/>
        <v>24.607329842931939</v>
      </c>
      <c r="L29" s="15">
        <f t="shared" ca="1" si="19"/>
        <v>19.3717277486911</v>
      </c>
      <c r="M29" s="15">
        <f t="shared" ca="1" si="19"/>
        <v>7.8534031413612562</v>
      </c>
      <c r="N29" s="15">
        <f t="shared" ca="1" si="19"/>
        <v>16.230366492146597</v>
      </c>
    </row>
    <row r="30" spans="1:16" ht="12.4" customHeight="1" x14ac:dyDescent="0.15">
      <c r="A30" s="1" t="str">
        <f ca="1">$A$1&amp;C30</f>
        <v>X (24)八幡西区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262</v>
      </c>
      <c r="F30" s="19">
        <f ca="1">VLOOKUP($A30,住所!$A:$O,F$2,0)</f>
        <v>375</v>
      </c>
      <c r="G30" s="19">
        <f ca="1">VLOOKUP($A30,住所!$A:$O,G$2,0)</f>
        <v>86</v>
      </c>
      <c r="H30" s="19">
        <f ca="1">VLOOKUP($A30,住所!$A:$O,H$2,0)</f>
        <v>507</v>
      </c>
      <c r="I30" s="19">
        <f ca="1">VLOOKUP($A30,住所!$A:$O,I$2,0)</f>
        <v>181</v>
      </c>
      <c r="J30" s="19">
        <f ca="1">VLOOKUP($A30,住所!$A:$O,J$2,0)</f>
        <v>348</v>
      </c>
      <c r="K30" s="19">
        <f ca="1">VLOOKUP($A30,住所!$A:$O,K$2,0)</f>
        <v>333</v>
      </c>
      <c r="L30" s="19">
        <f ca="1">VLOOKUP($A30,住所!$A:$O,L$2,0)</f>
        <v>226</v>
      </c>
      <c r="M30" s="19">
        <f ca="1">VLOOKUP($A30,住所!$A:$O,M$2,0)</f>
        <v>90</v>
      </c>
      <c r="N30" s="19">
        <f ca="1">VLOOKUP($A30,住所!$A:$O,N$2,0)</f>
        <v>143</v>
      </c>
      <c r="P30" s="45">
        <f t="shared" ref="P30" ca="1" si="20">MAX(E30:N30)</f>
        <v>507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23.753399818676339</v>
      </c>
      <c r="F31" s="15">
        <f t="shared" ref="F31:N31" ca="1" si="21">F30/$D30*100</f>
        <v>33.998186763372615</v>
      </c>
      <c r="G31" s="15">
        <f t="shared" ca="1" si="21"/>
        <v>7.796917497733455</v>
      </c>
      <c r="H31" s="15">
        <f t="shared" ca="1" si="21"/>
        <v>45.965548504079784</v>
      </c>
      <c r="I31" s="15">
        <f t="shared" ca="1" si="21"/>
        <v>16.409791477787852</v>
      </c>
      <c r="J31" s="15">
        <f t="shared" ca="1" si="21"/>
        <v>31.550317316409792</v>
      </c>
      <c r="K31" s="15">
        <f t="shared" ca="1" si="21"/>
        <v>30.190389845874886</v>
      </c>
      <c r="L31" s="15">
        <f t="shared" ca="1" si="21"/>
        <v>20.489573889392567</v>
      </c>
      <c r="M31" s="15">
        <f t="shared" ca="1" si="21"/>
        <v>8.1595648232094291</v>
      </c>
      <c r="N31" s="15">
        <f t="shared" ca="1" si="21"/>
        <v>12.964641885766092</v>
      </c>
    </row>
    <row r="32" spans="1:16" ht="12.4" customHeight="1" x14ac:dyDescent="0.15">
      <c r="A32" s="1" t="str">
        <f ca="1">$A$1&amp;C32</f>
        <v>X (24)戸畑区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56</v>
      </c>
      <c r="F32" s="19">
        <f ca="1">VLOOKUP($A32,住所!$A:$O,F$2,0)</f>
        <v>81</v>
      </c>
      <c r="G32" s="19">
        <f ca="1">VLOOKUP($A32,住所!$A:$O,G$2,0)</f>
        <v>19</v>
      </c>
      <c r="H32" s="19">
        <f ca="1">VLOOKUP($A32,住所!$A:$O,H$2,0)</f>
        <v>98</v>
      </c>
      <c r="I32" s="19">
        <f ca="1">VLOOKUP($A32,住所!$A:$O,I$2,0)</f>
        <v>26</v>
      </c>
      <c r="J32" s="19">
        <f ca="1">VLOOKUP($A32,住所!$A:$O,J$2,0)</f>
        <v>54</v>
      </c>
      <c r="K32" s="19">
        <f ca="1">VLOOKUP($A32,住所!$A:$O,K$2,0)</f>
        <v>55</v>
      </c>
      <c r="L32" s="19">
        <f ca="1">VLOOKUP($A32,住所!$A:$O,L$2,0)</f>
        <v>30</v>
      </c>
      <c r="M32" s="19">
        <f ca="1">VLOOKUP($A32,住所!$A:$O,M$2,0)</f>
        <v>18</v>
      </c>
      <c r="N32" s="19">
        <f ca="1">VLOOKUP($A32,住所!$A:$O,N$2,0)</f>
        <v>18</v>
      </c>
      <c r="P32" s="45">
        <f t="shared" ref="P32" ca="1" si="22">MAX(E32:N32)</f>
        <v>98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32.183908045977013</v>
      </c>
      <c r="F33" s="15">
        <f t="shared" ref="F33:N33" ca="1" si="23">F32/$D32*100</f>
        <v>46.551724137931032</v>
      </c>
      <c r="G33" s="15">
        <f t="shared" ca="1" si="23"/>
        <v>10.919540229885058</v>
      </c>
      <c r="H33" s="15">
        <f t="shared" ca="1" si="23"/>
        <v>56.321839080459768</v>
      </c>
      <c r="I33" s="15">
        <f t="shared" ca="1" si="23"/>
        <v>14.942528735632186</v>
      </c>
      <c r="J33" s="15">
        <f t="shared" ca="1" si="23"/>
        <v>31.03448275862069</v>
      </c>
      <c r="K33" s="15">
        <f t="shared" ca="1" si="23"/>
        <v>31.609195402298852</v>
      </c>
      <c r="L33" s="15">
        <f t="shared" ca="1" si="23"/>
        <v>17.241379310344829</v>
      </c>
      <c r="M33" s="15">
        <f t="shared" ca="1" si="23"/>
        <v>10.344827586206897</v>
      </c>
      <c r="N33" s="15">
        <f t="shared" ca="1" si="23"/>
        <v>10.344827586206897</v>
      </c>
    </row>
    <row r="34" spans="1:16" ht="12.4" customHeight="1" x14ac:dyDescent="0.15">
      <c r="A34" s="1" t="str">
        <f ca="1">$A$1&amp;C34</f>
        <v>X (24)その他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196</v>
      </c>
      <c r="F34" s="19">
        <f ca="1">VLOOKUP($A34,住所!$A:$O,F$2,0)</f>
        <v>85</v>
      </c>
      <c r="G34" s="19">
        <f ca="1">VLOOKUP($A34,住所!$A:$O,G$2,0)</f>
        <v>62</v>
      </c>
      <c r="H34" s="19">
        <f ca="1">VLOOKUP($A34,住所!$A:$O,H$2,0)</f>
        <v>349</v>
      </c>
      <c r="I34" s="19">
        <f ca="1">VLOOKUP($A34,住所!$A:$O,I$2,0)</f>
        <v>46</v>
      </c>
      <c r="J34" s="19">
        <f ca="1">VLOOKUP($A34,住所!$A:$O,J$2,0)</f>
        <v>112</v>
      </c>
      <c r="K34" s="19">
        <f ca="1">VLOOKUP($A34,住所!$A:$O,K$2,0)</f>
        <v>66</v>
      </c>
      <c r="L34" s="19">
        <f ca="1">VLOOKUP($A34,住所!$A:$O,L$2,0)</f>
        <v>130</v>
      </c>
      <c r="M34" s="19">
        <f ca="1">VLOOKUP($A34,住所!$A:$O,M$2,0)</f>
        <v>89</v>
      </c>
      <c r="N34" s="19">
        <f ca="1">VLOOKUP($A34,住所!$A:$O,N$2,0)</f>
        <v>197</v>
      </c>
      <c r="P34" s="45">
        <f t="shared" ref="P34" ca="1" si="24">MAX(E34:N34)</f>
        <v>349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21.657458563535911</v>
      </c>
      <c r="F35" s="15">
        <f t="shared" ref="F35:N35" ca="1" si="25">F34/$D34*100</f>
        <v>9.3922651933701662</v>
      </c>
      <c r="G35" s="15">
        <f t="shared" ca="1" si="25"/>
        <v>6.8508287292817673</v>
      </c>
      <c r="H35" s="15">
        <f t="shared" ca="1" si="25"/>
        <v>38.563535911602209</v>
      </c>
      <c r="I35" s="15">
        <f t="shared" ca="1" si="25"/>
        <v>5.0828729281767959</v>
      </c>
      <c r="J35" s="15">
        <f t="shared" ca="1" si="25"/>
        <v>12.375690607734807</v>
      </c>
      <c r="K35" s="15">
        <f t="shared" ca="1" si="25"/>
        <v>7.2928176795580111</v>
      </c>
      <c r="L35" s="15">
        <f t="shared" ca="1" si="25"/>
        <v>14.3646408839779</v>
      </c>
      <c r="M35" s="15">
        <f t="shared" ca="1" si="25"/>
        <v>9.8342541436464099</v>
      </c>
      <c r="N35" s="15">
        <f t="shared" ca="1" si="25"/>
        <v>21.767955801104971</v>
      </c>
    </row>
    <row r="36" spans="1:16" ht="12.4" hidden="1" customHeight="1" outlineLevel="1" x14ac:dyDescent="0.15">
      <c r="A36" s="1" t="str">
        <f ca="1">$A$1&amp;C36</f>
        <v>X (24)勉強・受験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(24)友達との時間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(24)部活動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(24)趣味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(24)オシャレ（ファッションやコスメなど）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(24)ゲーム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(24)SNS（YouTubeやTikTokなどの視聴・動画投稿）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(24)ボランティア・地域活動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(24)自分磨き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(24)その他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(24)進学（大学）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552</v>
      </c>
      <c r="F56" s="19">
        <f ca="1">VLOOKUP($A56,'Q9'!$A:$O,F$2,0)</f>
        <v>793</v>
      </c>
      <c r="G56" s="19">
        <f ca="1">VLOOKUP($A56,'Q9'!$A:$O,G$2,0)</f>
        <v>179</v>
      </c>
      <c r="H56" s="19">
        <f ca="1">VLOOKUP($A56,'Q9'!$A:$O,H$2,0)</f>
        <v>975</v>
      </c>
      <c r="I56" s="19">
        <f ca="1">VLOOKUP($A56,'Q9'!$A:$O,I$2,0)</f>
        <v>291</v>
      </c>
      <c r="J56" s="19">
        <f ca="1">VLOOKUP($A56,'Q9'!$A:$O,J$2,0)</f>
        <v>611</v>
      </c>
      <c r="K56" s="19">
        <f ca="1">VLOOKUP($A56,'Q9'!$A:$O,K$2,0)</f>
        <v>536</v>
      </c>
      <c r="L56" s="19">
        <f ca="1">VLOOKUP($A56,'Q9'!$A:$O,L$2,0)</f>
        <v>401</v>
      </c>
      <c r="M56" s="19">
        <f ca="1">VLOOKUP($A56,'Q9'!$A:$O,M$2,0)</f>
        <v>200</v>
      </c>
      <c r="N56" s="19">
        <f ca="1">VLOOKUP($A56,'Q9'!$A:$O,N$2,0)</f>
        <v>265</v>
      </c>
      <c r="P56" s="45">
        <f t="shared" ref="P56" ca="1" si="46">MAX(E56:N56)</f>
        <v>975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26.335877862595421</v>
      </c>
      <c r="F57" s="15">
        <f t="shared" ref="F57:N57" ca="1" si="47">F56/$D56*100</f>
        <v>37.833969465648856</v>
      </c>
      <c r="G57" s="15">
        <f t="shared" ca="1" si="47"/>
        <v>8.5400763358778615</v>
      </c>
      <c r="H57" s="15">
        <f t="shared" ca="1" si="47"/>
        <v>46.517175572519079</v>
      </c>
      <c r="I57" s="15">
        <f t="shared" ca="1" si="47"/>
        <v>13.883587786259541</v>
      </c>
      <c r="J57" s="15">
        <f t="shared" ca="1" si="47"/>
        <v>29.150763358778626</v>
      </c>
      <c r="K57" s="15">
        <f t="shared" ca="1" si="47"/>
        <v>25.572519083969464</v>
      </c>
      <c r="L57" s="15">
        <f t="shared" ca="1" si="47"/>
        <v>19.131679389312978</v>
      </c>
      <c r="M57" s="15">
        <f t="shared" ca="1" si="47"/>
        <v>9.5419847328244281</v>
      </c>
      <c r="N57" s="15">
        <f t="shared" ca="1" si="47"/>
        <v>12.643129770992367</v>
      </c>
    </row>
    <row r="58" spans="1:16" ht="12.4" hidden="1" customHeight="1" outlineLevel="1" x14ac:dyDescent="0.15">
      <c r="A58" s="1" t="str">
        <f ca="1">$A$1&amp;C58</f>
        <v>X (24)進学（短大）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37</v>
      </c>
      <c r="F58" s="19">
        <f ca="1">VLOOKUP($A58,'Q9'!$A:$O,F$2,0)</f>
        <v>46</v>
      </c>
      <c r="G58" s="19">
        <f ca="1">VLOOKUP($A58,'Q9'!$A:$O,G$2,0)</f>
        <v>16</v>
      </c>
      <c r="H58" s="19">
        <f ca="1">VLOOKUP($A58,'Q9'!$A:$O,H$2,0)</f>
        <v>71</v>
      </c>
      <c r="I58" s="19">
        <f ca="1">VLOOKUP($A58,'Q9'!$A:$O,I$2,0)</f>
        <v>21</v>
      </c>
      <c r="J58" s="19">
        <f ca="1">VLOOKUP($A58,'Q9'!$A:$O,J$2,0)</f>
        <v>44</v>
      </c>
      <c r="K58" s="19">
        <f ca="1">VLOOKUP($A58,'Q9'!$A:$O,K$2,0)</f>
        <v>23</v>
      </c>
      <c r="L58" s="19">
        <f ca="1">VLOOKUP($A58,'Q9'!$A:$O,L$2,0)</f>
        <v>32</v>
      </c>
      <c r="M58" s="19">
        <f ca="1">VLOOKUP($A58,'Q9'!$A:$O,M$2,0)</f>
        <v>13</v>
      </c>
      <c r="N58" s="19">
        <f ca="1">VLOOKUP($A58,'Q9'!$A:$O,N$2,0)</f>
        <v>18</v>
      </c>
      <c r="P58" s="45">
        <f t="shared" ref="P58" ca="1" si="48">MAX(E58:N58)</f>
        <v>71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26.24113475177305</v>
      </c>
      <c r="F59" s="15">
        <f t="shared" ref="F59:N59" ca="1" si="49">F58/$D58*100</f>
        <v>32.62411347517731</v>
      </c>
      <c r="G59" s="15">
        <f t="shared" ca="1" si="49"/>
        <v>11.347517730496454</v>
      </c>
      <c r="H59" s="15">
        <f t="shared" ca="1" si="49"/>
        <v>50.354609929078009</v>
      </c>
      <c r="I59" s="15">
        <f t="shared" ca="1" si="49"/>
        <v>14.893617021276595</v>
      </c>
      <c r="J59" s="15">
        <f t="shared" ca="1" si="49"/>
        <v>31.205673758865249</v>
      </c>
      <c r="K59" s="15">
        <f t="shared" ca="1" si="49"/>
        <v>16.312056737588655</v>
      </c>
      <c r="L59" s="15">
        <f t="shared" ca="1" si="49"/>
        <v>22.695035460992909</v>
      </c>
      <c r="M59" s="15">
        <f t="shared" ca="1" si="49"/>
        <v>9.2198581560283674</v>
      </c>
      <c r="N59" s="15">
        <f t="shared" ca="1" si="49"/>
        <v>12.76595744680851</v>
      </c>
    </row>
    <row r="60" spans="1:16" ht="12.4" hidden="1" customHeight="1" outlineLevel="1" x14ac:dyDescent="0.15">
      <c r="A60" s="1" t="str">
        <f ca="1">$A$1&amp;C60</f>
        <v>X (24)進学（専門学校等）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166</v>
      </c>
      <c r="F60" s="19">
        <f ca="1">VLOOKUP($A60,'Q9'!$A:$O,F$2,0)</f>
        <v>242</v>
      </c>
      <c r="G60" s="19">
        <f ca="1">VLOOKUP($A60,'Q9'!$A:$O,G$2,0)</f>
        <v>46</v>
      </c>
      <c r="H60" s="19">
        <f ca="1">VLOOKUP($A60,'Q9'!$A:$O,H$2,0)</f>
        <v>337</v>
      </c>
      <c r="I60" s="19">
        <f ca="1">VLOOKUP($A60,'Q9'!$A:$O,I$2,0)</f>
        <v>77</v>
      </c>
      <c r="J60" s="19">
        <f ca="1">VLOOKUP($A60,'Q9'!$A:$O,J$2,0)</f>
        <v>167</v>
      </c>
      <c r="K60" s="19">
        <f ca="1">VLOOKUP($A60,'Q9'!$A:$O,K$2,0)</f>
        <v>142</v>
      </c>
      <c r="L60" s="19">
        <f ca="1">VLOOKUP($A60,'Q9'!$A:$O,L$2,0)</f>
        <v>119</v>
      </c>
      <c r="M60" s="19">
        <f ca="1">VLOOKUP($A60,'Q9'!$A:$O,M$2,0)</f>
        <v>56</v>
      </c>
      <c r="N60" s="19">
        <f ca="1">VLOOKUP($A60,'Q9'!$A:$O,N$2,0)</f>
        <v>103</v>
      </c>
      <c r="P60" s="45">
        <f t="shared" ref="P60" ca="1" si="50">MAX(E60:N60)</f>
        <v>337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24.163027656477436</v>
      </c>
      <c r="F61" s="15">
        <f t="shared" ref="F61:N61" ca="1" si="51">F60/$D60*100</f>
        <v>35.225618631732168</v>
      </c>
      <c r="G61" s="15">
        <f t="shared" ca="1" si="51"/>
        <v>6.6957787481804951</v>
      </c>
      <c r="H61" s="15">
        <f t="shared" ca="1" si="51"/>
        <v>49.053857350800584</v>
      </c>
      <c r="I61" s="15">
        <f t="shared" ca="1" si="51"/>
        <v>11.208151382823871</v>
      </c>
      <c r="J61" s="15">
        <f t="shared" ca="1" si="51"/>
        <v>24.308588064046578</v>
      </c>
      <c r="K61" s="15">
        <f t="shared" ca="1" si="51"/>
        <v>20.669577874818049</v>
      </c>
      <c r="L61" s="15">
        <f t="shared" ca="1" si="51"/>
        <v>17.321688500727802</v>
      </c>
      <c r="M61" s="15">
        <f t="shared" ca="1" si="51"/>
        <v>8.1513828238719075</v>
      </c>
      <c r="N61" s="15">
        <f t="shared" ca="1" si="51"/>
        <v>14.992721979621543</v>
      </c>
    </row>
    <row r="62" spans="1:16" ht="12.4" hidden="1" customHeight="1" outlineLevel="1" x14ac:dyDescent="0.15">
      <c r="A62" s="1" t="str">
        <f ca="1">$A$1&amp;C62</f>
        <v>X (24)就職・就業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162</v>
      </c>
      <c r="F62" s="19">
        <f ca="1">VLOOKUP($A62,'Q9'!$A:$O,F$2,0)</f>
        <v>162</v>
      </c>
      <c r="G62" s="19">
        <f ca="1">VLOOKUP($A62,'Q9'!$A:$O,G$2,0)</f>
        <v>56</v>
      </c>
      <c r="H62" s="19">
        <f ca="1">VLOOKUP($A62,'Q9'!$A:$O,H$2,0)</f>
        <v>249</v>
      </c>
      <c r="I62" s="19">
        <f ca="1">VLOOKUP($A62,'Q9'!$A:$O,I$2,0)</f>
        <v>56</v>
      </c>
      <c r="J62" s="19">
        <f ca="1">VLOOKUP($A62,'Q9'!$A:$O,J$2,0)</f>
        <v>125</v>
      </c>
      <c r="K62" s="19">
        <f ca="1">VLOOKUP($A62,'Q9'!$A:$O,K$2,0)</f>
        <v>107</v>
      </c>
      <c r="L62" s="19">
        <f ca="1">VLOOKUP($A62,'Q9'!$A:$O,L$2,0)</f>
        <v>110</v>
      </c>
      <c r="M62" s="19">
        <f ca="1">VLOOKUP($A62,'Q9'!$A:$O,M$2,0)</f>
        <v>35</v>
      </c>
      <c r="N62" s="19">
        <f ca="1">VLOOKUP($A62,'Q9'!$A:$O,N$2,0)</f>
        <v>83</v>
      </c>
      <c r="P62" s="45">
        <f t="shared" ref="P62" ca="1" si="52">MAX(E62:N62)</f>
        <v>249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29.032258064516132</v>
      </c>
      <c r="F63" s="15">
        <f t="shared" ref="F63:N63" ca="1" si="53">F62/$D62*100</f>
        <v>29.032258064516132</v>
      </c>
      <c r="G63" s="15">
        <f t="shared" ca="1" si="53"/>
        <v>10.035842293906811</v>
      </c>
      <c r="H63" s="15">
        <f t="shared" ca="1" si="53"/>
        <v>44.623655913978496</v>
      </c>
      <c r="I63" s="15">
        <f t="shared" ca="1" si="53"/>
        <v>10.035842293906811</v>
      </c>
      <c r="J63" s="15">
        <f t="shared" ca="1" si="53"/>
        <v>22.401433691756274</v>
      </c>
      <c r="K63" s="15">
        <f t="shared" ca="1" si="53"/>
        <v>19.17562724014337</v>
      </c>
      <c r="L63" s="15">
        <f t="shared" ca="1" si="53"/>
        <v>19.713261648745519</v>
      </c>
      <c r="M63" s="15">
        <f t="shared" ca="1" si="53"/>
        <v>6.2724014336917557</v>
      </c>
      <c r="N63" s="15">
        <f t="shared" ca="1" si="53"/>
        <v>14.874551971326163</v>
      </c>
    </row>
    <row r="64" spans="1:16" ht="12.4" hidden="1" customHeight="1" outlineLevel="1" x14ac:dyDescent="0.15">
      <c r="A64" s="1" t="str">
        <f ca="1">$A$1&amp;C64</f>
        <v>X (24)その他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11</v>
      </c>
      <c r="F64" s="19">
        <f ca="1">VLOOKUP($A64,'Q9'!$A:$O,F$2,0)</f>
        <v>11</v>
      </c>
      <c r="G64" s="19">
        <f ca="1">VLOOKUP($A64,'Q9'!$A:$O,G$2,0)</f>
        <v>4</v>
      </c>
      <c r="H64" s="19">
        <f ca="1">VLOOKUP($A64,'Q9'!$A:$O,H$2,0)</f>
        <v>17</v>
      </c>
      <c r="I64" s="19">
        <f ca="1">VLOOKUP($A64,'Q9'!$A:$O,I$2,0)</f>
        <v>2</v>
      </c>
      <c r="J64" s="19">
        <f ca="1">VLOOKUP($A64,'Q9'!$A:$O,J$2,0)</f>
        <v>5</v>
      </c>
      <c r="K64" s="19">
        <f ca="1">VLOOKUP($A64,'Q9'!$A:$O,K$2,0)</f>
        <v>4</v>
      </c>
      <c r="L64" s="19">
        <f ca="1">VLOOKUP($A64,'Q9'!$A:$O,L$2,0)</f>
        <v>8</v>
      </c>
      <c r="M64" s="19">
        <f ca="1">VLOOKUP($A64,'Q9'!$A:$O,M$2,0)</f>
        <v>3</v>
      </c>
      <c r="N64" s="19">
        <f ca="1">VLOOKUP($A64,'Q9'!$A:$O,N$2,0)</f>
        <v>9</v>
      </c>
      <c r="P64" s="45">
        <f t="shared" ref="P64" ca="1" si="54">MAX(E64:N64)</f>
        <v>17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32.352941176470587</v>
      </c>
      <c r="F65" s="15">
        <f t="shared" ref="F65:N65" ca="1" si="55">F64/$D64*100</f>
        <v>32.352941176470587</v>
      </c>
      <c r="G65" s="15">
        <f t="shared" ca="1" si="55"/>
        <v>11.76470588235294</v>
      </c>
      <c r="H65" s="15">
        <f t="shared" ca="1" si="55"/>
        <v>50</v>
      </c>
      <c r="I65" s="15">
        <f t="shared" ca="1" si="55"/>
        <v>5.8823529411764701</v>
      </c>
      <c r="J65" s="15">
        <f t="shared" ca="1" si="55"/>
        <v>14.705882352941178</v>
      </c>
      <c r="K65" s="15">
        <f t="shared" ca="1" si="55"/>
        <v>11.76470588235294</v>
      </c>
      <c r="L65" s="15">
        <f t="shared" ca="1" si="55"/>
        <v>23.52941176470588</v>
      </c>
      <c r="M65" s="15">
        <f t="shared" ca="1" si="55"/>
        <v>8.8235294117647065</v>
      </c>
      <c r="N65" s="15">
        <f t="shared" ca="1" si="55"/>
        <v>26.47058823529412</v>
      </c>
    </row>
    <row r="66" spans="1:16" ht="12.4" hidden="1" customHeight="1" outlineLevel="1" x14ac:dyDescent="0.15">
      <c r="A66" s="1" t="str">
        <f ca="1">$A$1&amp;C66</f>
        <v>X (24)わからない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92</v>
      </c>
      <c r="F66" s="19">
        <f ca="1">VLOOKUP($A66,'Q9'!$A:$O,F$2,0)</f>
        <v>108</v>
      </c>
      <c r="G66" s="19">
        <f ca="1">VLOOKUP($A66,'Q9'!$A:$O,G$2,0)</f>
        <v>28</v>
      </c>
      <c r="H66" s="19">
        <f ca="1">VLOOKUP($A66,'Q9'!$A:$O,H$2,0)</f>
        <v>155</v>
      </c>
      <c r="I66" s="19">
        <f ca="1">VLOOKUP($A66,'Q9'!$A:$O,I$2,0)</f>
        <v>53</v>
      </c>
      <c r="J66" s="19">
        <f ca="1">VLOOKUP($A66,'Q9'!$A:$O,J$2,0)</f>
        <v>78</v>
      </c>
      <c r="K66" s="19">
        <f ca="1">VLOOKUP($A66,'Q9'!$A:$O,K$2,0)</f>
        <v>64</v>
      </c>
      <c r="L66" s="19">
        <f ca="1">VLOOKUP($A66,'Q9'!$A:$O,L$2,0)</f>
        <v>59</v>
      </c>
      <c r="M66" s="19">
        <f ca="1">VLOOKUP($A66,'Q9'!$A:$O,M$2,0)</f>
        <v>29</v>
      </c>
      <c r="N66" s="19">
        <f ca="1">VLOOKUP($A66,'Q9'!$A:$O,N$2,0)</f>
        <v>76</v>
      </c>
      <c r="P66" s="45">
        <f t="shared" ref="P66" ca="1" si="56">MAX(E66:N66)</f>
        <v>155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25.915492957746476</v>
      </c>
      <c r="F67" s="15">
        <f t="shared" ref="F67:N67" ca="1" si="57">F66/$D66*100</f>
        <v>30.422535211267604</v>
      </c>
      <c r="G67" s="15">
        <f t="shared" ca="1" si="57"/>
        <v>7.887323943661972</v>
      </c>
      <c r="H67" s="15">
        <f t="shared" ca="1" si="57"/>
        <v>43.661971830985912</v>
      </c>
      <c r="I67" s="15">
        <f t="shared" ca="1" si="57"/>
        <v>14.929577464788732</v>
      </c>
      <c r="J67" s="15">
        <f t="shared" ca="1" si="57"/>
        <v>21.971830985915496</v>
      </c>
      <c r="K67" s="15">
        <f t="shared" ca="1" si="57"/>
        <v>18.028169014084508</v>
      </c>
      <c r="L67" s="15">
        <f t="shared" ca="1" si="57"/>
        <v>16.619718309859156</v>
      </c>
      <c r="M67" s="15">
        <f t="shared" ca="1" si="57"/>
        <v>8.169014084507042</v>
      </c>
      <c r="N67" s="15">
        <f t="shared" ca="1" si="57"/>
        <v>21.408450704225352</v>
      </c>
    </row>
    <row r="68" spans="1:16" ht="12.4" hidden="1" customHeight="1" outlineLevel="1" x14ac:dyDescent="0.15">
      <c r="A68" s="1" t="str">
        <f ca="1">$A$1&amp;C68</f>
        <v>X (24)北九州市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431</v>
      </c>
      <c r="F68" s="19">
        <f ca="1">VLOOKUP($A68,'Q10'!$A:$O,F$2,0)</f>
        <v>622</v>
      </c>
      <c r="G68" s="19">
        <f ca="1">VLOOKUP($A68,'Q10'!$A:$O,G$2,0)</f>
        <v>146</v>
      </c>
      <c r="H68" s="19">
        <f ca="1">VLOOKUP($A68,'Q10'!$A:$O,H$2,0)</f>
        <v>729</v>
      </c>
      <c r="I68" s="19">
        <f ca="1">VLOOKUP($A68,'Q10'!$A:$O,I$2,0)</f>
        <v>220</v>
      </c>
      <c r="J68" s="19">
        <f ca="1">VLOOKUP($A68,'Q10'!$A:$O,J$2,0)</f>
        <v>446</v>
      </c>
      <c r="K68" s="19">
        <f ca="1">VLOOKUP($A68,'Q10'!$A:$O,K$2,0)</f>
        <v>372</v>
      </c>
      <c r="L68" s="19">
        <f ca="1">VLOOKUP($A68,'Q10'!$A:$O,L$2,0)</f>
        <v>309</v>
      </c>
      <c r="M68" s="19">
        <f ca="1">VLOOKUP($A68,'Q10'!$A:$O,M$2,0)</f>
        <v>134</v>
      </c>
      <c r="N68" s="19">
        <f ca="1">VLOOKUP($A68,'Q10'!$A:$O,N$2,0)</f>
        <v>200</v>
      </c>
      <c r="P68" s="45">
        <f t="shared" ref="P68" ca="1" si="58">MAX(E68:N68)</f>
        <v>729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27.734877734877735</v>
      </c>
      <c r="F69" s="15">
        <f t="shared" ref="F69:N69" ca="1" si="59">F68/$D68*100</f>
        <v>40.025740025740028</v>
      </c>
      <c r="G69" s="15">
        <f t="shared" ca="1" si="59"/>
        <v>9.3951093951093956</v>
      </c>
      <c r="H69" s="15">
        <f t="shared" ca="1" si="59"/>
        <v>46.91119691119691</v>
      </c>
      <c r="I69" s="15">
        <f t="shared" ca="1" si="59"/>
        <v>14.157014157014158</v>
      </c>
      <c r="J69" s="15">
        <f t="shared" ca="1" si="59"/>
        <v>28.700128700128701</v>
      </c>
      <c r="K69" s="15">
        <f t="shared" ca="1" si="59"/>
        <v>23.938223938223938</v>
      </c>
      <c r="L69" s="15">
        <f t="shared" ca="1" si="59"/>
        <v>19.884169884169882</v>
      </c>
      <c r="M69" s="15">
        <f t="shared" ca="1" si="59"/>
        <v>8.6229086229086231</v>
      </c>
      <c r="N69" s="15">
        <f t="shared" ca="1" si="59"/>
        <v>12.87001287001287</v>
      </c>
    </row>
    <row r="70" spans="1:16" ht="12.4" hidden="1" customHeight="1" outlineLevel="1" x14ac:dyDescent="0.15">
      <c r="A70" s="1" t="str">
        <f ca="1">$A$1&amp;C70</f>
        <v>X (24)福岡市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165</v>
      </c>
      <c r="F70" s="19">
        <f ca="1">VLOOKUP($A70,'Q10'!$A:$O,F$2,0)</f>
        <v>203</v>
      </c>
      <c r="G70" s="19">
        <f ca="1">VLOOKUP($A70,'Q10'!$A:$O,G$2,0)</f>
        <v>51</v>
      </c>
      <c r="H70" s="19">
        <f ca="1">VLOOKUP($A70,'Q10'!$A:$O,H$2,0)</f>
        <v>292</v>
      </c>
      <c r="I70" s="19">
        <f ca="1">VLOOKUP($A70,'Q10'!$A:$O,I$2,0)</f>
        <v>57</v>
      </c>
      <c r="J70" s="19">
        <f ca="1">VLOOKUP($A70,'Q10'!$A:$O,J$2,0)</f>
        <v>153</v>
      </c>
      <c r="K70" s="19">
        <f ca="1">VLOOKUP($A70,'Q10'!$A:$O,K$2,0)</f>
        <v>126</v>
      </c>
      <c r="L70" s="19">
        <f ca="1">VLOOKUP($A70,'Q10'!$A:$O,L$2,0)</f>
        <v>105</v>
      </c>
      <c r="M70" s="19">
        <f ca="1">VLOOKUP($A70,'Q10'!$A:$O,M$2,0)</f>
        <v>47</v>
      </c>
      <c r="N70" s="19">
        <f ca="1">VLOOKUP($A70,'Q10'!$A:$O,N$2,0)</f>
        <v>89</v>
      </c>
      <c r="P70" s="45">
        <f t="shared" ref="P70" ca="1" si="60">MAX(E70:N70)</f>
        <v>292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26.357827476038338</v>
      </c>
      <c r="F71" s="15">
        <f t="shared" ref="F71:N71" ca="1" si="61">F70/$D70*100</f>
        <v>32.428115015974441</v>
      </c>
      <c r="G71" s="15">
        <f t="shared" ca="1" si="61"/>
        <v>8.1469648562300314</v>
      </c>
      <c r="H71" s="15">
        <f t="shared" ca="1" si="61"/>
        <v>46.645367412140573</v>
      </c>
      <c r="I71" s="15">
        <f t="shared" ca="1" si="61"/>
        <v>9.1054313099041533</v>
      </c>
      <c r="J71" s="15">
        <f t="shared" ca="1" si="61"/>
        <v>24.440894568690098</v>
      </c>
      <c r="K71" s="15">
        <f t="shared" ca="1" si="61"/>
        <v>20.12779552715655</v>
      </c>
      <c r="L71" s="15">
        <f t="shared" ca="1" si="61"/>
        <v>16.773162939297126</v>
      </c>
      <c r="M71" s="15">
        <f t="shared" ca="1" si="61"/>
        <v>7.5079872204472844</v>
      </c>
      <c r="N71" s="15">
        <f t="shared" ca="1" si="61"/>
        <v>14.217252396166133</v>
      </c>
    </row>
    <row r="72" spans="1:16" ht="12.4" hidden="1" customHeight="1" outlineLevel="1" x14ac:dyDescent="0.15">
      <c r="A72" s="1" t="str">
        <f ca="1">$A$1&amp;C72</f>
        <v>X (24)福岡県内（北九州市・福岡市を除く）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69</v>
      </c>
      <c r="F72" s="19">
        <f ca="1">VLOOKUP($A72,'Q10'!$A:$O,F$2,0)</f>
        <v>88</v>
      </c>
      <c r="G72" s="19">
        <f ca="1">VLOOKUP($A72,'Q10'!$A:$O,G$2,0)</f>
        <v>28</v>
      </c>
      <c r="H72" s="19">
        <f ca="1">VLOOKUP($A72,'Q10'!$A:$O,H$2,0)</f>
        <v>140</v>
      </c>
      <c r="I72" s="19">
        <f ca="1">VLOOKUP($A72,'Q10'!$A:$O,I$2,0)</f>
        <v>41</v>
      </c>
      <c r="J72" s="19">
        <f ca="1">VLOOKUP($A72,'Q10'!$A:$O,J$2,0)</f>
        <v>80</v>
      </c>
      <c r="K72" s="19">
        <f ca="1">VLOOKUP($A72,'Q10'!$A:$O,K$2,0)</f>
        <v>74</v>
      </c>
      <c r="L72" s="19">
        <f ca="1">VLOOKUP($A72,'Q10'!$A:$O,L$2,0)</f>
        <v>51</v>
      </c>
      <c r="M72" s="19">
        <f ca="1">VLOOKUP($A72,'Q10'!$A:$O,M$2,0)</f>
        <v>30</v>
      </c>
      <c r="N72" s="19">
        <f ca="1">VLOOKUP($A72,'Q10'!$A:$O,N$2,0)</f>
        <v>47</v>
      </c>
      <c r="P72" s="45">
        <f t="shared" ref="P72" ca="1" si="62">MAX(E72:N72)</f>
        <v>140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22.402597402597401</v>
      </c>
      <c r="F73" s="15">
        <f t="shared" ref="F73:N73" ca="1" si="63">F72/$D72*100</f>
        <v>28.571428571428569</v>
      </c>
      <c r="G73" s="15">
        <f t="shared" ca="1" si="63"/>
        <v>9.0909090909090917</v>
      </c>
      <c r="H73" s="15">
        <f t="shared" ca="1" si="63"/>
        <v>45.454545454545453</v>
      </c>
      <c r="I73" s="15">
        <f t="shared" ca="1" si="63"/>
        <v>13.311688311688311</v>
      </c>
      <c r="J73" s="15">
        <f t="shared" ca="1" si="63"/>
        <v>25.97402597402597</v>
      </c>
      <c r="K73" s="15">
        <f t="shared" ca="1" si="63"/>
        <v>24.025974025974026</v>
      </c>
      <c r="L73" s="15">
        <f t="shared" ca="1" si="63"/>
        <v>16.558441558441558</v>
      </c>
      <c r="M73" s="15">
        <f t="shared" ca="1" si="63"/>
        <v>9.7402597402597415</v>
      </c>
      <c r="N73" s="15">
        <f t="shared" ca="1" si="63"/>
        <v>15.259740259740258</v>
      </c>
    </row>
    <row r="74" spans="1:16" ht="12.4" hidden="1" customHeight="1" outlineLevel="1" x14ac:dyDescent="0.15">
      <c r="A74" s="1" t="str">
        <f ca="1">$A$1&amp;C74</f>
        <v>X (24)東京圏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64</v>
      </c>
      <c r="F74" s="19">
        <f ca="1">VLOOKUP($A74,'Q10'!$A:$O,F$2,0)</f>
        <v>91</v>
      </c>
      <c r="G74" s="19">
        <f ca="1">VLOOKUP($A74,'Q10'!$A:$O,G$2,0)</f>
        <v>28</v>
      </c>
      <c r="H74" s="19">
        <f ca="1">VLOOKUP($A74,'Q10'!$A:$O,H$2,0)</f>
        <v>123</v>
      </c>
      <c r="I74" s="19">
        <f ca="1">VLOOKUP($A74,'Q10'!$A:$O,I$2,0)</f>
        <v>37</v>
      </c>
      <c r="J74" s="19">
        <f ca="1">VLOOKUP($A74,'Q10'!$A:$O,J$2,0)</f>
        <v>68</v>
      </c>
      <c r="K74" s="19">
        <f ca="1">VLOOKUP($A74,'Q10'!$A:$O,K$2,0)</f>
        <v>57</v>
      </c>
      <c r="L74" s="19">
        <f ca="1">VLOOKUP($A74,'Q10'!$A:$O,L$2,0)</f>
        <v>41</v>
      </c>
      <c r="M74" s="19">
        <f ca="1">VLOOKUP($A74,'Q10'!$A:$O,M$2,0)</f>
        <v>21</v>
      </c>
      <c r="N74" s="19">
        <f ca="1">VLOOKUP($A74,'Q10'!$A:$O,N$2,0)</f>
        <v>35</v>
      </c>
      <c r="P74" s="45">
        <f t="shared" ref="P74" ca="1" si="64">MAX(E74:N74)</f>
        <v>123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24.150943396226417</v>
      </c>
      <c r="F75" s="15">
        <f t="shared" ref="F75:N75" ca="1" si="65">F74/$D74*100</f>
        <v>34.339622641509429</v>
      </c>
      <c r="G75" s="15">
        <f t="shared" ca="1" si="65"/>
        <v>10.566037735849058</v>
      </c>
      <c r="H75" s="15">
        <f t="shared" ca="1" si="65"/>
        <v>46.415094339622641</v>
      </c>
      <c r="I75" s="15">
        <f t="shared" ca="1" si="65"/>
        <v>13.962264150943396</v>
      </c>
      <c r="J75" s="15">
        <f t="shared" ca="1" si="65"/>
        <v>25.660377358490567</v>
      </c>
      <c r="K75" s="15">
        <f t="shared" ca="1" si="65"/>
        <v>21.509433962264151</v>
      </c>
      <c r="L75" s="15">
        <f t="shared" ca="1" si="65"/>
        <v>15.471698113207546</v>
      </c>
      <c r="M75" s="15">
        <f t="shared" ca="1" si="65"/>
        <v>7.9245283018867925</v>
      </c>
      <c r="N75" s="15">
        <f t="shared" ca="1" si="65"/>
        <v>13.20754716981132</v>
      </c>
    </row>
    <row r="76" spans="1:16" ht="12.4" hidden="1" customHeight="1" outlineLevel="1" x14ac:dyDescent="0.15">
      <c r="A76" s="1" t="str">
        <f ca="1">$A$1&amp;C76</f>
        <v>X (24)大阪圏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40</v>
      </c>
      <c r="F76" s="19">
        <f ca="1">VLOOKUP($A76,'Q10'!$A:$O,F$2,0)</f>
        <v>73</v>
      </c>
      <c r="G76" s="19">
        <f ca="1">VLOOKUP($A76,'Q10'!$A:$O,G$2,0)</f>
        <v>14</v>
      </c>
      <c r="H76" s="19">
        <f ca="1">VLOOKUP($A76,'Q10'!$A:$O,H$2,0)</f>
        <v>83</v>
      </c>
      <c r="I76" s="19">
        <f ca="1">VLOOKUP($A76,'Q10'!$A:$O,I$2,0)</f>
        <v>23</v>
      </c>
      <c r="J76" s="19">
        <f ca="1">VLOOKUP($A76,'Q10'!$A:$O,J$2,0)</f>
        <v>59</v>
      </c>
      <c r="K76" s="19">
        <f ca="1">VLOOKUP($A76,'Q10'!$A:$O,K$2,0)</f>
        <v>50</v>
      </c>
      <c r="L76" s="19">
        <f ca="1">VLOOKUP($A76,'Q10'!$A:$O,L$2,0)</f>
        <v>34</v>
      </c>
      <c r="M76" s="19">
        <f ca="1">VLOOKUP($A76,'Q10'!$A:$O,M$2,0)</f>
        <v>20</v>
      </c>
      <c r="N76" s="19">
        <f ca="1">VLOOKUP($A76,'Q10'!$A:$O,N$2,0)</f>
        <v>25</v>
      </c>
      <c r="P76" s="45">
        <f t="shared" ref="P76" ca="1" si="66">MAX(E76:N76)</f>
        <v>83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23.121387283236995</v>
      </c>
      <c r="F77" s="15">
        <f t="shared" ref="F77:N77" ca="1" si="67">F76/$D76*100</f>
        <v>42.196531791907518</v>
      </c>
      <c r="G77" s="15">
        <f t="shared" ca="1" si="67"/>
        <v>8.0924855491329488</v>
      </c>
      <c r="H77" s="15">
        <f t="shared" ca="1" si="67"/>
        <v>47.97687861271676</v>
      </c>
      <c r="I77" s="15">
        <f t="shared" ca="1" si="67"/>
        <v>13.294797687861271</v>
      </c>
      <c r="J77" s="15">
        <f t="shared" ca="1" si="67"/>
        <v>34.104046242774565</v>
      </c>
      <c r="K77" s="15">
        <f t="shared" ca="1" si="67"/>
        <v>28.901734104046245</v>
      </c>
      <c r="L77" s="15">
        <f t="shared" ca="1" si="67"/>
        <v>19.653179190751445</v>
      </c>
      <c r="M77" s="15">
        <f t="shared" ca="1" si="67"/>
        <v>11.560693641618498</v>
      </c>
      <c r="N77" s="15">
        <f t="shared" ca="1" si="67"/>
        <v>14.450867052023122</v>
      </c>
    </row>
    <row r="78" spans="1:16" ht="12.4" hidden="1" customHeight="1" outlineLevel="1" x14ac:dyDescent="0.15">
      <c r="A78" s="1" t="str">
        <f ca="1">$A$1&amp;C78</f>
        <v>X (24)名古屋圏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2</v>
      </c>
      <c r="F78" s="19">
        <f ca="1">VLOOKUP($A78,'Q10'!$A:$O,F$2,0)</f>
        <v>7</v>
      </c>
      <c r="G78" s="19">
        <f ca="1">VLOOKUP($A78,'Q10'!$A:$O,G$2,0)</f>
        <v>0</v>
      </c>
      <c r="H78" s="19">
        <f ca="1">VLOOKUP($A78,'Q10'!$A:$O,H$2,0)</f>
        <v>9</v>
      </c>
      <c r="I78" s="19">
        <f ca="1">VLOOKUP($A78,'Q10'!$A:$O,I$2,0)</f>
        <v>3</v>
      </c>
      <c r="J78" s="19">
        <f ca="1">VLOOKUP($A78,'Q10'!$A:$O,J$2,0)</f>
        <v>6</v>
      </c>
      <c r="K78" s="19">
        <f ca="1">VLOOKUP($A78,'Q10'!$A:$O,K$2,0)</f>
        <v>5</v>
      </c>
      <c r="L78" s="19">
        <f ca="1">VLOOKUP($A78,'Q10'!$A:$O,L$2,0)</f>
        <v>6</v>
      </c>
      <c r="M78" s="19">
        <f ca="1">VLOOKUP($A78,'Q10'!$A:$O,M$2,0)</f>
        <v>1</v>
      </c>
      <c r="N78" s="19">
        <f ca="1">VLOOKUP($A78,'Q10'!$A:$O,N$2,0)</f>
        <v>3</v>
      </c>
      <c r="P78" s="45">
        <f t="shared" ref="P78" ca="1" si="68">MAX(E78:N78)</f>
        <v>9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9.5238095238095237</v>
      </c>
      <c r="F79" s="15">
        <f t="shared" ref="F79:N79" ca="1" si="69">F78/$D78*100</f>
        <v>33.333333333333329</v>
      </c>
      <c r="G79" s="15">
        <f t="shared" ca="1" si="69"/>
        <v>0</v>
      </c>
      <c r="H79" s="15">
        <f t="shared" ca="1" si="69"/>
        <v>42.857142857142854</v>
      </c>
      <c r="I79" s="15">
        <f t="shared" ca="1" si="69"/>
        <v>14.285714285714285</v>
      </c>
      <c r="J79" s="15">
        <f t="shared" ca="1" si="69"/>
        <v>28.571428571428569</v>
      </c>
      <c r="K79" s="15">
        <f t="shared" ca="1" si="69"/>
        <v>23.809523809523807</v>
      </c>
      <c r="L79" s="15">
        <f t="shared" ca="1" si="69"/>
        <v>28.571428571428569</v>
      </c>
      <c r="M79" s="15">
        <f t="shared" ca="1" si="69"/>
        <v>4.7619047619047619</v>
      </c>
      <c r="N79" s="15">
        <f t="shared" ca="1" si="69"/>
        <v>14.285714285714285</v>
      </c>
    </row>
    <row r="80" spans="1:16" ht="12.4" hidden="1" customHeight="1" outlineLevel="1" x14ac:dyDescent="0.15">
      <c r="A80" s="1" t="str">
        <f ca="1">$A$1&amp;C80</f>
        <v>X (24)その他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57</v>
      </c>
      <c r="F80" s="19">
        <f ca="1">VLOOKUP($A80,'Q10'!$A:$O,F$2,0)</f>
        <v>84</v>
      </c>
      <c r="G80" s="19">
        <f ca="1">VLOOKUP($A80,'Q10'!$A:$O,G$2,0)</f>
        <v>18</v>
      </c>
      <c r="H80" s="19">
        <f ca="1">VLOOKUP($A80,'Q10'!$A:$O,H$2,0)</f>
        <v>120</v>
      </c>
      <c r="I80" s="19">
        <f ca="1">VLOOKUP($A80,'Q10'!$A:$O,I$2,0)</f>
        <v>33</v>
      </c>
      <c r="J80" s="19">
        <f ca="1">VLOOKUP($A80,'Q10'!$A:$O,J$2,0)</f>
        <v>77</v>
      </c>
      <c r="K80" s="19">
        <f ca="1">VLOOKUP($A80,'Q10'!$A:$O,K$2,0)</f>
        <v>58</v>
      </c>
      <c r="L80" s="19">
        <f ca="1">VLOOKUP($A80,'Q10'!$A:$O,L$2,0)</f>
        <v>51</v>
      </c>
      <c r="M80" s="19">
        <f ca="1">VLOOKUP($A80,'Q10'!$A:$O,M$2,0)</f>
        <v>27</v>
      </c>
      <c r="N80" s="19">
        <f ca="1">VLOOKUP($A80,'Q10'!$A:$O,N$2,0)</f>
        <v>32</v>
      </c>
      <c r="P80" s="45">
        <f t="shared" ref="P80" ca="1" si="70">MAX(E80:N80)</f>
        <v>120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25.110132158590311</v>
      </c>
      <c r="F81" s="15">
        <f t="shared" ref="F81:N81" ca="1" si="71">F80/$D80*100</f>
        <v>37.004405286343612</v>
      </c>
      <c r="G81" s="15">
        <f t="shared" ca="1" si="71"/>
        <v>7.929515418502203</v>
      </c>
      <c r="H81" s="15">
        <f t="shared" ca="1" si="71"/>
        <v>52.863436123348016</v>
      </c>
      <c r="I81" s="15">
        <f t="shared" ca="1" si="71"/>
        <v>14.537444933920703</v>
      </c>
      <c r="J81" s="15">
        <f t="shared" ca="1" si="71"/>
        <v>33.920704845814981</v>
      </c>
      <c r="K81" s="15">
        <f t="shared" ca="1" si="71"/>
        <v>25.55066079295154</v>
      </c>
      <c r="L81" s="15">
        <f t="shared" ca="1" si="71"/>
        <v>22.466960352422909</v>
      </c>
      <c r="M81" s="15">
        <f t="shared" ca="1" si="71"/>
        <v>11.894273127753303</v>
      </c>
      <c r="N81" s="15">
        <f t="shared" ca="1" si="71"/>
        <v>14.096916299559473</v>
      </c>
    </row>
    <row r="82" spans="1:16" ht="12.4" hidden="1" customHeight="1" outlineLevel="1" x14ac:dyDescent="0.15">
      <c r="A82" s="1" t="str">
        <f ca="1">$A$1&amp;C82</f>
        <v>X (24)わからない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192</v>
      </c>
      <c r="F82" s="19">
        <f ca="1">VLOOKUP($A82,'Q10'!$A:$O,F$2,0)</f>
        <v>194</v>
      </c>
      <c r="G82" s="19">
        <f ca="1">VLOOKUP($A82,'Q10'!$A:$O,G$2,0)</f>
        <v>44</v>
      </c>
      <c r="H82" s="19">
        <f ca="1">VLOOKUP($A82,'Q10'!$A:$O,H$2,0)</f>
        <v>308</v>
      </c>
      <c r="I82" s="19">
        <f ca="1">VLOOKUP($A82,'Q10'!$A:$O,I$2,0)</f>
        <v>86</v>
      </c>
      <c r="J82" s="19">
        <f ca="1">VLOOKUP($A82,'Q10'!$A:$O,J$2,0)</f>
        <v>141</v>
      </c>
      <c r="K82" s="19">
        <f ca="1">VLOOKUP($A82,'Q10'!$A:$O,K$2,0)</f>
        <v>134</v>
      </c>
      <c r="L82" s="19">
        <f ca="1">VLOOKUP($A82,'Q10'!$A:$O,L$2,0)</f>
        <v>132</v>
      </c>
      <c r="M82" s="19">
        <f ca="1">VLOOKUP($A82,'Q10'!$A:$O,M$2,0)</f>
        <v>56</v>
      </c>
      <c r="N82" s="19">
        <f ca="1">VLOOKUP($A82,'Q10'!$A:$O,N$2,0)</f>
        <v>123</v>
      </c>
      <c r="P82" s="45">
        <f t="shared" ref="P82" ca="1" si="72">MAX(E82:N82)</f>
        <v>308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27.546628407460545</v>
      </c>
      <c r="F83" s="15">
        <f t="shared" ref="F83:N83" ca="1" si="73">F82/$D82*100</f>
        <v>27.833572453371591</v>
      </c>
      <c r="G83" s="15">
        <f t="shared" ca="1" si="73"/>
        <v>6.3127690100430414</v>
      </c>
      <c r="H83" s="15">
        <f t="shared" ca="1" si="73"/>
        <v>44.18938307030129</v>
      </c>
      <c r="I83" s="15">
        <f t="shared" ca="1" si="73"/>
        <v>12.338593974175035</v>
      </c>
      <c r="J83" s="15">
        <f t="shared" ca="1" si="73"/>
        <v>20.229555236728839</v>
      </c>
      <c r="K83" s="15">
        <f t="shared" ca="1" si="73"/>
        <v>19.225251076040173</v>
      </c>
      <c r="L83" s="15">
        <f t="shared" ca="1" si="73"/>
        <v>18.938307030129124</v>
      </c>
      <c r="M83" s="15">
        <f t="shared" ca="1" si="73"/>
        <v>8.0344332855093246</v>
      </c>
      <c r="N83" s="15">
        <f t="shared" ca="1" si="73"/>
        <v>17.647058823529413</v>
      </c>
    </row>
    <row r="84" spans="1:16" ht="12.4" hidden="1" customHeight="1" outlineLevel="1" x14ac:dyDescent="0.15">
      <c r="A84" s="1" t="str">
        <f ca="1">$A$1&amp;C84</f>
        <v>X (24)農業・漁業・林業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35</v>
      </c>
      <c r="F84" s="19">
        <f ca="1">VLOOKUP($A84,'Q13'!$A:$O,F$2,0)</f>
        <v>24</v>
      </c>
      <c r="G84" s="19">
        <f ca="1">VLOOKUP($A84,'Q13'!$A:$O,G$2,0)</f>
        <v>9</v>
      </c>
      <c r="H84" s="19">
        <f ca="1">VLOOKUP($A84,'Q13'!$A:$O,H$2,0)</f>
        <v>33</v>
      </c>
      <c r="I84" s="19">
        <f ca="1">VLOOKUP($A84,'Q13'!$A:$O,I$2,0)</f>
        <v>8</v>
      </c>
      <c r="J84" s="19">
        <f ca="1">VLOOKUP($A84,'Q13'!$A:$O,J$2,0)</f>
        <v>13</v>
      </c>
      <c r="K84" s="19">
        <f ca="1">VLOOKUP($A84,'Q13'!$A:$O,K$2,0)</f>
        <v>12</v>
      </c>
      <c r="L84" s="19">
        <f ca="1">VLOOKUP($A84,'Q13'!$A:$O,L$2,0)</f>
        <v>10</v>
      </c>
      <c r="M84" s="19">
        <f ca="1">VLOOKUP($A84,'Q13'!$A:$O,M$2,0)</f>
        <v>7</v>
      </c>
      <c r="N84" s="19">
        <f ca="1">VLOOKUP($A84,'Q13'!$A:$O,N$2,0)</f>
        <v>11</v>
      </c>
      <c r="P84" s="45">
        <f t="shared" ref="P84" ca="1" si="74">MAX(E84:N84)</f>
        <v>35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42.68292682926829</v>
      </c>
      <c r="F85" s="15">
        <f t="shared" ref="F85:N85" ca="1" si="75">F84/$D84*100</f>
        <v>29.268292682926827</v>
      </c>
      <c r="G85" s="15">
        <f t="shared" ca="1" si="75"/>
        <v>10.975609756097562</v>
      </c>
      <c r="H85" s="15">
        <f t="shared" ca="1" si="75"/>
        <v>40.243902439024396</v>
      </c>
      <c r="I85" s="15">
        <f t="shared" ca="1" si="75"/>
        <v>9.7560975609756095</v>
      </c>
      <c r="J85" s="15">
        <f t="shared" ca="1" si="75"/>
        <v>15.853658536585366</v>
      </c>
      <c r="K85" s="15">
        <f t="shared" ca="1" si="75"/>
        <v>14.634146341463413</v>
      </c>
      <c r="L85" s="15">
        <f t="shared" ca="1" si="75"/>
        <v>12.195121951219512</v>
      </c>
      <c r="M85" s="15">
        <f t="shared" ca="1" si="75"/>
        <v>8.536585365853659</v>
      </c>
      <c r="N85" s="15">
        <f t="shared" ca="1" si="75"/>
        <v>13.414634146341465</v>
      </c>
    </row>
    <row r="86" spans="1:16" ht="12.4" hidden="1" customHeight="1" outlineLevel="1" x14ac:dyDescent="0.15">
      <c r="A86" s="1" t="str">
        <f ca="1">$A$1&amp;C86</f>
        <v>X (24)建設業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47</v>
      </c>
      <c r="F86" s="19">
        <f ca="1">VLOOKUP($A86,'Q13'!$A:$O,F$2,0)</f>
        <v>49</v>
      </c>
      <c r="G86" s="19">
        <f ca="1">VLOOKUP($A86,'Q13'!$A:$O,G$2,0)</f>
        <v>11</v>
      </c>
      <c r="H86" s="19">
        <f ca="1">VLOOKUP($A86,'Q13'!$A:$O,H$2,0)</f>
        <v>66</v>
      </c>
      <c r="I86" s="19">
        <f ca="1">VLOOKUP($A86,'Q13'!$A:$O,I$2,0)</f>
        <v>22</v>
      </c>
      <c r="J86" s="19">
        <f ca="1">VLOOKUP($A86,'Q13'!$A:$O,J$2,0)</f>
        <v>30</v>
      </c>
      <c r="K86" s="19">
        <f ca="1">VLOOKUP($A86,'Q13'!$A:$O,K$2,0)</f>
        <v>29</v>
      </c>
      <c r="L86" s="19">
        <f ca="1">VLOOKUP($A86,'Q13'!$A:$O,L$2,0)</f>
        <v>29</v>
      </c>
      <c r="M86" s="19">
        <f ca="1">VLOOKUP($A86,'Q13'!$A:$O,M$2,0)</f>
        <v>9</v>
      </c>
      <c r="N86" s="19">
        <f ca="1">VLOOKUP($A86,'Q13'!$A:$O,N$2,0)</f>
        <v>29</v>
      </c>
      <c r="P86" s="45">
        <f t="shared" ref="P86" ca="1" si="76">MAX(E86:N86)</f>
        <v>66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30.322580645161288</v>
      </c>
      <c r="F87" s="15">
        <f t="shared" ref="F87:N87" ca="1" si="77">F86/$D86*100</f>
        <v>31.612903225806448</v>
      </c>
      <c r="G87" s="15">
        <f t="shared" ca="1" si="77"/>
        <v>7.096774193548387</v>
      </c>
      <c r="H87" s="15">
        <f t="shared" ca="1" si="77"/>
        <v>42.58064516129032</v>
      </c>
      <c r="I87" s="15">
        <f t="shared" ca="1" si="77"/>
        <v>14.193548387096774</v>
      </c>
      <c r="J87" s="15">
        <f t="shared" ca="1" si="77"/>
        <v>19.35483870967742</v>
      </c>
      <c r="K87" s="15">
        <f t="shared" ca="1" si="77"/>
        <v>18.70967741935484</v>
      </c>
      <c r="L87" s="15">
        <f t="shared" ca="1" si="77"/>
        <v>18.70967741935484</v>
      </c>
      <c r="M87" s="15">
        <f t="shared" ca="1" si="77"/>
        <v>5.806451612903226</v>
      </c>
      <c r="N87" s="15">
        <f t="shared" ca="1" si="77"/>
        <v>18.70967741935484</v>
      </c>
    </row>
    <row r="88" spans="1:16" ht="12.4" hidden="1" customHeight="1" outlineLevel="1" x14ac:dyDescent="0.15">
      <c r="A88" s="1" t="str">
        <f ca="1">$A$1&amp;C88</f>
        <v>X (24)製造業（技術者等）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78</v>
      </c>
      <c r="F88" s="19">
        <f ca="1">VLOOKUP($A88,'Q13'!$A:$O,F$2,0)</f>
        <v>92</v>
      </c>
      <c r="G88" s="19">
        <f ca="1">VLOOKUP($A88,'Q13'!$A:$O,G$2,0)</f>
        <v>26</v>
      </c>
      <c r="H88" s="19">
        <f ca="1">VLOOKUP($A88,'Q13'!$A:$O,H$2,0)</f>
        <v>128</v>
      </c>
      <c r="I88" s="19">
        <f ca="1">VLOOKUP($A88,'Q13'!$A:$O,I$2,0)</f>
        <v>30</v>
      </c>
      <c r="J88" s="19">
        <f ca="1">VLOOKUP($A88,'Q13'!$A:$O,J$2,0)</f>
        <v>65</v>
      </c>
      <c r="K88" s="19">
        <f ca="1">VLOOKUP($A88,'Q13'!$A:$O,K$2,0)</f>
        <v>60</v>
      </c>
      <c r="L88" s="19">
        <f ca="1">VLOOKUP($A88,'Q13'!$A:$O,L$2,0)</f>
        <v>47</v>
      </c>
      <c r="M88" s="19">
        <f ca="1">VLOOKUP($A88,'Q13'!$A:$O,M$2,0)</f>
        <v>21</v>
      </c>
      <c r="N88" s="19">
        <f ca="1">VLOOKUP($A88,'Q13'!$A:$O,N$2,0)</f>
        <v>41</v>
      </c>
      <c r="P88" s="45">
        <f t="shared" ref="P88" ca="1" si="78">MAX(E88:N88)</f>
        <v>128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29.545454545454547</v>
      </c>
      <c r="F89" s="15">
        <f t="shared" ref="F89:N89" ca="1" si="79">F88/$D88*100</f>
        <v>34.848484848484851</v>
      </c>
      <c r="G89" s="15">
        <f t="shared" ca="1" si="79"/>
        <v>9.8484848484848477</v>
      </c>
      <c r="H89" s="15">
        <f t="shared" ca="1" si="79"/>
        <v>48.484848484848484</v>
      </c>
      <c r="I89" s="15">
        <f t="shared" ca="1" si="79"/>
        <v>11.363636363636363</v>
      </c>
      <c r="J89" s="15">
        <f t="shared" ca="1" si="79"/>
        <v>24.621212121212121</v>
      </c>
      <c r="K89" s="15">
        <f t="shared" ca="1" si="79"/>
        <v>22.727272727272727</v>
      </c>
      <c r="L89" s="15">
        <f t="shared" ca="1" si="79"/>
        <v>17.803030303030305</v>
      </c>
      <c r="M89" s="15">
        <f t="shared" ca="1" si="79"/>
        <v>7.9545454545454541</v>
      </c>
      <c r="N89" s="15">
        <f t="shared" ca="1" si="79"/>
        <v>15.530303030303031</v>
      </c>
    </row>
    <row r="90" spans="1:16" ht="12.4" hidden="1" customHeight="1" outlineLevel="1" x14ac:dyDescent="0.15">
      <c r="A90" s="1" t="str">
        <f ca="1">$A$1&amp;C90</f>
        <v>X (24)小売・飲食などのサービス業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84</v>
      </c>
      <c r="F90" s="19">
        <f ca="1">VLOOKUP($A90,'Q13'!$A:$O,F$2,0)</f>
        <v>110</v>
      </c>
      <c r="G90" s="19">
        <f ca="1">VLOOKUP($A90,'Q13'!$A:$O,G$2,0)</f>
        <v>26</v>
      </c>
      <c r="H90" s="19">
        <f ca="1">VLOOKUP($A90,'Q13'!$A:$O,H$2,0)</f>
        <v>130</v>
      </c>
      <c r="I90" s="19">
        <f ca="1">VLOOKUP($A90,'Q13'!$A:$O,I$2,0)</f>
        <v>40</v>
      </c>
      <c r="J90" s="19">
        <f ca="1">VLOOKUP($A90,'Q13'!$A:$O,J$2,0)</f>
        <v>82</v>
      </c>
      <c r="K90" s="19">
        <f ca="1">VLOOKUP($A90,'Q13'!$A:$O,K$2,0)</f>
        <v>73</v>
      </c>
      <c r="L90" s="19">
        <f ca="1">VLOOKUP($A90,'Q13'!$A:$O,L$2,0)</f>
        <v>66</v>
      </c>
      <c r="M90" s="19">
        <f ca="1">VLOOKUP($A90,'Q13'!$A:$O,M$2,0)</f>
        <v>25</v>
      </c>
      <c r="N90" s="19">
        <f ca="1">VLOOKUP($A90,'Q13'!$A:$O,N$2,0)</f>
        <v>41</v>
      </c>
      <c r="P90" s="45">
        <f t="shared" ref="P90" ca="1" si="80">MAX(E90:N90)</f>
        <v>130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28.668941979522184</v>
      </c>
      <c r="F91" s="15">
        <f t="shared" ref="F91:N91" ca="1" si="81">F90/$D90*100</f>
        <v>37.542662116040951</v>
      </c>
      <c r="G91" s="15">
        <f t="shared" ca="1" si="81"/>
        <v>8.8737201365187719</v>
      </c>
      <c r="H91" s="15">
        <f t="shared" ca="1" si="81"/>
        <v>44.368600682593858</v>
      </c>
      <c r="I91" s="15">
        <f t="shared" ca="1" si="81"/>
        <v>13.651877133105803</v>
      </c>
      <c r="J91" s="15">
        <f t="shared" ca="1" si="81"/>
        <v>27.986348122866893</v>
      </c>
      <c r="K91" s="15">
        <f t="shared" ca="1" si="81"/>
        <v>24.914675767918087</v>
      </c>
      <c r="L91" s="15">
        <f t="shared" ca="1" si="81"/>
        <v>22.525597269624573</v>
      </c>
      <c r="M91" s="15">
        <f t="shared" ca="1" si="81"/>
        <v>8.5324232081911262</v>
      </c>
      <c r="N91" s="15">
        <f t="shared" ca="1" si="81"/>
        <v>13.993174061433447</v>
      </c>
    </row>
    <row r="92" spans="1:16" ht="12.4" hidden="1" customHeight="1" outlineLevel="1" x14ac:dyDescent="0.15">
      <c r="A92" s="1" t="str">
        <f ca="1">$A$1&amp;C92</f>
        <v>X (24)金融・保険・不動産業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46</v>
      </c>
      <c r="F92" s="19">
        <f ca="1">VLOOKUP($A92,'Q13'!$A:$O,F$2,0)</f>
        <v>47</v>
      </c>
      <c r="G92" s="19">
        <f ca="1">VLOOKUP($A92,'Q13'!$A:$O,G$2,0)</f>
        <v>19</v>
      </c>
      <c r="H92" s="19">
        <f ca="1">VLOOKUP($A92,'Q13'!$A:$O,H$2,0)</f>
        <v>81</v>
      </c>
      <c r="I92" s="19">
        <f ca="1">VLOOKUP($A92,'Q13'!$A:$O,I$2,0)</f>
        <v>18</v>
      </c>
      <c r="J92" s="19">
        <f ca="1">VLOOKUP($A92,'Q13'!$A:$O,J$2,0)</f>
        <v>41</v>
      </c>
      <c r="K92" s="19">
        <f ca="1">VLOOKUP($A92,'Q13'!$A:$O,K$2,0)</f>
        <v>43</v>
      </c>
      <c r="L92" s="19">
        <f ca="1">VLOOKUP($A92,'Q13'!$A:$O,L$2,0)</f>
        <v>29</v>
      </c>
      <c r="M92" s="19">
        <f ca="1">VLOOKUP($A92,'Q13'!$A:$O,M$2,0)</f>
        <v>13</v>
      </c>
      <c r="N92" s="19">
        <f ca="1">VLOOKUP($A92,'Q13'!$A:$O,N$2,0)</f>
        <v>21</v>
      </c>
      <c r="P92" s="45">
        <f t="shared" ref="P92" ca="1" si="82">MAX(E92:N92)</f>
        <v>81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29.487179487179489</v>
      </c>
      <c r="F93" s="15">
        <f t="shared" ref="F93:N93" ca="1" si="83">F92/$D92*100</f>
        <v>30.128205128205128</v>
      </c>
      <c r="G93" s="15">
        <f t="shared" ca="1" si="83"/>
        <v>12.179487179487179</v>
      </c>
      <c r="H93" s="15">
        <f t="shared" ca="1" si="83"/>
        <v>51.923076923076927</v>
      </c>
      <c r="I93" s="15">
        <f t="shared" ca="1" si="83"/>
        <v>11.538461538461538</v>
      </c>
      <c r="J93" s="15">
        <f t="shared" ca="1" si="83"/>
        <v>26.282051282051285</v>
      </c>
      <c r="K93" s="15">
        <f t="shared" ca="1" si="83"/>
        <v>27.564102564102566</v>
      </c>
      <c r="L93" s="15">
        <f t="shared" ca="1" si="83"/>
        <v>18.589743589743591</v>
      </c>
      <c r="M93" s="15">
        <f t="shared" ca="1" si="83"/>
        <v>8.3333333333333321</v>
      </c>
      <c r="N93" s="15">
        <f t="shared" ca="1" si="83"/>
        <v>13.461538461538462</v>
      </c>
    </row>
    <row r="94" spans="1:16" ht="12.4" hidden="1" customHeight="1" outlineLevel="1" x14ac:dyDescent="0.15">
      <c r="A94" s="1" t="str">
        <f ca="1">$A$1&amp;C94</f>
        <v>X (24)医療・福祉・介護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237</v>
      </c>
      <c r="F94" s="19">
        <f ca="1">VLOOKUP($A94,'Q13'!$A:$O,F$2,0)</f>
        <v>348</v>
      </c>
      <c r="G94" s="19">
        <f ca="1">VLOOKUP($A94,'Q13'!$A:$O,G$2,0)</f>
        <v>74</v>
      </c>
      <c r="H94" s="19">
        <f ca="1">VLOOKUP($A94,'Q13'!$A:$O,H$2,0)</f>
        <v>431</v>
      </c>
      <c r="I94" s="19">
        <f ca="1">VLOOKUP($A94,'Q13'!$A:$O,I$2,0)</f>
        <v>108</v>
      </c>
      <c r="J94" s="19">
        <f ca="1">VLOOKUP($A94,'Q13'!$A:$O,J$2,0)</f>
        <v>244</v>
      </c>
      <c r="K94" s="19">
        <f ca="1">VLOOKUP($A94,'Q13'!$A:$O,K$2,0)</f>
        <v>220</v>
      </c>
      <c r="L94" s="19">
        <f ca="1">VLOOKUP($A94,'Q13'!$A:$O,L$2,0)</f>
        <v>173</v>
      </c>
      <c r="M94" s="19">
        <f ca="1">VLOOKUP($A94,'Q13'!$A:$O,M$2,0)</f>
        <v>90</v>
      </c>
      <c r="N94" s="19">
        <f ca="1">VLOOKUP($A94,'Q13'!$A:$O,N$2,0)</f>
        <v>122</v>
      </c>
      <c r="P94" s="45">
        <f t="shared" ref="P94" ca="1" si="84">MAX(E94:N94)</f>
        <v>431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26.629213483146071</v>
      </c>
      <c r="F95" s="15">
        <f t="shared" ref="F95:N95" ca="1" si="85">F94/$D94*100</f>
        <v>39.101123595505612</v>
      </c>
      <c r="G95" s="15">
        <f t="shared" ca="1" si="85"/>
        <v>8.3146067415730336</v>
      </c>
      <c r="H95" s="15">
        <f t="shared" ca="1" si="85"/>
        <v>48.426966292134836</v>
      </c>
      <c r="I95" s="15">
        <f t="shared" ca="1" si="85"/>
        <v>12.134831460674157</v>
      </c>
      <c r="J95" s="15">
        <f t="shared" ca="1" si="85"/>
        <v>27.415730337078653</v>
      </c>
      <c r="K95" s="15">
        <f t="shared" ca="1" si="85"/>
        <v>24.719101123595504</v>
      </c>
      <c r="L95" s="15">
        <f t="shared" ca="1" si="85"/>
        <v>19.438202247191011</v>
      </c>
      <c r="M95" s="15">
        <f t="shared" ca="1" si="85"/>
        <v>10.112359550561797</v>
      </c>
      <c r="N95" s="15">
        <f t="shared" ca="1" si="85"/>
        <v>13.707865168539326</v>
      </c>
    </row>
    <row r="96" spans="1:16" ht="12.4" hidden="1" customHeight="1" outlineLevel="1" x14ac:dyDescent="0.15">
      <c r="A96" s="1" t="str">
        <f ca="1">$A$1&amp;C96</f>
        <v>X (24)ITエンジニア・プログラマー（ゲームクリエイターを含む）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70</v>
      </c>
      <c r="F96" s="19">
        <f ca="1">VLOOKUP($A96,'Q13'!$A:$O,F$2,0)</f>
        <v>128</v>
      </c>
      <c r="G96" s="19">
        <f ca="1">VLOOKUP($A96,'Q13'!$A:$O,G$2,0)</f>
        <v>37</v>
      </c>
      <c r="H96" s="19">
        <f ca="1">VLOOKUP($A96,'Q13'!$A:$O,H$2,0)</f>
        <v>143</v>
      </c>
      <c r="I96" s="19">
        <f ca="1">VLOOKUP($A96,'Q13'!$A:$O,I$2,0)</f>
        <v>45</v>
      </c>
      <c r="J96" s="19">
        <f ca="1">VLOOKUP($A96,'Q13'!$A:$O,J$2,0)</f>
        <v>85</v>
      </c>
      <c r="K96" s="19">
        <f ca="1">VLOOKUP($A96,'Q13'!$A:$O,K$2,0)</f>
        <v>85</v>
      </c>
      <c r="L96" s="19">
        <f ca="1">VLOOKUP($A96,'Q13'!$A:$O,L$2,0)</f>
        <v>48</v>
      </c>
      <c r="M96" s="19">
        <f ca="1">VLOOKUP($A96,'Q13'!$A:$O,M$2,0)</f>
        <v>23</v>
      </c>
      <c r="N96" s="19">
        <f ca="1">VLOOKUP($A96,'Q13'!$A:$O,N$2,0)</f>
        <v>61</v>
      </c>
      <c r="P96" s="45">
        <f t="shared" ref="P96" ca="1" si="86">MAX(E96:N96)</f>
        <v>143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20.057306590257877</v>
      </c>
      <c r="F97" s="15">
        <f t="shared" ref="F97:N97" ca="1" si="87">F96/$D96*100</f>
        <v>36.676217765042978</v>
      </c>
      <c r="G97" s="15">
        <f t="shared" ca="1" si="87"/>
        <v>10.601719197707736</v>
      </c>
      <c r="H97" s="15">
        <f t="shared" ca="1" si="87"/>
        <v>40.974212034383953</v>
      </c>
      <c r="I97" s="15">
        <f t="shared" ca="1" si="87"/>
        <v>12.893982808022923</v>
      </c>
      <c r="J97" s="15">
        <f t="shared" ca="1" si="87"/>
        <v>24.355300859598856</v>
      </c>
      <c r="K97" s="15">
        <f t="shared" ca="1" si="87"/>
        <v>24.355300859598856</v>
      </c>
      <c r="L97" s="15">
        <f t="shared" ca="1" si="87"/>
        <v>13.753581661891118</v>
      </c>
      <c r="M97" s="15">
        <f t="shared" ca="1" si="87"/>
        <v>6.5902578796561597</v>
      </c>
      <c r="N97" s="15">
        <f t="shared" ca="1" si="87"/>
        <v>17.478510028653297</v>
      </c>
    </row>
    <row r="98" spans="1:16" ht="12.4" hidden="1" customHeight="1" outlineLevel="1" x14ac:dyDescent="0.15">
      <c r="A98" s="1" t="str">
        <f ca="1">$A$1&amp;C98</f>
        <v>X (24)情報通信系（メディア・マスコミ）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21</v>
      </c>
      <c r="F98" s="19">
        <f ca="1">VLOOKUP($A98,'Q13'!$A:$O,F$2,0)</f>
        <v>33</v>
      </c>
      <c r="G98" s="19">
        <f ca="1">VLOOKUP($A98,'Q13'!$A:$O,G$2,0)</f>
        <v>8</v>
      </c>
      <c r="H98" s="19">
        <f ca="1">VLOOKUP($A98,'Q13'!$A:$O,H$2,0)</f>
        <v>57</v>
      </c>
      <c r="I98" s="19">
        <f ca="1">VLOOKUP($A98,'Q13'!$A:$O,I$2,0)</f>
        <v>13</v>
      </c>
      <c r="J98" s="19">
        <f ca="1">VLOOKUP($A98,'Q13'!$A:$O,J$2,0)</f>
        <v>30</v>
      </c>
      <c r="K98" s="19">
        <f ca="1">VLOOKUP($A98,'Q13'!$A:$O,K$2,0)</f>
        <v>24</v>
      </c>
      <c r="L98" s="19">
        <f ca="1">VLOOKUP($A98,'Q13'!$A:$O,L$2,0)</f>
        <v>16</v>
      </c>
      <c r="M98" s="19">
        <f ca="1">VLOOKUP($A98,'Q13'!$A:$O,M$2,0)</f>
        <v>10</v>
      </c>
      <c r="N98" s="19">
        <f ca="1">VLOOKUP($A98,'Q13'!$A:$O,N$2,0)</f>
        <v>12</v>
      </c>
      <c r="P98" s="45">
        <f t="shared" ref="P98" ca="1" si="88">MAX(E98:N98)</f>
        <v>57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20.792079207920793</v>
      </c>
      <c r="F99" s="15">
        <f t="shared" ref="F99:N99" ca="1" si="89">F98/$D98*100</f>
        <v>32.673267326732677</v>
      </c>
      <c r="G99" s="15">
        <f t="shared" ca="1" si="89"/>
        <v>7.9207920792079207</v>
      </c>
      <c r="H99" s="15">
        <f t="shared" ca="1" si="89"/>
        <v>56.435643564356432</v>
      </c>
      <c r="I99" s="15">
        <f t="shared" ca="1" si="89"/>
        <v>12.871287128712872</v>
      </c>
      <c r="J99" s="15">
        <f t="shared" ca="1" si="89"/>
        <v>29.702970297029701</v>
      </c>
      <c r="K99" s="15">
        <f t="shared" ca="1" si="89"/>
        <v>23.762376237623762</v>
      </c>
      <c r="L99" s="15">
        <f t="shared" ca="1" si="89"/>
        <v>15.841584158415841</v>
      </c>
      <c r="M99" s="15">
        <f t="shared" ca="1" si="89"/>
        <v>9.9009900990099009</v>
      </c>
      <c r="N99" s="15">
        <f t="shared" ca="1" si="89"/>
        <v>11.881188118811881</v>
      </c>
    </row>
    <row r="100" spans="1:16" ht="12.4" hidden="1" customHeight="1" outlineLevel="1" x14ac:dyDescent="0.15">
      <c r="A100" s="1" t="str">
        <f ca="1">$A$1&amp;C100</f>
        <v>X (24)公務員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193</v>
      </c>
      <c r="F100" s="19">
        <f ca="1">VLOOKUP($A100,'Q13'!$A:$O,F$2,0)</f>
        <v>271</v>
      </c>
      <c r="G100" s="19">
        <f ca="1">VLOOKUP($A100,'Q13'!$A:$O,G$2,0)</f>
        <v>64</v>
      </c>
      <c r="H100" s="19">
        <f ca="1">VLOOKUP($A100,'Q13'!$A:$O,H$2,0)</f>
        <v>348</v>
      </c>
      <c r="I100" s="19">
        <f ca="1">VLOOKUP($A100,'Q13'!$A:$O,I$2,0)</f>
        <v>104</v>
      </c>
      <c r="J100" s="19">
        <f ca="1">VLOOKUP($A100,'Q13'!$A:$O,J$2,0)</f>
        <v>202</v>
      </c>
      <c r="K100" s="19">
        <f ca="1">VLOOKUP($A100,'Q13'!$A:$O,K$2,0)</f>
        <v>162</v>
      </c>
      <c r="L100" s="19">
        <f ca="1">VLOOKUP($A100,'Q13'!$A:$O,L$2,0)</f>
        <v>142</v>
      </c>
      <c r="M100" s="19">
        <f ca="1">VLOOKUP($A100,'Q13'!$A:$O,M$2,0)</f>
        <v>60</v>
      </c>
      <c r="N100" s="19">
        <f ca="1">VLOOKUP($A100,'Q13'!$A:$O,N$2,0)</f>
        <v>101</v>
      </c>
      <c r="P100" s="45">
        <f t="shared" ref="P100" ca="1" si="90">MAX(E100:N100)</f>
        <v>348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25.064935064935064</v>
      </c>
      <c r="F101" s="15">
        <f t="shared" ref="F101:N101" ca="1" si="91">F100/$D100*100</f>
        <v>35.194805194805198</v>
      </c>
      <c r="G101" s="15">
        <f t="shared" ca="1" si="91"/>
        <v>8.3116883116883109</v>
      </c>
      <c r="H101" s="15">
        <f t="shared" ca="1" si="91"/>
        <v>45.194805194805191</v>
      </c>
      <c r="I101" s="15">
        <f t="shared" ca="1" si="91"/>
        <v>13.506493506493506</v>
      </c>
      <c r="J101" s="15">
        <f t="shared" ca="1" si="91"/>
        <v>26.233766233766232</v>
      </c>
      <c r="K101" s="15">
        <f t="shared" ca="1" si="91"/>
        <v>21.038961038961038</v>
      </c>
      <c r="L101" s="15">
        <f t="shared" ca="1" si="91"/>
        <v>18.441558441558442</v>
      </c>
      <c r="M101" s="15">
        <f t="shared" ca="1" si="91"/>
        <v>7.7922077922077921</v>
      </c>
      <c r="N101" s="15">
        <f t="shared" ca="1" si="91"/>
        <v>13.116883116883116</v>
      </c>
    </row>
    <row r="102" spans="1:16" ht="12.4" hidden="1" customHeight="1" outlineLevel="1" x14ac:dyDescent="0.15">
      <c r="A102" s="1" t="str">
        <f ca="1">$A$1&amp;C102</f>
        <v>X (24)その他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209</v>
      </c>
      <c r="F102" s="19">
        <f ca="1">VLOOKUP($A102,'Q13'!$A:$O,F$2,0)</f>
        <v>260</v>
      </c>
      <c r="G102" s="19">
        <f ca="1">VLOOKUP($A102,'Q13'!$A:$O,G$2,0)</f>
        <v>55</v>
      </c>
      <c r="H102" s="19">
        <f ca="1">VLOOKUP($A102,'Q13'!$A:$O,H$2,0)</f>
        <v>387</v>
      </c>
      <c r="I102" s="19">
        <f ca="1">VLOOKUP($A102,'Q13'!$A:$O,I$2,0)</f>
        <v>112</v>
      </c>
      <c r="J102" s="19">
        <f ca="1">VLOOKUP($A102,'Q13'!$A:$O,J$2,0)</f>
        <v>238</v>
      </c>
      <c r="K102" s="19">
        <f ca="1">VLOOKUP($A102,'Q13'!$A:$O,K$2,0)</f>
        <v>168</v>
      </c>
      <c r="L102" s="19">
        <f ca="1">VLOOKUP($A102,'Q13'!$A:$O,L$2,0)</f>
        <v>169</v>
      </c>
      <c r="M102" s="19">
        <f ca="1">VLOOKUP($A102,'Q13'!$A:$O,M$2,0)</f>
        <v>78</v>
      </c>
      <c r="N102" s="19">
        <f ca="1">VLOOKUP($A102,'Q13'!$A:$O,N$2,0)</f>
        <v>115</v>
      </c>
      <c r="P102" s="45">
        <f t="shared" ref="P102" ca="1" si="92">MAX(E102:N102)</f>
        <v>387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25.770653514180026</v>
      </c>
      <c r="F103" s="15">
        <f t="shared" ref="F103:N103" ca="1" si="93">F102/$D102*100</f>
        <v>32.059186189889026</v>
      </c>
      <c r="G103" s="15">
        <f t="shared" ca="1" si="93"/>
        <v>6.7817509247842178</v>
      </c>
      <c r="H103" s="15">
        <f t="shared" ca="1" si="93"/>
        <v>47.718865598027129</v>
      </c>
      <c r="I103" s="15">
        <f t="shared" ca="1" si="93"/>
        <v>13.81011097410604</v>
      </c>
      <c r="J103" s="15">
        <f t="shared" ca="1" si="93"/>
        <v>29.346485819975339</v>
      </c>
      <c r="K103" s="15">
        <f t="shared" ca="1" si="93"/>
        <v>20.715166461159061</v>
      </c>
      <c r="L103" s="15">
        <f t="shared" ca="1" si="93"/>
        <v>20.838471023427868</v>
      </c>
      <c r="M103" s="15">
        <f t="shared" ca="1" si="93"/>
        <v>9.6177558569667081</v>
      </c>
      <c r="N103" s="15">
        <f t="shared" ca="1" si="93"/>
        <v>14.180024660912455</v>
      </c>
    </row>
    <row r="104" spans="1:16" ht="12.4" hidden="1" customHeight="1" outlineLevel="1" x14ac:dyDescent="0.15">
      <c r="A104" s="1" t="str">
        <f ca="1">$A$1&amp;C104</f>
        <v>X (24)ずっと北九州市内がいい（北九州市の近郊を含む）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302</v>
      </c>
      <c r="F104" s="19">
        <f ca="1">VLOOKUP($A104,'Q15'!$A:$O,F$2,0)</f>
        <v>427</v>
      </c>
      <c r="G104" s="19">
        <f ca="1">VLOOKUP($A104,'Q15'!$A:$O,G$2,0)</f>
        <v>105</v>
      </c>
      <c r="H104" s="19">
        <f ca="1">VLOOKUP($A104,'Q15'!$A:$O,H$2,0)</f>
        <v>485</v>
      </c>
      <c r="I104" s="19">
        <f ca="1">VLOOKUP($A104,'Q15'!$A:$O,I$2,0)</f>
        <v>152</v>
      </c>
      <c r="J104" s="19">
        <f ca="1">VLOOKUP($A104,'Q15'!$A:$O,J$2,0)</f>
        <v>281</v>
      </c>
      <c r="K104" s="19">
        <f ca="1">VLOOKUP($A104,'Q15'!$A:$O,K$2,0)</f>
        <v>235</v>
      </c>
      <c r="L104" s="19">
        <f ca="1">VLOOKUP($A104,'Q15'!$A:$O,L$2,0)</f>
        <v>205</v>
      </c>
      <c r="M104" s="19">
        <f ca="1">VLOOKUP($A104,'Q15'!$A:$O,M$2,0)</f>
        <v>86</v>
      </c>
      <c r="N104" s="19">
        <f ca="1">VLOOKUP($A104,'Q15'!$A:$O,N$2,0)</f>
        <v>134</v>
      </c>
      <c r="P104" s="45">
        <f t="shared" ref="P104" ca="1" si="94">MAX(E104:N104)</f>
        <v>485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28.383458646616543</v>
      </c>
      <c r="F105" s="15">
        <f t="shared" ref="F105:N105" ca="1" si="95">F104/$D104*100</f>
        <v>40.131578947368425</v>
      </c>
      <c r="G105" s="15">
        <f t="shared" ca="1" si="95"/>
        <v>9.8684210526315788</v>
      </c>
      <c r="H105" s="15">
        <f t="shared" ca="1" si="95"/>
        <v>45.582706766917291</v>
      </c>
      <c r="I105" s="15">
        <f t="shared" ca="1" si="95"/>
        <v>14.285714285714285</v>
      </c>
      <c r="J105" s="15">
        <f t="shared" ca="1" si="95"/>
        <v>26.409774436090228</v>
      </c>
      <c r="K105" s="15">
        <f t="shared" ca="1" si="95"/>
        <v>22.086466165413533</v>
      </c>
      <c r="L105" s="15">
        <f t="shared" ca="1" si="95"/>
        <v>19.266917293233082</v>
      </c>
      <c r="M105" s="15">
        <f t="shared" ca="1" si="95"/>
        <v>8.0827067669172923</v>
      </c>
      <c r="N105" s="15">
        <f t="shared" ca="1" si="95"/>
        <v>12.593984962406015</v>
      </c>
    </row>
    <row r="106" spans="1:16" ht="12.4" hidden="1" customHeight="1" outlineLevel="1" x14ac:dyDescent="0.15">
      <c r="A106" s="1" t="str">
        <f ca="1">$A$1&amp;C106</f>
        <v>X (24)一度は市外に出て経験を積んだ後、市内に戻りたい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138</v>
      </c>
      <c r="F106" s="19">
        <f ca="1">VLOOKUP($A106,'Q15'!$A:$O,F$2,0)</f>
        <v>206</v>
      </c>
      <c r="G106" s="19">
        <f ca="1">VLOOKUP($A106,'Q15'!$A:$O,G$2,0)</f>
        <v>43</v>
      </c>
      <c r="H106" s="19">
        <f ca="1">VLOOKUP($A106,'Q15'!$A:$O,H$2,0)</f>
        <v>266</v>
      </c>
      <c r="I106" s="19">
        <f ca="1">VLOOKUP($A106,'Q15'!$A:$O,I$2,0)</f>
        <v>73</v>
      </c>
      <c r="J106" s="19">
        <f ca="1">VLOOKUP($A106,'Q15'!$A:$O,J$2,0)</f>
        <v>169</v>
      </c>
      <c r="K106" s="19">
        <f ca="1">VLOOKUP($A106,'Q15'!$A:$O,K$2,0)</f>
        <v>143</v>
      </c>
      <c r="L106" s="19">
        <f ca="1">VLOOKUP($A106,'Q15'!$A:$O,L$2,0)</f>
        <v>121</v>
      </c>
      <c r="M106" s="19">
        <f ca="1">VLOOKUP($A106,'Q15'!$A:$O,M$2,0)</f>
        <v>46</v>
      </c>
      <c r="N106" s="19">
        <f ca="1">VLOOKUP($A106,'Q15'!$A:$O,N$2,0)</f>
        <v>73</v>
      </c>
      <c r="P106" s="45">
        <f t="shared" ref="P106" ca="1" si="96">MAX(E106:N106)</f>
        <v>266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27.165354330708663</v>
      </c>
      <c r="F107" s="15">
        <f t="shared" ref="F107:N107" ca="1" si="97">F106/$D106*100</f>
        <v>40.551181102362207</v>
      </c>
      <c r="G107" s="15">
        <f t="shared" ca="1" si="97"/>
        <v>8.4645669291338592</v>
      </c>
      <c r="H107" s="15">
        <f t="shared" ca="1" si="97"/>
        <v>52.362204724409445</v>
      </c>
      <c r="I107" s="15">
        <f t="shared" ca="1" si="97"/>
        <v>14.37007874015748</v>
      </c>
      <c r="J107" s="15">
        <f t="shared" ca="1" si="97"/>
        <v>33.267716535433074</v>
      </c>
      <c r="K107" s="15">
        <f t="shared" ca="1" si="97"/>
        <v>28.1496062992126</v>
      </c>
      <c r="L107" s="15">
        <f t="shared" ca="1" si="97"/>
        <v>23.818897637795274</v>
      </c>
      <c r="M107" s="15">
        <f t="shared" ca="1" si="97"/>
        <v>9.0551181102362204</v>
      </c>
      <c r="N107" s="15">
        <f t="shared" ca="1" si="97"/>
        <v>14.37007874015748</v>
      </c>
    </row>
    <row r="108" spans="1:16" ht="12.4" hidden="1" customHeight="1" outlineLevel="1" x14ac:dyDescent="0.15">
      <c r="A108" s="1" t="str">
        <f ca="1">$A$1&amp;C108</f>
        <v>X (24)市外に住むが、時々北九州市で過ごしたい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169</v>
      </c>
      <c r="F108" s="19">
        <f ca="1">VLOOKUP($A108,'Q15'!$A:$O,F$2,0)</f>
        <v>281</v>
      </c>
      <c r="G108" s="19">
        <f ca="1">VLOOKUP($A108,'Q15'!$A:$O,G$2,0)</f>
        <v>61</v>
      </c>
      <c r="H108" s="19">
        <f ca="1">VLOOKUP($A108,'Q15'!$A:$O,H$2,0)</f>
        <v>350</v>
      </c>
      <c r="I108" s="19">
        <f ca="1">VLOOKUP($A108,'Q15'!$A:$O,I$2,0)</f>
        <v>102</v>
      </c>
      <c r="J108" s="19">
        <f ca="1">VLOOKUP($A108,'Q15'!$A:$O,J$2,0)</f>
        <v>210</v>
      </c>
      <c r="K108" s="19">
        <f ca="1">VLOOKUP($A108,'Q15'!$A:$O,K$2,0)</f>
        <v>189</v>
      </c>
      <c r="L108" s="19">
        <f ca="1">VLOOKUP($A108,'Q15'!$A:$O,L$2,0)</f>
        <v>126</v>
      </c>
      <c r="M108" s="19">
        <f ca="1">VLOOKUP($A108,'Q15'!$A:$O,M$2,0)</f>
        <v>64</v>
      </c>
      <c r="N108" s="19">
        <f ca="1">VLOOKUP($A108,'Q15'!$A:$O,N$2,0)</f>
        <v>82</v>
      </c>
      <c r="P108" s="45">
        <f t="shared" ref="P108" ca="1" si="98">MAX(E108:N108)</f>
        <v>350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25.337331334332834</v>
      </c>
      <c r="F109" s="15">
        <f t="shared" ref="F109:N109" ca="1" si="99">F108/$D108*100</f>
        <v>42.128935532233882</v>
      </c>
      <c r="G109" s="15">
        <f t="shared" ca="1" si="99"/>
        <v>9.1454272863568224</v>
      </c>
      <c r="H109" s="15">
        <f t="shared" ca="1" si="99"/>
        <v>52.473763118440772</v>
      </c>
      <c r="I109" s="15">
        <f t="shared" ca="1" si="99"/>
        <v>15.292353823088456</v>
      </c>
      <c r="J109" s="15">
        <f t="shared" ca="1" si="99"/>
        <v>31.484257871064468</v>
      </c>
      <c r="K109" s="15">
        <f t="shared" ca="1" si="99"/>
        <v>28.335832083958024</v>
      </c>
      <c r="L109" s="15">
        <f t="shared" ca="1" si="99"/>
        <v>18.890554722638679</v>
      </c>
      <c r="M109" s="15">
        <f t="shared" ca="1" si="99"/>
        <v>9.5952023988006001</v>
      </c>
      <c r="N109" s="15">
        <f t="shared" ca="1" si="99"/>
        <v>12.293853073463268</v>
      </c>
    </row>
    <row r="110" spans="1:16" ht="12.4" hidden="1" customHeight="1" outlineLevel="1" x14ac:dyDescent="0.15">
      <c r="A110" s="1" t="str">
        <f ca="1">$A$1&amp;C110</f>
        <v>X (24)北九州市から出て行って戻らない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70</v>
      </c>
      <c r="F110" s="19">
        <f ca="1">VLOOKUP($A110,'Q15'!$A:$O,F$2,0)</f>
        <v>93</v>
      </c>
      <c r="G110" s="19">
        <f ca="1">VLOOKUP($A110,'Q15'!$A:$O,G$2,0)</f>
        <v>25</v>
      </c>
      <c r="H110" s="19">
        <f ca="1">VLOOKUP($A110,'Q15'!$A:$O,H$2,0)</f>
        <v>126</v>
      </c>
      <c r="I110" s="19">
        <f ca="1">VLOOKUP($A110,'Q15'!$A:$O,I$2,0)</f>
        <v>25</v>
      </c>
      <c r="J110" s="19">
        <f ca="1">VLOOKUP($A110,'Q15'!$A:$O,J$2,0)</f>
        <v>72</v>
      </c>
      <c r="K110" s="19">
        <f ca="1">VLOOKUP($A110,'Q15'!$A:$O,K$2,0)</f>
        <v>56</v>
      </c>
      <c r="L110" s="19">
        <f ca="1">VLOOKUP($A110,'Q15'!$A:$O,L$2,0)</f>
        <v>48</v>
      </c>
      <c r="M110" s="19">
        <f ca="1">VLOOKUP($A110,'Q15'!$A:$O,M$2,0)</f>
        <v>25</v>
      </c>
      <c r="N110" s="19">
        <f ca="1">VLOOKUP($A110,'Q15'!$A:$O,N$2,0)</f>
        <v>49</v>
      </c>
      <c r="P110" s="45">
        <f t="shared" ref="P110" ca="1" si="100">MAX(E110:N110)</f>
        <v>126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23.648648648648649</v>
      </c>
      <c r="F111" s="15">
        <f t="shared" ref="F111:N111" ca="1" si="101">F110/$D110*100</f>
        <v>31.418918918918919</v>
      </c>
      <c r="G111" s="15">
        <f t="shared" ca="1" si="101"/>
        <v>8.4459459459459456</v>
      </c>
      <c r="H111" s="15">
        <f t="shared" ca="1" si="101"/>
        <v>42.567567567567565</v>
      </c>
      <c r="I111" s="15">
        <f t="shared" ca="1" si="101"/>
        <v>8.4459459459459456</v>
      </c>
      <c r="J111" s="15">
        <f t="shared" ca="1" si="101"/>
        <v>24.324324324324326</v>
      </c>
      <c r="K111" s="15">
        <f t="shared" ca="1" si="101"/>
        <v>18.918918918918919</v>
      </c>
      <c r="L111" s="15">
        <f t="shared" ca="1" si="101"/>
        <v>16.216216216216218</v>
      </c>
      <c r="M111" s="15">
        <f t="shared" ca="1" si="101"/>
        <v>8.4459459459459456</v>
      </c>
      <c r="N111" s="15">
        <f t="shared" ca="1" si="101"/>
        <v>16.554054054054053</v>
      </c>
    </row>
    <row r="112" spans="1:16" ht="12.4" hidden="1" customHeight="1" outlineLevel="1" x14ac:dyDescent="0.15">
      <c r="A112" s="1" t="str">
        <f ca="1">$A$1&amp;C112</f>
        <v>X (24)その他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21</v>
      </c>
      <c r="F112" s="19">
        <f ca="1">VLOOKUP($A112,'Q15'!$A:$O,F$2,0)</f>
        <v>20</v>
      </c>
      <c r="G112" s="19">
        <f ca="1">VLOOKUP($A112,'Q15'!$A:$O,G$2,0)</f>
        <v>5</v>
      </c>
      <c r="H112" s="19">
        <f ca="1">VLOOKUP($A112,'Q15'!$A:$O,H$2,0)</f>
        <v>52</v>
      </c>
      <c r="I112" s="19">
        <f ca="1">VLOOKUP($A112,'Q15'!$A:$O,I$2,0)</f>
        <v>8</v>
      </c>
      <c r="J112" s="19">
        <f ca="1">VLOOKUP($A112,'Q15'!$A:$O,J$2,0)</f>
        <v>26</v>
      </c>
      <c r="K112" s="19">
        <f ca="1">VLOOKUP($A112,'Q15'!$A:$O,K$2,0)</f>
        <v>13</v>
      </c>
      <c r="L112" s="19">
        <f ca="1">VLOOKUP($A112,'Q15'!$A:$O,L$2,0)</f>
        <v>17</v>
      </c>
      <c r="M112" s="19">
        <f ca="1">VLOOKUP($A112,'Q15'!$A:$O,M$2,0)</f>
        <v>12</v>
      </c>
      <c r="N112" s="19">
        <f ca="1">VLOOKUP($A112,'Q15'!$A:$O,N$2,0)</f>
        <v>22</v>
      </c>
      <c r="P112" s="45">
        <f t="shared" ref="P112" ca="1" si="102">MAX(E112:N112)</f>
        <v>52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19.811320754716981</v>
      </c>
      <c r="F113" s="15">
        <f t="shared" ref="F113:N113" ca="1" si="103">F112/$D112*100</f>
        <v>18.867924528301888</v>
      </c>
      <c r="G113" s="15">
        <f t="shared" ca="1" si="103"/>
        <v>4.716981132075472</v>
      </c>
      <c r="H113" s="15">
        <f t="shared" ca="1" si="103"/>
        <v>49.056603773584904</v>
      </c>
      <c r="I113" s="15">
        <f t="shared" ca="1" si="103"/>
        <v>7.5471698113207548</v>
      </c>
      <c r="J113" s="15">
        <f t="shared" ca="1" si="103"/>
        <v>24.528301886792452</v>
      </c>
      <c r="K113" s="15">
        <f t="shared" ca="1" si="103"/>
        <v>12.264150943396226</v>
      </c>
      <c r="L113" s="15">
        <f t="shared" ca="1" si="103"/>
        <v>16.037735849056602</v>
      </c>
      <c r="M113" s="15">
        <f t="shared" ca="1" si="103"/>
        <v>11.320754716981133</v>
      </c>
      <c r="N113" s="15">
        <f t="shared" ca="1" si="103"/>
        <v>20.754716981132077</v>
      </c>
    </row>
    <row r="114" spans="1:16" ht="12.4" hidden="1" customHeight="1" outlineLevel="1" x14ac:dyDescent="0.15">
      <c r="A114" s="1" t="str">
        <f ca="1">$A$1&amp;C114</f>
        <v>X (24)わからない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320</v>
      </c>
      <c r="F114" s="19">
        <f ca="1">VLOOKUP($A114,'Q15'!$A:$O,F$2,0)</f>
        <v>335</v>
      </c>
      <c r="G114" s="19">
        <f ca="1">VLOOKUP($A114,'Q15'!$A:$O,G$2,0)</f>
        <v>90</v>
      </c>
      <c r="H114" s="19">
        <f ca="1">VLOOKUP($A114,'Q15'!$A:$O,H$2,0)</f>
        <v>525</v>
      </c>
      <c r="I114" s="19">
        <f ca="1">VLOOKUP($A114,'Q15'!$A:$O,I$2,0)</f>
        <v>140</v>
      </c>
      <c r="J114" s="19">
        <f ca="1">VLOOKUP($A114,'Q15'!$A:$O,J$2,0)</f>
        <v>272</v>
      </c>
      <c r="K114" s="19">
        <f ca="1">VLOOKUP($A114,'Q15'!$A:$O,K$2,0)</f>
        <v>240</v>
      </c>
      <c r="L114" s="19">
        <f ca="1">VLOOKUP($A114,'Q15'!$A:$O,L$2,0)</f>
        <v>212</v>
      </c>
      <c r="M114" s="19">
        <f ca="1">VLOOKUP($A114,'Q15'!$A:$O,M$2,0)</f>
        <v>103</v>
      </c>
      <c r="N114" s="19">
        <f ca="1">VLOOKUP($A114,'Q15'!$A:$O,N$2,0)</f>
        <v>194</v>
      </c>
      <c r="P114" s="45">
        <f t="shared" ref="P114" ca="1" si="104">MAX(E114:N114)</f>
        <v>525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26.016260162601629</v>
      </c>
      <c r="F115" s="15">
        <f t="shared" ref="F115:N115" ca="1" si="105">F114/$D114*100</f>
        <v>27.235772357723576</v>
      </c>
      <c r="G115" s="15">
        <f t="shared" ca="1" si="105"/>
        <v>7.3170731707317067</v>
      </c>
      <c r="H115" s="15">
        <f t="shared" ca="1" si="105"/>
        <v>42.68292682926829</v>
      </c>
      <c r="I115" s="15">
        <f t="shared" ca="1" si="105"/>
        <v>11.38211382113821</v>
      </c>
      <c r="J115" s="15">
        <f t="shared" ca="1" si="105"/>
        <v>22.113821138211382</v>
      </c>
      <c r="K115" s="15">
        <f t="shared" ca="1" si="105"/>
        <v>19.512195121951219</v>
      </c>
      <c r="L115" s="15">
        <f t="shared" ca="1" si="105"/>
        <v>17.235772357723576</v>
      </c>
      <c r="M115" s="15">
        <f t="shared" ca="1" si="105"/>
        <v>8.3739837398373993</v>
      </c>
      <c r="N115" s="15">
        <f t="shared" ca="1" si="105"/>
        <v>15.772357723577235</v>
      </c>
    </row>
    <row r="116" spans="1:16" ht="12.4" hidden="1" customHeight="1" outlineLevel="1" x14ac:dyDescent="0.15">
      <c r="A116" s="1" t="str">
        <f ca="1">$A$1&amp;C116</f>
        <v>X (24)とても感じている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456</v>
      </c>
      <c r="F116" s="19">
        <f ca="1">VLOOKUP($A116,'Q17'!$A:$O,F$2,0)</f>
        <v>584</v>
      </c>
      <c r="G116" s="19">
        <f ca="1">VLOOKUP($A116,'Q17'!$A:$O,G$2,0)</f>
        <v>145</v>
      </c>
      <c r="H116" s="19">
        <f ca="1">VLOOKUP($A116,'Q17'!$A:$O,H$2,0)</f>
        <v>763</v>
      </c>
      <c r="I116" s="19">
        <f ca="1">VLOOKUP($A116,'Q17'!$A:$O,I$2,0)</f>
        <v>225</v>
      </c>
      <c r="J116" s="19">
        <f ca="1">VLOOKUP($A116,'Q17'!$A:$O,J$2,0)</f>
        <v>462</v>
      </c>
      <c r="K116" s="19">
        <f ca="1">VLOOKUP($A116,'Q17'!$A:$O,K$2,0)</f>
        <v>392</v>
      </c>
      <c r="L116" s="19">
        <f ca="1">VLOOKUP($A116,'Q17'!$A:$O,L$2,0)</f>
        <v>327</v>
      </c>
      <c r="M116" s="19">
        <f ca="1">VLOOKUP($A116,'Q17'!$A:$O,M$2,0)</f>
        <v>123</v>
      </c>
      <c r="N116" s="19">
        <f ca="1">VLOOKUP($A116,'Q17'!$A:$O,N$2,0)</f>
        <v>198</v>
      </c>
      <c r="P116" s="45">
        <f t="shared" ref="P116" ca="1" si="106">MAX(E116:N116)</f>
        <v>763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30.501672240802673</v>
      </c>
      <c r="F117" s="15">
        <f t="shared" ref="F117:N117" ca="1" si="107">F116/$D116*100</f>
        <v>39.063545150501675</v>
      </c>
      <c r="G117" s="15">
        <f t="shared" ca="1" si="107"/>
        <v>9.6989966555183944</v>
      </c>
      <c r="H117" s="15">
        <f t="shared" ca="1" si="107"/>
        <v>51.036789297658856</v>
      </c>
      <c r="I117" s="15">
        <f t="shared" ca="1" si="107"/>
        <v>15.050167224080269</v>
      </c>
      <c r="J117" s="15">
        <f t="shared" ca="1" si="107"/>
        <v>30.903010033444815</v>
      </c>
      <c r="K117" s="15">
        <f t="shared" ca="1" si="107"/>
        <v>26.220735785953174</v>
      </c>
      <c r="L117" s="15">
        <f t="shared" ca="1" si="107"/>
        <v>21.872909698996658</v>
      </c>
      <c r="M117" s="15">
        <f t="shared" ca="1" si="107"/>
        <v>8.2274247491638786</v>
      </c>
      <c r="N117" s="15">
        <f t="shared" ca="1" si="107"/>
        <v>13.244147157190636</v>
      </c>
    </row>
    <row r="118" spans="1:16" ht="12.4" hidden="1" customHeight="1" outlineLevel="1" x14ac:dyDescent="0.15">
      <c r="A118" s="1" t="str">
        <f ca="1">$A$1&amp;C118</f>
        <v>X (24)ある程度感じている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435</v>
      </c>
      <c r="F118" s="19">
        <f ca="1">VLOOKUP($A118,'Q17'!$A:$O,F$2,0)</f>
        <v>654</v>
      </c>
      <c r="G118" s="19">
        <f ca="1">VLOOKUP($A118,'Q17'!$A:$O,G$2,0)</f>
        <v>142</v>
      </c>
      <c r="H118" s="19">
        <f ca="1">VLOOKUP($A118,'Q17'!$A:$O,H$2,0)</f>
        <v>797</v>
      </c>
      <c r="I118" s="19">
        <f ca="1">VLOOKUP($A118,'Q17'!$A:$O,I$2,0)</f>
        <v>236</v>
      </c>
      <c r="J118" s="19">
        <f ca="1">VLOOKUP($A118,'Q17'!$A:$O,J$2,0)</f>
        <v>463</v>
      </c>
      <c r="K118" s="19">
        <f ca="1">VLOOKUP($A118,'Q17'!$A:$O,K$2,0)</f>
        <v>412</v>
      </c>
      <c r="L118" s="19">
        <f ca="1">VLOOKUP($A118,'Q17'!$A:$O,L$2,0)</f>
        <v>322</v>
      </c>
      <c r="M118" s="19">
        <f ca="1">VLOOKUP($A118,'Q17'!$A:$O,M$2,0)</f>
        <v>162</v>
      </c>
      <c r="N118" s="19">
        <f ca="1">VLOOKUP($A118,'Q17'!$A:$O,N$2,0)</f>
        <v>248</v>
      </c>
      <c r="P118" s="45">
        <f t="shared" ref="P118" ca="1" si="108">MAX(E118:N118)</f>
        <v>797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24.479459763646595</v>
      </c>
      <c r="F119" s="15">
        <f t="shared" ref="F119:N119" ca="1" si="109">F118/$D118*100</f>
        <v>36.803601575689363</v>
      </c>
      <c r="G119" s="15">
        <f t="shared" ca="1" si="109"/>
        <v>7.99099606077659</v>
      </c>
      <c r="H119" s="15">
        <f t="shared" ca="1" si="109"/>
        <v>44.85087225661227</v>
      </c>
      <c r="I119" s="15">
        <f t="shared" ca="1" si="109"/>
        <v>13.280810354530107</v>
      </c>
      <c r="J119" s="15">
        <f t="shared" ca="1" si="109"/>
        <v>26.055149127743388</v>
      </c>
      <c r="K119" s="15">
        <f t="shared" ca="1" si="109"/>
        <v>23.185143500281374</v>
      </c>
      <c r="L119" s="15">
        <f t="shared" ca="1" si="109"/>
        <v>18.120427687113111</v>
      </c>
      <c r="M119" s="15">
        <f t="shared" ca="1" si="109"/>
        <v>9.1164884637028702</v>
      </c>
      <c r="N119" s="15">
        <f t="shared" ca="1" si="109"/>
        <v>13.956105796285875</v>
      </c>
    </row>
    <row r="120" spans="1:16" ht="12.4" hidden="1" customHeight="1" outlineLevel="1" x14ac:dyDescent="0.15">
      <c r="A120" s="1" t="str">
        <f ca="1">$A$1&amp;C120</f>
        <v>X (24)あまり感じていない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102</v>
      </c>
      <c r="F120" s="19">
        <f ca="1">VLOOKUP($A120,'Q17'!$A:$O,F$2,0)</f>
        <v>96</v>
      </c>
      <c r="G120" s="19">
        <f ca="1">VLOOKUP($A120,'Q17'!$A:$O,G$2,0)</f>
        <v>26</v>
      </c>
      <c r="H120" s="19">
        <f ca="1">VLOOKUP($A120,'Q17'!$A:$O,H$2,0)</f>
        <v>186</v>
      </c>
      <c r="I120" s="19">
        <f ca="1">VLOOKUP($A120,'Q17'!$A:$O,I$2,0)</f>
        <v>28</v>
      </c>
      <c r="J120" s="19">
        <f ca="1">VLOOKUP($A120,'Q17'!$A:$O,J$2,0)</f>
        <v>78</v>
      </c>
      <c r="K120" s="19">
        <f ca="1">VLOOKUP($A120,'Q17'!$A:$O,K$2,0)</f>
        <v>54</v>
      </c>
      <c r="L120" s="19">
        <f ca="1">VLOOKUP($A120,'Q17'!$A:$O,L$2,0)</f>
        <v>58</v>
      </c>
      <c r="M120" s="19">
        <f ca="1">VLOOKUP($A120,'Q17'!$A:$O,M$2,0)</f>
        <v>40</v>
      </c>
      <c r="N120" s="19">
        <f ca="1">VLOOKUP($A120,'Q17'!$A:$O,N$2,0)</f>
        <v>75</v>
      </c>
      <c r="P120" s="45">
        <f t="shared" ref="P120" ca="1" si="110">MAX(E120:N120)</f>
        <v>186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23.720930232558139</v>
      </c>
      <c r="F121" s="15">
        <f t="shared" ref="F121:N121" ca="1" si="111">F120/$D120*100</f>
        <v>22.325581395348838</v>
      </c>
      <c r="G121" s="15">
        <f t="shared" ca="1" si="111"/>
        <v>6.0465116279069768</v>
      </c>
      <c r="H121" s="15">
        <f t="shared" ca="1" si="111"/>
        <v>43.255813953488371</v>
      </c>
      <c r="I121" s="15">
        <f t="shared" ca="1" si="111"/>
        <v>6.5116279069767442</v>
      </c>
      <c r="J121" s="15">
        <f t="shared" ca="1" si="111"/>
        <v>18.13953488372093</v>
      </c>
      <c r="K121" s="15">
        <f t="shared" ca="1" si="111"/>
        <v>12.558139534883722</v>
      </c>
      <c r="L121" s="15">
        <f t="shared" ca="1" si="111"/>
        <v>13.488372093023257</v>
      </c>
      <c r="M121" s="15">
        <f t="shared" ca="1" si="111"/>
        <v>9.3023255813953494</v>
      </c>
      <c r="N121" s="15">
        <f t="shared" ca="1" si="111"/>
        <v>17.441860465116278</v>
      </c>
    </row>
    <row r="122" spans="1:16" ht="12.4" hidden="1" customHeight="1" outlineLevel="1" x14ac:dyDescent="0.15">
      <c r="A122" s="1" t="str">
        <f ca="1">$A$1&amp;C122</f>
        <v>X (24)全く感じていない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27</v>
      </c>
      <c r="F122" s="19">
        <f ca="1">VLOOKUP($A122,'Q17'!$A:$O,F$2,0)</f>
        <v>28</v>
      </c>
      <c r="G122" s="19">
        <f ca="1">VLOOKUP($A122,'Q17'!$A:$O,G$2,0)</f>
        <v>16</v>
      </c>
      <c r="H122" s="19">
        <f ca="1">VLOOKUP($A122,'Q17'!$A:$O,H$2,0)</f>
        <v>58</v>
      </c>
      <c r="I122" s="19">
        <f ca="1">VLOOKUP($A122,'Q17'!$A:$O,I$2,0)</f>
        <v>11</v>
      </c>
      <c r="J122" s="19">
        <f ca="1">VLOOKUP($A122,'Q17'!$A:$O,J$2,0)</f>
        <v>27</v>
      </c>
      <c r="K122" s="19">
        <f ca="1">VLOOKUP($A122,'Q17'!$A:$O,K$2,0)</f>
        <v>18</v>
      </c>
      <c r="L122" s="19">
        <f ca="1">VLOOKUP($A122,'Q17'!$A:$O,L$2,0)</f>
        <v>22</v>
      </c>
      <c r="M122" s="19">
        <f ca="1">VLOOKUP($A122,'Q17'!$A:$O,M$2,0)</f>
        <v>11</v>
      </c>
      <c r="N122" s="19">
        <f ca="1">VLOOKUP($A122,'Q17'!$A:$O,N$2,0)</f>
        <v>33</v>
      </c>
      <c r="P122" s="45">
        <f t="shared" ref="P122" ca="1" si="112">MAX(E122:N122)</f>
        <v>58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15.976331360946746</v>
      </c>
      <c r="F123" s="15">
        <f t="shared" ref="F123:N123" ca="1" si="113">F122/$D122*100</f>
        <v>16.568047337278109</v>
      </c>
      <c r="G123" s="15">
        <f t="shared" ca="1" si="113"/>
        <v>9.4674556213017755</v>
      </c>
      <c r="H123" s="15">
        <f t="shared" ca="1" si="113"/>
        <v>34.319526627218934</v>
      </c>
      <c r="I123" s="15">
        <f t="shared" ca="1" si="113"/>
        <v>6.5088757396449708</v>
      </c>
      <c r="J123" s="15">
        <f t="shared" ca="1" si="113"/>
        <v>15.976331360946746</v>
      </c>
      <c r="K123" s="15">
        <f t="shared" ca="1" si="113"/>
        <v>10.650887573964498</v>
      </c>
      <c r="L123" s="15">
        <f t="shared" ca="1" si="113"/>
        <v>13.017751479289942</v>
      </c>
      <c r="M123" s="15">
        <f t="shared" ca="1" si="113"/>
        <v>6.5088757396449708</v>
      </c>
      <c r="N123" s="15">
        <f t="shared" ca="1" si="113"/>
        <v>19.526627218934912</v>
      </c>
    </row>
    <row r="124" spans="1:16" ht="12.4" hidden="1" customHeight="1" outlineLevel="1" x14ac:dyDescent="0.15">
      <c r="A124" s="1" t="str">
        <f ca="1">$A$1&amp;C124</f>
        <v>X (24)１年生／男性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200</v>
      </c>
      <c r="F124" s="19">
        <f ca="1">VLOOKUP($A124,学年×性別!$A:$O,F$2,0)</f>
        <v>186</v>
      </c>
      <c r="G124" s="19">
        <f ca="1">VLOOKUP($A124,学年×性別!$A:$O,G$2,0)</f>
        <v>51</v>
      </c>
      <c r="H124" s="19">
        <f ca="1">VLOOKUP($A124,学年×性別!$A:$O,H$2,0)</f>
        <v>271</v>
      </c>
      <c r="I124" s="19">
        <f ca="1">VLOOKUP($A124,学年×性別!$A:$O,I$2,0)</f>
        <v>96</v>
      </c>
      <c r="J124" s="19">
        <f ca="1">VLOOKUP($A124,学年×性別!$A:$O,J$2,0)</f>
        <v>135</v>
      </c>
      <c r="K124" s="19">
        <f ca="1">VLOOKUP($A124,学年×性別!$A:$O,K$2,0)</f>
        <v>121</v>
      </c>
      <c r="L124" s="19">
        <f ca="1">VLOOKUP($A124,学年×性別!$A:$O,L$2,0)</f>
        <v>103</v>
      </c>
      <c r="M124" s="19">
        <f ca="1">VLOOKUP($A124,学年×性別!$A:$O,M$2,0)</f>
        <v>46</v>
      </c>
      <c r="N124" s="19">
        <f ca="1">VLOOKUP($A124,学年×性別!$A:$O,N$2,0)</f>
        <v>120</v>
      </c>
      <c r="P124" s="45">
        <f t="shared" ref="P124" ca="1" si="114">MAX(E124:N124)</f>
        <v>271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35.398230088495573</v>
      </c>
      <c r="F125" s="15">
        <f t="shared" ref="F125:N125" ca="1" si="115">F124/$D124*100</f>
        <v>32.920353982300888</v>
      </c>
      <c r="G125" s="15">
        <f t="shared" ca="1" si="115"/>
        <v>9.0265486725663724</v>
      </c>
      <c r="H125" s="15">
        <f t="shared" ca="1" si="115"/>
        <v>47.964601769911503</v>
      </c>
      <c r="I125" s="15">
        <f t="shared" ca="1" si="115"/>
        <v>16.991150442477874</v>
      </c>
      <c r="J125" s="15">
        <f t="shared" ca="1" si="115"/>
        <v>23.893805309734514</v>
      </c>
      <c r="K125" s="15">
        <f t="shared" ca="1" si="115"/>
        <v>21.415929203539825</v>
      </c>
      <c r="L125" s="15">
        <f t="shared" ca="1" si="115"/>
        <v>18.230088495575224</v>
      </c>
      <c r="M125" s="15">
        <f t="shared" ca="1" si="115"/>
        <v>8.1415929203539825</v>
      </c>
      <c r="N125" s="15">
        <f t="shared" ca="1" si="115"/>
        <v>21.238938053097346</v>
      </c>
    </row>
    <row r="126" spans="1:16" ht="12.4" hidden="1" customHeight="1" outlineLevel="1" x14ac:dyDescent="0.15">
      <c r="A126" s="1" t="str">
        <f ca="1">$A$1&amp;C126</f>
        <v>X (24)１年生／女性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244</v>
      </c>
      <c r="F126" s="19">
        <f ca="1">VLOOKUP($A126,学年×性別!$A:$O,F$2,0)</f>
        <v>292</v>
      </c>
      <c r="G126" s="19">
        <f ca="1">VLOOKUP($A126,学年×性別!$A:$O,G$2,0)</f>
        <v>55</v>
      </c>
      <c r="H126" s="19">
        <f ca="1">VLOOKUP($A126,学年×性別!$A:$O,H$2,0)</f>
        <v>376</v>
      </c>
      <c r="I126" s="19">
        <f ca="1">VLOOKUP($A126,学年×性別!$A:$O,I$2,0)</f>
        <v>130</v>
      </c>
      <c r="J126" s="19">
        <f ca="1">VLOOKUP($A126,学年×性別!$A:$O,J$2,0)</f>
        <v>224</v>
      </c>
      <c r="K126" s="19">
        <f ca="1">VLOOKUP($A126,学年×性別!$A:$O,K$2,0)</f>
        <v>174</v>
      </c>
      <c r="L126" s="19">
        <f ca="1">VLOOKUP($A126,学年×性別!$A:$O,L$2,0)</f>
        <v>165</v>
      </c>
      <c r="M126" s="19">
        <f ca="1">VLOOKUP($A126,学年×性別!$A:$O,M$2,0)</f>
        <v>70</v>
      </c>
      <c r="N126" s="19">
        <f ca="1">VLOOKUP($A126,学年×性別!$A:$O,N$2,0)</f>
        <v>101</v>
      </c>
      <c r="P126" s="45">
        <f t="shared" ref="P126" ca="1" si="116">MAX(E126:N126)</f>
        <v>376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31.895424836601304</v>
      </c>
      <c r="F127" s="15">
        <f t="shared" ref="F127:N127" ca="1" si="117">F126/$D126*100</f>
        <v>38.169934640522875</v>
      </c>
      <c r="G127" s="15">
        <f t="shared" ca="1" si="117"/>
        <v>7.18954248366013</v>
      </c>
      <c r="H127" s="15">
        <f t="shared" ca="1" si="117"/>
        <v>49.150326797385617</v>
      </c>
      <c r="I127" s="15">
        <f t="shared" ca="1" si="117"/>
        <v>16.993464052287582</v>
      </c>
      <c r="J127" s="15">
        <f t="shared" ca="1" si="117"/>
        <v>29.281045751633989</v>
      </c>
      <c r="K127" s="15">
        <f t="shared" ca="1" si="117"/>
        <v>22.745098039215687</v>
      </c>
      <c r="L127" s="15">
        <f t="shared" ca="1" si="117"/>
        <v>21.568627450980394</v>
      </c>
      <c r="M127" s="15">
        <f t="shared" ca="1" si="117"/>
        <v>9.1503267973856204</v>
      </c>
      <c r="N127" s="15">
        <f t="shared" ca="1" si="117"/>
        <v>13.202614379084968</v>
      </c>
    </row>
    <row r="128" spans="1:16" ht="12.4" hidden="1" customHeight="1" outlineLevel="1" x14ac:dyDescent="0.15">
      <c r="A128" s="1" t="str">
        <f ca="1">$A$1&amp;C128</f>
        <v>X (24)１年生／回答しない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9</v>
      </c>
      <c r="F128" s="19">
        <f ca="1">VLOOKUP($A128,学年×性別!$A:$O,F$2,0)</f>
        <v>13</v>
      </c>
      <c r="G128" s="19">
        <f ca="1">VLOOKUP($A128,学年×性別!$A:$O,G$2,0)</f>
        <v>3</v>
      </c>
      <c r="H128" s="19">
        <f ca="1">VLOOKUP($A128,学年×性別!$A:$O,H$2,0)</f>
        <v>14</v>
      </c>
      <c r="I128" s="19">
        <f ca="1">VLOOKUP($A128,学年×性別!$A:$O,I$2,0)</f>
        <v>4</v>
      </c>
      <c r="J128" s="19">
        <f ca="1">VLOOKUP($A128,学年×性別!$A:$O,J$2,0)</f>
        <v>6</v>
      </c>
      <c r="K128" s="19">
        <f ca="1">VLOOKUP($A128,学年×性別!$A:$O,K$2,0)</f>
        <v>8</v>
      </c>
      <c r="L128" s="19">
        <f ca="1">VLOOKUP($A128,学年×性別!$A:$O,L$2,0)</f>
        <v>3</v>
      </c>
      <c r="M128" s="19">
        <f ca="1">VLOOKUP($A128,学年×性別!$A:$O,M$2,0)</f>
        <v>3</v>
      </c>
      <c r="N128" s="19">
        <f ca="1">VLOOKUP($A128,学年×性別!$A:$O,N$2,0)</f>
        <v>6</v>
      </c>
      <c r="P128" s="45">
        <f t="shared" ref="P128" ca="1" si="118">MAX(E128:N128)</f>
        <v>14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36</v>
      </c>
      <c r="F129" s="15">
        <f t="shared" ref="F129:N129" ca="1" si="119">F128/$D128*100</f>
        <v>52</v>
      </c>
      <c r="G129" s="15">
        <f t="shared" ca="1" si="119"/>
        <v>12</v>
      </c>
      <c r="H129" s="15">
        <f t="shared" ca="1" si="119"/>
        <v>56.000000000000007</v>
      </c>
      <c r="I129" s="15">
        <f t="shared" ca="1" si="119"/>
        <v>16</v>
      </c>
      <c r="J129" s="15">
        <f t="shared" ca="1" si="119"/>
        <v>24</v>
      </c>
      <c r="K129" s="15">
        <f t="shared" ca="1" si="119"/>
        <v>32</v>
      </c>
      <c r="L129" s="15">
        <f t="shared" ca="1" si="119"/>
        <v>12</v>
      </c>
      <c r="M129" s="15">
        <f t="shared" ca="1" si="119"/>
        <v>12</v>
      </c>
      <c r="N129" s="15">
        <f t="shared" ca="1" si="119"/>
        <v>24</v>
      </c>
    </row>
    <row r="130" spans="1:16" ht="12.4" hidden="1" customHeight="1" outlineLevel="1" x14ac:dyDescent="0.15">
      <c r="A130" s="1" t="str">
        <f ca="1">$A$1&amp;C130</f>
        <v>X (24)２年生／男性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140</v>
      </c>
      <c r="F130" s="19">
        <f ca="1">VLOOKUP($A130,学年×性別!$A:$O,F$2,0)</f>
        <v>135</v>
      </c>
      <c r="G130" s="19">
        <f ca="1">VLOOKUP($A130,学年×性別!$A:$O,G$2,0)</f>
        <v>43</v>
      </c>
      <c r="H130" s="19">
        <f ca="1">VLOOKUP($A130,学年×性別!$A:$O,H$2,0)</f>
        <v>234</v>
      </c>
      <c r="I130" s="19">
        <f ca="1">VLOOKUP($A130,学年×性別!$A:$O,I$2,0)</f>
        <v>48</v>
      </c>
      <c r="J130" s="19">
        <f ca="1">VLOOKUP($A130,学年×性別!$A:$O,J$2,0)</f>
        <v>105</v>
      </c>
      <c r="K130" s="19">
        <f ca="1">VLOOKUP($A130,学年×性別!$A:$O,K$2,0)</f>
        <v>113</v>
      </c>
      <c r="L130" s="19">
        <f ca="1">VLOOKUP($A130,学年×性別!$A:$O,L$2,0)</f>
        <v>104</v>
      </c>
      <c r="M130" s="19">
        <f ca="1">VLOOKUP($A130,学年×性別!$A:$O,M$2,0)</f>
        <v>32</v>
      </c>
      <c r="N130" s="19">
        <f ca="1">VLOOKUP($A130,学年×性別!$A:$O,N$2,0)</f>
        <v>94</v>
      </c>
      <c r="P130" s="45">
        <f t="shared" ref="P130" ca="1" si="120">MAX(E130:N130)</f>
        <v>234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25.547445255474454</v>
      </c>
      <c r="F131" s="15">
        <f t="shared" ref="F131:N131" ca="1" si="121">F130/$D130*100</f>
        <v>24.635036496350367</v>
      </c>
      <c r="G131" s="15">
        <f t="shared" ca="1" si="121"/>
        <v>7.8467153284671536</v>
      </c>
      <c r="H131" s="15">
        <f t="shared" ca="1" si="121"/>
        <v>42.700729927007295</v>
      </c>
      <c r="I131" s="15">
        <f t="shared" ca="1" si="121"/>
        <v>8.7591240875912408</v>
      </c>
      <c r="J131" s="15">
        <f t="shared" ca="1" si="121"/>
        <v>19.160583941605839</v>
      </c>
      <c r="K131" s="15">
        <f t="shared" ca="1" si="121"/>
        <v>20.62043795620438</v>
      </c>
      <c r="L131" s="15">
        <f t="shared" ca="1" si="121"/>
        <v>18.978102189781019</v>
      </c>
      <c r="M131" s="15">
        <f t="shared" ca="1" si="121"/>
        <v>5.8394160583941606</v>
      </c>
      <c r="N131" s="15">
        <f t="shared" ca="1" si="121"/>
        <v>17.153284671532848</v>
      </c>
    </row>
    <row r="132" spans="1:16" ht="12.4" hidden="1" customHeight="1" outlineLevel="1" x14ac:dyDescent="0.15">
      <c r="A132" s="1" t="str">
        <f ca="1">$A$1&amp;C132</f>
        <v>X (24)２年生／女性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136</v>
      </c>
      <c r="F132" s="19">
        <f ca="1">VLOOKUP($A132,学年×性別!$A:$O,F$2,0)</f>
        <v>211</v>
      </c>
      <c r="G132" s="19">
        <f ca="1">VLOOKUP($A132,学年×性別!$A:$O,G$2,0)</f>
        <v>32</v>
      </c>
      <c r="H132" s="19">
        <f ca="1">VLOOKUP($A132,学年×性別!$A:$O,H$2,0)</f>
        <v>270</v>
      </c>
      <c r="I132" s="19">
        <f ca="1">VLOOKUP($A132,学年×性別!$A:$O,I$2,0)</f>
        <v>66</v>
      </c>
      <c r="J132" s="19">
        <f ca="1">VLOOKUP($A132,学年×性別!$A:$O,J$2,0)</f>
        <v>185</v>
      </c>
      <c r="K132" s="19">
        <f ca="1">VLOOKUP($A132,学年×性別!$A:$O,K$2,0)</f>
        <v>131</v>
      </c>
      <c r="L132" s="19">
        <f ca="1">VLOOKUP($A132,学年×性別!$A:$O,L$2,0)</f>
        <v>123</v>
      </c>
      <c r="M132" s="19">
        <f ca="1">VLOOKUP($A132,学年×性別!$A:$O,M$2,0)</f>
        <v>69</v>
      </c>
      <c r="N132" s="19">
        <f ca="1">VLOOKUP($A132,学年×性別!$A:$O,N$2,0)</f>
        <v>74</v>
      </c>
      <c r="P132" s="45">
        <f t="shared" ref="P132" ca="1" si="122">MAX(E132:N132)</f>
        <v>270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21.794871794871796</v>
      </c>
      <c r="F133" s="15">
        <f t="shared" ref="F133:N133" ca="1" si="123">F132/$D132*100</f>
        <v>33.814102564102569</v>
      </c>
      <c r="G133" s="15">
        <f t="shared" ca="1" si="123"/>
        <v>5.1282051282051277</v>
      </c>
      <c r="H133" s="15">
        <f t="shared" ca="1" si="123"/>
        <v>43.269230769230774</v>
      </c>
      <c r="I133" s="15">
        <f t="shared" ca="1" si="123"/>
        <v>10.576923076923077</v>
      </c>
      <c r="J133" s="15">
        <f t="shared" ca="1" si="123"/>
        <v>29.647435897435898</v>
      </c>
      <c r="K133" s="15">
        <f t="shared" ca="1" si="123"/>
        <v>20.993589743589745</v>
      </c>
      <c r="L133" s="15">
        <f t="shared" ca="1" si="123"/>
        <v>19.71153846153846</v>
      </c>
      <c r="M133" s="15">
        <f t="shared" ca="1" si="123"/>
        <v>11.057692307692307</v>
      </c>
      <c r="N133" s="15">
        <f t="shared" ca="1" si="123"/>
        <v>11.858974358974358</v>
      </c>
    </row>
    <row r="134" spans="1:16" ht="12.4" hidden="1" customHeight="1" outlineLevel="1" x14ac:dyDescent="0.15">
      <c r="A134" s="1" t="str">
        <f ca="1">$A$1&amp;C134</f>
        <v>X (24)２年生／回答しない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5</v>
      </c>
      <c r="F134" s="19">
        <f ca="1">VLOOKUP($A134,学年×性別!$A:$O,F$2,0)</f>
        <v>13</v>
      </c>
      <c r="G134" s="19">
        <f ca="1">VLOOKUP($A134,学年×性別!$A:$O,G$2,0)</f>
        <v>2</v>
      </c>
      <c r="H134" s="19">
        <f ca="1">VLOOKUP($A134,学年×性別!$A:$O,H$2,0)</f>
        <v>18</v>
      </c>
      <c r="I134" s="19">
        <f ca="1">VLOOKUP($A134,学年×性別!$A:$O,I$2,0)</f>
        <v>4</v>
      </c>
      <c r="J134" s="19">
        <f ca="1">VLOOKUP($A134,学年×性別!$A:$O,J$2,0)</f>
        <v>5</v>
      </c>
      <c r="K134" s="19">
        <f ca="1">VLOOKUP($A134,学年×性別!$A:$O,K$2,0)</f>
        <v>8</v>
      </c>
      <c r="L134" s="19">
        <f ca="1">VLOOKUP($A134,学年×性別!$A:$O,L$2,0)</f>
        <v>6</v>
      </c>
      <c r="M134" s="19">
        <f ca="1">VLOOKUP($A134,学年×性別!$A:$O,M$2,0)</f>
        <v>4</v>
      </c>
      <c r="N134" s="19">
        <f ca="1">VLOOKUP($A134,学年×性別!$A:$O,N$2,0)</f>
        <v>3</v>
      </c>
      <c r="P134" s="45">
        <f t="shared" ref="P134" ca="1" si="124">MAX(E134:N134)</f>
        <v>18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13.157894736842104</v>
      </c>
      <c r="F135" s="15">
        <f t="shared" ref="F135:N135" ca="1" si="125">F134/$D134*100</f>
        <v>34.210526315789473</v>
      </c>
      <c r="G135" s="15">
        <f t="shared" ca="1" si="125"/>
        <v>5.2631578947368416</v>
      </c>
      <c r="H135" s="15">
        <f t="shared" ca="1" si="125"/>
        <v>47.368421052631575</v>
      </c>
      <c r="I135" s="15">
        <f t="shared" ca="1" si="125"/>
        <v>10.526315789473683</v>
      </c>
      <c r="J135" s="15">
        <f t="shared" ca="1" si="125"/>
        <v>13.157894736842104</v>
      </c>
      <c r="K135" s="15">
        <f t="shared" ca="1" si="125"/>
        <v>21.052631578947366</v>
      </c>
      <c r="L135" s="15">
        <f t="shared" ca="1" si="125"/>
        <v>15.789473684210526</v>
      </c>
      <c r="M135" s="15">
        <f t="shared" ca="1" si="125"/>
        <v>10.526315789473683</v>
      </c>
      <c r="N135" s="15">
        <f t="shared" ca="1" si="125"/>
        <v>7.8947368421052628</v>
      </c>
    </row>
    <row r="136" spans="1:16" ht="12.4" hidden="1" customHeight="1" outlineLevel="1" x14ac:dyDescent="0.15">
      <c r="A136" s="1" t="str">
        <f ca="1">$A$1&amp;C136</f>
        <v>X (24)３年生／男性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161</v>
      </c>
      <c r="F136" s="19">
        <f ca="1">VLOOKUP($A136,学年×性別!$A:$O,F$2,0)</f>
        <v>226</v>
      </c>
      <c r="G136" s="19">
        <f ca="1">VLOOKUP($A136,学年×性別!$A:$O,G$2,0)</f>
        <v>67</v>
      </c>
      <c r="H136" s="19">
        <f ca="1">VLOOKUP($A136,学年×性別!$A:$O,H$2,0)</f>
        <v>310</v>
      </c>
      <c r="I136" s="19">
        <f ca="1">VLOOKUP($A136,学年×性別!$A:$O,I$2,0)</f>
        <v>77</v>
      </c>
      <c r="J136" s="19">
        <f ca="1">VLOOKUP($A136,学年×性別!$A:$O,J$2,0)</f>
        <v>131</v>
      </c>
      <c r="K136" s="19">
        <f ca="1">VLOOKUP($A136,学年×性別!$A:$O,K$2,0)</f>
        <v>131</v>
      </c>
      <c r="L136" s="19">
        <f ca="1">VLOOKUP($A136,学年×性別!$A:$O,L$2,0)</f>
        <v>88</v>
      </c>
      <c r="M136" s="19">
        <f ca="1">VLOOKUP($A136,学年×性別!$A:$O,M$2,0)</f>
        <v>43</v>
      </c>
      <c r="N136" s="19">
        <f ca="1">VLOOKUP($A136,学年×性別!$A:$O,N$2,0)</f>
        <v>82</v>
      </c>
      <c r="P136" s="45">
        <f t="shared" ref="P136" ca="1" si="126">MAX(E136:N136)</f>
        <v>310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25.354330708661415</v>
      </c>
      <c r="F137" s="15">
        <f t="shared" ref="F137:N137" ca="1" si="127">F136/$D136*100</f>
        <v>35.590551181102363</v>
      </c>
      <c r="G137" s="15">
        <f t="shared" ca="1" si="127"/>
        <v>10.551181102362204</v>
      </c>
      <c r="H137" s="15">
        <f t="shared" ca="1" si="127"/>
        <v>48.818897637795274</v>
      </c>
      <c r="I137" s="15">
        <f t="shared" ca="1" si="127"/>
        <v>12.125984251968504</v>
      </c>
      <c r="J137" s="15">
        <f t="shared" ca="1" si="127"/>
        <v>20.629921259842522</v>
      </c>
      <c r="K137" s="15">
        <f t="shared" ca="1" si="127"/>
        <v>20.629921259842522</v>
      </c>
      <c r="L137" s="15">
        <f t="shared" ca="1" si="127"/>
        <v>13.858267716535433</v>
      </c>
      <c r="M137" s="15">
        <f t="shared" ca="1" si="127"/>
        <v>6.7716535433070861</v>
      </c>
      <c r="N137" s="15">
        <f t="shared" ca="1" si="127"/>
        <v>12.913385826771654</v>
      </c>
    </row>
    <row r="138" spans="1:16" ht="12.4" hidden="1" customHeight="1" outlineLevel="1" x14ac:dyDescent="0.15">
      <c r="A138" s="1" t="str">
        <f ca="1">$A$1&amp;C138</f>
        <v>X (24)３年生／女性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111</v>
      </c>
      <c r="F138" s="19">
        <f ca="1">VLOOKUP($A138,学年×性別!$A:$O,F$2,0)</f>
        <v>265</v>
      </c>
      <c r="G138" s="19">
        <f ca="1">VLOOKUP($A138,学年×性別!$A:$O,G$2,0)</f>
        <v>69</v>
      </c>
      <c r="H138" s="19">
        <f ca="1">VLOOKUP($A138,学年×性別!$A:$O,H$2,0)</f>
        <v>292</v>
      </c>
      <c r="I138" s="19">
        <f ca="1">VLOOKUP($A138,学年×性別!$A:$O,I$2,0)</f>
        <v>70</v>
      </c>
      <c r="J138" s="19">
        <f ca="1">VLOOKUP($A138,学年×性別!$A:$O,J$2,0)</f>
        <v>223</v>
      </c>
      <c r="K138" s="19">
        <f ca="1">VLOOKUP($A138,学年×性別!$A:$O,K$2,0)</f>
        <v>173</v>
      </c>
      <c r="L138" s="19">
        <f ca="1">VLOOKUP($A138,学年×性別!$A:$O,L$2,0)</f>
        <v>129</v>
      </c>
      <c r="M138" s="19">
        <f ca="1">VLOOKUP($A138,学年×性別!$A:$O,M$2,0)</f>
        <v>64</v>
      </c>
      <c r="N138" s="19">
        <f ca="1">VLOOKUP($A138,学年×性別!$A:$O,N$2,0)</f>
        <v>69</v>
      </c>
      <c r="P138" s="45">
        <f t="shared" ref="P138" ca="1" si="128">MAX(E138:N138)</f>
        <v>292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17.845659163987136</v>
      </c>
      <c r="F139" s="15">
        <f t="shared" ref="F139:N139" ca="1" si="129">F138/$D138*100</f>
        <v>42.60450160771704</v>
      </c>
      <c r="G139" s="15">
        <f t="shared" ca="1" si="129"/>
        <v>11.093247588424438</v>
      </c>
      <c r="H139" s="15">
        <f t="shared" ca="1" si="129"/>
        <v>46.945337620578783</v>
      </c>
      <c r="I139" s="15">
        <f t="shared" ca="1" si="129"/>
        <v>11.254019292604502</v>
      </c>
      <c r="J139" s="15">
        <f t="shared" ca="1" si="129"/>
        <v>35.852090032154344</v>
      </c>
      <c r="K139" s="15">
        <f t="shared" ca="1" si="129"/>
        <v>27.813504823151124</v>
      </c>
      <c r="L139" s="15">
        <f t="shared" ca="1" si="129"/>
        <v>20.739549839228296</v>
      </c>
      <c r="M139" s="15">
        <f t="shared" ca="1" si="129"/>
        <v>10.289389067524116</v>
      </c>
      <c r="N139" s="15">
        <f t="shared" ca="1" si="129"/>
        <v>11.093247588424438</v>
      </c>
    </row>
    <row r="140" spans="1:16" ht="12.4" hidden="1" customHeight="1" outlineLevel="1" x14ac:dyDescent="0.15">
      <c r="A140" s="1" t="str">
        <f ca="1">$A$1&amp;C140</f>
        <v>X (24)３年生／回答しない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14</v>
      </c>
      <c r="F140" s="19">
        <f ca="1">VLOOKUP($A140,学年×性別!$A:$O,F$2,0)</f>
        <v>21</v>
      </c>
      <c r="G140" s="19">
        <f ca="1">VLOOKUP($A140,学年×性別!$A:$O,G$2,0)</f>
        <v>7</v>
      </c>
      <c r="H140" s="19">
        <f ca="1">VLOOKUP($A140,学年×性別!$A:$O,H$2,0)</f>
        <v>19</v>
      </c>
      <c r="I140" s="19">
        <f ca="1">VLOOKUP($A140,学年×性別!$A:$O,I$2,0)</f>
        <v>5</v>
      </c>
      <c r="J140" s="19">
        <f ca="1">VLOOKUP($A140,学年×性別!$A:$O,J$2,0)</f>
        <v>16</v>
      </c>
      <c r="K140" s="19">
        <f ca="1">VLOOKUP($A140,学年×性別!$A:$O,K$2,0)</f>
        <v>17</v>
      </c>
      <c r="L140" s="19">
        <f ca="1">VLOOKUP($A140,学年×性別!$A:$O,L$2,0)</f>
        <v>8</v>
      </c>
      <c r="M140" s="19">
        <f ca="1">VLOOKUP($A140,学年×性別!$A:$O,M$2,0)</f>
        <v>5</v>
      </c>
      <c r="N140" s="19">
        <f ca="1">VLOOKUP($A140,学年×性別!$A:$O,N$2,0)</f>
        <v>5</v>
      </c>
      <c r="P140" s="45">
        <f t="shared" ref="P140" ca="1" si="130">MAX(E140:N140)</f>
        <v>21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28.571428571428569</v>
      </c>
      <c r="F141" s="15">
        <f t="shared" ref="F141:N141" ca="1" si="131">F140/$D140*100</f>
        <v>42.857142857142854</v>
      </c>
      <c r="G141" s="15">
        <f t="shared" ca="1" si="131"/>
        <v>14.285714285714285</v>
      </c>
      <c r="H141" s="15">
        <f t="shared" ca="1" si="131"/>
        <v>38.775510204081634</v>
      </c>
      <c r="I141" s="15">
        <f t="shared" ca="1" si="131"/>
        <v>10.204081632653061</v>
      </c>
      <c r="J141" s="15">
        <f t="shared" ca="1" si="131"/>
        <v>32.653061224489797</v>
      </c>
      <c r="K141" s="15">
        <f t="shared" ca="1" si="131"/>
        <v>34.693877551020407</v>
      </c>
      <c r="L141" s="15">
        <f t="shared" ca="1" si="131"/>
        <v>16.326530612244898</v>
      </c>
      <c r="M141" s="15">
        <f t="shared" ca="1" si="131"/>
        <v>10.204081632653061</v>
      </c>
      <c r="N141" s="15">
        <f t="shared" ca="1" si="131"/>
        <v>10.204081632653061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1031" priority="169" stopIfTrue="1" operator="greaterThanOrEqual">
      <formula>E$7+10</formula>
    </cfRule>
    <cfRule type="cellIs" dxfId="1030" priority="170" stopIfTrue="1" operator="greaterThanOrEqual">
      <formula>E$7+5</formula>
    </cfRule>
    <cfRule type="cellIs" dxfId="1029" priority="171" stopIfTrue="1" operator="lessThanOrEqual">
      <formula>E$7-10</formula>
    </cfRule>
    <cfRule type="cellIs" dxfId="1028" priority="172" operator="lessThanOrEqual">
      <formula>E$7-5</formula>
    </cfRule>
  </conditionalFormatting>
  <conditionalFormatting sqref="E15:N15">
    <cfRule type="cellIs" dxfId="1027" priority="165" stopIfTrue="1" operator="greaterThanOrEqual">
      <formula>E$7+10</formula>
    </cfRule>
    <cfRule type="cellIs" dxfId="1026" priority="166" stopIfTrue="1" operator="greaterThanOrEqual">
      <formula>E$7+5</formula>
    </cfRule>
    <cfRule type="cellIs" dxfId="1025" priority="167" stopIfTrue="1" operator="lessThanOrEqual">
      <formula>E$7-10</formula>
    </cfRule>
    <cfRule type="cellIs" dxfId="1024" priority="168" operator="lessThanOrEqual">
      <formula>E$7-5</formula>
    </cfRule>
  </conditionalFormatting>
  <conditionalFormatting sqref="E17:N17">
    <cfRule type="cellIs" dxfId="1023" priority="161" stopIfTrue="1" operator="greaterThanOrEqual">
      <formula>E$7+10</formula>
    </cfRule>
    <cfRule type="cellIs" dxfId="1022" priority="162" stopIfTrue="1" operator="greaterThanOrEqual">
      <formula>E$7+5</formula>
    </cfRule>
    <cfRule type="cellIs" dxfId="1021" priority="163" stopIfTrue="1" operator="lessThanOrEqual">
      <formula>E$7-10</formula>
    </cfRule>
    <cfRule type="cellIs" dxfId="1020" priority="164" operator="lessThanOrEqual">
      <formula>E$7-5</formula>
    </cfRule>
  </conditionalFormatting>
  <conditionalFormatting sqref="E19:N19">
    <cfRule type="cellIs" dxfId="1019" priority="157" stopIfTrue="1" operator="greaterThanOrEqual">
      <formula>E$7+10</formula>
    </cfRule>
    <cfRule type="cellIs" dxfId="1018" priority="158" stopIfTrue="1" operator="greaterThanOrEqual">
      <formula>E$7+5</formula>
    </cfRule>
    <cfRule type="cellIs" dxfId="1017" priority="159" stopIfTrue="1" operator="lessThanOrEqual">
      <formula>E$7-10</formula>
    </cfRule>
    <cfRule type="cellIs" dxfId="1016" priority="160" operator="lessThanOrEqual">
      <formula>E$7-5</formula>
    </cfRule>
  </conditionalFormatting>
  <conditionalFormatting sqref="E21:N21 E23:N23 E25:N25">
    <cfRule type="cellIs" dxfId="1015" priority="153" stopIfTrue="1" operator="greaterThanOrEqual">
      <formula>E$7+10</formula>
    </cfRule>
    <cfRule type="cellIs" dxfId="1014" priority="154" stopIfTrue="1" operator="greaterThanOrEqual">
      <formula>E$7+5</formula>
    </cfRule>
    <cfRule type="cellIs" dxfId="1013" priority="155" stopIfTrue="1" operator="lessThanOrEqual">
      <formula>E$7-10</formula>
    </cfRule>
    <cfRule type="cellIs" dxfId="1012" priority="156" operator="lessThanOrEqual">
      <formula>E$7-5</formula>
    </cfRule>
  </conditionalFormatting>
  <conditionalFormatting sqref="E27:N27">
    <cfRule type="cellIs" dxfId="1011" priority="149" stopIfTrue="1" operator="greaterThanOrEqual">
      <formula>E$7+10</formula>
    </cfRule>
    <cfRule type="cellIs" dxfId="1010" priority="150" stopIfTrue="1" operator="greaterThanOrEqual">
      <formula>E$7+5</formula>
    </cfRule>
    <cfRule type="cellIs" dxfId="1009" priority="151" stopIfTrue="1" operator="lessThanOrEqual">
      <formula>E$7-10</formula>
    </cfRule>
    <cfRule type="cellIs" dxfId="1008" priority="152" operator="lessThanOrEqual">
      <formula>E$7-5</formula>
    </cfRule>
  </conditionalFormatting>
  <conditionalFormatting sqref="E29:N29">
    <cfRule type="cellIs" dxfId="1007" priority="145" stopIfTrue="1" operator="greaterThanOrEqual">
      <formula>E$7+10</formula>
    </cfRule>
    <cfRule type="cellIs" dxfId="1006" priority="146" stopIfTrue="1" operator="greaterThanOrEqual">
      <formula>E$7+5</formula>
    </cfRule>
    <cfRule type="cellIs" dxfId="1005" priority="147" stopIfTrue="1" operator="lessThanOrEqual">
      <formula>E$7-10</formula>
    </cfRule>
    <cfRule type="cellIs" dxfId="1004" priority="148" operator="lessThanOrEqual">
      <formula>E$7-5</formula>
    </cfRule>
  </conditionalFormatting>
  <conditionalFormatting sqref="E31:N31">
    <cfRule type="cellIs" dxfId="1003" priority="141" stopIfTrue="1" operator="greaterThanOrEqual">
      <formula>E$7+10</formula>
    </cfRule>
    <cfRule type="cellIs" dxfId="1002" priority="142" stopIfTrue="1" operator="greaterThanOrEqual">
      <formula>E$7+5</formula>
    </cfRule>
    <cfRule type="cellIs" dxfId="1001" priority="143" stopIfTrue="1" operator="lessThanOrEqual">
      <formula>E$7-10</formula>
    </cfRule>
    <cfRule type="cellIs" dxfId="1000" priority="144" operator="lessThanOrEqual">
      <formula>E$7-5</formula>
    </cfRule>
  </conditionalFormatting>
  <conditionalFormatting sqref="E33:N33 E35:N35">
    <cfRule type="cellIs" dxfId="999" priority="137" stopIfTrue="1" operator="greaterThanOrEqual">
      <formula>E$7+10</formula>
    </cfRule>
    <cfRule type="cellIs" dxfId="998" priority="138" stopIfTrue="1" operator="greaterThanOrEqual">
      <formula>E$7+5</formula>
    </cfRule>
    <cfRule type="cellIs" dxfId="997" priority="139" stopIfTrue="1" operator="lessThanOrEqual">
      <formula>E$7-10</formula>
    </cfRule>
    <cfRule type="cellIs" dxfId="996" priority="140" operator="lessThanOrEqual">
      <formula>E$7-5</formula>
    </cfRule>
  </conditionalFormatting>
  <conditionalFormatting sqref="E37:N37 E39:N39 E41:N41">
    <cfRule type="cellIs" dxfId="995" priority="133" stopIfTrue="1" operator="greaterThanOrEqual">
      <formula>E$7+10</formula>
    </cfRule>
    <cfRule type="cellIs" dxfId="994" priority="134" stopIfTrue="1" operator="greaterThanOrEqual">
      <formula>E$7+5</formula>
    </cfRule>
    <cfRule type="cellIs" dxfId="993" priority="135" stopIfTrue="1" operator="lessThanOrEqual">
      <formula>E$7-10</formula>
    </cfRule>
    <cfRule type="cellIs" dxfId="992" priority="136" operator="lessThanOrEqual">
      <formula>E$7-5</formula>
    </cfRule>
  </conditionalFormatting>
  <conditionalFormatting sqref="E43:N43">
    <cfRule type="cellIs" dxfId="991" priority="129" stopIfTrue="1" operator="greaterThanOrEqual">
      <formula>E$7+10</formula>
    </cfRule>
    <cfRule type="cellIs" dxfId="990" priority="130" stopIfTrue="1" operator="greaterThanOrEqual">
      <formula>E$7+5</formula>
    </cfRule>
    <cfRule type="cellIs" dxfId="989" priority="131" stopIfTrue="1" operator="lessThanOrEqual">
      <formula>E$7-10</formula>
    </cfRule>
    <cfRule type="cellIs" dxfId="988" priority="132" operator="lessThanOrEqual">
      <formula>E$7-5</formula>
    </cfRule>
  </conditionalFormatting>
  <conditionalFormatting sqref="E45:N45">
    <cfRule type="cellIs" dxfId="987" priority="125" stopIfTrue="1" operator="greaterThanOrEqual">
      <formula>E$7+10</formula>
    </cfRule>
    <cfRule type="cellIs" dxfId="986" priority="126" stopIfTrue="1" operator="greaterThanOrEqual">
      <formula>E$7+5</formula>
    </cfRule>
    <cfRule type="cellIs" dxfId="985" priority="127" stopIfTrue="1" operator="lessThanOrEqual">
      <formula>E$7-10</formula>
    </cfRule>
    <cfRule type="cellIs" dxfId="984" priority="128" operator="lessThanOrEqual">
      <formula>E$7-5</formula>
    </cfRule>
  </conditionalFormatting>
  <conditionalFormatting sqref="E47:N47">
    <cfRule type="cellIs" dxfId="983" priority="121" stopIfTrue="1" operator="greaterThanOrEqual">
      <formula>E$7+10</formula>
    </cfRule>
    <cfRule type="cellIs" dxfId="982" priority="122" stopIfTrue="1" operator="greaterThanOrEqual">
      <formula>E$7+5</formula>
    </cfRule>
    <cfRule type="cellIs" dxfId="981" priority="123" stopIfTrue="1" operator="lessThanOrEqual">
      <formula>E$7-10</formula>
    </cfRule>
    <cfRule type="cellIs" dxfId="980" priority="124" operator="lessThanOrEqual">
      <formula>E$7-5</formula>
    </cfRule>
  </conditionalFormatting>
  <conditionalFormatting sqref="E49:N49 E51:N51 E53:N53">
    <cfRule type="cellIs" dxfId="979" priority="117" stopIfTrue="1" operator="greaterThanOrEqual">
      <formula>E$7+10</formula>
    </cfRule>
    <cfRule type="cellIs" dxfId="978" priority="118" stopIfTrue="1" operator="greaterThanOrEqual">
      <formula>E$7+5</formula>
    </cfRule>
    <cfRule type="cellIs" dxfId="977" priority="119" stopIfTrue="1" operator="lessThanOrEqual">
      <formula>E$7-10</formula>
    </cfRule>
    <cfRule type="cellIs" dxfId="976" priority="120" operator="lessThanOrEqual">
      <formula>E$7-5</formula>
    </cfRule>
  </conditionalFormatting>
  <conditionalFormatting sqref="E55:N55">
    <cfRule type="cellIs" dxfId="975" priority="113" stopIfTrue="1" operator="greaterThanOrEqual">
      <formula>E$7+10</formula>
    </cfRule>
    <cfRule type="cellIs" dxfId="974" priority="114" stopIfTrue="1" operator="greaterThanOrEqual">
      <formula>E$7+5</formula>
    </cfRule>
    <cfRule type="cellIs" dxfId="973" priority="115" stopIfTrue="1" operator="lessThanOrEqual">
      <formula>E$7-10</formula>
    </cfRule>
    <cfRule type="cellIs" dxfId="972" priority="116" operator="lessThanOrEqual">
      <formula>E$7-5</formula>
    </cfRule>
  </conditionalFormatting>
  <conditionalFormatting sqref="E57:N57">
    <cfRule type="cellIs" dxfId="971" priority="109" stopIfTrue="1" operator="greaterThanOrEqual">
      <formula>E$7+10</formula>
    </cfRule>
    <cfRule type="cellIs" dxfId="970" priority="110" stopIfTrue="1" operator="greaterThanOrEqual">
      <formula>E$7+5</formula>
    </cfRule>
    <cfRule type="cellIs" dxfId="969" priority="111" stopIfTrue="1" operator="lessThanOrEqual">
      <formula>E$7-10</formula>
    </cfRule>
    <cfRule type="cellIs" dxfId="968" priority="112" operator="lessThanOrEqual">
      <formula>E$7-5</formula>
    </cfRule>
  </conditionalFormatting>
  <conditionalFormatting sqref="E59:N59">
    <cfRule type="cellIs" dxfId="967" priority="105" stopIfTrue="1" operator="greaterThanOrEqual">
      <formula>E$7+10</formula>
    </cfRule>
    <cfRule type="cellIs" dxfId="966" priority="106" stopIfTrue="1" operator="greaterThanOrEqual">
      <formula>E$7+5</formula>
    </cfRule>
    <cfRule type="cellIs" dxfId="965" priority="107" stopIfTrue="1" operator="lessThanOrEqual">
      <formula>E$7-10</formula>
    </cfRule>
    <cfRule type="cellIs" dxfId="964" priority="108" operator="lessThanOrEqual">
      <formula>E$7-5</formula>
    </cfRule>
  </conditionalFormatting>
  <conditionalFormatting sqref="E61:N61 E63:N63">
    <cfRule type="cellIs" dxfId="963" priority="101" stopIfTrue="1" operator="greaterThanOrEqual">
      <formula>E$7+10</formula>
    </cfRule>
    <cfRule type="cellIs" dxfId="962" priority="102" stopIfTrue="1" operator="greaterThanOrEqual">
      <formula>E$7+5</formula>
    </cfRule>
    <cfRule type="cellIs" dxfId="961" priority="103" stopIfTrue="1" operator="lessThanOrEqual">
      <formula>E$7-10</formula>
    </cfRule>
    <cfRule type="cellIs" dxfId="960" priority="104" operator="lessThanOrEqual">
      <formula>E$7-5</formula>
    </cfRule>
  </conditionalFormatting>
  <conditionalFormatting sqref="E65:N65 E67:N67 E69:N69">
    <cfRule type="cellIs" dxfId="959" priority="97" stopIfTrue="1" operator="greaterThanOrEqual">
      <formula>E$7+10</formula>
    </cfRule>
    <cfRule type="cellIs" dxfId="958" priority="98" stopIfTrue="1" operator="greaterThanOrEqual">
      <formula>E$7+5</formula>
    </cfRule>
    <cfRule type="cellIs" dxfId="957" priority="99" stopIfTrue="1" operator="lessThanOrEqual">
      <formula>E$7-10</formula>
    </cfRule>
    <cfRule type="cellIs" dxfId="956" priority="100" operator="lessThanOrEqual">
      <formula>E$7-5</formula>
    </cfRule>
  </conditionalFormatting>
  <conditionalFormatting sqref="E71:N71">
    <cfRule type="cellIs" dxfId="955" priority="93" stopIfTrue="1" operator="greaterThanOrEqual">
      <formula>E$7+10</formula>
    </cfRule>
    <cfRule type="cellIs" dxfId="954" priority="94" stopIfTrue="1" operator="greaterThanOrEqual">
      <formula>E$7+5</formula>
    </cfRule>
    <cfRule type="cellIs" dxfId="953" priority="95" stopIfTrue="1" operator="lessThanOrEqual">
      <formula>E$7-10</formula>
    </cfRule>
    <cfRule type="cellIs" dxfId="952" priority="96" operator="lessThanOrEqual">
      <formula>E$7-5</formula>
    </cfRule>
  </conditionalFormatting>
  <conditionalFormatting sqref="E73:N73">
    <cfRule type="cellIs" dxfId="951" priority="89" stopIfTrue="1" operator="greaterThanOrEqual">
      <formula>E$7+10</formula>
    </cfRule>
    <cfRule type="cellIs" dxfId="950" priority="90" stopIfTrue="1" operator="greaterThanOrEqual">
      <formula>E$7+5</formula>
    </cfRule>
    <cfRule type="cellIs" dxfId="949" priority="91" stopIfTrue="1" operator="lessThanOrEqual">
      <formula>E$7-10</formula>
    </cfRule>
    <cfRule type="cellIs" dxfId="948" priority="92" operator="lessThanOrEqual">
      <formula>E$7-5</formula>
    </cfRule>
  </conditionalFormatting>
  <conditionalFormatting sqref="E75:N75">
    <cfRule type="cellIs" dxfId="947" priority="85" stopIfTrue="1" operator="greaterThanOrEqual">
      <formula>E$7+10</formula>
    </cfRule>
    <cfRule type="cellIs" dxfId="946" priority="86" stopIfTrue="1" operator="greaterThanOrEqual">
      <formula>E$7+5</formula>
    </cfRule>
    <cfRule type="cellIs" dxfId="945" priority="87" stopIfTrue="1" operator="lessThanOrEqual">
      <formula>E$7-10</formula>
    </cfRule>
    <cfRule type="cellIs" dxfId="944" priority="88" operator="lessThanOrEqual">
      <formula>E$7-5</formula>
    </cfRule>
  </conditionalFormatting>
  <conditionalFormatting sqref="E77:N77 E79:N79 E81:N81">
    <cfRule type="cellIs" dxfId="943" priority="81" stopIfTrue="1" operator="greaterThanOrEqual">
      <formula>E$7+10</formula>
    </cfRule>
    <cfRule type="cellIs" dxfId="942" priority="82" stopIfTrue="1" operator="greaterThanOrEqual">
      <formula>E$7+5</formula>
    </cfRule>
    <cfRule type="cellIs" dxfId="941" priority="83" stopIfTrue="1" operator="lessThanOrEqual">
      <formula>E$7-10</formula>
    </cfRule>
    <cfRule type="cellIs" dxfId="940" priority="84" operator="lessThanOrEqual">
      <formula>E$7-5</formula>
    </cfRule>
  </conditionalFormatting>
  <conditionalFormatting sqref="E83:N83">
    <cfRule type="cellIs" dxfId="939" priority="77" stopIfTrue="1" operator="greaterThanOrEqual">
      <formula>E$7+10</formula>
    </cfRule>
    <cfRule type="cellIs" dxfId="938" priority="78" stopIfTrue="1" operator="greaterThanOrEqual">
      <formula>E$7+5</formula>
    </cfRule>
    <cfRule type="cellIs" dxfId="937" priority="79" stopIfTrue="1" operator="lessThanOrEqual">
      <formula>E$7-10</formula>
    </cfRule>
    <cfRule type="cellIs" dxfId="936" priority="80" operator="lessThanOrEqual">
      <formula>E$7-5</formula>
    </cfRule>
  </conditionalFormatting>
  <conditionalFormatting sqref="E85:N85">
    <cfRule type="cellIs" dxfId="935" priority="73" stopIfTrue="1" operator="greaterThanOrEqual">
      <formula>E$7+10</formula>
    </cfRule>
    <cfRule type="cellIs" dxfId="934" priority="74" stopIfTrue="1" operator="greaterThanOrEqual">
      <formula>E$7+5</formula>
    </cfRule>
    <cfRule type="cellIs" dxfId="933" priority="75" stopIfTrue="1" operator="lessThanOrEqual">
      <formula>E$7-10</formula>
    </cfRule>
    <cfRule type="cellIs" dxfId="932" priority="76" operator="lessThanOrEqual">
      <formula>E$7-5</formula>
    </cfRule>
  </conditionalFormatting>
  <conditionalFormatting sqref="E87:N87">
    <cfRule type="cellIs" dxfId="931" priority="69" stopIfTrue="1" operator="greaterThanOrEqual">
      <formula>E$7+10</formula>
    </cfRule>
    <cfRule type="cellIs" dxfId="930" priority="70" stopIfTrue="1" operator="greaterThanOrEqual">
      <formula>E$7+5</formula>
    </cfRule>
    <cfRule type="cellIs" dxfId="929" priority="71" stopIfTrue="1" operator="lessThanOrEqual">
      <formula>E$7-10</formula>
    </cfRule>
    <cfRule type="cellIs" dxfId="928" priority="72" operator="lessThanOrEqual">
      <formula>E$7-5</formula>
    </cfRule>
  </conditionalFormatting>
  <conditionalFormatting sqref="E89:N89 E91:N91">
    <cfRule type="cellIs" dxfId="927" priority="65" stopIfTrue="1" operator="greaterThanOrEqual">
      <formula>E$7+10</formula>
    </cfRule>
    <cfRule type="cellIs" dxfId="926" priority="66" stopIfTrue="1" operator="greaterThanOrEqual">
      <formula>E$7+5</formula>
    </cfRule>
    <cfRule type="cellIs" dxfId="925" priority="67" stopIfTrue="1" operator="lessThanOrEqual">
      <formula>E$7-10</formula>
    </cfRule>
    <cfRule type="cellIs" dxfId="924" priority="68" operator="lessThanOrEqual">
      <formula>E$7-5</formula>
    </cfRule>
  </conditionalFormatting>
  <conditionalFormatting sqref="E93:N93 E95:N95 E97:N97">
    <cfRule type="cellIs" dxfId="923" priority="61" stopIfTrue="1" operator="greaterThanOrEqual">
      <formula>E$7+10</formula>
    </cfRule>
    <cfRule type="cellIs" dxfId="922" priority="62" stopIfTrue="1" operator="greaterThanOrEqual">
      <formula>E$7+5</formula>
    </cfRule>
    <cfRule type="cellIs" dxfId="921" priority="63" stopIfTrue="1" operator="lessThanOrEqual">
      <formula>E$7-10</formula>
    </cfRule>
    <cfRule type="cellIs" dxfId="920" priority="64" operator="lessThanOrEqual">
      <formula>E$7-5</formula>
    </cfRule>
  </conditionalFormatting>
  <conditionalFormatting sqref="E99:N99">
    <cfRule type="cellIs" dxfId="919" priority="57" stopIfTrue="1" operator="greaterThanOrEqual">
      <formula>E$7+10</formula>
    </cfRule>
    <cfRule type="cellIs" dxfId="918" priority="58" stopIfTrue="1" operator="greaterThanOrEqual">
      <formula>E$7+5</formula>
    </cfRule>
    <cfRule type="cellIs" dxfId="917" priority="59" stopIfTrue="1" operator="lessThanOrEqual">
      <formula>E$7-10</formula>
    </cfRule>
    <cfRule type="cellIs" dxfId="916" priority="60" operator="lessThanOrEqual">
      <formula>E$7-5</formula>
    </cfRule>
  </conditionalFormatting>
  <conditionalFormatting sqref="E101:N101">
    <cfRule type="cellIs" dxfId="915" priority="53" stopIfTrue="1" operator="greaterThanOrEqual">
      <formula>E$7+10</formula>
    </cfRule>
    <cfRule type="cellIs" dxfId="914" priority="54" stopIfTrue="1" operator="greaterThanOrEqual">
      <formula>E$7+5</formula>
    </cfRule>
    <cfRule type="cellIs" dxfId="913" priority="55" stopIfTrue="1" operator="lessThanOrEqual">
      <formula>E$7-10</formula>
    </cfRule>
    <cfRule type="cellIs" dxfId="912" priority="56" operator="lessThanOrEqual">
      <formula>E$7-5</formula>
    </cfRule>
  </conditionalFormatting>
  <conditionalFormatting sqref="E103:N103">
    <cfRule type="cellIs" dxfId="911" priority="49" stopIfTrue="1" operator="greaterThanOrEqual">
      <formula>E$7+10</formula>
    </cfRule>
    <cfRule type="cellIs" dxfId="910" priority="50" stopIfTrue="1" operator="greaterThanOrEqual">
      <formula>E$7+5</formula>
    </cfRule>
    <cfRule type="cellIs" dxfId="909" priority="51" stopIfTrue="1" operator="lessThanOrEqual">
      <formula>E$7-10</formula>
    </cfRule>
    <cfRule type="cellIs" dxfId="908" priority="52" operator="lessThanOrEqual">
      <formula>E$7-5</formula>
    </cfRule>
  </conditionalFormatting>
  <conditionalFormatting sqref="E105:N105 E107:N107 E109:N109">
    <cfRule type="cellIs" dxfId="907" priority="45" stopIfTrue="1" operator="greaterThanOrEqual">
      <formula>E$7+10</formula>
    </cfRule>
    <cfRule type="cellIs" dxfId="906" priority="46" stopIfTrue="1" operator="greaterThanOrEqual">
      <formula>E$7+5</formula>
    </cfRule>
    <cfRule type="cellIs" dxfId="905" priority="47" stopIfTrue="1" operator="lessThanOrEqual">
      <formula>E$7-10</formula>
    </cfRule>
    <cfRule type="cellIs" dxfId="904" priority="48" operator="lessThanOrEqual">
      <formula>E$7-5</formula>
    </cfRule>
  </conditionalFormatting>
  <conditionalFormatting sqref="E111:N111">
    <cfRule type="cellIs" dxfId="903" priority="41" stopIfTrue="1" operator="greaterThanOrEqual">
      <formula>E$7+10</formula>
    </cfRule>
    <cfRule type="cellIs" dxfId="902" priority="42" stopIfTrue="1" operator="greaterThanOrEqual">
      <formula>E$7+5</formula>
    </cfRule>
    <cfRule type="cellIs" dxfId="901" priority="43" stopIfTrue="1" operator="lessThanOrEqual">
      <formula>E$7-10</formula>
    </cfRule>
    <cfRule type="cellIs" dxfId="900" priority="44" operator="lessThanOrEqual">
      <formula>E$7-5</formula>
    </cfRule>
  </conditionalFormatting>
  <conditionalFormatting sqref="E113:N113">
    <cfRule type="cellIs" dxfId="899" priority="37" stopIfTrue="1" operator="greaterThanOrEqual">
      <formula>E$7+10</formula>
    </cfRule>
    <cfRule type="cellIs" dxfId="898" priority="38" stopIfTrue="1" operator="greaterThanOrEqual">
      <formula>E$7+5</formula>
    </cfRule>
    <cfRule type="cellIs" dxfId="897" priority="39" stopIfTrue="1" operator="lessThanOrEqual">
      <formula>E$7-10</formula>
    </cfRule>
    <cfRule type="cellIs" dxfId="896" priority="40" operator="lessThanOrEqual">
      <formula>E$7-5</formula>
    </cfRule>
  </conditionalFormatting>
  <conditionalFormatting sqref="E115:N115">
    <cfRule type="cellIs" dxfId="895" priority="33" stopIfTrue="1" operator="greaterThanOrEqual">
      <formula>E$7+10</formula>
    </cfRule>
    <cfRule type="cellIs" dxfId="894" priority="34" stopIfTrue="1" operator="greaterThanOrEqual">
      <formula>E$7+5</formula>
    </cfRule>
    <cfRule type="cellIs" dxfId="893" priority="35" stopIfTrue="1" operator="lessThanOrEqual">
      <formula>E$7-10</formula>
    </cfRule>
    <cfRule type="cellIs" dxfId="892" priority="36" operator="lessThanOrEqual">
      <formula>E$7-5</formula>
    </cfRule>
  </conditionalFormatting>
  <conditionalFormatting sqref="E117:N117 E119:N119">
    <cfRule type="cellIs" dxfId="891" priority="29" stopIfTrue="1" operator="greaterThanOrEqual">
      <formula>E$7+10</formula>
    </cfRule>
    <cfRule type="cellIs" dxfId="890" priority="30" stopIfTrue="1" operator="greaterThanOrEqual">
      <formula>E$7+5</formula>
    </cfRule>
    <cfRule type="cellIs" dxfId="889" priority="31" stopIfTrue="1" operator="lessThanOrEqual">
      <formula>E$7-10</formula>
    </cfRule>
    <cfRule type="cellIs" dxfId="888" priority="32" operator="lessThanOrEqual">
      <formula>E$7-5</formula>
    </cfRule>
  </conditionalFormatting>
  <conditionalFormatting sqref="E121:N121 E123:N123 E125:N125">
    <cfRule type="cellIs" dxfId="887" priority="25" stopIfTrue="1" operator="greaterThanOrEqual">
      <formula>E$7+10</formula>
    </cfRule>
    <cfRule type="cellIs" dxfId="886" priority="26" stopIfTrue="1" operator="greaterThanOrEqual">
      <formula>E$7+5</formula>
    </cfRule>
    <cfRule type="cellIs" dxfId="885" priority="27" stopIfTrue="1" operator="lessThanOrEqual">
      <formula>E$7-10</formula>
    </cfRule>
    <cfRule type="cellIs" dxfId="884" priority="28" operator="lessThanOrEqual">
      <formula>E$7-5</formula>
    </cfRule>
  </conditionalFormatting>
  <conditionalFormatting sqref="E127:N127">
    <cfRule type="cellIs" dxfId="883" priority="21" stopIfTrue="1" operator="greaterThanOrEqual">
      <formula>E$7+10</formula>
    </cfRule>
    <cfRule type="cellIs" dxfId="882" priority="22" stopIfTrue="1" operator="greaterThanOrEqual">
      <formula>E$7+5</formula>
    </cfRule>
    <cfRule type="cellIs" dxfId="881" priority="23" stopIfTrue="1" operator="lessThanOrEqual">
      <formula>E$7-10</formula>
    </cfRule>
    <cfRule type="cellIs" dxfId="880" priority="24" operator="lessThanOrEqual">
      <formula>E$7-5</formula>
    </cfRule>
  </conditionalFormatting>
  <conditionalFormatting sqref="E129:N129">
    <cfRule type="cellIs" dxfId="879" priority="17" stopIfTrue="1" operator="greaterThanOrEqual">
      <formula>E$7+10</formula>
    </cfRule>
    <cfRule type="cellIs" dxfId="878" priority="18" stopIfTrue="1" operator="greaterThanOrEqual">
      <formula>E$7+5</formula>
    </cfRule>
    <cfRule type="cellIs" dxfId="877" priority="19" stopIfTrue="1" operator="lessThanOrEqual">
      <formula>E$7-10</formula>
    </cfRule>
    <cfRule type="cellIs" dxfId="876" priority="20" operator="lessThanOrEqual">
      <formula>E$7-5</formula>
    </cfRule>
  </conditionalFormatting>
  <conditionalFormatting sqref="E131:N131">
    <cfRule type="cellIs" dxfId="875" priority="13" stopIfTrue="1" operator="greaterThanOrEqual">
      <formula>E$7+10</formula>
    </cfRule>
    <cfRule type="cellIs" dxfId="874" priority="14" stopIfTrue="1" operator="greaterThanOrEqual">
      <formula>E$7+5</formula>
    </cfRule>
    <cfRule type="cellIs" dxfId="873" priority="15" stopIfTrue="1" operator="lessThanOrEqual">
      <formula>E$7-10</formula>
    </cfRule>
    <cfRule type="cellIs" dxfId="872" priority="16" operator="lessThanOrEqual">
      <formula>E$7-5</formula>
    </cfRule>
  </conditionalFormatting>
  <conditionalFormatting sqref="E133:N133 E135:N135 E137:N137">
    <cfRule type="cellIs" dxfId="871" priority="9" stopIfTrue="1" operator="greaterThanOrEqual">
      <formula>E$7+10</formula>
    </cfRule>
    <cfRule type="cellIs" dxfId="870" priority="10" stopIfTrue="1" operator="greaterThanOrEqual">
      <formula>E$7+5</formula>
    </cfRule>
    <cfRule type="cellIs" dxfId="869" priority="11" stopIfTrue="1" operator="lessThanOrEqual">
      <formula>E$7-10</formula>
    </cfRule>
    <cfRule type="cellIs" dxfId="868" priority="12" operator="lessThanOrEqual">
      <formula>E$7-5</formula>
    </cfRule>
  </conditionalFormatting>
  <conditionalFormatting sqref="E139:N139">
    <cfRule type="cellIs" dxfId="867" priority="5" stopIfTrue="1" operator="greaterThanOrEqual">
      <formula>E$7+10</formula>
    </cfRule>
    <cfRule type="cellIs" dxfId="866" priority="6" stopIfTrue="1" operator="greaterThanOrEqual">
      <formula>E$7+5</formula>
    </cfRule>
    <cfRule type="cellIs" dxfId="865" priority="7" stopIfTrue="1" operator="lessThanOrEqual">
      <formula>E$7-10</formula>
    </cfRule>
    <cfRule type="cellIs" dxfId="864" priority="8" operator="lessThanOrEqual">
      <formula>E$7-5</formula>
    </cfRule>
  </conditionalFormatting>
  <conditionalFormatting sqref="E141:N141">
    <cfRule type="cellIs" dxfId="863" priority="1" stopIfTrue="1" operator="greaterThanOrEqual">
      <formula>E$7+10</formula>
    </cfRule>
    <cfRule type="cellIs" dxfId="862" priority="2" stopIfTrue="1" operator="greaterThanOrEqual">
      <formula>E$7+5</formula>
    </cfRule>
    <cfRule type="cellIs" dxfId="861" priority="3" stopIfTrue="1" operator="lessThanOrEqual">
      <formula>E$7-10</formula>
    </cfRule>
    <cfRule type="cellIs" dxfId="860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BC0FD-FF4F-46C5-945D-7F23CE19D9AE}">
  <sheetPr>
    <tabColor rgb="FF92D050"/>
  </sheetPr>
  <dimension ref="A1:P176"/>
  <sheetViews>
    <sheetView showGridLines="0" topLeftCell="A34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(25)</v>
      </c>
      <c r="B1" s="1" t="str">
        <f ca="1">VLOOKUP(A1,学年!A:E,5,0)</f>
        <v>Q25夜景が美しい都市に選ばれていることを知っていますか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</row>
    <row r="3" spans="1:16" x14ac:dyDescent="0.15">
      <c r="E3" s="3"/>
      <c r="G3" s="4" t="s">
        <v>246</v>
      </c>
      <c r="I3" s="4"/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91.9" customHeight="1" x14ac:dyDescent="0.15">
      <c r="A5" s="1" t="str">
        <f ca="1">$A$1&amp;"表頭"</f>
        <v>X (25)表頭</v>
      </c>
      <c r="B5" s="9"/>
      <c r="C5" s="10"/>
      <c r="D5" s="11" t="s">
        <v>248</v>
      </c>
      <c r="E5" s="12" t="str">
        <f ca="1">VLOOKUP($A$5,学年!$A:$O,E2,0)</f>
        <v>知っている</v>
      </c>
      <c r="F5" s="12" t="str">
        <f ca="1">VLOOKUP($A$5,学年!$A:$O,F2,0)</f>
        <v>なんとなく、聞いたことがある</v>
      </c>
      <c r="G5" s="12" t="str">
        <f ca="1">VLOOKUP($A$5,学年!$A:$O,G2,0)</f>
        <v>知らない</v>
      </c>
      <c r="H5" s="12"/>
      <c r="I5" s="12"/>
      <c r="J5" s="12"/>
      <c r="K5" s="12"/>
      <c r="L5" s="12"/>
      <c r="M5" s="12"/>
      <c r="N5" s="12"/>
    </row>
    <row r="6" spans="1:16" ht="12.4" customHeight="1" x14ac:dyDescent="0.15">
      <c r="A6" s="1" t="str">
        <f ca="1">$A$1&amp;B6</f>
        <v>X (25)全体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1887</v>
      </c>
      <c r="F6" s="19">
        <f ca="1">VLOOKUP($A6,学年!$A:$O,F$2,0)</f>
        <v>898</v>
      </c>
      <c r="G6" s="19">
        <f ca="1">VLOOKUP($A6,学年!$A:$O,G$2,0)</f>
        <v>1086</v>
      </c>
      <c r="H6" s="19"/>
      <c r="I6" s="19"/>
      <c r="J6" s="19"/>
      <c r="K6" s="19"/>
      <c r="L6" s="19"/>
      <c r="M6" s="19"/>
      <c r="N6" s="19"/>
      <c r="O6" s="44"/>
      <c r="P6" s="45">
        <f ca="1">MAX(E6:N6)</f>
        <v>1887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48.747093774218548</v>
      </c>
      <c r="F7" s="15">
        <f t="shared" ref="F7:G7" ca="1" si="0">F6/$D6*100</f>
        <v>23.19814001549987</v>
      </c>
      <c r="G7" s="15">
        <f t="shared" ca="1" si="0"/>
        <v>28.054766210281578</v>
      </c>
      <c r="H7" s="15"/>
      <c r="I7" s="15"/>
      <c r="J7" s="15"/>
      <c r="K7" s="15"/>
      <c r="L7" s="15"/>
      <c r="M7" s="15"/>
      <c r="N7" s="15"/>
    </row>
    <row r="8" spans="1:16" ht="12.4" customHeight="1" x14ac:dyDescent="0.15">
      <c r="A8" s="1" t="str">
        <f ca="1">$A$1&amp;C8</f>
        <v>X (25)１年生</v>
      </c>
      <c r="B8" s="144" t="s">
        <v>250</v>
      </c>
      <c r="C8" s="146" t="s">
        <v>4</v>
      </c>
      <c r="D8" s="19">
        <f ca="1">VLOOKUP($A8,学年!$A:$O,D$2,0)</f>
        <v>1355</v>
      </c>
      <c r="E8" s="19">
        <f ca="1">VLOOKUP($A8,学年!$A:$O,E$2,0)</f>
        <v>604</v>
      </c>
      <c r="F8" s="19">
        <f ca="1">VLOOKUP($A8,学年!$A:$O,F$2,0)</f>
        <v>337</v>
      </c>
      <c r="G8" s="19">
        <f ca="1">VLOOKUP($A8,学年!$A:$O,G$2,0)</f>
        <v>414</v>
      </c>
      <c r="H8" s="19"/>
      <c r="I8" s="19"/>
      <c r="J8" s="19"/>
      <c r="K8" s="19"/>
      <c r="L8" s="19"/>
      <c r="M8" s="19"/>
      <c r="N8" s="19"/>
      <c r="P8" s="45">
        <f ca="1">MAX(E8:N8)</f>
        <v>604</v>
      </c>
    </row>
    <row r="9" spans="1:16" ht="12.4" customHeight="1" x14ac:dyDescent="0.15">
      <c r="B9" s="144"/>
      <c r="C9" s="147"/>
      <c r="D9" s="16">
        <f ca="1">D8/$D8*100</f>
        <v>100</v>
      </c>
      <c r="E9" s="15">
        <f ca="1">E8/$D8*100</f>
        <v>44.575645756457568</v>
      </c>
      <c r="F9" s="15">
        <f t="shared" ref="F9:G9" ca="1" si="1">F8/$D8*100</f>
        <v>24.870848708487085</v>
      </c>
      <c r="G9" s="15">
        <f t="shared" ca="1" si="1"/>
        <v>30.553505535055354</v>
      </c>
      <c r="H9" s="15"/>
      <c r="I9" s="15"/>
      <c r="J9" s="15"/>
      <c r="K9" s="15"/>
      <c r="L9" s="15"/>
      <c r="M9" s="15"/>
      <c r="N9" s="15"/>
    </row>
    <row r="10" spans="1:16" ht="12.4" customHeight="1" x14ac:dyDescent="0.15">
      <c r="A10" s="1" t="str">
        <f ca="1">$A$1&amp;C10</f>
        <v>X (25)２年生</v>
      </c>
      <c r="B10" s="144"/>
      <c r="C10" s="146" t="s">
        <v>5</v>
      </c>
      <c r="D10" s="19">
        <f ca="1">VLOOKUP($A10,学年!$A:$O,D$2,0)</f>
        <v>1210</v>
      </c>
      <c r="E10" s="19">
        <f ca="1">VLOOKUP($A10,学年!$A:$O,E$2,0)</f>
        <v>547</v>
      </c>
      <c r="F10" s="19">
        <f ca="1">VLOOKUP($A10,学年!$A:$O,F$2,0)</f>
        <v>277</v>
      </c>
      <c r="G10" s="19">
        <f ca="1">VLOOKUP($A10,学年!$A:$O,G$2,0)</f>
        <v>386</v>
      </c>
      <c r="H10" s="19"/>
      <c r="I10" s="19"/>
      <c r="J10" s="19"/>
      <c r="K10" s="19"/>
      <c r="L10" s="19"/>
      <c r="M10" s="19"/>
      <c r="N10" s="19"/>
      <c r="P10" s="45">
        <f ca="1">MAX(E10:N10)</f>
        <v>547</v>
      </c>
    </row>
    <row r="11" spans="1:16" ht="12.4" customHeight="1" x14ac:dyDescent="0.15">
      <c r="B11" s="144"/>
      <c r="C11" s="147"/>
      <c r="D11" s="16">
        <f ca="1">D10/$D10*100</f>
        <v>100</v>
      </c>
      <c r="E11" s="15">
        <f ca="1">E10/$D10*100</f>
        <v>45.206611570247937</v>
      </c>
      <c r="F11" s="15">
        <f t="shared" ref="F11:G11" ca="1" si="2">F10/$D10*100</f>
        <v>22.892561983471076</v>
      </c>
      <c r="G11" s="15">
        <f t="shared" ca="1" si="2"/>
        <v>31.900826446280995</v>
      </c>
      <c r="H11" s="15"/>
      <c r="I11" s="15"/>
      <c r="J11" s="15"/>
      <c r="K11" s="15"/>
      <c r="L11" s="15"/>
      <c r="M11" s="15"/>
      <c r="N11" s="15"/>
    </row>
    <row r="12" spans="1:16" ht="12.4" customHeight="1" x14ac:dyDescent="0.15">
      <c r="A12" s="1" t="str">
        <f ca="1">$A$1&amp;C12</f>
        <v>X (25)３年生</v>
      </c>
      <c r="B12" s="144"/>
      <c r="C12" s="146" t="s">
        <v>6</v>
      </c>
      <c r="D12" s="19">
        <f ca="1">VLOOKUP($A12,学年!$A:$O,D$2,0)</f>
        <v>1306</v>
      </c>
      <c r="E12" s="19">
        <f ca="1">VLOOKUP($A12,学年!$A:$O,E$2,0)</f>
        <v>736</v>
      </c>
      <c r="F12" s="19">
        <f ca="1">VLOOKUP($A12,学年!$A:$O,F$2,0)</f>
        <v>284</v>
      </c>
      <c r="G12" s="19">
        <f ca="1">VLOOKUP($A12,学年!$A:$O,G$2,0)</f>
        <v>286</v>
      </c>
      <c r="H12" s="19"/>
      <c r="I12" s="19"/>
      <c r="J12" s="19"/>
      <c r="K12" s="19"/>
      <c r="L12" s="19"/>
      <c r="M12" s="19"/>
      <c r="N12" s="19"/>
      <c r="P12" s="45">
        <f ca="1">MAX(E12:N12)</f>
        <v>736</v>
      </c>
    </row>
    <row r="13" spans="1:16" ht="12.4" customHeight="1" x14ac:dyDescent="0.15">
      <c r="B13" s="144"/>
      <c r="C13" s="147"/>
      <c r="D13" s="16">
        <f ca="1">D12/$D12*100</f>
        <v>100</v>
      </c>
      <c r="E13" s="15">
        <f ca="1">E12/$D12*100</f>
        <v>56.355283307810112</v>
      </c>
      <c r="F13" s="15">
        <f t="shared" ref="F13:G13" ca="1" si="3">F12/$D12*100</f>
        <v>21.745788667687595</v>
      </c>
      <c r="G13" s="15">
        <f t="shared" ca="1" si="3"/>
        <v>21.898928024502297</v>
      </c>
      <c r="H13" s="15"/>
      <c r="I13" s="15"/>
      <c r="J13" s="15"/>
      <c r="K13" s="15"/>
      <c r="L13" s="15"/>
      <c r="M13" s="15"/>
      <c r="N13" s="15"/>
    </row>
    <row r="14" spans="1:16" s="46" customFormat="1" ht="12.4" customHeight="1" x14ac:dyDescent="0.15">
      <c r="A14" s="46" t="str">
        <f ca="1">$A$1&amp;C14</f>
        <v>X (25)男性</v>
      </c>
      <c r="B14" s="129" t="s">
        <v>247</v>
      </c>
      <c r="C14" s="130" t="s">
        <v>9</v>
      </c>
      <c r="D14" s="19">
        <f ca="1">VLOOKUP($A14,性別!$A:$O,D$2,0)</f>
        <v>1748</v>
      </c>
      <c r="E14" s="19">
        <f ca="1">VLOOKUP($A14,性別!$A:$O,E$2,0)</f>
        <v>887</v>
      </c>
      <c r="F14" s="19">
        <f ca="1">VLOOKUP($A14,性別!$A:$O,F$2,0)</f>
        <v>355</v>
      </c>
      <c r="G14" s="19">
        <f ca="1">VLOOKUP($A14,性別!$A:$O,G$2,0)</f>
        <v>506</v>
      </c>
      <c r="H14" s="19"/>
      <c r="I14" s="19"/>
      <c r="J14" s="19"/>
      <c r="K14" s="19"/>
      <c r="L14" s="19"/>
      <c r="M14" s="19"/>
      <c r="N14" s="19"/>
      <c r="P14" s="48">
        <f t="shared" ref="P14" ca="1" si="4">MAX(E14:N14)</f>
        <v>887</v>
      </c>
    </row>
    <row r="15" spans="1:16" s="46" customFormat="1" ht="12.4" customHeight="1" x14ac:dyDescent="0.15">
      <c r="B15" s="129"/>
      <c r="C15" s="131"/>
      <c r="D15" s="16">
        <f ca="1">D14/$D14*100</f>
        <v>100</v>
      </c>
      <c r="E15" s="15">
        <f ca="1">E14/$D14*100</f>
        <v>50.743707093821513</v>
      </c>
      <c r="F15" s="15">
        <f t="shared" ref="F15:G15" ca="1" si="5">F14/$D14*100</f>
        <v>20.308924485125861</v>
      </c>
      <c r="G15" s="15">
        <f t="shared" ca="1" si="5"/>
        <v>28.947368421052634</v>
      </c>
      <c r="H15" s="15"/>
      <c r="I15" s="15"/>
      <c r="J15" s="15"/>
      <c r="K15" s="15"/>
      <c r="L15" s="15"/>
      <c r="M15" s="15"/>
      <c r="N15" s="15"/>
    </row>
    <row r="16" spans="1:16" s="46" customFormat="1" ht="12.4" customHeight="1" x14ac:dyDescent="0.15">
      <c r="A16" s="46" t="str">
        <f ca="1">$A$1&amp;C16</f>
        <v>X (25)女性</v>
      </c>
      <c r="B16" s="129"/>
      <c r="C16" s="130" t="s">
        <v>10</v>
      </c>
      <c r="D16" s="19">
        <f ca="1">VLOOKUP($A16,性別!$A:$O,D$2,0)</f>
        <v>2011</v>
      </c>
      <c r="E16" s="19">
        <f ca="1">VLOOKUP($A16,性別!$A:$O,E$2,0)</f>
        <v>946</v>
      </c>
      <c r="F16" s="19">
        <f ca="1">VLOOKUP($A16,性別!$A:$O,F$2,0)</f>
        <v>517</v>
      </c>
      <c r="G16" s="19">
        <f ca="1">VLOOKUP($A16,性別!$A:$O,G$2,0)</f>
        <v>548</v>
      </c>
      <c r="H16" s="19"/>
      <c r="I16" s="19"/>
      <c r="J16" s="19"/>
      <c r="K16" s="19"/>
      <c r="L16" s="19"/>
      <c r="M16" s="19"/>
      <c r="N16" s="19"/>
      <c r="P16" s="48">
        <f t="shared" ref="P16" ca="1" si="6">MAX(E16:N16)</f>
        <v>946</v>
      </c>
    </row>
    <row r="17" spans="1:16" s="46" customFormat="1" ht="12.4" customHeight="1" x14ac:dyDescent="0.15">
      <c r="B17" s="129"/>
      <c r="C17" s="131"/>
      <c r="D17" s="16">
        <f ca="1">D16/$D16*100</f>
        <v>100</v>
      </c>
      <c r="E17" s="15">
        <f ca="1">E16/$D16*100</f>
        <v>47.041272998508205</v>
      </c>
      <c r="F17" s="15">
        <f t="shared" ref="F17:G17" ca="1" si="7">F16/$D16*100</f>
        <v>25.708602685231231</v>
      </c>
      <c r="G17" s="15">
        <f t="shared" ca="1" si="7"/>
        <v>27.250124316260564</v>
      </c>
      <c r="H17" s="15"/>
      <c r="I17" s="15"/>
      <c r="J17" s="15"/>
      <c r="K17" s="15"/>
      <c r="L17" s="15"/>
      <c r="M17" s="15"/>
      <c r="N17" s="15"/>
    </row>
    <row r="18" spans="1:16" s="46" customFormat="1" ht="12.4" customHeight="1" x14ac:dyDescent="0.15">
      <c r="A18" s="46" t="str">
        <f ca="1">$A$1&amp;C18</f>
        <v>X (25)回答しない</v>
      </c>
      <c r="B18" s="129"/>
      <c r="C18" s="130" t="s">
        <v>11</v>
      </c>
      <c r="D18" s="19">
        <f ca="1">VLOOKUP($A18,性別!$A:$O,D$2,0)</f>
        <v>112</v>
      </c>
      <c r="E18" s="19">
        <f ca="1">VLOOKUP($A18,性別!$A:$O,E$2,0)</f>
        <v>54</v>
      </c>
      <c r="F18" s="19">
        <f ca="1">VLOOKUP($A18,性別!$A:$O,F$2,0)</f>
        <v>26</v>
      </c>
      <c r="G18" s="19">
        <f ca="1">VLOOKUP($A18,性別!$A:$O,G$2,0)</f>
        <v>32</v>
      </c>
      <c r="H18" s="19"/>
      <c r="I18" s="19"/>
      <c r="J18" s="19"/>
      <c r="K18" s="19"/>
      <c r="L18" s="19"/>
      <c r="M18" s="19"/>
      <c r="N18" s="19"/>
      <c r="P18" s="48">
        <f t="shared" ref="P18" ca="1" si="8">MAX(E18:N18)</f>
        <v>54</v>
      </c>
    </row>
    <row r="19" spans="1:16" s="46" customFormat="1" ht="12.4" customHeight="1" x14ac:dyDescent="0.15">
      <c r="B19" s="129"/>
      <c r="C19" s="131"/>
      <c r="D19" s="16">
        <f ca="1">D18/$D18*100</f>
        <v>100</v>
      </c>
      <c r="E19" s="15">
        <f ca="1">E18/$D18*100</f>
        <v>48.214285714285715</v>
      </c>
      <c r="F19" s="15">
        <f t="shared" ref="F19:G19" ca="1" si="9">F18/$D18*100</f>
        <v>23.214285714285715</v>
      </c>
      <c r="G19" s="15">
        <f t="shared" ca="1" si="9"/>
        <v>28.571428571428569</v>
      </c>
      <c r="H19" s="15"/>
      <c r="I19" s="15"/>
      <c r="J19" s="15"/>
      <c r="K19" s="15"/>
      <c r="L19" s="15"/>
      <c r="M19" s="15"/>
      <c r="N19" s="15"/>
    </row>
    <row r="20" spans="1:16" ht="12.4" customHeight="1" x14ac:dyDescent="0.15">
      <c r="A20" s="1" t="str">
        <f ca="1">$A$1&amp;C20</f>
        <v>X (25)門司区</v>
      </c>
      <c r="B20" s="144" t="s">
        <v>249</v>
      </c>
      <c r="C20" s="134" t="s">
        <v>15</v>
      </c>
      <c r="D20" s="19">
        <f ca="1">VLOOKUP($A20,住所!$A:$O,D$2,0)</f>
        <v>171</v>
      </c>
      <c r="E20" s="19">
        <f ca="1">VLOOKUP($A20,住所!$A:$O,E$2,0)</f>
        <v>100</v>
      </c>
      <c r="F20" s="19">
        <f ca="1">VLOOKUP($A20,住所!$A:$O,F$2,0)</f>
        <v>35</v>
      </c>
      <c r="G20" s="19">
        <f ca="1">VLOOKUP($A20,住所!$A:$O,G$2,0)</f>
        <v>36</v>
      </c>
      <c r="H20" s="19"/>
      <c r="I20" s="19"/>
      <c r="J20" s="19"/>
      <c r="K20" s="19"/>
      <c r="L20" s="19"/>
      <c r="M20" s="19"/>
      <c r="N20" s="19"/>
      <c r="P20" s="45">
        <f t="shared" ref="P20" ca="1" si="10">MAX(E20:N20)</f>
        <v>100</v>
      </c>
    </row>
    <row r="21" spans="1:16" ht="12.4" customHeight="1" x14ac:dyDescent="0.15">
      <c r="B21" s="144"/>
      <c r="C21" s="136"/>
      <c r="D21" s="16">
        <f ca="1">D20/$D20*100</f>
        <v>100</v>
      </c>
      <c r="E21" s="15">
        <f ca="1">E20/$D20*100</f>
        <v>58.479532163742689</v>
      </c>
      <c r="F21" s="15">
        <f t="shared" ref="F21:G21" ca="1" si="11">F20/$D20*100</f>
        <v>20.467836257309941</v>
      </c>
      <c r="G21" s="15">
        <f t="shared" ca="1" si="11"/>
        <v>21.052631578947366</v>
      </c>
      <c r="H21" s="15"/>
      <c r="I21" s="15"/>
      <c r="J21" s="15"/>
      <c r="K21" s="15"/>
      <c r="L21" s="15"/>
      <c r="M21" s="15"/>
      <c r="N21" s="15"/>
    </row>
    <row r="22" spans="1:16" ht="12.4" customHeight="1" x14ac:dyDescent="0.15">
      <c r="A22" s="1" t="str">
        <f ca="1">$A$1&amp;C22</f>
        <v>X (25)小倉北区</v>
      </c>
      <c r="B22" s="144"/>
      <c r="C22" s="134" t="s">
        <v>16</v>
      </c>
      <c r="D22" s="19">
        <f ca="1">VLOOKUP($A22,住所!$A:$O,D$2,0)</f>
        <v>332</v>
      </c>
      <c r="E22" s="19">
        <f ca="1">VLOOKUP($A22,住所!$A:$O,E$2,0)</f>
        <v>196</v>
      </c>
      <c r="F22" s="19">
        <f ca="1">VLOOKUP($A22,住所!$A:$O,F$2,0)</f>
        <v>75</v>
      </c>
      <c r="G22" s="19">
        <f ca="1">VLOOKUP($A22,住所!$A:$O,G$2,0)</f>
        <v>61</v>
      </c>
      <c r="H22" s="19"/>
      <c r="I22" s="19"/>
      <c r="J22" s="19"/>
      <c r="K22" s="19"/>
      <c r="L22" s="19"/>
      <c r="M22" s="19"/>
      <c r="N22" s="19"/>
      <c r="P22" s="45">
        <f t="shared" ref="P22" ca="1" si="12">MAX(E22:N22)</f>
        <v>196</v>
      </c>
    </row>
    <row r="23" spans="1:16" ht="12.4" customHeight="1" x14ac:dyDescent="0.15">
      <c r="B23" s="144"/>
      <c r="C23" s="136"/>
      <c r="D23" s="16">
        <f ca="1">D22/$D22*100</f>
        <v>100</v>
      </c>
      <c r="E23" s="15">
        <f ca="1">E22/$D22*100</f>
        <v>59.036144578313255</v>
      </c>
      <c r="F23" s="15">
        <f t="shared" ref="F23:G23" ca="1" si="13">F22/$D22*100</f>
        <v>22.590361445783135</v>
      </c>
      <c r="G23" s="15">
        <f t="shared" ca="1" si="13"/>
        <v>18.373493975903614</v>
      </c>
      <c r="H23" s="15"/>
      <c r="I23" s="15"/>
      <c r="J23" s="15"/>
      <c r="K23" s="15"/>
      <c r="L23" s="15"/>
      <c r="M23" s="15"/>
      <c r="N23" s="15"/>
    </row>
    <row r="24" spans="1:16" ht="12.4" customHeight="1" x14ac:dyDescent="0.15">
      <c r="A24" s="1" t="str">
        <f ca="1">$A$1&amp;C24</f>
        <v>X (25)小倉南区</v>
      </c>
      <c r="B24" s="144"/>
      <c r="C24" s="134" t="s">
        <v>17</v>
      </c>
      <c r="D24" s="19">
        <f ca="1">VLOOKUP($A24,住所!$A:$O,D$2,0)</f>
        <v>557</v>
      </c>
      <c r="E24" s="19">
        <f ca="1">VLOOKUP($A24,住所!$A:$O,E$2,0)</f>
        <v>290</v>
      </c>
      <c r="F24" s="19">
        <f ca="1">VLOOKUP($A24,住所!$A:$O,F$2,0)</f>
        <v>142</v>
      </c>
      <c r="G24" s="19">
        <f ca="1">VLOOKUP($A24,住所!$A:$O,G$2,0)</f>
        <v>125</v>
      </c>
      <c r="H24" s="19"/>
      <c r="I24" s="19"/>
      <c r="J24" s="19"/>
      <c r="K24" s="19"/>
      <c r="L24" s="19"/>
      <c r="M24" s="19"/>
      <c r="N24" s="19"/>
      <c r="P24" s="45">
        <f t="shared" ref="P24" ca="1" si="14">MAX(E24:N24)</f>
        <v>290</v>
      </c>
    </row>
    <row r="25" spans="1:16" ht="12.4" customHeight="1" x14ac:dyDescent="0.15">
      <c r="B25" s="144"/>
      <c r="C25" s="136"/>
      <c r="D25" s="16">
        <f ca="1">D24/$D24*100</f>
        <v>100</v>
      </c>
      <c r="E25" s="15">
        <f ca="1">E24/$D24*100</f>
        <v>52.064631956912031</v>
      </c>
      <c r="F25" s="15">
        <f t="shared" ref="F25:G25" ca="1" si="15">F24/$D24*100</f>
        <v>25.493716337522443</v>
      </c>
      <c r="G25" s="15">
        <f t="shared" ca="1" si="15"/>
        <v>22.44165170556553</v>
      </c>
      <c r="H25" s="15"/>
      <c r="I25" s="15"/>
      <c r="J25" s="15"/>
      <c r="K25" s="15"/>
      <c r="L25" s="15"/>
      <c r="M25" s="15"/>
      <c r="N25" s="15"/>
    </row>
    <row r="26" spans="1:16" ht="12.4" customHeight="1" x14ac:dyDescent="0.15">
      <c r="A26" s="1" t="str">
        <f ca="1">$A$1&amp;C26</f>
        <v>X (25)若松区</v>
      </c>
      <c r="B26" s="144"/>
      <c r="C26" s="134" t="s">
        <v>18</v>
      </c>
      <c r="D26" s="19">
        <f ca="1">VLOOKUP($A26,住所!$A:$O,D$2,0)</f>
        <v>438</v>
      </c>
      <c r="E26" s="19">
        <f ca="1">VLOOKUP($A26,住所!$A:$O,E$2,0)</f>
        <v>222</v>
      </c>
      <c r="F26" s="19">
        <f ca="1">VLOOKUP($A26,住所!$A:$O,F$2,0)</f>
        <v>100</v>
      </c>
      <c r="G26" s="19">
        <f ca="1">VLOOKUP($A26,住所!$A:$O,G$2,0)</f>
        <v>116</v>
      </c>
      <c r="H26" s="19"/>
      <c r="I26" s="19"/>
      <c r="J26" s="19"/>
      <c r="K26" s="19"/>
      <c r="L26" s="19"/>
      <c r="M26" s="19"/>
      <c r="N26" s="19"/>
      <c r="P26" s="45">
        <f t="shared" ref="P26" ca="1" si="16">MAX(E26:N26)</f>
        <v>222</v>
      </c>
    </row>
    <row r="27" spans="1:16" ht="12.4" customHeight="1" x14ac:dyDescent="0.15">
      <c r="B27" s="144"/>
      <c r="C27" s="136"/>
      <c r="D27" s="16">
        <f ca="1">D26/$D26*100</f>
        <v>100</v>
      </c>
      <c r="E27" s="15">
        <f ca="1">E26/$D26*100</f>
        <v>50.684931506849317</v>
      </c>
      <c r="F27" s="15">
        <f t="shared" ref="F27:G27" ca="1" si="17">F26/$D26*100</f>
        <v>22.831050228310502</v>
      </c>
      <c r="G27" s="15">
        <f t="shared" ca="1" si="17"/>
        <v>26.484018264840181</v>
      </c>
      <c r="H27" s="15"/>
      <c r="I27" s="15"/>
      <c r="J27" s="15"/>
      <c r="K27" s="15"/>
      <c r="L27" s="15"/>
      <c r="M27" s="15"/>
      <c r="N27" s="15"/>
    </row>
    <row r="28" spans="1:16" ht="12.4" customHeight="1" x14ac:dyDescent="0.15">
      <c r="A28" s="1" t="str">
        <f ca="1">$A$1&amp;C28</f>
        <v>X (25)八幡東区</v>
      </c>
      <c r="B28" s="144"/>
      <c r="C28" s="134" t="s">
        <v>19</v>
      </c>
      <c r="D28" s="19">
        <f ca="1">VLOOKUP($A28,住所!$A:$O,D$2,0)</f>
        <v>191</v>
      </c>
      <c r="E28" s="19">
        <f ca="1">VLOOKUP($A28,住所!$A:$O,E$2,0)</f>
        <v>135</v>
      </c>
      <c r="F28" s="19">
        <f ca="1">VLOOKUP($A28,住所!$A:$O,F$2,0)</f>
        <v>37</v>
      </c>
      <c r="G28" s="19">
        <f ca="1">VLOOKUP($A28,住所!$A:$O,G$2,0)</f>
        <v>19</v>
      </c>
      <c r="H28" s="19"/>
      <c r="I28" s="19"/>
      <c r="J28" s="19"/>
      <c r="K28" s="19"/>
      <c r="L28" s="19"/>
      <c r="M28" s="19"/>
      <c r="N28" s="19"/>
      <c r="P28" s="45">
        <f t="shared" ref="P28" ca="1" si="18">MAX(E28:N28)</f>
        <v>135</v>
      </c>
    </row>
    <row r="29" spans="1:16" ht="12.4" customHeight="1" x14ac:dyDescent="0.15">
      <c r="B29" s="144"/>
      <c r="C29" s="136"/>
      <c r="D29" s="16">
        <f ca="1">D28/$D28*100</f>
        <v>100</v>
      </c>
      <c r="E29" s="15">
        <f ca="1">E28/$D28*100</f>
        <v>70.680628272251312</v>
      </c>
      <c r="F29" s="15">
        <f t="shared" ref="F29:G29" ca="1" si="19">F28/$D28*100</f>
        <v>19.3717277486911</v>
      </c>
      <c r="G29" s="15">
        <f t="shared" ca="1" si="19"/>
        <v>9.9476439790575917</v>
      </c>
      <c r="H29" s="15"/>
      <c r="I29" s="15"/>
      <c r="J29" s="15"/>
      <c r="K29" s="15"/>
      <c r="L29" s="15"/>
      <c r="M29" s="15"/>
      <c r="N29" s="15"/>
    </row>
    <row r="30" spans="1:16" ht="12.4" customHeight="1" x14ac:dyDescent="0.15">
      <c r="A30" s="1" t="str">
        <f ca="1">$A$1&amp;C30</f>
        <v>X (25)八幡西区</v>
      </c>
      <c r="B30" s="144"/>
      <c r="C30" s="134" t="s">
        <v>20</v>
      </c>
      <c r="D30" s="19">
        <f ca="1">VLOOKUP($A30,住所!$A:$O,D$2,0)</f>
        <v>1103</v>
      </c>
      <c r="E30" s="19">
        <f ca="1">VLOOKUP($A30,住所!$A:$O,E$2,0)</f>
        <v>565</v>
      </c>
      <c r="F30" s="19">
        <f ca="1">VLOOKUP($A30,住所!$A:$O,F$2,0)</f>
        <v>257</v>
      </c>
      <c r="G30" s="19">
        <f ca="1">VLOOKUP($A30,住所!$A:$O,G$2,0)</f>
        <v>281</v>
      </c>
      <c r="H30" s="19"/>
      <c r="I30" s="19"/>
      <c r="J30" s="19"/>
      <c r="K30" s="19"/>
      <c r="L30" s="19"/>
      <c r="M30" s="19"/>
      <c r="N30" s="19"/>
      <c r="P30" s="45">
        <f t="shared" ref="P30" ca="1" si="20">MAX(E30:N30)</f>
        <v>565</v>
      </c>
    </row>
    <row r="31" spans="1:16" ht="12.4" customHeight="1" x14ac:dyDescent="0.15">
      <c r="B31" s="144"/>
      <c r="C31" s="136"/>
      <c r="D31" s="16">
        <f ca="1">D30/$D30*100</f>
        <v>100</v>
      </c>
      <c r="E31" s="15">
        <f ca="1">E30/$D30*100</f>
        <v>51.223934723481413</v>
      </c>
      <c r="F31" s="15">
        <f t="shared" ref="F31:G31" ca="1" si="21">F30/$D30*100</f>
        <v>23.300090661831369</v>
      </c>
      <c r="G31" s="15">
        <f t="shared" ca="1" si="21"/>
        <v>25.475974614687217</v>
      </c>
      <c r="H31" s="15"/>
      <c r="I31" s="15"/>
      <c r="J31" s="15"/>
      <c r="K31" s="15"/>
      <c r="L31" s="15"/>
      <c r="M31" s="15"/>
      <c r="N31" s="15"/>
    </row>
    <row r="32" spans="1:16" ht="12.4" customHeight="1" x14ac:dyDescent="0.15">
      <c r="A32" s="1" t="str">
        <f ca="1">$A$1&amp;C32</f>
        <v>X (25)戸畑区</v>
      </c>
      <c r="B32" s="144"/>
      <c r="C32" s="134" t="s">
        <v>21</v>
      </c>
      <c r="D32" s="19">
        <f ca="1">VLOOKUP($A32,住所!$A:$O,D$2,0)</f>
        <v>174</v>
      </c>
      <c r="E32" s="19">
        <f ca="1">VLOOKUP($A32,住所!$A:$O,E$2,0)</f>
        <v>97</v>
      </c>
      <c r="F32" s="19">
        <f ca="1">VLOOKUP($A32,住所!$A:$O,F$2,0)</f>
        <v>49</v>
      </c>
      <c r="G32" s="19">
        <f ca="1">VLOOKUP($A32,住所!$A:$O,G$2,0)</f>
        <v>28</v>
      </c>
      <c r="H32" s="19"/>
      <c r="I32" s="19"/>
      <c r="J32" s="19"/>
      <c r="K32" s="19"/>
      <c r="L32" s="19"/>
      <c r="M32" s="19"/>
      <c r="N32" s="19"/>
      <c r="P32" s="45">
        <f t="shared" ref="P32" ca="1" si="22">MAX(E32:N32)</f>
        <v>97</v>
      </c>
    </row>
    <row r="33" spans="1:16" ht="12.4" customHeight="1" x14ac:dyDescent="0.15">
      <c r="B33" s="144"/>
      <c r="C33" s="136"/>
      <c r="D33" s="16">
        <f ca="1">D32/$D32*100</f>
        <v>100</v>
      </c>
      <c r="E33" s="15">
        <f ca="1">E32/$D32*100</f>
        <v>55.747126436781613</v>
      </c>
      <c r="F33" s="15">
        <f t="shared" ref="F33:G33" ca="1" si="23">F32/$D32*100</f>
        <v>28.160919540229884</v>
      </c>
      <c r="G33" s="15">
        <f t="shared" ca="1" si="23"/>
        <v>16.091954022988507</v>
      </c>
      <c r="H33" s="15"/>
      <c r="I33" s="15"/>
      <c r="J33" s="15"/>
      <c r="K33" s="15"/>
      <c r="L33" s="15"/>
      <c r="M33" s="15"/>
      <c r="N33" s="15"/>
    </row>
    <row r="34" spans="1:16" ht="12.4" customHeight="1" x14ac:dyDescent="0.15">
      <c r="A34" s="1" t="str">
        <f ca="1">$A$1&amp;C34</f>
        <v>X (25)その他</v>
      </c>
      <c r="B34" s="144"/>
      <c r="C34" s="134" t="s">
        <v>22</v>
      </c>
      <c r="D34" s="19">
        <f ca="1">VLOOKUP($A34,住所!$A:$O,D$2,0)</f>
        <v>905</v>
      </c>
      <c r="E34" s="19">
        <f ca="1">VLOOKUP($A34,住所!$A:$O,E$2,0)</f>
        <v>282</v>
      </c>
      <c r="F34" s="19">
        <f ca="1">VLOOKUP($A34,住所!$A:$O,F$2,0)</f>
        <v>203</v>
      </c>
      <c r="G34" s="19">
        <f ca="1">VLOOKUP($A34,住所!$A:$O,G$2,0)</f>
        <v>420</v>
      </c>
      <c r="H34" s="19"/>
      <c r="I34" s="19"/>
      <c r="J34" s="19"/>
      <c r="K34" s="19"/>
      <c r="L34" s="19"/>
      <c r="M34" s="19"/>
      <c r="N34" s="19"/>
      <c r="P34" s="45">
        <f t="shared" ref="P34" ca="1" si="24">MAX(E34:N34)</f>
        <v>420</v>
      </c>
    </row>
    <row r="35" spans="1:16" ht="12.4" customHeight="1" x14ac:dyDescent="0.15">
      <c r="B35" s="144"/>
      <c r="C35" s="136"/>
      <c r="D35" s="16">
        <f ca="1">D34/$D34*100</f>
        <v>100</v>
      </c>
      <c r="E35" s="15">
        <f ca="1">E34/$D34*100</f>
        <v>31.160220994475139</v>
      </c>
      <c r="F35" s="15">
        <f t="shared" ref="F35:G35" ca="1" si="25">F34/$D34*100</f>
        <v>22.430939226519335</v>
      </c>
      <c r="G35" s="15">
        <f t="shared" ca="1" si="25"/>
        <v>46.408839779005525</v>
      </c>
      <c r="H35" s="15"/>
      <c r="I35" s="15"/>
      <c r="J35" s="15"/>
      <c r="K35" s="15"/>
      <c r="L35" s="15"/>
      <c r="M35" s="15"/>
      <c r="N35" s="15"/>
    </row>
    <row r="36" spans="1:16" ht="12.4" hidden="1" customHeight="1" outlineLevel="1" x14ac:dyDescent="0.15">
      <c r="A36" s="1" t="str">
        <f ca="1">$A$1&amp;C36</f>
        <v>X (25)勉強・受験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/>
      <c r="I36" s="19"/>
      <c r="J36" s="19"/>
      <c r="K36" s="19"/>
      <c r="L36" s="19"/>
      <c r="M36" s="19"/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G37" ca="1" si="27">F36/$D36*100</f>
        <v>#N/A</v>
      </c>
      <c r="G37" s="15" t="e">
        <f t="shared" ca="1" si="27"/>
        <v>#N/A</v>
      </c>
      <c r="H37" s="15"/>
      <c r="I37" s="15"/>
      <c r="J37" s="15"/>
      <c r="K37" s="15"/>
      <c r="L37" s="15"/>
      <c r="M37" s="15"/>
      <c r="N37" s="15"/>
    </row>
    <row r="38" spans="1:16" ht="12.4" hidden="1" customHeight="1" outlineLevel="1" x14ac:dyDescent="0.15">
      <c r="A38" s="1" t="str">
        <f ca="1">$A$1&amp;C38</f>
        <v>X (25)友達との時間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/>
      <c r="I38" s="19"/>
      <c r="J38" s="19"/>
      <c r="K38" s="19"/>
      <c r="L38" s="19"/>
      <c r="M38" s="19"/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G39" ca="1" si="29">F38/$D38*100</f>
        <v>#N/A</v>
      </c>
      <c r="G39" s="15" t="e">
        <f t="shared" ca="1" si="29"/>
        <v>#N/A</v>
      </c>
      <c r="H39" s="15"/>
      <c r="I39" s="15"/>
      <c r="J39" s="15"/>
      <c r="K39" s="15"/>
      <c r="L39" s="15"/>
      <c r="M39" s="15"/>
      <c r="N39" s="15"/>
    </row>
    <row r="40" spans="1:16" ht="12.4" hidden="1" customHeight="1" outlineLevel="1" x14ac:dyDescent="0.15">
      <c r="A40" s="1" t="str">
        <f ca="1">$A$1&amp;C40</f>
        <v>X (25)部活動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/>
      <c r="I40" s="19"/>
      <c r="J40" s="19"/>
      <c r="K40" s="19"/>
      <c r="L40" s="19"/>
      <c r="M40" s="19"/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G41" ca="1" si="31">F40/$D40*100</f>
        <v>#N/A</v>
      </c>
      <c r="G41" s="15" t="e">
        <f t="shared" ca="1" si="31"/>
        <v>#N/A</v>
      </c>
      <c r="H41" s="15"/>
      <c r="I41" s="15"/>
      <c r="J41" s="15"/>
      <c r="K41" s="15"/>
      <c r="L41" s="15"/>
      <c r="M41" s="15"/>
      <c r="N41" s="15"/>
    </row>
    <row r="42" spans="1:16" ht="12.4" hidden="1" customHeight="1" outlineLevel="1" x14ac:dyDescent="0.15">
      <c r="A42" s="1" t="str">
        <f ca="1">$A$1&amp;C42</f>
        <v>X (25)趣味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/>
      <c r="I42" s="19"/>
      <c r="J42" s="19"/>
      <c r="K42" s="19"/>
      <c r="L42" s="19"/>
      <c r="M42" s="19"/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G43" ca="1" si="33">F42/$D42*100</f>
        <v>#N/A</v>
      </c>
      <c r="G43" s="15" t="e">
        <f t="shared" ca="1" si="33"/>
        <v>#N/A</v>
      </c>
      <c r="H43" s="15"/>
      <c r="I43" s="15"/>
      <c r="J43" s="15"/>
      <c r="K43" s="15"/>
      <c r="L43" s="15"/>
      <c r="M43" s="15"/>
      <c r="N43" s="15"/>
    </row>
    <row r="44" spans="1:16" ht="12.4" hidden="1" customHeight="1" outlineLevel="1" x14ac:dyDescent="0.15">
      <c r="A44" s="1" t="str">
        <f ca="1">$A$1&amp;C44</f>
        <v>X (25)オシャレ（ファッションやコスメなど）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/>
      <c r="I44" s="19"/>
      <c r="J44" s="19"/>
      <c r="K44" s="19"/>
      <c r="L44" s="19"/>
      <c r="M44" s="19"/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G45" ca="1" si="35">F44/$D44*100</f>
        <v>#N/A</v>
      </c>
      <c r="G45" s="15" t="e">
        <f t="shared" ca="1" si="35"/>
        <v>#N/A</v>
      </c>
      <c r="H45" s="15"/>
      <c r="I45" s="15"/>
      <c r="J45" s="15"/>
      <c r="K45" s="15"/>
      <c r="L45" s="15"/>
      <c r="M45" s="15"/>
      <c r="N45" s="15"/>
    </row>
    <row r="46" spans="1:16" ht="12.4" hidden="1" customHeight="1" outlineLevel="1" x14ac:dyDescent="0.15">
      <c r="A46" s="1" t="str">
        <f ca="1">$A$1&amp;C46</f>
        <v>X (25)ゲーム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/>
      <c r="I46" s="19"/>
      <c r="J46" s="19"/>
      <c r="K46" s="19"/>
      <c r="L46" s="19"/>
      <c r="M46" s="19"/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G47" ca="1" si="37">F46/$D46*100</f>
        <v>#N/A</v>
      </c>
      <c r="G47" s="15" t="e">
        <f t="shared" ca="1" si="37"/>
        <v>#N/A</v>
      </c>
      <c r="H47" s="15"/>
      <c r="I47" s="15"/>
      <c r="J47" s="15"/>
      <c r="K47" s="15"/>
      <c r="L47" s="15"/>
      <c r="M47" s="15"/>
      <c r="N47" s="15"/>
    </row>
    <row r="48" spans="1:16" ht="12.4" hidden="1" customHeight="1" outlineLevel="1" x14ac:dyDescent="0.15">
      <c r="A48" s="1" t="str">
        <f ca="1">$A$1&amp;C48</f>
        <v>X (25)SNS（YouTubeやTikTokなどの視聴・動画投稿）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/>
      <c r="I48" s="19"/>
      <c r="J48" s="19"/>
      <c r="K48" s="19"/>
      <c r="L48" s="19"/>
      <c r="M48" s="19"/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G49" ca="1" si="39">F48/$D48*100</f>
        <v>#N/A</v>
      </c>
      <c r="G49" s="15" t="e">
        <f t="shared" ca="1" si="39"/>
        <v>#N/A</v>
      </c>
      <c r="H49" s="15"/>
      <c r="I49" s="15"/>
      <c r="J49" s="15"/>
      <c r="K49" s="15"/>
      <c r="L49" s="15"/>
      <c r="M49" s="15"/>
      <c r="N49" s="15"/>
    </row>
    <row r="50" spans="1:16" ht="12.4" hidden="1" customHeight="1" outlineLevel="1" x14ac:dyDescent="0.15">
      <c r="A50" s="1" t="str">
        <f ca="1">$A$1&amp;C50</f>
        <v>X (25)ボランティア・地域活動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/>
      <c r="I50" s="19"/>
      <c r="J50" s="19"/>
      <c r="K50" s="19"/>
      <c r="L50" s="19"/>
      <c r="M50" s="19"/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G51" ca="1" si="41">F50/$D50*100</f>
        <v>#N/A</v>
      </c>
      <c r="G51" s="15" t="e">
        <f t="shared" ca="1" si="41"/>
        <v>#N/A</v>
      </c>
      <c r="H51" s="15"/>
      <c r="I51" s="15"/>
      <c r="J51" s="15"/>
      <c r="K51" s="15"/>
      <c r="L51" s="15"/>
      <c r="M51" s="15"/>
      <c r="N51" s="15"/>
    </row>
    <row r="52" spans="1:16" ht="12.4" hidden="1" customHeight="1" outlineLevel="1" x14ac:dyDescent="0.15">
      <c r="A52" s="1" t="str">
        <f ca="1">$A$1&amp;C52</f>
        <v>X (25)自分磨き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/>
      <c r="I52" s="19"/>
      <c r="J52" s="19"/>
      <c r="K52" s="19"/>
      <c r="L52" s="19"/>
      <c r="M52" s="19"/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G53" ca="1" si="43">F52/$D52*100</f>
        <v>#N/A</v>
      </c>
      <c r="G53" s="15" t="e">
        <f t="shared" ca="1" si="43"/>
        <v>#N/A</v>
      </c>
      <c r="H53" s="15"/>
      <c r="I53" s="15"/>
      <c r="J53" s="15"/>
      <c r="K53" s="15"/>
      <c r="L53" s="15"/>
      <c r="M53" s="15"/>
      <c r="N53" s="15"/>
    </row>
    <row r="54" spans="1:16" ht="12.4" hidden="1" customHeight="1" outlineLevel="1" x14ac:dyDescent="0.15">
      <c r="A54" s="1" t="str">
        <f ca="1">$A$1&amp;C54</f>
        <v>X (25)その他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/>
      <c r="I54" s="19"/>
      <c r="J54" s="19"/>
      <c r="K54" s="19"/>
      <c r="L54" s="19"/>
      <c r="M54" s="19"/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G55" ca="1" si="45">F54/$D54*100</f>
        <v>#N/A</v>
      </c>
      <c r="G55" s="15" t="e">
        <f t="shared" ca="1" si="45"/>
        <v>#N/A</v>
      </c>
      <c r="H55" s="15"/>
      <c r="I55" s="15"/>
      <c r="J55" s="15"/>
      <c r="K55" s="15"/>
      <c r="L55" s="15"/>
      <c r="M55" s="15"/>
      <c r="N55" s="15"/>
    </row>
    <row r="56" spans="1:16" ht="12.4" hidden="1" customHeight="1" outlineLevel="1" x14ac:dyDescent="0.15">
      <c r="A56" s="1" t="str">
        <f ca="1">$A$1&amp;C56</f>
        <v>X (25)進学（大学）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1123</v>
      </c>
      <c r="F56" s="19">
        <f ca="1">VLOOKUP($A56,'Q9'!$A:$O,F$2,0)</f>
        <v>452</v>
      </c>
      <c r="G56" s="19">
        <f ca="1">VLOOKUP($A56,'Q9'!$A:$O,G$2,0)</f>
        <v>521</v>
      </c>
      <c r="H56" s="19"/>
      <c r="I56" s="19"/>
      <c r="J56" s="19"/>
      <c r="K56" s="19"/>
      <c r="L56" s="19"/>
      <c r="M56" s="19"/>
      <c r="N56" s="19"/>
      <c r="P56" s="45">
        <f t="shared" ref="P56" ca="1" si="46">MAX(E56:N56)</f>
        <v>1123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53.578244274809158</v>
      </c>
      <c r="F57" s="15">
        <f t="shared" ref="F57:G57" ca="1" si="47">F56/$D56*100</f>
        <v>21.564885496183205</v>
      </c>
      <c r="G57" s="15">
        <f t="shared" ca="1" si="47"/>
        <v>24.856870229007633</v>
      </c>
      <c r="H57" s="15"/>
      <c r="I57" s="15"/>
      <c r="J57" s="15"/>
      <c r="K57" s="15"/>
      <c r="L57" s="15"/>
      <c r="M57" s="15"/>
      <c r="N57" s="15"/>
    </row>
    <row r="58" spans="1:16" ht="12.4" hidden="1" customHeight="1" outlineLevel="1" x14ac:dyDescent="0.15">
      <c r="A58" s="1" t="str">
        <f ca="1">$A$1&amp;C58</f>
        <v>X (25)進学（短大）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63</v>
      </c>
      <c r="F58" s="19">
        <f ca="1">VLOOKUP($A58,'Q9'!$A:$O,F$2,0)</f>
        <v>41</v>
      </c>
      <c r="G58" s="19">
        <f ca="1">VLOOKUP($A58,'Q9'!$A:$O,G$2,0)</f>
        <v>37</v>
      </c>
      <c r="H58" s="19"/>
      <c r="I58" s="19"/>
      <c r="J58" s="19"/>
      <c r="K58" s="19"/>
      <c r="L58" s="19"/>
      <c r="M58" s="19"/>
      <c r="N58" s="19"/>
      <c r="P58" s="45">
        <f t="shared" ref="P58" ca="1" si="48">MAX(E58:N58)</f>
        <v>63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44.680851063829785</v>
      </c>
      <c r="F59" s="15">
        <f t="shared" ref="F59:G59" ca="1" si="49">F58/$D58*100</f>
        <v>29.078014184397162</v>
      </c>
      <c r="G59" s="15">
        <f t="shared" ca="1" si="49"/>
        <v>26.24113475177305</v>
      </c>
      <c r="H59" s="15"/>
      <c r="I59" s="15"/>
      <c r="J59" s="15"/>
      <c r="K59" s="15"/>
      <c r="L59" s="15"/>
      <c r="M59" s="15"/>
      <c r="N59" s="15"/>
    </row>
    <row r="60" spans="1:16" ht="12.4" hidden="1" customHeight="1" outlineLevel="1" x14ac:dyDescent="0.15">
      <c r="A60" s="1" t="str">
        <f ca="1">$A$1&amp;C60</f>
        <v>X (25)進学（専門学校等）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302</v>
      </c>
      <c r="F60" s="19">
        <f ca="1">VLOOKUP($A60,'Q9'!$A:$O,F$2,0)</f>
        <v>173</v>
      </c>
      <c r="G60" s="19">
        <f ca="1">VLOOKUP($A60,'Q9'!$A:$O,G$2,0)</f>
        <v>212</v>
      </c>
      <c r="H60" s="19"/>
      <c r="I60" s="19"/>
      <c r="J60" s="19"/>
      <c r="K60" s="19"/>
      <c r="L60" s="19"/>
      <c r="M60" s="19"/>
      <c r="N60" s="19"/>
      <c r="P60" s="45">
        <f t="shared" ref="P60" ca="1" si="50">MAX(E60:N60)</f>
        <v>302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43.959243085880637</v>
      </c>
      <c r="F61" s="15">
        <f t="shared" ref="F61:G61" ca="1" si="51">F60/$D60*100</f>
        <v>25.181950509461426</v>
      </c>
      <c r="G61" s="15">
        <f t="shared" ca="1" si="51"/>
        <v>30.858806404657933</v>
      </c>
      <c r="H61" s="15"/>
      <c r="I61" s="15"/>
      <c r="J61" s="15"/>
      <c r="K61" s="15"/>
      <c r="L61" s="15"/>
      <c r="M61" s="15"/>
      <c r="N61" s="15"/>
    </row>
    <row r="62" spans="1:16" ht="12.4" hidden="1" customHeight="1" outlineLevel="1" x14ac:dyDescent="0.15">
      <c r="A62" s="1" t="str">
        <f ca="1">$A$1&amp;C62</f>
        <v>X (25)就職・就業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252</v>
      </c>
      <c r="F62" s="19">
        <f ca="1">VLOOKUP($A62,'Q9'!$A:$O,F$2,0)</f>
        <v>135</v>
      </c>
      <c r="G62" s="19">
        <f ca="1">VLOOKUP($A62,'Q9'!$A:$O,G$2,0)</f>
        <v>171</v>
      </c>
      <c r="H62" s="19"/>
      <c r="I62" s="19"/>
      <c r="J62" s="19"/>
      <c r="K62" s="19"/>
      <c r="L62" s="19"/>
      <c r="M62" s="19"/>
      <c r="N62" s="19"/>
      <c r="P62" s="45">
        <f t="shared" ref="P62" ca="1" si="52">MAX(E62:N62)</f>
        <v>252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45.161290322580641</v>
      </c>
      <c r="F63" s="15">
        <f t="shared" ref="F63:G63" ca="1" si="53">F62/$D62*100</f>
        <v>24.193548387096776</v>
      </c>
      <c r="G63" s="15">
        <f t="shared" ca="1" si="53"/>
        <v>30.64516129032258</v>
      </c>
      <c r="H63" s="15"/>
      <c r="I63" s="15"/>
      <c r="J63" s="15"/>
      <c r="K63" s="15"/>
      <c r="L63" s="15"/>
      <c r="M63" s="15"/>
      <c r="N63" s="15"/>
    </row>
    <row r="64" spans="1:16" ht="12.4" hidden="1" customHeight="1" outlineLevel="1" x14ac:dyDescent="0.15">
      <c r="A64" s="1" t="str">
        <f ca="1">$A$1&amp;C64</f>
        <v>X (25)その他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15</v>
      </c>
      <c r="F64" s="19">
        <f ca="1">VLOOKUP($A64,'Q9'!$A:$O,F$2,0)</f>
        <v>6</v>
      </c>
      <c r="G64" s="19">
        <f ca="1">VLOOKUP($A64,'Q9'!$A:$O,G$2,0)</f>
        <v>13</v>
      </c>
      <c r="H64" s="19"/>
      <c r="I64" s="19"/>
      <c r="J64" s="19"/>
      <c r="K64" s="19"/>
      <c r="L64" s="19"/>
      <c r="M64" s="19"/>
      <c r="N64" s="19"/>
      <c r="P64" s="45">
        <f t="shared" ref="P64" ca="1" si="54">MAX(E64:N64)</f>
        <v>15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44.117647058823529</v>
      </c>
      <c r="F65" s="15">
        <f t="shared" ref="F65:G65" ca="1" si="55">F64/$D64*100</f>
        <v>17.647058823529413</v>
      </c>
      <c r="G65" s="15">
        <f t="shared" ca="1" si="55"/>
        <v>38.235294117647058</v>
      </c>
      <c r="H65" s="15"/>
      <c r="I65" s="15"/>
      <c r="J65" s="15"/>
      <c r="K65" s="15"/>
      <c r="L65" s="15"/>
      <c r="M65" s="15"/>
      <c r="N65" s="15"/>
    </row>
    <row r="66" spans="1:16" ht="12.4" hidden="1" customHeight="1" outlineLevel="1" x14ac:dyDescent="0.15">
      <c r="A66" s="1" t="str">
        <f ca="1">$A$1&amp;C66</f>
        <v>X (25)わからない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132</v>
      </c>
      <c r="F66" s="19">
        <f ca="1">VLOOKUP($A66,'Q9'!$A:$O,F$2,0)</f>
        <v>91</v>
      </c>
      <c r="G66" s="19">
        <f ca="1">VLOOKUP($A66,'Q9'!$A:$O,G$2,0)</f>
        <v>132</v>
      </c>
      <c r="H66" s="19"/>
      <c r="I66" s="19"/>
      <c r="J66" s="19"/>
      <c r="K66" s="19"/>
      <c r="L66" s="19"/>
      <c r="M66" s="19"/>
      <c r="N66" s="19"/>
      <c r="P66" s="45">
        <f t="shared" ref="P66" ca="1" si="56">MAX(E66:N66)</f>
        <v>132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37.183098591549296</v>
      </c>
      <c r="F67" s="15">
        <f t="shared" ref="F67:G67" ca="1" si="57">F66/$D66*100</f>
        <v>25.633802816901408</v>
      </c>
      <c r="G67" s="15">
        <f t="shared" ca="1" si="57"/>
        <v>37.183098591549296</v>
      </c>
      <c r="H67" s="15"/>
      <c r="I67" s="15"/>
      <c r="J67" s="15"/>
      <c r="K67" s="15"/>
      <c r="L67" s="15"/>
      <c r="M67" s="15"/>
      <c r="N67" s="15"/>
    </row>
    <row r="68" spans="1:16" ht="12.4" hidden="1" customHeight="1" outlineLevel="1" x14ac:dyDescent="0.15">
      <c r="A68" s="1" t="str">
        <f ca="1">$A$1&amp;C68</f>
        <v>X (25)北九州市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812</v>
      </c>
      <c r="F68" s="19">
        <f ca="1">VLOOKUP($A68,'Q10'!$A:$O,F$2,0)</f>
        <v>363</v>
      </c>
      <c r="G68" s="19">
        <f ca="1">VLOOKUP($A68,'Q10'!$A:$O,G$2,0)</f>
        <v>379</v>
      </c>
      <c r="H68" s="19"/>
      <c r="I68" s="19"/>
      <c r="J68" s="19"/>
      <c r="K68" s="19"/>
      <c r="L68" s="19"/>
      <c r="M68" s="19"/>
      <c r="N68" s="19"/>
      <c r="P68" s="45">
        <f t="shared" ref="P68" ca="1" si="58">MAX(E68:N68)</f>
        <v>812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52.252252252252248</v>
      </c>
      <c r="F69" s="15">
        <f t="shared" ref="F69:G69" ca="1" si="59">F68/$D68*100</f>
        <v>23.35907335907336</v>
      </c>
      <c r="G69" s="15">
        <f t="shared" ca="1" si="59"/>
        <v>24.388674388674389</v>
      </c>
      <c r="H69" s="15"/>
      <c r="I69" s="15"/>
      <c r="J69" s="15"/>
      <c r="K69" s="15"/>
      <c r="L69" s="15"/>
      <c r="M69" s="15"/>
      <c r="N69" s="15"/>
    </row>
    <row r="70" spans="1:16" ht="12.4" hidden="1" customHeight="1" outlineLevel="1" x14ac:dyDescent="0.15">
      <c r="A70" s="1" t="str">
        <f ca="1">$A$1&amp;C70</f>
        <v>X (25)福岡市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303</v>
      </c>
      <c r="F70" s="19">
        <f ca="1">VLOOKUP($A70,'Q10'!$A:$O,F$2,0)</f>
        <v>144</v>
      </c>
      <c r="G70" s="19">
        <f ca="1">VLOOKUP($A70,'Q10'!$A:$O,G$2,0)</f>
        <v>179</v>
      </c>
      <c r="H70" s="19"/>
      <c r="I70" s="19"/>
      <c r="J70" s="19"/>
      <c r="K70" s="19"/>
      <c r="L70" s="19"/>
      <c r="M70" s="19"/>
      <c r="N70" s="19"/>
      <c r="P70" s="45">
        <f t="shared" ref="P70" ca="1" si="60">MAX(E70:N70)</f>
        <v>303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48.402555910543136</v>
      </c>
      <c r="F71" s="15">
        <f t="shared" ref="F71:G71" ca="1" si="61">F70/$D70*100</f>
        <v>23.003194888178914</v>
      </c>
      <c r="G71" s="15">
        <f t="shared" ca="1" si="61"/>
        <v>28.594249201277954</v>
      </c>
      <c r="H71" s="15"/>
      <c r="I71" s="15"/>
      <c r="J71" s="15"/>
      <c r="K71" s="15"/>
      <c r="L71" s="15"/>
      <c r="M71" s="15"/>
      <c r="N71" s="15"/>
    </row>
    <row r="72" spans="1:16" ht="12.4" hidden="1" customHeight="1" outlineLevel="1" x14ac:dyDescent="0.15">
      <c r="A72" s="1" t="str">
        <f ca="1">$A$1&amp;C72</f>
        <v>X (25)福岡県内（北九州市・福岡市を除く）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140</v>
      </c>
      <c r="F72" s="19">
        <f ca="1">VLOOKUP($A72,'Q10'!$A:$O,F$2,0)</f>
        <v>75</v>
      </c>
      <c r="G72" s="19">
        <f ca="1">VLOOKUP($A72,'Q10'!$A:$O,G$2,0)</f>
        <v>93</v>
      </c>
      <c r="H72" s="19"/>
      <c r="I72" s="19"/>
      <c r="J72" s="19"/>
      <c r="K72" s="19"/>
      <c r="L72" s="19"/>
      <c r="M72" s="19"/>
      <c r="N72" s="19"/>
      <c r="P72" s="45">
        <f t="shared" ref="P72" ca="1" si="62">MAX(E72:N72)</f>
        <v>140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45.454545454545453</v>
      </c>
      <c r="F73" s="15">
        <f t="shared" ref="F73:G73" ca="1" si="63">F72/$D72*100</f>
        <v>24.350649350649352</v>
      </c>
      <c r="G73" s="15">
        <f t="shared" ca="1" si="63"/>
        <v>30.194805194805198</v>
      </c>
      <c r="H73" s="15"/>
      <c r="I73" s="15"/>
      <c r="J73" s="15"/>
      <c r="K73" s="15"/>
      <c r="L73" s="15"/>
      <c r="M73" s="15"/>
      <c r="N73" s="15"/>
    </row>
    <row r="74" spans="1:16" ht="12.4" hidden="1" customHeight="1" outlineLevel="1" x14ac:dyDescent="0.15">
      <c r="A74" s="1" t="str">
        <f ca="1">$A$1&amp;C74</f>
        <v>X (25)東京圏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135</v>
      </c>
      <c r="F74" s="19">
        <f ca="1">VLOOKUP($A74,'Q10'!$A:$O,F$2,0)</f>
        <v>64</v>
      </c>
      <c r="G74" s="19">
        <f ca="1">VLOOKUP($A74,'Q10'!$A:$O,G$2,0)</f>
        <v>66</v>
      </c>
      <c r="H74" s="19"/>
      <c r="I74" s="19"/>
      <c r="J74" s="19"/>
      <c r="K74" s="19"/>
      <c r="L74" s="19"/>
      <c r="M74" s="19"/>
      <c r="N74" s="19"/>
      <c r="P74" s="45">
        <f t="shared" ref="P74" ca="1" si="64">MAX(E74:N74)</f>
        <v>135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50.943396226415096</v>
      </c>
      <c r="F75" s="15">
        <f t="shared" ref="F75:G75" ca="1" si="65">F74/$D74*100</f>
        <v>24.150943396226417</v>
      </c>
      <c r="G75" s="15">
        <f t="shared" ca="1" si="65"/>
        <v>24.90566037735849</v>
      </c>
      <c r="H75" s="15"/>
      <c r="I75" s="15"/>
      <c r="J75" s="15"/>
      <c r="K75" s="15"/>
      <c r="L75" s="15"/>
      <c r="M75" s="15"/>
      <c r="N75" s="15"/>
    </row>
    <row r="76" spans="1:16" ht="12.4" hidden="1" customHeight="1" outlineLevel="1" x14ac:dyDescent="0.15">
      <c r="A76" s="1" t="str">
        <f ca="1">$A$1&amp;C76</f>
        <v>X (25)大阪圏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98</v>
      </c>
      <c r="F76" s="19">
        <f ca="1">VLOOKUP($A76,'Q10'!$A:$O,F$2,0)</f>
        <v>46</v>
      </c>
      <c r="G76" s="19">
        <f ca="1">VLOOKUP($A76,'Q10'!$A:$O,G$2,0)</f>
        <v>29</v>
      </c>
      <c r="H76" s="19"/>
      <c r="I76" s="19"/>
      <c r="J76" s="19"/>
      <c r="K76" s="19"/>
      <c r="L76" s="19"/>
      <c r="M76" s="19"/>
      <c r="N76" s="19"/>
      <c r="P76" s="45">
        <f t="shared" ref="P76" ca="1" si="66">MAX(E76:N76)</f>
        <v>98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56.647398843930638</v>
      </c>
      <c r="F77" s="15">
        <f t="shared" ref="F77:G77" ca="1" si="67">F76/$D76*100</f>
        <v>26.589595375722542</v>
      </c>
      <c r="G77" s="15">
        <f t="shared" ca="1" si="67"/>
        <v>16.76300578034682</v>
      </c>
      <c r="H77" s="15"/>
      <c r="I77" s="15"/>
      <c r="J77" s="15"/>
      <c r="K77" s="15"/>
      <c r="L77" s="15"/>
      <c r="M77" s="15"/>
      <c r="N77" s="15"/>
    </row>
    <row r="78" spans="1:16" ht="12.4" hidden="1" customHeight="1" outlineLevel="1" x14ac:dyDescent="0.15">
      <c r="A78" s="1" t="str">
        <f ca="1">$A$1&amp;C78</f>
        <v>X (25)名古屋圏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12</v>
      </c>
      <c r="F78" s="19">
        <f ca="1">VLOOKUP($A78,'Q10'!$A:$O,F$2,0)</f>
        <v>6</v>
      </c>
      <c r="G78" s="19">
        <f ca="1">VLOOKUP($A78,'Q10'!$A:$O,G$2,0)</f>
        <v>3</v>
      </c>
      <c r="H78" s="19"/>
      <c r="I78" s="19"/>
      <c r="J78" s="19"/>
      <c r="K78" s="19"/>
      <c r="L78" s="19"/>
      <c r="M78" s="19"/>
      <c r="N78" s="19"/>
      <c r="P78" s="45">
        <f t="shared" ref="P78" ca="1" si="68">MAX(E78:N78)</f>
        <v>12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57.142857142857139</v>
      </c>
      <c r="F79" s="15">
        <f t="shared" ref="F79:G79" ca="1" si="69">F78/$D78*100</f>
        <v>28.571428571428569</v>
      </c>
      <c r="G79" s="15">
        <f t="shared" ca="1" si="69"/>
        <v>14.285714285714285</v>
      </c>
      <c r="H79" s="15"/>
      <c r="I79" s="15"/>
      <c r="J79" s="15"/>
      <c r="K79" s="15"/>
      <c r="L79" s="15"/>
      <c r="M79" s="15"/>
      <c r="N79" s="15"/>
    </row>
    <row r="80" spans="1:16" ht="12.4" hidden="1" customHeight="1" outlineLevel="1" x14ac:dyDescent="0.15">
      <c r="A80" s="1" t="str">
        <f ca="1">$A$1&amp;C80</f>
        <v>X (25)その他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111</v>
      </c>
      <c r="F80" s="19">
        <f ca="1">VLOOKUP($A80,'Q10'!$A:$O,F$2,0)</f>
        <v>52</v>
      </c>
      <c r="G80" s="19">
        <f ca="1">VLOOKUP($A80,'Q10'!$A:$O,G$2,0)</f>
        <v>64</v>
      </c>
      <c r="H80" s="19"/>
      <c r="I80" s="19"/>
      <c r="J80" s="19"/>
      <c r="K80" s="19"/>
      <c r="L80" s="19"/>
      <c r="M80" s="19"/>
      <c r="N80" s="19"/>
      <c r="P80" s="45">
        <f t="shared" ref="P80" ca="1" si="70">MAX(E80:N80)</f>
        <v>111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48.898678414096921</v>
      </c>
      <c r="F81" s="15">
        <f t="shared" ref="F81:G81" ca="1" si="71">F80/$D80*100</f>
        <v>22.907488986784141</v>
      </c>
      <c r="G81" s="15">
        <f t="shared" ca="1" si="71"/>
        <v>28.193832599118945</v>
      </c>
      <c r="H81" s="15"/>
      <c r="I81" s="15"/>
      <c r="J81" s="15"/>
      <c r="K81" s="15"/>
      <c r="L81" s="15"/>
      <c r="M81" s="15"/>
      <c r="N81" s="15"/>
    </row>
    <row r="82" spans="1:16" ht="12.4" hidden="1" customHeight="1" outlineLevel="1" x14ac:dyDescent="0.15">
      <c r="A82" s="1" t="str">
        <f ca="1">$A$1&amp;C82</f>
        <v>X (25)わからない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276</v>
      </c>
      <c r="F82" s="19">
        <f ca="1">VLOOKUP($A82,'Q10'!$A:$O,F$2,0)</f>
        <v>148</v>
      </c>
      <c r="G82" s="19">
        <f ca="1">VLOOKUP($A82,'Q10'!$A:$O,G$2,0)</f>
        <v>273</v>
      </c>
      <c r="H82" s="19"/>
      <c r="I82" s="19"/>
      <c r="J82" s="19"/>
      <c r="K82" s="19"/>
      <c r="L82" s="19"/>
      <c r="M82" s="19"/>
      <c r="N82" s="19"/>
      <c r="P82" s="45">
        <f t="shared" ref="P82" ca="1" si="72">MAX(E82:N82)</f>
        <v>276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39.598278335724537</v>
      </c>
      <c r="F83" s="15">
        <f t="shared" ref="F83:G83" ca="1" si="73">F82/$D82*100</f>
        <v>21.233859397417504</v>
      </c>
      <c r="G83" s="15">
        <f t="shared" ca="1" si="73"/>
        <v>39.167862266857959</v>
      </c>
      <c r="H83" s="15"/>
      <c r="I83" s="15"/>
      <c r="J83" s="15"/>
      <c r="K83" s="15"/>
      <c r="L83" s="15"/>
      <c r="M83" s="15"/>
      <c r="N83" s="15"/>
    </row>
    <row r="84" spans="1:16" ht="12.4" hidden="1" customHeight="1" outlineLevel="1" x14ac:dyDescent="0.15">
      <c r="A84" s="1" t="str">
        <f ca="1">$A$1&amp;C84</f>
        <v>X (25)農業・漁業・林業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47</v>
      </c>
      <c r="F84" s="19">
        <f ca="1">VLOOKUP($A84,'Q13'!$A:$O,F$2,0)</f>
        <v>22</v>
      </c>
      <c r="G84" s="19">
        <f ca="1">VLOOKUP($A84,'Q13'!$A:$O,G$2,0)</f>
        <v>13</v>
      </c>
      <c r="H84" s="19"/>
      <c r="I84" s="19"/>
      <c r="J84" s="19"/>
      <c r="K84" s="19"/>
      <c r="L84" s="19"/>
      <c r="M84" s="19"/>
      <c r="N84" s="19"/>
      <c r="P84" s="45">
        <f t="shared" ref="P84" ca="1" si="74">MAX(E84:N84)</f>
        <v>47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57.317073170731703</v>
      </c>
      <c r="F85" s="15">
        <f t="shared" ref="F85:G85" ca="1" si="75">F84/$D84*100</f>
        <v>26.829268292682929</v>
      </c>
      <c r="G85" s="15">
        <f t="shared" ca="1" si="75"/>
        <v>15.853658536585366</v>
      </c>
      <c r="H85" s="15"/>
      <c r="I85" s="15"/>
      <c r="J85" s="15"/>
      <c r="K85" s="15"/>
      <c r="L85" s="15"/>
      <c r="M85" s="15"/>
      <c r="N85" s="15"/>
    </row>
    <row r="86" spans="1:16" ht="12.4" hidden="1" customHeight="1" outlineLevel="1" x14ac:dyDescent="0.15">
      <c r="A86" s="1" t="str">
        <f ca="1">$A$1&amp;C86</f>
        <v>X (25)建設業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75</v>
      </c>
      <c r="F86" s="19">
        <f ca="1">VLOOKUP($A86,'Q13'!$A:$O,F$2,0)</f>
        <v>40</v>
      </c>
      <c r="G86" s="19">
        <f ca="1">VLOOKUP($A86,'Q13'!$A:$O,G$2,0)</f>
        <v>40</v>
      </c>
      <c r="H86" s="19"/>
      <c r="I86" s="19"/>
      <c r="J86" s="19"/>
      <c r="K86" s="19"/>
      <c r="L86" s="19"/>
      <c r="M86" s="19"/>
      <c r="N86" s="19"/>
      <c r="P86" s="45">
        <f t="shared" ref="P86" ca="1" si="76">MAX(E86:N86)</f>
        <v>75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48.387096774193552</v>
      </c>
      <c r="F87" s="15">
        <f t="shared" ref="F87:G87" ca="1" si="77">F86/$D86*100</f>
        <v>25.806451612903224</v>
      </c>
      <c r="G87" s="15">
        <f t="shared" ca="1" si="77"/>
        <v>25.806451612903224</v>
      </c>
      <c r="H87" s="15"/>
      <c r="I87" s="15"/>
      <c r="J87" s="15"/>
      <c r="K87" s="15"/>
      <c r="L87" s="15"/>
      <c r="M87" s="15"/>
      <c r="N87" s="15"/>
    </row>
    <row r="88" spans="1:16" ht="12.4" hidden="1" customHeight="1" outlineLevel="1" x14ac:dyDescent="0.15">
      <c r="A88" s="1" t="str">
        <f ca="1">$A$1&amp;C88</f>
        <v>X (25)製造業（技術者等）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138</v>
      </c>
      <c r="F88" s="19">
        <f ca="1">VLOOKUP($A88,'Q13'!$A:$O,F$2,0)</f>
        <v>61</v>
      </c>
      <c r="G88" s="19">
        <f ca="1">VLOOKUP($A88,'Q13'!$A:$O,G$2,0)</f>
        <v>65</v>
      </c>
      <c r="H88" s="19"/>
      <c r="I88" s="19"/>
      <c r="J88" s="19"/>
      <c r="K88" s="19"/>
      <c r="L88" s="19"/>
      <c r="M88" s="19"/>
      <c r="N88" s="19"/>
      <c r="P88" s="45">
        <f t="shared" ref="P88" ca="1" si="78">MAX(E88:N88)</f>
        <v>138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52.272727272727273</v>
      </c>
      <c r="F89" s="15">
        <f t="shared" ref="F89:G89" ca="1" si="79">F88/$D88*100</f>
        <v>23.106060606060606</v>
      </c>
      <c r="G89" s="15">
        <f t="shared" ca="1" si="79"/>
        <v>24.621212121212121</v>
      </c>
      <c r="H89" s="15"/>
      <c r="I89" s="15"/>
      <c r="J89" s="15"/>
      <c r="K89" s="15"/>
      <c r="L89" s="15"/>
      <c r="M89" s="15"/>
      <c r="N89" s="15"/>
    </row>
    <row r="90" spans="1:16" ht="12.4" hidden="1" customHeight="1" outlineLevel="1" x14ac:dyDescent="0.15">
      <c r="A90" s="1" t="str">
        <f ca="1">$A$1&amp;C90</f>
        <v>X (25)小売・飲食などのサービス業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128</v>
      </c>
      <c r="F90" s="19">
        <f ca="1">VLOOKUP($A90,'Q13'!$A:$O,F$2,0)</f>
        <v>82</v>
      </c>
      <c r="G90" s="19">
        <f ca="1">VLOOKUP($A90,'Q13'!$A:$O,G$2,0)</f>
        <v>83</v>
      </c>
      <c r="H90" s="19"/>
      <c r="I90" s="19"/>
      <c r="J90" s="19"/>
      <c r="K90" s="19"/>
      <c r="L90" s="19"/>
      <c r="M90" s="19"/>
      <c r="N90" s="19"/>
      <c r="P90" s="45">
        <f t="shared" ref="P90" ca="1" si="80">MAX(E90:N90)</f>
        <v>128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43.68600682593857</v>
      </c>
      <c r="F91" s="15">
        <f t="shared" ref="F91:G91" ca="1" si="81">F90/$D90*100</f>
        <v>27.986348122866893</v>
      </c>
      <c r="G91" s="15">
        <f t="shared" ca="1" si="81"/>
        <v>28.327645051194537</v>
      </c>
      <c r="H91" s="15"/>
      <c r="I91" s="15"/>
      <c r="J91" s="15"/>
      <c r="K91" s="15"/>
      <c r="L91" s="15"/>
      <c r="M91" s="15"/>
      <c r="N91" s="15"/>
    </row>
    <row r="92" spans="1:16" ht="12.4" hidden="1" customHeight="1" outlineLevel="1" x14ac:dyDescent="0.15">
      <c r="A92" s="1" t="str">
        <f ca="1">$A$1&amp;C92</f>
        <v>X (25)金融・保険・不動産業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92</v>
      </c>
      <c r="F92" s="19">
        <f ca="1">VLOOKUP($A92,'Q13'!$A:$O,F$2,0)</f>
        <v>30</v>
      </c>
      <c r="G92" s="19">
        <f ca="1">VLOOKUP($A92,'Q13'!$A:$O,G$2,0)</f>
        <v>34</v>
      </c>
      <c r="H92" s="19"/>
      <c r="I92" s="19"/>
      <c r="J92" s="19"/>
      <c r="K92" s="19"/>
      <c r="L92" s="19"/>
      <c r="M92" s="19"/>
      <c r="N92" s="19"/>
      <c r="P92" s="45">
        <f t="shared" ref="P92" ca="1" si="82">MAX(E92:N92)</f>
        <v>92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58.974358974358978</v>
      </c>
      <c r="F93" s="15">
        <f t="shared" ref="F93:G93" ca="1" si="83">F92/$D92*100</f>
        <v>19.230769230769234</v>
      </c>
      <c r="G93" s="15">
        <f t="shared" ca="1" si="83"/>
        <v>21.794871794871796</v>
      </c>
      <c r="H93" s="15"/>
      <c r="I93" s="15"/>
      <c r="J93" s="15"/>
      <c r="K93" s="15"/>
      <c r="L93" s="15"/>
      <c r="M93" s="15"/>
      <c r="N93" s="15"/>
    </row>
    <row r="94" spans="1:16" ht="12.4" hidden="1" customHeight="1" outlineLevel="1" x14ac:dyDescent="0.15">
      <c r="A94" s="1" t="str">
        <f ca="1">$A$1&amp;C94</f>
        <v>X (25)医療・福祉・介護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435</v>
      </c>
      <c r="F94" s="19">
        <f ca="1">VLOOKUP($A94,'Q13'!$A:$O,F$2,0)</f>
        <v>216</v>
      </c>
      <c r="G94" s="19">
        <f ca="1">VLOOKUP($A94,'Q13'!$A:$O,G$2,0)</f>
        <v>239</v>
      </c>
      <c r="H94" s="19"/>
      <c r="I94" s="19"/>
      <c r="J94" s="19"/>
      <c r="K94" s="19"/>
      <c r="L94" s="19"/>
      <c r="M94" s="19"/>
      <c r="N94" s="19"/>
      <c r="P94" s="45">
        <f t="shared" ref="P94" ca="1" si="84">MAX(E94:N94)</f>
        <v>435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48.876404494382022</v>
      </c>
      <c r="F95" s="15">
        <f t="shared" ref="F95:G95" ca="1" si="85">F94/$D94*100</f>
        <v>24.269662921348313</v>
      </c>
      <c r="G95" s="15">
        <f t="shared" ca="1" si="85"/>
        <v>26.853932584269664</v>
      </c>
      <c r="H95" s="15"/>
      <c r="I95" s="15"/>
      <c r="J95" s="15"/>
      <c r="K95" s="15"/>
      <c r="L95" s="15"/>
      <c r="M95" s="15"/>
      <c r="N95" s="15"/>
    </row>
    <row r="96" spans="1:16" ht="12.4" hidden="1" customHeight="1" outlineLevel="1" x14ac:dyDescent="0.15">
      <c r="A96" s="1" t="str">
        <f ca="1">$A$1&amp;C96</f>
        <v>X (25)ITエンジニア・プログラマー（ゲームクリエイターを含む）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154</v>
      </c>
      <c r="F96" s="19">
        <f ca="1">VLOOKUP($A96,'Q13'!$A:$O,F$2,0)</f>
        <v>74</v>
      </c>
      <c r="G96" s="19">
        <f ca="1">VLOOKUP($A96,'Q13'!$A:$O,G$2,0)</f>
        <v>121</v>
      </c>
      <c r="H96" s="19"/>
      <c r="I96" s="19"/>
      <c r="J96" s="19"/>
      <c r="K96" s="19"/>
      <c r="L96" s="19"/>
      <c r="M96" s="19"/>
      <c r="N96" s="19"/>
      <c r="P96" s="45">
        <f t="shared" ref="P96" ca="1" si="86">MAX(E96:N96)</f>
        <v>154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44.126074498567334</v>
      </c>
      <c r="F97" s="15">
        <f t="shared" ref="F97:G97" ca="1" si="87">F96/$D96*100</f>
        <v>21.203438395415471</v>
      </c>
      <c r="G97" s="15">
        <f t="shared" ca="1" si="87"/>
        <v>34.670487106017191</v>
      </c>
      <c r="H97" s="15"/>
      <c r="I97" s="15"/>
      <c r="J97" s="15"/>
      <c r="K97" s="15"/>
      <c r="L97" s="15"/>
      <c r="M97" s="15"/>
      <c r="N97" s="15"/>
    </row>
    <row r="98" spans="1:16" ht="12.4" hidden="1" customHeight="1" outlineLevel="1" x14ac:dyDescent="0.15">
      <c r="A98" s="1" t="str">
        <f ca="1">$A$1&amp;C98</f>
        <v>X (25)情報通信系（メディア・マスコミ）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49</v>
      </c>
      <c r="F98" s="19">
        <f ca="1">VLOOKUP($A98,'Q13'!$A:$O,F$2,0)</f>
        <v>21</v>
      </c>
      <c r="G98" s="19">
        <f ca="1">VLOOKUP($A98,'Q13'!$A:$O,G$2,0)</f>
        <v>31</v>
      </c>
      <c r="H98" s="19"/>
      <c r="I98" s="19"/>
      <c r="J98" s="19"/>
      <c r="K98" s="19"/>
      <c r="L98" s="19"/>
      <c r="M98" s="19"/>
      <c r="N98" s="19"/>
      <c r="P98" s="45">
        <f t="shared" ref="P98" ca="1" si="88">MAX(E98:N98)</f>
        <v>49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48.514851485148512</v>
      </c>
      <c r="F99" s="15">
        <f t="shared" ref="F99:G99" ca="1" si="89">F98/$D98*100</f>
        <v>20.792079207920793</v>
      </c>
      <c r="G99" s="15">
        <f t="shared" ca="1" si="89"/>
        <v>30.693069306930692</v>
      </c>
      <c r="H99" s="15"/>
      <c r="I99" s="15"/>
      <c r="J99" s="15"/>
      <c r="K99" s="15"/>
      <c r="L99" s="15"/>
      <c r="M99" s="15"/>
      <c r="N99" s="15"/>
    </row>
    <row r="100" spans="1:16" ht="12.4" hidden="1" customHeight="1" outlineLevel="1" x14ac:dyDescent="0.15">
      <c r="A100" s="1" t="str">
        <f ca="1">$A$1&amp;C100</f>
        <v>X (25)公務員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391</v>
      </c>
      <c r="F100" s="19">
        <f ca="1">VLOOKUP($A100,'Q13'!$A:$O,F$2,0)</f>
        <v>166</v>
      </c>
      <c r="G100" s="19">
        <f ca="1">VLOOKUP($A100,'Q13'!$A:$O,G$2,0)</f>
        <v>213</v>
      </c>
      <c r="H100" s="19"/>
      <c r="I100" s="19"/>
      <c r="J100" s="19"/>
      <c r="K100" s="19"/>
      <c r="L100" s="19"/>
      <c r="M100" s="19"/>
      <c r="N100" s="19"/>
      <c r="P100" s="45">
        <f t="shared" ref="P100" ca="1" si="90">MAX(E100:N100)</f>
        <v>391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50.779220779220779</v>
      </c>
      <c r="F101" s="15">
        <f t="shared" ref="F101:G101" ca="1" si="91">F100/$D100*100</f>
        <v>21.558441558441558</v>
      </c>
      <c r="G101" s="15">
        <f t="shared" ca="1" si="91"/>
        <v>27.662337662337659</v>
      </c>
      <c r="H101" s="15"/>
      <c r="I101" s="15"/>
      <c r="J101" s="15"/>
      <c r="K101" s="15"/>
      <c r="L101" s="15"/>
      <c r="M101" s="15"/>
      <c r="N101" s="15"/>
    </row>
    <row r="102" spans="1:16" ht="12.4" hidden="1" customHeight="1" outlineLevel="1" x14ac:dyDescent="0.15">
      <c r="A102" s="1" t="str">
        <f ca="1">$A$1&amp;C102</f>
        <v>X (25)その他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378</v>
      </c>
      <c r="F102" s="19">
        <f ca="1">VLOOKUP($A102,'Q13'!$A:$O,F$2,0)</f>
        <v>186</v>
      </c>
      <c r="G102" s="19">
        <f ca="1">VLOOKUP($A102,'Q13'!$A:$O,G$2,0)</f>
        <v>247</v>
      </c>
      <c r="H102" s="19"/>
      <c r="I102" s="19"/>
      <c r="J102" s="19"/>
      <c r="K102" s="19"/>
      <c r="L102" s="19"/>
      <c r="M102" s="19"/>
      <c r="N102" s="19"/>
      <c r="P102" s="45">
        <f t="shared" ref="P102" ca="1" si="92">MAX(E102:N102)</f>
        <v>378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46.60912453760789</v>
      </c>
      <c r="F103" s="15">
        <f t="shared" ref="F103:G103" ca="1" si="93">F102/$D102*100</f>
        <v>22.934648581997532</v>
      </c>
      <c r="G103" s="15">
        <f t="shared" ca="1" si="93"/>
        <v>30.456226880394578</v>
      </c>
      <c r="H103" s="15"/>
      <c r="I103" s="15"/>
      <c r="J103" s="15"/>
      <c r="K103" s="15"/>
      <c r="L103" s="15"/>
      <c r="M103" s="15"/>
      <c r="N103" s="15"/>
    </row>
    <row r="104" spans="1:16" ht="12.4" hidden="1" customHeight="1" outlineLevel="1" x14ac:dyDescent="0.15">
      <c r="A104" s="1" t="str">
        <f ca="1">$A$1&amp;C104</f>
        <v>X (25)ずっと北九州市内がいい（北九州市の近郊を含む）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583</v>
      </c>
      <c r="F104" s="19">
        <f ca="1">VLOOKUP($A104,'Q15'!$A:$O,F$2,0)</f>
        <v>241</v>
      </c>
      <c r="G104" s="19">
        <f ca="1">VLOOKUP($A104,'Q15'!$A:$O,G$2,0)</f>
        <v>240</v>
      </c>
      <c r="H104" s="19"/>
      <c r="I104" s="19"/>
      <c r="J104" s="19"/>
      <c r="K104" s="19"/>
      <c r="L104" s="19"/>
      <c r="M104" s="19"/>
      <c r="N104" s="19"/>
      <c r="P104" s="45">
        <f t="shared" ref="P104" ca="1" si="94">MAX(E104:N104)</f>
        <v>583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54.79323308270677</v>
      </c>
      <c r="F105" s="15">
        <f t="shared" ref="F105:G105" ca="1" si="95">F104/$D104*100</f>
        <v>22.650375939849624</v>
      </c>
      <c r="G105" s="15">
        <f t="shared" ca="1" si="95"/>
        <v>22.556390977443609</v>
      </c>
      <c r="H105" s="15"/>
      <c r="I105" s="15"/>
      <c r="J105" s="15"/>
      <c r="K105" s="15"/>
      <c r="L105" s="15"/>
      <c r="M105" s="15"/>
      <c r="N105" s="15"/>
    </row>
    <row r="106" spans="1:16" ht="12.4" hidden="1" customHeight="1" outlineLevel="1" x14ac:dyDescent="0.15">
      <c r="A106" s="1" t="str">
        <f ca="1">$A$1&amp;C106</f>
        <v>X (25)一度は市外に出て経験を積んだ後、市内に戻りたい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284</v>
      </c>
      <c r="F106" s="19">
        <f ca="1">VLOOKUP($A106,'Q15'!$A:$O,F$2,0)</f>
        <v>118</v>
      </c>
      <c r="G106" s="19">
        <f ca="1">VLOOKUP($A106,'Q15'!$A:$O,G$2,0)</f>
        <v>106</v>
      </c>
      <c r="H106" s="19"/>
      <c r="I106" s="19"/>
      <c r="J106" s="19"/>
      <c r="K106" s="19"/>
      <c r="L106" s="19"/>
      <c r="M106" s="19"/>
      <c r="N106" s="19"/>
      <c r="P106" s="45">
        <f t="shared" ref="P106" ca="1" si="96">MAX(E106:N106)</f>
        <v>284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55.905511811023622</v>
      </c>
      <c r="F107" s="15">
        <f t="shared" ref="F107:G107" ca="1" si="97">F106/$D106*100</f>
        <v>23.228346456692915</v>
      </c>
      <c r="G107" s="15">
        <f t="shared" ca="1" si="97"/>
        <v>20.866141732283463</v>
      </c>
      <c r="H107" s="15"/>
      <c r="I107" s="15"/>
      <c r="J107" s="15"/>
      <c r="K107" s="15"/>
      <c r="L107" s="15"/>
      <c r="M107" s="15"/>
      <c r="N107" s="15"/>
    </row>
    <row r="108" spans="1:16" ht="12.4" hidden="1" customHeight="1" outlineLevel="1" x14ac:dyDescent="0.15">
      <c r="A108" s="1" t="str">
        <f ca="1">$A$1&amp;C108</f>
        <v>X (25)市外に住むが、時々北九州市で過ごしたい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363</v>
      </c>
      <c r="F108" s="19">
        <f ca="1">VLOOKUP($A108,'Q15'!$A:$O,F$2,0)</f>
        <v>164</v>
      </c>
      <c r="G108" s="19">
        <f ca="1">VLOOKUP($A108,'Q15'!$A:$O,G$2,0)</f>
        <v>140</v>
      </c>
      <c r="H108" s="19"/>
      <c r="I108" s="19"/>
      <c r="J108" s="19"/>
      <c r="K108" s="19"/>
      <c r="L108" s="19"/>
      <c r="M108" s="19"/>
      <c r="N108" s="19"/>
      <c r="P108" s="45">
        <f t="shared" ref="P108" ca="1" si="98">MAX(E108:N108)</f>
        <v>363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54.42278860569715</v>
      </c>
      <c r="F109" s="15">
        <f t="shared" ref="F109:G109" ca="1" si="99">F108/$D108*100</f>
        <v>24.587706146926536</v>
      </c>
      <c r="G109" s="15">
        <f t="shared" ca="1" si="99"/>
        <v>20.989505247376311</v>
      </c>
      <c r="H109" s="15"/>
      <c r="I109" s="15"/>
      <c r="J109" s="15"/>
      <c r="K109" s="15"/>
      <c r="L109" s="15"/>
      <c r="M109" s="15"/>
      <c r="N109" s="15"/>
    </row>
    <row r="110" spans="1:16" ht="12.4" hidden="1" customHeight="1" outlineLevel="1" x14ac:dyDescent="0.15">
      <c r="A110" s="1" t="str">
        <f ca="1">$A$1&amp;C110</f>
        <v>X (25)北九州市から出て行って戻らない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133</v>
      </c>
      <c r="F110" s="19">
        <f ca="1">VLOOKUP($A110,'Q15'!$A:$O,F$2,0)</f>
        <v>71</v>
      </c>
      <c r="G110" s="19">
        <f ca="1">VLOOKUP($A110,'Q15'!$A:$O,G$2,0)</f>
        <v>92</v>
      </c>
      <c r="H110" s="19"/>
      <c r="I110" s="19"/>
      <c r="J110" s="19"/>
      <c r="K110" s="19"/>
      <c r="L110" s="19"/>
      <c r="M110" s="19"/>
      <c r="N110" s="19"/>
      <c r="P110" s="45">
        <f t="shared" ref="P110" ca="1" si="100">MAX(E110:N110)</f>
        <v>133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44.932432432432435</v>
      </c>
      <c r="F111" s="15">
        <f t="shared" ref="F111:G111" ca="1" si="101">F110/$D110*100</f>
        <v>23.986486486486484</v>
      </c>
      <c r="G111" s="15">
        <f t="shared" ca="1" si="101"/>
        <v>31.081081081081081</v>
      </c>
      <c r="H111" s="15"/>
      <c r="I111" s="15"/>
      <c r="J111" s="15"/>
      <c r="K111" s="15"/>
      <c r="L111" s="15"/>
      <c r="M111" s="15"/>
      <c r="N111" s="15"/>
    </row>
    <row r="112" spans="1:16" ht="12.4" hidden="1" customHeight="1" outlineLevel="1" x14ac:dyDescent="0.15">
      <c r="A112" s="1" t="str">
        <f ca="1">$A$1&amp;C112</f>
        <v>X (25)その他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39</v>
      </c>
      <c r="F112" s="19">
        <f ca="1">VLOOKUP($A112,'Q15'!$A:$O,F$2,0)</f>
        <v>22</v>
      </c>
      <c r="G112" s="19">
        <f ca="1">VLOOKUP($A112,'Q15'!$A:$O,G$2,0)</f>
        <v>45</v>
      </c>
      <c r="H112" s="19"/>
      <c r="I112" s="19"/>
      <c r="J112" s="19"/>
      <c r="K112" s="19"/>
      <c r="L112" s="19"/>
      <c r="M112" s="19"/>
      <c r="N112" s="19"/>
      <c r="P112" s="45">
        <f t="shared" ref="P112" ca="1" si="102">MAX(E112:N112)</f>
        <v>45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36.79245283018868</v>
      </c>
      <c r="F113" s="15">
        <f t="shared" ref="F113:G113" ca="1" si="103">F112/$D112*100</f>
        <v>20.754716981132077</v>
      </c>
      <c r="G113" s="15">
        <f t="shared" ca="1" si="103"/>
        <v>42.452830188679243</v>
      </c>
      <c r="H113" s="15"/>
      <c r="I113" s="15"/>
      <c r="J113" s="15"/>
      <c r="K113" s="15"/>
      <c r="L113" s="15"/>
      <c r="M113" s="15"/>
      <c r="N113" s="15"/>
    </row>
    <row r="114" spans="1:16" ht="12.4" hidden="1" customHeight="1" outlineLevel="1" x14ac:dyDescent="0.15">
      <c r="A114" s="1" t="str">
        <f ca="1">$A$1&amp;C114</f>
        <v>X (25)わからない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485</v>
      </c>
      <c r="F114" s="19">
        <f ca="1">VLOOKUP($A114,'Q15'!$A:$O,F$2,0)</f>
        <v>282</v>
      </c>
      <c r="G114" s="19">
        <f ca="1">VLOOKUP($A114,'Q15'!$A:$O,G$2,0)</f>
        <v>463</v>
      </c>
      <c r="H114" s="19"/>
      <c r="I114" s="19"/>
      <c r="J114" s="19"/>
      <c r="K114" s="19"/>
      <c r="L114" s="19"/>
      <c r="M114" s="19"/>
      <c r="N114" s="19"/>
      <c r="P114" s="45">
        <f t="shared" ref="P114" ca="1" si="104">MAX(E114:N114)</f>
        <v>485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39.430894308943088</v>
      </c>
      <c r="F115" s="15">
        <f t="shared" ref="F115:G115" ca="1" si="105">F114/$D114*100</f>
        <v>22.926829268292686</v>
      </c>
      <c r="G115" s="15">
        <f t="shared" ca="1" si="105"/>
        <v>37.642276422764226</v>
      </c>
      <c r="H115" s="15"/>
      <c r="I115" s="15"/>
      <c r="J115" s="15"/>
      <c r="K115" s="15"/>
      <c r="L115" s="15"/>
      <c r="M115" s="15"/>
      <c r="N115" s="15"/>
    </row>
    <row r="116" spans="1:16" ht="12.4" hidden="1" customHeight="1" outlineLevel="1" x14ac:dyDescent="0.15">
      <c r="A116" s="1" t="str">
        <f ca="1">$A$1&amp;C116</f>
        <v>X (25)とても感じている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896</v>
      </c>
      <c r="F116" s="19">
        <f ca="1">VLOOKUP($A116,'Q17'!$A:$O,F$2,0)</f>
        <v>306</v>
      </c>
      <c r="G116" s="19">
        <f ca="1">VLOOKUP($A116,'Q17'!$A:$O,G$2,0)</f>
        <v>293</v>
      </c>
      <c r="H116" s="19"/>
      <c r="I116" s="19"/>
      <c r="J116" s="19"/>
      <c r="K116" s="19"/>
      <c r="L116" s="19"/>
      <c r="M116" s="19"/>
      <c r="N116" s="19"/>
      <c r="P116" s="45">
        <f t="shared" ref="P116" ca="1" si="106">MAX(E116:N116)</f>
        <v>896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59.933110367892972</v>
      </c>
      <c r="F117" s="15">
        <f t="shared" ref="F117:G117" ca="1" si="107">F116/$D116*100</f>
        <v>20.468227424749163</v>
      </c>
      <c r="G117" s="15">
        <f t="shared" ca="1" si="107"/>
        <v>19.598662207357858</v>
      </c>
      <c r="H117" s="15"/>
      <c r="I117" s="15"/>
      <c r="J117" s="15"/>
      <c r="K117" s="15"/>
      <c r="L117" s="15"/>
      <c r="M117" s="15"/>
      <c r="N117" s="15"/>
    </row>
    <row r="118" spans="1:16" ht="12.4" hidden="1" customHeight="1" outlineLevel="1" x14ac:dyDescent="0.15">
      <c r="A118" s="1" t="str">
        <f ca="1">$A$1&amp;C118</f>
        <v>X (25)ある程度感じている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811</v>
      </c>
      <c r="F118" s="19">
        <f ca="1">VLOOKUP($A118,'Q17'!$A:$O,F$2,0)</f>
        <v>467</v>
      </c>
      <c r="G118" s="19">
        <f ca="1">VLOOKUP($A118,'Q17'!$A:$O,G$2,0)</f>
        <v>499</v>
      </c>
      <c r="H118" s="19"/>
      <c r="I118" s="19"/>
      <c r="J118" s="19"/>
      <c r="K118" s="19"/>
      <c r="L118" s="19"/>
      <c r="M118" s="19"/>
      <c r="N118" s="19"/>
      <c r="P118" s="45">
        <f t="shared" ref="P118" ca="1" si="108">MAX(E118:N118)</f>
        <v>811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45.638716938660664</v>
      </c>
      <c r="F119" s="15">
        <f t="shared" ref="F119:G119" ca="1" si="109">F118/$D118*100</f>
        <v>26.280247608328644</v>
      </c>
      <c r="G119" s="15">
        <f t="shared" ca="1" si="109"/>
        <v>28.081035453010696</v>
      </c>
      <c r="H119" s="15"/>
      <c r="I119" s="15"/>
      <c r="J119" s="15"/>
      <c r="K119" s="15"/>
      <c r="L119" s="15"/>
      <c r="M119" s="15"/>
      <c r="N119" s="15"/>
    </row>
    <row r="120" spans="1:16" ht="12.4" hidden="1" customHeight="1" outlineLevel="1" x14ac:dyDescent="0.15">
      <c r="A120" s="1" t="str">
        <f ca="1">$A$1&amp;C120</f>
        <v>X (25)あまり感じていない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141</v>
      </c>
      <c r="F120" s="19">
        <f ca="1">VLOOKUP($A120,'Q17'!$A:$O,F$2,0)</f>
        <v>103</v>
      </c>
      <c r="G120" s="19">
        <f ca="1">VLOOKUP($A120,'Q17'!$A:$O,G$2,0)</f>
        <v>186</v>
      </c>
      <c r="H120" s="19"/>
      <c r="I120" s="19"/>
      <c r="J120" s="19"/>
      <c r="K120" s="19"/>
      <c r="L120" s="19"/>
      <c r="M120" s="19"/>
      <c r="N120" s="19"/>
      <c r="P120" s="45">
        <f t="shared" ref="P120" ca="1" si="110">MAX(E120:N120)</f>
        <v>186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32.79069767441861</v>
      </c>
      <c r="F121" s="15">
        <f t="shared" ref="F121:G121" ca="1" si="111">F120/$D120*100</f>
        <v>23.953488372093023</v>
      </c>
      <c r="G121" s="15">
        <f t="shared" ca="1" si="111"/>
        <v>43.255813953488371</v>
      </c>
      <c r="H121" s="15"/>
      <c r="I121" s="15"/>
      <c r="J121" s="15"/>
      <c r="K121" s="15"/>
      <c r="L121" s="15"/>
      <c r="M121" s="15"/>
      <c r="N121" s="15"/>
    </row>
    <row r="122" spans="1:16" ht="12.4" hidden="1" customHeight="1" outlineLevel="1" x14ac:dyDescent="0.15">
      <c r="A122" s="1" t="str">
        <f ca="1">$A$1&amp;C122</f>
        <v>X (25)全く感じていない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39</v>
      </c>
      <c r="F122" s="19">
        <f ca="1">VLOOKUP($A122,'Q17'!$A:$O,F$2,0)</f>
        <v>22</v>
      </c>
      <c r="G122" s="19">
        <f ca="1">VLOOKUP($A122,'Q17'!$A:$O,G$2,0)</f>
        <v>108</v>
      </c>
      <c r="H122" s="19"/>
      <c r="I122" s="19"/>
      <c r="J122" s="19"/>
      <c r="K122" s="19"/>
      <c r="L122" s="19"/>
      <c r="M122" s="19"/>
      <c r="N122" s="19"/>
      <c r="P122" s="45">
        <f t="shared" ref="P122" ca="1" si="112">MAX(E122:N122)</f>
        <v>108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23.076923076923077</v>
      </c>
      <c r="F123" s="15">
        <f t="shared" ref="F123:G123" ca="1" si="113">F122/$D122*100</f>
        <v>13.017751479289942</v>
      </c>
      <c r="G123" s="15">
        <f t="shared" ca="1" si="113"/>
        <v>63.905325443786985</v>
      </c>
      <c r="H123" s="15"/>
      <c r="I123" s="15"/>
      <c r="J123" s="15"/>
      <c r="K123" s="15"/>
      <c r="L123" s="15"/>
      <c r="M123" s="15"/>
      <c r="N123" s="15"/>
    </row>
    <row r="124" spans="1:16" ht="12.4" hidden="1" customHeight="1" outlineLevel="1" x14ac:dyDescent="0.15">
      <c r="A124" s="1" t="str">
        <f ca="1">$A$1&amp;C124</f>
        <v>X (25)１年生／男性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259</v>
      </c>
      <c r="F124" s="19">
        <f ca="1">VLOOKUP($A124,学年×性別!$A:$O,F$2,0)</f>
        <v>122</v>
      </c>
      <c r="G124" s="19">
        <f ca="1">VLOOKUP($A124,学年×性別!$A:$O,G$2,0)</f>
        <v>184</v>
      </c>
      <c r="H124" s="19"/>
      <c r="I124" s="19"/>
      <c r="J124" s="19"/>
      <c r="K124" s="19"/>
      <c r="L124" s="19"/>
      <c r="M124" s="19"/>
      <c r="N124" s="19"/>
      <c r="P124" s="45">
        <f t="shared" ref="P124" ca="1" si="114">MAX(E124:N124)</f>
        <v>259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45.840707964601769</v>
      </c>
      <c r="F125" s="15">
        <f t="shared" ref="F125:G125" ca="1" si="115">F124/$D124*100</f>
        <v>21.592920353982301</v>
      </c>
      <c r="G125" s="15">
        <f t="shared" ca="1" si="115"/>
        <v>32.56637168141593</v>
      </c>
      <c r="H125" s="15"/>
      <c r="I125" s="15"/>
      <c r="J125" s="15"/>
      <c r="K125" s="15"/>
      <c r="L125" s="15"/>
      <c r="M125" s="15"/>
      <c r="N125" s="15"/>
    </row>
    <row r="126" spans="1:16" ht="12.4" hidden="1" customHeight="1" outlineLevel="1" x14ac:dyDescent="0.15">
      <c r="A126" s="1" t="str">
        <f ca="1">$A$1&amp;C126</f>
        <v>X (25)１年生／女性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330</v>
      </c>
      <c r="F126" s="19">
        <f ca="1">VLOOKUP($A126,学年×性別!$A:$O,F$2,0)</f>
        <v>209</v>
      </c>
      <c r="G126" s="19">
        <f ca="1">VLOOKUP($A126,学年×性別!$A:$O,G$2,0)</f>
        <v>226</v>
      </c>
      <c r="H126" s="19"/>
      <c r="I126" s="19"/>
      <c r="J126" s="19"/>
      <c r="K126" s="19"/>
      <c r="L126" s="19"/>
      <c r="M126" s="19"/>
      <c r="N126" s="19"/>
      <c r="P126" s="45">
        <f t="shared" ref="P126" ca="1" si="116">MAX(E126:N126)</f>
        <v>330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43.137254901960787</v>
      </c>
      <c r="F127" s="15">
        <f t="shared" ref="F127:G127" ca="1" si="117">F126/$D126*100</f>
        <v>27.320261437908496</v>
      </c>
      <c r="G127" s="15">
        <f t="shared" ca="1" si="117"/>
        <v>29.542483660130721</v>
      </c>
      <c r="H127" s="15"/>
      <c r="I127" s="15"/>
      <c r="J127" s="15"/>
      <c r="K127" s="15"/>
      <c r="L127" s="15"/>
      <c r="M127" s="15"/>
      <c r="N127" s="15"/>
    </row>
    <row r="128" spans="1:16" ht="12.4" hidden="1" customHeight="1" outlineLevel="1" x14ac:dyDescent="0.15">
      <c r="A128" s="1" t="str">
        <f ca="1">$A$1&amp;C128</f>
        <v>X (25)１年生／回答しない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15</v>
      </c>
      <c r="F128" s="19">
        <f ca="1">VLOOKUP($A128,学年×性別!$A:$O,F$2,0)</f>
        <v>6</v>
      </c>
      <c r="G128" s="19">
        <f ca="1">VLOOKUP($A128,学年×性別!$A:$O,G$2,0)</f>
        <v>4</v>
      </c>
      <c r="H128" s="19"/>
      <c r="I128" s="19"/>
      <c r="J128" s="19"/>
      <c r="K128" s="19"/>
      <c r="L128" s="19"/>
      <c r="M128" s="19"/>
      <c r="N128" s="19"/>
      <c r="P128" s="45">
        <f t="shared" ref="P128" ca="1" si="118">MAX(E128:N128)</f>
        <v>15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60</v>
      </c>
      <c r="F129" s="15">
        <f t="shared" ref="F129:G129" ca="1" si="119">F128/$D128*100</f>
        <v>24</v>
      </c>
      <c r="G129" s="15">
        <f t="shared" ca="1" si="119"/>
        <v>16</v>
      </c>
      <c r="H129" s="15"/>
      <c r="I129" s="15"/>
      <c r="J129" s="15"/>
      <c r="K129" s="15"/>
      <c r="L129" s="15"/>
      <c r="M129" s="15"/>
      <c r="N129" s="15"/>
    </row>
    <row r="130" spans="1:16" ht="12.4" hidden="1" customHeight="1" outlineLevel="1" x14ac:dyDescent="0.15">
      <c r="A130" s="1" t="str">
        <f ca="1">$A$1&amp;C130</f>
        <v>X (25)２年生／男性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255</v>
      </c>
      <c r="F130" s="19">
        <f ca="1">VLOOKUP($A130,学年×性別!$A:$O,F$2,0)</f>
        <v>106</v>
      </c>
      <c r="G130" s="19">
        <f ca="1">VLOOKUP($A130,学年×性別!$A:$O,G$2,0)</f>
        <v>187</v>
      </c>
      <c r="H130" s="19"/>
      <c r="I130" s="19"/>
      <c r="J130" s="19"/>
      <c r="K130" s="19"/>
      <c r="L130" s="19"/>
      <c r="M130" s="19"/>
      <c r="N130" s="19"/>
      <c r="P130" s="45">
        <f t="shared" ref="P130" ca="1" si="120">MAX(E130:N130)</f>
        <v>255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46.532846715328468</v>
      </c>
      <c r="F131" s="15">
        <f t="shared" ref="F131:G131" ca="1" si="121">F130/$D130*100</f>
        <v>19.34306569343066</v>
      </c>
      <c r="G131" s="15">
        <f t="shared" ca="1" si="121"/>
        <v>34.124087591240873</v>
      </c>
      <c r="H131" s="15"/>
      <c r="I131" s="15"/>
      <c r="J131" s="15"/>
      <c r="K131" s="15"/>
      <c r="L131" s="15"/>
      <c r="M131" s="15"/>
      <c r="N131" s="15"/>
    </row>
    <row r="132" spans="1:16" ht="12.4" hidden="1" customHeight="1" outlineLevel="1" x14ac:dyDescent="0.15">
      <c r="A132" s="1" t="str">
        <f ca="1">$A$1&amp;C132</f>
        <v>X (25)２年生／女性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277</v>
      </c>
      <c r="F132" s="19">
        <f ca="1">VLOOKUP($A132,学年×性別!$A:$O,F$2,0)</f>
        <v>161</v>
      </c>
      <c r="G132" s="19">
        <f ca="1">VLOOKUP($A132,学年×性別!$A:$O,G$2,0)</f>
        <v>186</v>
      </c>
      <c r="H132" s="19"/>
      <c r="I132" s="19"/>
      <c r="J132" s="19"/>
      <c r="K132" s="19"/>
      <c r="L132" s="19"/>
      <c r="M132" s="19"/>
      <c r="N132" s="19"/>
      <c r="P132" s="45">
        <f t="shared" ref="P132" ca="1" si="122">MAX(E132:N132)</f>
        <v>277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44.391025641025635</v>
      </c>
      <c r="F133" s="15">
        <f t="shared" ref="F133:G133" ca="1" si="123">F132/$D132*100</f>
        <v>25.801282051282055</v>
      </c>
      <c r="G133" s="15">
        <f t="shared" ca="1" si="123"/>
        <v>29.807692307692307</v>
      </c>
      <c r="H133" s="15"/>
      <c r="I133" s="15"/>
      <c r="J133" s="15"/>
      <c r="K133" s="15"/>
      <c r="L133" s="15"/>
      <c r="M133" s="15"/>
      <c r="N133" s="15"/>
    </row>
    <row r="134" spans="1:16" ht="12.4" hidden="1" customHeight="1" outlineLevel="1" x14ac:dyDescent="0.15">
      <c r="A134" s="1" t="str">
        <f ca="1">$A$1&amp;C134</f>
        <v>X (25)２年生／回答しない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15</v>
      </c>
      <c r="F134" s="19">
        <f ca="1">VLOOKUP($A134,学年×性別!$A:$O,F$2,0)</f>
        <v>10</v>
      </c>
      <c r="G134" s="19">
        <f ca="1">VLOOKUP($A134,学年×性別!$A:$O,G$2,0)</f>
        <v>13</v>
      </c>
      <c r="H134" s="19"/>
      <c r="I134" s="19"/>
      <c r="J134" s="19"/>
      <c r="K134" s="19"/>
      <c r="L134" s="19"/>
      <c r="M134" s="19"/>
      <c r="N134" s="19"/>
      <c r="P134" s="45">
        <f t="shared" ref="P134" ca="1" si="124">MAX(E134:N134)</f>
        <v>15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39.473684210526315</v>
      </c>
      <c r="F135" s="15">
        <f t="shared" ref="F135:G135" ca="1" si="125">F134/$D134*100</f>
        <v>26.315789473684209</v>
      </c>
      <c r="G135" s="15">
        <f t="shared" ca="1" si="125"/>
        <v>34.210526315789473</v>
      </c>
      <c r="H135" s="15"/>
      <c r="I135" s="15"/>
      <c r="J135" s="15"/>
      <c r="K135" s="15"/>
      <c r="L135" s="15"/>
      <c r="M135" s="15"/>
      <c r="N135" s="15"/>
    </row>
    <row r="136" spans="1:16" ht="12.4" hidden="1" customHeight="1" outlineLevel="1" x14ac:dyDescent="0.15">
      <c r="A136" s="1" t="str">
        <f ca="1">$A$1&amp;C136</f>
        <v>X (25)３年生／男性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373</v>
      </c>
      <c r="F136" s="19">
        <f ca="1">VLOOKUP($A136,学年×性別!$A:$O,F$2,0)</f>
        <v>127</v>
      </c>
      <c r="G136" s="19">
        <f ca="1">VLOOKUP($A136,学年×性別!$A:$O,G$2,0)</f>
        <v>135</v>
      </c>
      <c r="H136" s="19"/>
      <c r="I136" s="19"/>
      <c r="J136" s="19"/>
      <c r="K136" s="19"/>
      <c r="L136" s="19"/>
      <c r="M136" s="19"/>
      <c r="N136" s="19"/>
      <c r="P136" s="45">
        <f t="shared" ref="P136" ca="1" si="126">MAX(E136:N136)</f>
        <v>373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58.740157480314956</v>
      </c>
      <c r="F137" s="15">
        <f t="shared" ref="F137:G137" ca="1" si="127">F136/$D136*100</f>
        <v>20</v>
      </c>
      <c r="G137" s="15">
        <f t="shared" ca="1" si="127"/>
        <v>21.259842519685041</v>
      </c>
      <c r="H137" s="15"/>
      <c r="I137" s="15"/>
      <c r="J137" s="15"/>
      <c r="K137" s="15"/>
      <c r="L137" s="15"/>
      <c r="M137" s="15"/>
      <c r="N137" s="15"/>
    </row>
    <row r="138" spans="1:16" ht="12.4" hidden="1" customHeight="1" outlineLevel="1" x14ac:dyDescent="0.15">
      <c r="A138" s="1" t="str">
        <f ca="1">$A$1&amp;C138</f>
        <v>X (25)３年生／女性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339</v>
      </c>
      <c r="F138" s="19">
        <f ca="1">VLOOKUP($A138,学年×性別!$A:$O,F$2,0)</f>
        <v>147</v>
      </c>
      <c r="G138" s="19">
        <f ca="1">VLOOKUP($A138,学年×性別!$A:$O,G$2,0)</f>
        <v>136</v>
      </c>
      <c r="H138" s="19"/>
      <c r="I138" s="19"/>
      <c r="J138" s="19"/>
      <c r="K138" s="19"/>
      <c r="L138" s="19"/>
      <c r="M138" s="19"/>
      <c r="N138" s="19"/>
      <c r="P138" s="45">
        <f t="shared" ref="P138" ca="1" si="128">MAX(E138:N138)</f>
        <v>339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54.5016077170418</v>
      </c>
      <c r="F139" s="15">
        <f t="shared" ref="F139:G139" ca="1" si="129">F138/$D138*100</f>
        <v>23.633440514469452</v>
      </c>
      <c r="G139" s="15">
        <f t="shared" ca="1" si="129"/>
        <v>21.864951768488748</v>
      </c>
      <c r="H139" s="15"/>
      <c r="I139" s="15"/>
      <c r="J139" s="15"/>
      <c r="K139" s="15"/>
      <c r="L139" s="15"/>
      <c r="M139" s="15"/>
      <c r="N139" s="15"/>
    </row>
    <row r="140" spans="1:16" ht="12.4" hidden="1" customHeight="1" outlineLevel="1" x14ac:dyDescent="0.15">
      <c r="A140" s="1" t="str">
        <f ca="1">$A$1&amp;C140</f>
        <v>X (25)３年生／回答しない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24</v>
      </c>
      <c r="F140" s="19">
        <f ca="1">VLOOKUP($A140,学年×性別!$A:$O,F$2,0)</f>
        <v>10</v>
      </c>
      <c r="G140" s="19">
        <f ca="1">VLOOKUP($A140,学年×性別!$A:$O,G$2,0)</f>
        <v>15</v>
      </c>
      <c r="H140" s="19"/>
      <c r="I140" s="19"/>
      <c r="J140" s="19"/>
      <c r="K140" s="19"/>
      <c r="L140" s="19"/>
      <c r="M140" s="19"/>
      <c r="N140" s="19"/>
      <c r="P140" s="45">
        <f t="shared" ref="P140" ca="1" si="130">MAX(E140:N140)</f>
        <v>24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48.979591836734691</v>
      </c>
      <c r="F141" s="15">
        <f t="shared" ref="F141:G141" ca="1" si="131">F140/$D140*100</f>
        <v>20.408163265306122</v>
      </c>
      <c r="G141" s="15">
        <f t="shared" ca="1" si="131"/>
        <v>30.612244897959183</v>
      </c>
      <c r="H141" s="15"/>
      <c r="I141" s="15"/>
      <c r="J141" s="15"/>
      <c r="K141" s="15"/>
      <c r="L141" s="15"/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859" priority="169" stopIfTrue="1" operator="greaterThanOrEqual">
      <formula>E$7+10</formula>
    </cfRule>
    <cfRule type="cellIs" dxfId="858" priority="170" stopIfTrue="1" operator="greaterThanOrEqual">
      <formula>E$7+5</formula>
    </cfRule>
    <cfRule type="cellIs" dxfId="857" priority="171" stopIfTrue="1" operator="lessThanOrEqual">
      <formula>E$7-10</formula>
    </cfRule>
    <cfRule type="cellIs" dxfId="856" priority="172" operator="lessThanOrEqual">
      <formula>E$7-5</formula>
    </cfRule>
  </conditionalFormatting>
  <conditionalFormatting sqref="E15:N15">
    <cfRule type="cellIs" dxfId="855" priority="165" stopIfTrue="1" operator="greaterThanOrEqual">
      <formula>E$7+10</formula>
    </cfRule>
    <cfRule type="cellIs" dxfId="854" priority="166" stopIfTrue="1" operator="greaterThanOrEqual">
      <formula>E$7+5</formula>
    </cfRule>
    <cfRule type="cellIs" dxfId="853" priority="167" stopIfTrue="1" operator="lessThanOrEqual">
      <formula>E$7-10</formula>
    </cfRule>
    <cfRule type="cellIs" dxfId="852" priority="168" operator="lessThanOrEqual">
      <formula>E$7-5</formula>
    </cfRule>
  </conditionalFormatting>
  <conditionalFormatting sqref="E17:N17">
    <cfRule type="cellIs" dxfId="851" priority="161" stopIfTrue="1" operator="greaterThanOrEqual">
      <formula>E$7+10</formula>
    </cfRule>
    <cfRule type="cellIs" dxfId="850" priority="162" stopIfTrue="1" operator="greaterThanOrEqual">
      <formula>E$7+5</formula>
    </cfRule>
    <cfRule type="cellIs" dxfId="849" priority="163" stopIfTrue="1" operator="lessThanOrEqual">
      <formula>E$7-10</formula>
    </cfRule>
    <cfRule type="cellIs" dxfId="848" priority="164" operator="lessThanOrEqual">
      <formula>E$7-5</formula>
    </cfRule>
  </conditionalFormatting>
  <conditionalFormatting sqref="E19:N19">
    <cfRule type="cellIs" dxfId="847" priority="157" stopIfTrue="1" operator="greaterThanOrEqual">
      <formula>E$7+10</formula>
    </cfRule>
    <cfRule type="cellIs" dxfId="846" priority="158" stopIfTrue="1" operator="greaterThanOrEqual">
      <formula>E$7+5</formula>
    </cfRule>
    <cfRule type="cellIs" dxfId="845" priority="159" stopIfTrue="1" operator="lessThanOrEqual">
      <formula>E$7-10</formula>
    </cfRule>
    <cfRule type="cellIs" dxfId="844" priority="160" operator="lessThanOrEqual">
      <formula>E$7-5</formula>
    </cfRule>
  </conditionalFormatting>
  <conditionalFormatting sqref="E21:N21 E23:N23 E25:N25">
    <cfRule type="cellIs" dxfId="843" priority="153" stopIfTrue="1" operator="greaterThanOrEqual">
      <formula>E$7+10</formula>
    </cfRule>
    <cfRule type="cellIs" dxfId="842" priority="154" stopIfTrue="1" operator="greaterThanOrEqual">
      <formula>E$7+5</formula>
    </cfRule>
    <cfRule type="cellIs" dxfId="841" priority="155" stopIfTrue="1" operator="lessThanOrEqual">
      <formula>E$7-10</formula>
    </cfRule>
    <cfRule type="cellIs" dxfId="840" priority="156" operator="lessThanOrEqual">
      <formula>E$7-5</formula>
    </cfRule>
  </conditionalFormatting>
  <conditionalFormatting sqref="E27:N27">
    <cfRule type="cellIs" dxfId="839" priority="149" stopIfTrue="1" operator="greaterThanOrEqual">
      <formula>E$7+10</formula>
    </cfRule>
    <cfRule type="cellIs" dxfId="838" priority="150" stopIfTrue="1" operator="greaterThanOrEqual">
      <formula>E$7+5</formula>
    </cfRule>
    <cfRule type="cellIs" dxfId="837" priority="151" stopIfTrue="1" operator="lessThanOrEqual">
      <formula>E$7-10</formula>
    </cfRule>
    <cfRule type="cellIs" dxfId="836" priority="152" operator="lessThanOrEqual">
      <formula>E$7-5</formula>
    </cfRule>
  </conditionalFormatting>
  <conditionalFormatting sqref="E29:N29">
    <cfRule type="cellIs" dxfId="835" priority="145" stopIfTrue="1" operator="greaterThanOrEqual">
      <formula>E$7+10</formula>
    </cfRule>
    <cfRule type="cellIs" dxfId="834" priority="146" stopIfTrue="1" operator="greaterThanOrEqual">
      <formula>E$7+5</formula>
    </cfRule>
    <cfRule type="cellIs" dxfId="833" priority="147" stopIfTrue="1" operator="lessThanOrEqual">
      <formula>E$7-10</formula>
    </cfRule>
    <cfRule type="cellIs" dxfId="832" priority="148" operator="lessThanOrEqual">
      <formula>E$7-5</formula>
    </cfRule>
  </conditionalFormatting>
  <conditionalFormatting sqref="E31:N31">
    <cfRule type="cellIs" dxfId="831" priority="141" stopIfTrue="1" operator="greaterThanOrEqual">
      <formula>E$7+10</formula>
    </cfRule>
    <cfRule type="cellIs" dxfId="830" priority="142" stopIfTrue="1" operator="greaterThanOrEqual">
      <formula>E$7+5</formula>
    </cfRule>
    <cfRule type="cellIs" dxfId="829" priority="143" stopIfTrue="1" operator="lessThanOrEqual">
      <formula>E$7-10</formula>
    </cfRule>
    <cfRule type="cellIs" dxfId="828" priority="144" operator="lessThanOrEqual">
      <formula>E$7-5</formula>
    </cfRule>
  </conditionalFormatting>
  <conditionalFormatting sqref="E33:N33 E35:N35">
    <cfRule type="cellIs" dxfId="827" priority="137" stopIfTrue="1" operator="greaterThanOrEqual">
      <formula>E$7+10</formula>
    </cfRule>
    <cfRule type="cellIs" dxfId="826" priority="138" stopIfTrue="1" operator="greaterThanOrEqual">
      <formula>E$7+5</formula>
    </cfRule>
    <cfRule type="cellIs" dxfId="825" priority="139" stopIfTrue="1" operator="lessThanOrEqual">
      <formula>E$7-10</formula>
    </cfRule>
    <cfRule type="cellIs" dxfId="824" priority="140" operator="lessThanOrEqual">
      <formula>E$7-5</formula>
    </cfRule>
  </conditionalFormatting>
  <conditionalFormatting sqref="E37:N37 E39:N39 E41:N41">
    <cfRule type="cellIs" dxfId="823" priority="133" stopIfTrue="1" operator="greaterThanOrEqual">
      <formula>E$7+10</formula>
    </cfRule>
    <cfRule type="cellIs" dxfId="822" priority="134" stopIfTrue="1" operator="greaterThanOrEqual">
      <formula>E$7+5</formula>
    </cfRule>
    <cfRule type="cellIs" dxfId="821" priority="135" stopIfTrue="1" operator="lessThanOrEqual">
      <formula>E$7-10</formula>
    </cfRule>
    <cfRule type="cellIs" dxfId="820" priority="136" operator="lessThanOrEqual">
      <formula>E$7-5</formula>
    </cfRule>
  </conditionalFormatting>
  <conditionalFormatting sqref="E43:N43">
    <cfRule type="cellIs" dxfId="819" priority="129" stopIfTrue="1" operator="greaterThanOrEqual">
      <formula>E$7+10</formula>
    </cfRule>
    <cfRule type="cellIs" dxfId="818" priority="130" stopIfTrue="1" operator="greaterThanOrEqual">
      <formula>E$7+5</formula>
    </cfRule>
    <cfRule type="cellIs" dxfId="817" priority="131" stopIfTrue="1" operator="lessThanOrEqual">
      <formula>E$7-10</formula>
    </cfRule>
    <cfRule type="cellIs" dxfId="816" priority="132" operator="lessThanOrEqual">
      <formula>E$7-5</formula>
    </cfRule>
  </conditionalFormatting>
  <conditionalFormatting sqref="E45:N45">
    <cfRule type="cellIs" dxfId="815" priority="125" stopIfTrue="1" operator="greaterThanOrEqual">
      <formula>E$7+10</formula>
    </cfRule>
    <cfRule type="cellIs" dxfId="814" priority="126" stopIfTrue="1" operator="greaterThanOrEqual">
      <formula>E$7+5</formula>
    </cfRule>
    <cfRule type="cellIs" dxfId="813" priority="127" stopIfTrue="1" operator="lessThanOrEqual">
      <formula>E$7-10</formula>
    </cfRule>
    <cfRule type="cellIs" dxfId="812" priority="128" operator="lessThanOrEqual">
      <formula>E$7-5</formula>
    </cfRule>
  </conditionalFormatting>
  <conditionalFormatting sqref="E47:N47">
    <cfRule type="cellIs" dxfId="811" priority="121" stopIfTrue="1" operator="greaterThanOrEqual">
      <formula>E$7+10</formula>
    </cfRule>
    <cfRule type="cellIs" dxfId="810" priority="122" stopIfTrue="1" operator="greaterThanOrEqual">
      <formula>E$7+5</formula>
    </cfRule>
    <cfRule type="cellIs" dxfId="809" priority="123" stopIfTrue="1" operator="lessThanOrEqual">
      <formula>E$7-10</formula>
    </cfRule>
    <cfRule type="cellIs" dxfId="808" priority="124" operator="lessThanOrEqual">
      <formula>E$7-5</formula>
    </cfRule>
  </conditionalFormatting>
  <conditionalFormatting sqref="E49:N49 E51:N51 E53:N53">
    <cfRule type="cellIs" dxfId="807" priority="117" stopIfTrue="1" operator="greaterThanOrEqual">
      <formula>E$7+10</formula>
    </cfRule>
    <cfRule type="cellIs" dxfId="806" priority="118" stopIfTrue="1" operator="greaterThanOrEqual">
      <formula>E$7+5</formula>
    </cfRule>
    <cfRule type="cellIs" dxfId="805" priority="119" stopIfTrue="1" operator="lessThanOrEqual">
      <formula>E$7-10</formula>
    </cfRule>
    <cfRule type="cellIs" dxfId="804" priority="120" operator="lessThanOrEqual">
      <formula>E$7-5</formula>
    </cfRule>
  </conditionalFormatting>
  <conditionalFormatting sqref="E55:N55">
    <cfRule type="cellIs" dxfId="803" priority="113" stopIfTrue="1" operator="greaterThanOrEqual">
      <formula>E$7+10</formula>
    </cfRule>
    <cfRule type="cellIs" dxfId="802" priority="114" stopIfTrue="1" operator="greaterThanOrEqual">
      <formula>E$7+5</formula>
    </cfRule>
    <cfRule type="cellIs" dxfId="801" priority="115" stopIfTrue="1" operator="lessThanOrEqual">
      <formula>E$7-10</formula>
    </cfRule>
    <cfRule type="cellIs" dxfId="800" priority="116" operator="lessThanOrEqual">
      <formula>E$7-5</formula>
    </cfRule>
  </conditionalFormatting>
  <conditionalFormatting sqref="E57:N57">
    <cfRule type="cellIs" dxfId="799" priority="109" stopIfTrue="1" operator="greaterThanOrEqual">
      <formula>E$7+10</formula>
    </cfRule>
    <cfRule type="cellIs" dxfId="798" priority="110" stopIfTrue="1" operator="greaterThanOrEqual">
      <formula>E$7+5</formula>
    </cfRule>
    <cfRule type="cellIs" dxfId="797" priority="111" stopIfTrue="1" operator="lessThanOrEqual">
      <formula>E$7-10</formula>
    </cfRule>
    <cfRule type="cellIs" dxfId="796" priority="112" operator="lessThanOrEqual">
      <formula>E$7-5</formula>
    </cfRule>
  </conditionalFormatting>
  <conditionalFormatting sqref="E59:N59">
    <cfRule type="cellIs" dxfId="795" priority="105" stopIfTrue="1" operator="greaterThanOrEqual">
      <formula>E$7+10</formula>
    </cfRule>
    <cfRule type="cellIs" dxfId="794" priority="106" stopIfTrue="1" operator="greaterThanOrEqual">
      <formula>E$7+5</formula>
    </cfRule>
    <cfRule type="cellIs" dxfId="793" priority="107" stopIfTrue="1" operator="lessThanOrEqual">
      <formula>E$7-10</formula>
    </cfRule>
    <cfRule type="cellIs" dxfId="792" priority="108" operator="lessThanOrEqual">
      <formula>E$7-5</formula>
    </cfRule>
  </conditionalFormatting>
  <conditionalFormatting sqref="E61:N61 E63:N63">
    <cfRule type="cellIs" dxfId="791" priority="101" stopIfTrue="1" operator="greaterThanOrEqual">
      <formula>E$7+10</formula>
    </cfRule>
    <cfRule type="cellIs" dxfId="790" priority="102" stopIfTrue="1" operator="greaterThanOrEqual">
      <formula>E$7+5</formula>
    </cfRule>
    <cfRule type="cellIs" dxfId="789" priority="103" stopIfTrue="1" operator="lessThanOrEqual">
      <formula>E$7-10</formula>
    </cfRule>
    <cfRule type="cellIs" dxfId="788" priority="104" operator="lessThanOrEqual">
      <formula>E$7-5</formula>
    </cfRule>
  </conditionalFormatting>
  <conditionalFormatting sqref="E65:N65 E67:N67 E69:N69">
    <cfRule type="cellIs" dxfId="787" priority="97" stopIfTrue="1" operator="greaterThanOrEqual">
      <formula>E$7+10</formula>
    </cfRule>
    <cfRule type="cellIs" dxfId="786" priority="98" stopIfTrue="1" operator="greaterThanOrEqual">
      <formula>E$7+5</formula>
    </cfRule>
    <cfRule type="cellIs" dxfId="785" priority="99" stopIfTrue="1" operator="lessThanOrEqual">
      <formula>E$7-10</formula>
    </cfRule>
    <cfRule type="cellIs" dxfId="784" priority="100" operator="lessThanOrEqual">
      <formula>E$7-5</formula>
    </cfRule>
  </conditionalFormatting>
  <conditionalFormatting sqref="E71:N71">
    <cfRule type="cellIs" dxfId="783" priority="93" stopIfTrue="1" operator="greaterThanOrEqual">
      <formula>E$7+10</formula>
    </cfRule>
    <cfRule type="cellIs" dxfId="782" priority="94" stopIfTrue="1" operator="greaterThanOrEqual">
      <formula>E$7+5</formula>
    </cfRule>
    <cfRule type="cellIs" dxfId="781" priority="95" stopIfTrue="1" operator="lessThanOrEqual">
      <formula>E$7-10</formula>
    </cfRule>
    <cfRule type="cellIs" dxfId="780" priority="96" operator="lessThanOrEqual">
      <formula>E$7-5</formula>
    </cfRule>
  </conditionalFormatting>
  <conditionalFormatting sqref="E73:N73">
    <cfRule type="cellIs" dxfId="779" priority="89" stopIfTrue="1" operator="greaterThanOrEqual">
      <formula>E$7+10</formula>
    </cfRule>
    <cfRule type="cellIs" dxfId="778" priority="90" stopIfTrue="1" operator="greaterThanOrEqual">
      <formula>E$7+5</formula>
    </cfRule>
    <cfRule type="cellIs" dxfId="777" priority="91" stopIfTrue="1" operator="lessThanOrEqual">
      <formula>E$7-10</formula>
    </cfRule>
    <cfRule type="cellIs" dxfId="776" priority="92" operator="lessThanOrEqual">
      <formula>E$7-5</formula>
    </cfRule>
  </conditionalFormatting>
  <conditionalFormatting sqref="E75:N75">
    <cfRule type="cellIs" dxfId="775" priority="85" stopIfTrue="1" operator="greaterThanOrEqual">
      <formula>E$7+10</formula>
    </cfRule>
    <cfRule type="cellIs" dxfId="774" priority="86" stopIfTrue="1" operator="greaterThanOrEqual">
      <formula>E$7+5</formula>
    </cfRule>
    <cfRule type="cellIs" dxfId="773" priority="87" stopIfTrue="1" operator="lessThanOrEqual">
      <formula>E$7-10</formula>
    </cfRule>
    <cfRule type="cellIs" dxfId="772" priority="88" operator="lessThanOrEqual">
      <formula>E$7-5</formula>
    </cfRule>
  </conditionalFormatting>
  <conditionalFormatting sqref="E77:N77 E79:N79 E81:N81">
    <cfRule type="cellIs" dxfId="771" priority="81" stopIfTrue="1" operator="greaterThanOrEqual">
      <formula>E$7+10</formula>
    </cfRule>
    <cfRule type="cellIs" dxfId="770" priority="82" stopIfTrue="1" operator="greaterThanOrEqual">
      <formula>E$7+5</formula>
    </cfRule>
    <cfRule type="cellIs" dxfId="769" priority="83" stopIfTrue="1" operator="lessThanOrEqual">
      <formula>E$7-10</formula>
    </cfRule>
    <cfRule type="cellIs" dxfId="768" priority="84" operator="lessThanOrEqual">
      <formula>E$7-5</formula>
    </cfRule>
  </conditionalFormatting>
  <conditionalFormatting sqref="E83:N83">
    <cfRule type="cellIs" dxfId="767" priority="77" stopIfTrue="1" operator="greaterThanOrEqual">
      <formula>E$7+10</formula>
    </cfRule>
    <cfRule type="cellIs" dxfId="766" priority="78" stopIfTrue="1" operator="greaterThanOrEqual">
      <formula>E$7+5</formula>
    </cfRule>
    <cfRule type="cellIs" dxfId="765" priority="79" stopIfTrue="1" operator="lessThanOrEqual">
      <formula>E$7-10</formula>
    </cfRule>
    <cfRule type="cellIs" dxfId="764" priority="80" operator="lessThanOrEqual">
      <formula>E$7-5</formula>
    </cfRule>
  </conditionalFormatting>
  <conditionalFormatting sqref="E85:N85">
    <cfRule type="cellIs" dxfId="763" priority="73" stopIfTrue="1" operator="greaterThanOrEqual">
      <formula>E$7+10</formula>
    </cfRule>
    <cfRule type="cellIs" dxfId="762" priority="74" stopIfTrue="1" operator="greaterThanOrEqual">
      <formula>E$7+5</formula>
    </cfRule>
    <cfRule type="cellIs" dxfId="761" priority="75" stopIfTrue="1" operator="lessThanOrEqual">
      <formula>E$7-10</formula>
    </cfRule>
    <cfRule type="cellIs" dxfId="760" priority="76" operator="lessThanOrEqual">
      <formula>E$7-5</formula>
    </cfRule>
  </conditionalFormatting>
  <conditionalFormatting sqref="E87:N87">
    <cfRule type="cellIs" dxfId="759" priority="69" stopIfTrue="1" operator="greaterThanOrEqual">
      <formula>E$7+10</formula>
    </cfRule>
    <cfRule type="cellIs" dxfId="758" priority="70" stopIfTrue="1" operator="greaterThanOrEqual">
      <formula>E$7+5</formula>
    </cfRule>
    <cfRule type="cellIs" dxfId="757" priority="71" stopIfTrue="1" operator="lessThanOrEqual">
      <formula>E$7-10</formula>
    </cfRule>
    <cfRule type="cellIs" dxfId="756" priority="72" operator="lessThanOrEqual">
      <formula>E$7-5</formula>
    </cfRule>
  </conditionalFormatting>
  <conditionalFormatting sqref="E89:N89 E91:N91">
    <cfRule type="cellIs" dxfId="755" priority="65" stopIfTrue="1" operator="greaterThanOrEqual">
      <formula>E$7+10</formula>
    </cfRule>
    <cfRule type="cellIs" dxfId="754" priority="66" stopIfTrue="1" operator="greaterThanOrEqual">
      <formula>E$7+5</formula>
    </cfRule>
    <cfRule type="cellIs" dxfId="753" priority="67" stopIfTrue="1" operator="lessThanOrEqual">
      <formula>E$7-10</formula>
    </cfRule>
    <cfRule type="cellIs" dxfId="752" priority="68" operator="lessThanOrEqual">
      <formula>E$7-5</formula>
    </cfRule>
  </conditionalFormatting>
  <conditionalFormatting sqref="E93:N93 E95:N95 E97:N97">
    <cfRule type="cellIs" dxfId="751" priority="61" stopIfTrue="1" operator="greaterThanOrEqual">
      <formula>E$7+10</formula>
    </cfRule>
    <cfRule type="cellIs" dxfId="750" priority="62" stopIfTrue="1" operator="greaterThanOrEqual">
      <formula>E$7+5</formula>
    </cfRule>
    <cfRule type="cellIs" dxfId="749" priority="63" stopIfTrue="1" operator="lessThanOrEqual">
      <formula>E$7-10</formula>
    </cfRule>
    <cfRule type="cellIs" dxfId="748" priority="64" operator="lessThanOrEqual">
      <formula>E$7-5</formula>
    </cfRule>
  </conditionalFormatting>
  <conditionalFormatting sqref="E99:N99">
    <cfRule type="cellIs" dxfId="747" priority="57" stopIfTrue="1" operator="greaterThanOrEqual">
      <formula>E$7+10</formula>
    </cfRule>
    <cfRule type="cellIs" dxfId="746" priority="58" stopIfTrue="1" operator="greaterThanOrEqual">
      <formula>E$7+5</formula>
    </cfRule>
    <cfRule type="cellIs" dxfId="745" priority="59" stopIfTrue="1" operator="lessThanOrEqual">
      <formula>E$7-10</formula>
    </cfRule>
    <cfRule type="cellIs" dxfId="744" priority="60" operator="lessThanOrEqual">
      <formula>E$7-5</formula>
    </cfRule>
  </conditionalFormatting>
  <conditionalFormatting sqref="E101:N101">
    <cfRule type="cellIs" dxfId="743" priority="53" stopIfTrue="1" operator="greaterThanOrEqual">
      <formula>E$7+10</formula>
    </cfRule>
    <cfRule type="cellIs" dxfId="742" priority="54" stopIfTrue="1" operator="greaterThanOrEqual">
      <formula>E$7+5</formula>
    </cfRule>
    <cfRule type="cellIs" dxfId="741" priority="55" stopIfTrue="1" operator="lessThanOrEqual">
      <formula>E$7-10</formula>
    </cfRule>
    <cfRule type="cellIs" dxfId="740" priority="56" operator="lessThanOrEqual">
      <formula>E$7-5</formula>
    </cfRule>
  </conditionalFormatting>
  <conditionalFormatting sqref="E103:N103">
    <cfRule type="cellIs" dxfId="739" priority="49" stopIfTrue="1" operator="greaterThanOrEqual">
      <formula>E$7+10</formula>
    </cfRule>
    <cfRule type="cellIs" dxfId="738" priority="50" stopIfTrue="1" operator="greaterThanOrEqual">
      <formula>E$7+5</formula>
    </cfRule>
    <cfRule type="cellIs" dxfId="737" priority="51" stopIfTrue="1" operator="lessThanOrEqual">
      <formula>E$7-10</formula>
    </cfRule>
    <cfRule type="cellIs" dxfId="736" priority="52" operator="lessThanOrEqual">
      <formula>E$7-5</formula>
    </cfRule>
  </conditionalFormatting>
  <conditionalFormatting sqref="E105:N105 E107:N107 E109:N109">
    <cfRule type="cellIs" dxfId="735" priority="45" stopIfTrue="1" operator="greaterThanOrEqual">
      <formula>E$7+10</formula>
    </cfRule>
    <cfRule type="cellIs" dxfId="734" priority="46" stopIfTrue="1" operator="greaterThanOrEqual">
      <formula>E$7+5</formula>
    </cfRule>
    <cfRule type="cellIs" dxfId="733" priority="47" stopIfTrue="1" operator="lessThanOrEqual">
      <formula>E$7-10</formula>
    </cfRule>
    <cfRule type="cellIs" dxfId="732" priority="48" operator="lessThanOrEqual">
      <formula>E$7-5</formula>
    </cfRule>
  </conditionalFormatting>
  <conditionalFormatting sqref="E111:N111">
    <cfRule type="cellIs" dxfId="731" priority="41" stopIfTrue="1" operator="greaterThanOrEqual">
      <formula>E$7+10</formula>
    </cfRule>
    <cfRule type="cellIs" dxfId="730" priority="42" stopIfTrue="1" operator="greaterThanOrEqual">
      <formula>E$7+5</formula>
    </cfRule>
    <cfRule type="cellIs" dxfId="729" priority="43" stopIfTrue="1" operator="lessThanOrEqual">
      <formula>E$7-10</formula>
    </cfRule>
    <cfRule type="cellIs" dxfId="728" priority="44" operator="lessThanOrEqual">
      <formula>E$7-5</formula>
    </cfRule>
  </conditionalFormatting>
  <conditionalFormatting sqref="E113:N113">
    <cfRule type="cellIs" dxfId="727" priority="37" stopIfTrue="1" operator="greaterThanOrEqual">
      <formula>E$7+10</formula>
    </cfRule>
    <cfRule type="cellIs" dxfId="726" priority="38" stopIfTrue="1" operator="greaterThanOrEqual">
      <formula>E$7+5</formula>
    </cfRule>
    <cfRule type="cellIs" dxfId="725" priority="39" stopIfTrue="1" operator="lessThanOrEqual">
      <formula>E$7-10</formula>
    </cfRule>
    <cfRule type="cellIs" dxfId="724" priority="40" operator="lessThanOrEqual">
      <formula>E$7-5</formula>
    </cfRule>
  </conditionalFormatting>
  <conditionalFormatting sqref="E115:N115">
    <cfRule type="cellIs" dxfId="723" priority="33" stopIfTrue="1" operator="greaterThanOrEqual">
      <formula>E$7+10</formula>
    </cfRule>
    <cfRule type="cellIs" dxfId="722" priority="34" stopIfTrue="1" operator="greaterThanOrEqual">
      <formula>E$7+5</formula>
    </cfRule>
    <cfRule type="cellIs" dxfId="721" priority="35" stopIfTrue="1" operator="lessThanOrEqual">
      <formula>E$7-10</formula>
    </cfRule>
    <cfRule type="cellIs" dxfId="720" priority="36" operator="lessThanOrEqual">
      <formula>E$7-5</formula>
    </cfRule>
  </conditionalFormatting>
  <conditionalFormatting sqref="E117:N117 E119:N119">
    <cfRule type="cellIs" dxfId="719" priority="29" stopIfTrue="1" operator="greaterThanOrEqual">
      <formula>E$7+10</formula>
    </cfRule>
    <cfRule type="cellIs" dxfId="718" priority="30" stopIfTrue="1" operator="greaterThanOrEqual">
      <formula>E$7+5</formula>
    </cfRule>
    <cfRule type="cellIs" dxfId="717" priority="31" stopIfTrue="1" operator="lessThanOrEqual">
      <formula>E$7-10</formula>
    </cfRule>
    <cfRule type="cellIs" dxfId="716" priority="32" operator="lessThanOrEqual">
      <formula>E$7-5</formula>
    </cfRule>
  </conditionalFormatting>
  <conditionalFormatting sqref="E121:N121 E123:N123 E125:N125">
    <cfRule type="cellIs" dxfId="715" priority="25" stopIfTrue="1" operator="greaterThanOrEqual">
      <formula>E$7+10</formula>
    </cfRule>
    <cfRule type="cellIs" dxfId="714" priority="26" stopIfTrue="1" operator="greaterThanOrEqual">
      <formula>E$7+5</formula>
    </cfRule>
    <cfRule type="cellIs" dxfId="713" priority="27" stopIfTrue="1" operator="lessThanOrEqual">
      <formula>E$7-10</formula>
    </cfRule>
    <cfRule type="cellIs" dxfId="712" priority="28" operator="lessThanOrEqual">
      <formula>E$7-5</formula>
    </cfRule>
  </conditionalFormatting>
  <conditionalFormatting sqref="E127:N127">
    <cfRule type="cellIs" dxfId="711" priority="21" stopIfTrue="1" operator="greaterThanOrEqual">
      <formula>E$7+10</formula>
    </cfRule>
    <cfRule type="cellIs" dxfId="710" priority="22" stopIfTrue="1" operator="greaterThanOrEqual">
      <formula>E$7+5</formula>
    </cfRule>
    <cfRule type="cellIs" dxfId="709" priority="23" stopIfTrue="1" operator="lessThanOrEqual">
      <formula>E$7-10</formula>
    </cfRule>
    <cfRule type="cellIs" dxfId="708" priority="24" operator="lessThanOrEqual">
      <formula>E$7-5</formula>
    </cfRule>
  </conditionalFormatting>
  <conditionalFormatting sqref="E129:N129">
    <cfRule type="cellIs" dxfId="707" priority="17" stopIfTrue="1" operator="greaterThanOrEqual">
      <formula>E$7+10</formula>
    </cfRule>
    <cfRule type="cellIs" dxfId="706" priority="18" stopIfTrue="1" operator="greaterThanOrEqual">
      <formula>E$7+5</formula>
    </cfRule>
    <cfRule type="cellIs" dxfId="705" priority="19" stopIfTrue="1" operator="lessThanOrEqual">
      <formula>E$7-10</formula>
    </cfRule>
    <cfRule type="cellIs" dxfId="704" priority="20" operator="lessThanOrEqual">
      <formula>E$7-5</formula>
    </cfRule>
  </conditionalFormatting>
  <conditionalFormatting sqref="E131:N131">
    <cfRule type="cellIs" dxfId="703" priority="13" stopIfTrue="1" operator="greaterThanOrEqual">
      <formula>E$7+10</formula>
    </cfRule>
    <cfRule type="cellIs" dxfId="702" priority="14" stopIfTrue="1" operator="greaterThanOrEqual">
      <formula>E$7+5</formula>
    </cfRule>
    <cfRule type="cellIs" dxfId="701" priority="15" stopIfTrue="1" operator="lessThanOrEqual">
      <formula>E$7-10</formula>
    </cfRule>
    <cfRule type="cellIs" dxfId="700" priority="16" operator="lessThanOrEqual">
      <formula>E$7-5</formula>
    </cfRule>
  </conditionalFormatting>
  <conditionalFormatting sqref="E133:N133 E135:N135 E137:N137">
    <cfRule type="cellIs" dxfId="699" priority="9" stopIfTrue="1" operator="greaterThanOrEqual">
      <formula>E$7+10</formula>
    </cfRule>
    <cfRule type="cellIs" dxfId="698" priority="10" stopIfTrue="1" operator="greaterThanOrEqual">
      <formula>E$7+5</formula>
    </cfRule>
    <cfRule type="cellIs" dxfId="697" priority="11" stopIfTrue="1" operator="lessThanOrEqual">
      <formula>E$7-10</formula>
    </cfRule>
    <cfRule type="cellIs" dxfId="696" priority="12" operator="lessThanOrEqual">
      <formula>E$7-5</formula>
    </cfRule>
  </conditionalFormatting>
  <conditionalFormatting sqref="E139:N139">
    <cfRule type="cellIs" dxfId="695" priority="5" stopIfTrue="1" operator="greaterThanOrEqual">
      <formula>E$7+10</formula>
    </cfRule>
    <cfRule type="cellIs" dxfId="694" priority="6" stopIfTrue="1" operator="greaterThanOrEqual">
      <formula>E$7+5</formula>
    </cfRule>
    <cfRule type="cellIs" dxfId="693" priority="7" stopIfTrue="1" operator="lessThanOrEqual">
      <formula>E$7-10</formula>
    </cfRule>
    <cfRule type="cellIs" dxfId="692" priority="8" operator="lessThanOrEqual">
      <formula>E$7-5</formula>
    </cfRule>
  </conditionalFormatting>
  <conditionalFormatting sqref="E141:N141">
    <cfRule type="cellIs" dxfId="691" priority="1" stopIfTrue="1" operator="greaterThanOrEqual">
      <formula>E$7+10</formula>
    </cfRule>
    <cfRule type="cellIs" dxfId="690" priority="2" stopIfTrue="1" operator="greaterThanOrEqual">
      <formula>E$7+5</formula>
    </cfRule>
    <cfRule type="cellIs" dxfId="689" priority="3" stopIfTrue="1" operator="lessThanOrEqual">
      <formula>E$7-10</formula>
    </cfRule>
    <cfRule type="cellIs" dxfId="688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23D8-B64D-4A37-B72C-EB6E03B4DEFE}">
  <sheetPr>
    <tabColor rgb="FF92D050"/>
  </sheetPr>
  <dimension ref="A1:P176"/>
  <sheetViews>
    <sheetView showGridLines="0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(26)</v>
      </c>
      <c r="B1" s="1" t="str">
        <f ca="1">VLOOKUP(A1,学年!A:E,5,0)</f>
        <v>Q26「New U(ニューユー)」のロゴマークを見たことがありますか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</row>
    <row r="3" spans="1:16" x14ac:dyDescent="0.15">
      <c r="E3" s="3"/>
      <c r="I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00.15" customHeight="1" x14ac:dyDescent="0.15">
      <c r="A5" s="1" t="str">
        <f ca="1">$A$1&amp;"表頭"</f>
        <v>X (26)表頭</v>
      </c>
      <c r="B5" s="9"/>
      <c r="C5" s="10"/>
      <c r="D5" s="11" t="s">
        <v>248</v>
      </c>
      <c r="E5" s="12" t="str">
        <f ca="1">VLOOKUP($A$5,学年!$A:$O,E2,0)</f>
        <v>JR小倉駅の電子掲示板等</v>
      </c>
      <c r="F5" s="12" t="str">
        <f ca="1">VLOOKUP($A$5,学年!$A:$O,F2,0)</f>
        <v>まちなかの看板やポスター</v>
      </c>
      <c r="G5" s="12" t="str">
        <f ca="1">VLOOKUP($A$5,学年!$A:$O,G2,0)</f>
        <v>「NewU」のホームページ</v>
      </c>
      <c r="H5" s="12" t="str">
        <f ca="1">VLOOKUP($A$5,学年!$A:$O,H2,0)</f>
        <v>「NewU」のインスタグラム</v>
      </c>
      <c r="I5" s="12" t="str">
        <f ca="1">VLOOKUP($A$5,学年!$A:$O,I2,0)</f>
        <v>新聞・雑誌</v>
      </c>
      <c r="J5" s="12" t="str">
        <f ca="1">VLOOKUP($A$5,学年!$A:$O,J2,0)</f>
        <v>テレビやインターネットのニュース</v>
      </c>
      <c r="K5" s="12" t="str">
        <f ca="1">VLOOKUP($A$5,学年!$A:$O,K2,0)</f>
        <v>その他</v>
      </c>
      <c r="L5" s="12" t="str">
        <f ca="1">VLOOKUP($A$5,学年!$A:$O,L2,0)</f>
        <v>見たことはない</v>
      </c>
      <c r="M5" s="12"/>
      <c r="N5" s="12"/>
    </row>
    <row r="6" spans="1:16" ht="12.4" customHeight="1" x14ac:dyDescent="0.15">
      <c r="A6" s="1" t="str">
        <f ca="1">$A$1&amp;B6</f>
        <v>X (26)全体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380</v>
      </c>
      <c r="F6" s="19">
        <f ca="1">VLOOKUP($A6,学年!$A:$O,F$2,0)</f>
        <v>110</v>
      </c>
      <c r="G6" s="19">
        <f ca="1">VLOOKUP($A6,学年!$A:$O,G$2,0)</f>
        <v>28</v>
      </c>
      <c r="H6" s="19">
        <f ca="1">VLOOKUP($A6,学年!$A:$O,H$2,0)</f>
        <v>21</v>
      </c>
      <c r="I6" s="19">
        <f ca="1">VLOOKUP($A6,学年!$A:$O,I$2,0)</f>
        <v>48</v>
      </c>
      <c r="J6" s="19">
        <f ca="1">VLOOKUP($A6,学年!$A:$O,J$2,0)</f>
        <v>85</v>
      </c>
      <c r="K6" s="19">
        <f ca="1">VLOOKUP($A6,学年!$A:$O,K$2,0)</f>
        <v>45</v>
      </c>
      <c r="L6" s="19">
        <f ca="1">VLOOKUP($A6,学年!$A:$O,L$2,0)</f>
        <v>3154</v>
      </c>
      <c r="M6" s="19"/>
      <c r="N6" s="19"/>
      <c r="O6" s="44"/>
      <c r="P6" s="45">
        <f ca="1">MAX(E6:N6)</f>
        <v>3154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9.8165848617928173</v>
      </c>
      <c r="F7" s="15">
        <f t="shared" ref="F7:L7" ca="1" si="0">F6/$D6*100</f>
        <v>2.8416429863084476</v>
      </c>
      <c r="G7" s="15">
        <f t="shared" ca="1" si="0"/>
        <v>0.72332730560578662</v>
      </c>
      <c r="H7" s="15">
        <f t="shared" ca="1" si="0"/>
        <v>0.54249547920433994</v>
      </c>
      <c r="I7" s="15">
        <f t="shared" ca="1" si="0"/>
        <v>1.2399896667527772</v>
      </c>
      <c r="J7" s="15">
        <f t="shared" ca="1" si="0"/>
        <v>2.1958150348747094</v>
      </c>
      <c r="K7" s="15">
        <f t="shared" ca="1" si="0"/>
        <v>1.1624903125807284</v>
      </c>
      <c r="L7" s="15">
        <f t="shared" ca="1" si="0"/>
        <v>81.477654352880393</v>
      </c>
      <c r="M7" s="15"/>
      <c r="N7" s="15"/>
    </row>
    <row r="8" spans="1:16" ht="12.4" customHeight="1" x14ac:dyDescent="0.15">
      <c r="A8" s="1" t="str">
        <f ca="1">$A$1&amp;C8</f>
        <v>X (26)１年生</v>
      </c>
      <c r="B8" s="129" t="s">
        <v>250</v>
      </c>
      <c r="C8" s="192" t="s">
        <v>4</v>
      </c>
      <c r="D8" s="19">
        <f ca="1">VLOOKUP($A8,学年!$A:$O,D$2,0)</f>
        <v>1355</v>
      </c>
      <c r="E8" s="19">
        <f ca="1">VLOOKUP($A8,学年!$A:$O,E$2,0)</f>
        <v>105</v>
      </c>
      <c r="F8" s="19">
        <f ca="1">VLOOKUP($A8,学年!$A:$O,F$2,0)</f>
        <v>45</v>
      </c>
      <c r="G8" s="19">
        <f ca="1">VLOOKUP($A8,学年!$A:$O,G$2,0)</f>
        <v>7</v>
      </c>
      <c r="H8" s="19">
        <f ca="1">VLOOKUP($A8,学年!$A:$O,H$2,0)</f>
        <v>7</v>
      </c>
      <c r="I8" s="19">
        <f ca="1">VLOOKUP($A8,学年!$A:$O,I$2,0)</f>
        <v>10</v>
      </c>
      <c r="J8" s="19">
        <f ca="1">VLOOKUP($A8,学年!$A:$O,J$2,0)</f>
        <v>35</v>
      </c>
      <c r="K8" s="19">
        <f ca="1">VLOOKUP($A8,学年!$A:$O,K$2,0)</f>
        <v>16</v>
      </c>
      <c r="L8" s="19">
        <f ca="1">VLOOKUP($A8,学年!$A:$O,L$2,0)</f>
        <v>1130</v>
      </c>
      <c r="M8" s="19"/>
      <c r="N8" s="19"/>
      <c r="P8" s="45">
        <f ca="1">MAX(E8:N8)</f>
        <v>1130</v>
      </c>
    </row>
    <row r="9" spans="1:16" ht="12.4" customHeight="1" x14ac:dyDescent="0.15">
      <c r="B9" s="129"/>
      <c r="C9" s="193"/>
      <c r="D9" s="16">
        <f ca="1">D8/$D8*100</f>
        <v>100</v>
      </c>
      <c r="E9" s="15">
        <f ca="1">E8/$D8*100</f>
        <v>7.7490774907749085</v>
      </c>
      <c r="F9" s="15">
        <f t="shared" ref="F9:L9" ca="1" si="1">F8/$D8*100</f>
        <v>3.3210332103321036</v>
      </c>
      <c r="G9" s="15">
        <f t="shared" ca="1" si="1"/>
        <v>0.51660516605166051</v>
      </c>
      <c r="H9" s="15">
        <f t="shared" ca="1" si="1"/>
        <v>0.51660516605166051</v>
      </c>
      <c r="I9" s="15">
        <f t="shared" ca="1" si="1"/>
        <v>0.73800738007380073</v>
      </c>
      <c r="J9" s="15">
        <f t="shared" ca="1" si="1"/>
        <v>2.5830258302583027</v>
      </c>
      <c r="K9" s="15">
        <f t="shared" ca="1" si="1"/>
        <v>1.1808118081180812</v>
      </c>
      <c r="L9" s="15">
        <f t="shared" ca="1" si="1"/>
        <v>83.394833948339482</v>
      </c>
      <c r="M9" s="15"/>
      <c r="N9" s="15"/>
    </row>
    <row r="10" spans="1:16" ht="12.4" customHeight="1" x14ac:dyDescent="0.15">
      <c r="A10" s="1" t="str">
        <f ca="1">$A$1&amp;C10</f>
        <v>X (26)２年生</v>
      </c>
      <c r="B10" s="129"/>
      <c r="C10" s="192" t="s">
        <v>5</v>
      </c>
      <c r="D10" s="19">
        <f ca="1">VLOOKUP($A10,学年!$A:$O,D$2,0)</f>
        <v>1210</v>
      </c>
      <c r="E10" s="19">
        <f ca="1">VLOOKUP($A10,学年!$A:$O,E$2,0)</f>
        <v>112</v>
      </c>
      <c r="F10" s="19">
        <f ca="1">VLOOKUP($A10,学年!$A:$O,F$2,0)</f>
        <v>35</v>
      </c>
      <c r="G10" s="19">
        <f ca="1">VLOOKUP($A10,学年!$A:$O,G$2,0)</f>
        <v>11</v>
      </c>
      <c r="H10" s="19">
        <f ca="1">VLOOKUP($A10,学年!$A:$O,H$2,0)</f>
        <v>9</v>
      </c>
      <c r="I10" s="19">
        <f ca="1">VLOOKUP($A10,学年!$A:$O,I$2,0)</f>
        <v>15</v>
      </c>
      <c r="J10" s="19">
        <f ca="1">VLOOKUP($A10,学年!$A:$O,J$2,0)</f>
        <v>29</v>
      </c>
      <c r="K10" s="19">
        <f ca="1">VLOOKUP($A10,学年!$A:$O,K$2,0)</f>
        <v>11</v>
      </c>
      <c r="L10" s="19">
        <f ca="1">VLOOKUP($A10,学年!$A:$O,L$2,0)</f>
        <v>988</v>
      </c>
      <c r="M10" s="19"/>
      <c r="N10" s="19"/>
      <c r="P10" s="45">
        <f ca="1">MAX(E10:N10)</f>
        <v>988</v>
      </c>
    </row>
    <row r="11" spans="1:16" ht="12.4" customHeight="1" x14ac:dyDescent="0.15">
      <c r="B11" s="129"/>
      <c r="C11" s="193"/>
      <c r="D11" s="16">
        <f ca="1">D10/$D10*100</f>
        <v>100</v>
      </c>
      <c r="E11" s="15">
        <f ca="1">E10/$D10*100</f>
        <v>9.2561983471074374</v>
      </c>
      <c r="F11" s="15">
        <f t="shared" ref="F11:L11" ca="1" si="2">F10/$D10*100</f>
        <v>2.8925619834710745</v>
      </c>
      <c r="G11" s="15">
        <f t="shared" ca="1" si="2"/>
        <v>0.90909090909090906</v>
      </c>
      <c r="H11" s="15">
        <f t="shared" ca="1" si="2"/>
        <v>0.74380165289256195</v>
      </c>
      <c r="I11" s="15">
        <f t="shared" ca="1" si="2"/>
        <v>1.2396694214876034</v>
      </c>
      <c r="J11" s="15">
        <f t="shared" ca="1" si="2"/>
        <v>2.3966942148760331</v>
      </c>
      <c r="K11" s="15">
        <f t="shared" ca="1" si="2"/>
        <v>0.90909090909090906</v>
      </c>
      <c r="L11" s="15">
        <f t="shared" ca="1" si="2"/>
        <v>81.652892561983464</v>
      </c>
      <c r="M11" s="15"/>
      <c r="N11" s="15"/>
    </row>
    <row r="12" spans="1:16" ht="12.4" customHeight="1" x14ac:dyDescent="0.15">
      <c r="A12" s="1" t="str">
        <f ca="1">$A$1&amp;C12</f>
        <v>X (26)３年生</v>
      </c>
      <c r="B12" s="129"/>
      <c r="C12" s="192" t="s">
        <v>6</v>
      </c>
      <c r="D12" s="19">
        <f ca="1">VLOOKUP($A12,学年!$A:$O,D$2,0)</f>
        <v>1306</v>
      </c>
      <c r="E12" s="19">
        <f ca="1">VLOOKUP($A12,学年!$A:$O,E$2,0)</f>
        <v>163</v>
      </c>
      <c r="F12" s="19">
        <f ca="1">VLOOKUP($A12,学年!$A:$O,F$2,0)</f>
        <v>30</v>
      </c>
      <c r="G12" s="19">
        <f ca="1">VLOOKUP($A12,学年!$A:$O,G$2,0)</f>
        <v>10</v>
      </c>
      <c r="H12" s="19">
        <f ca="1">VLOOKUP($A12,学年!$A:$O,H$2,0)</f>
        <v>5</v>
      </c>
      <c r="I12" s="19">
        <f ca="1">VLOOKUP($A12,学年!$A:$O,I$2,0)</f>
        <v>23</v>
      </c>
      <c r="J12" s="19">
        <f ca="1">VLOOKUP($A12,学年!$A:$O,J$2,0)</f>
        <v>21</v>
      </c>
      <c r="K12" s="19">
        <f ca="1">VLOOKUP($A12,学年!$A:$O,K$2,0)</f>
        <v>18</v>
      </c>
      <c r="L12" s="19">
        <f ca="1">VLOOKUP($A12,学年!$A:$O,L$2,0)</f>
        <v>1036</v>
      </c>
      <c r="M12" s="19"/>
      <c r="N12" s="19"/>
      <c r="P12" s="45">
        <f ca="1">MAX(E12:N12)</f>
        <v>1036</v>
      </c>
    </row>
    <row r="13" spans="1:16" ht="12.4" customHeight="1" x14ac:dyDescent="0.15">
      <c r="B13" s="129"/>
      <c r="C13" s="193"/>
      <c r="D13" s="16">
        <f ca="1">D12/$D12*100</f>
        <v>100</v>
      </c>
      <c r="E13" s="15">
        <f ca="1">E12/$D12*100</f>
        <v>12.480857580398162</v>
      </c>
      <c r="F13" s="15">
        <f t="shared" ref="F13:L13" ca="1" si="3">F12/$D12*100</f>
        <v>2.2970903522205206</v>
      </c>
      <c r="G13" s="15">
        <f t="shared" ca="1" si="3"/>
        <v>0.76569678407350694</v>
      </c>
      <c r="H13" s="15">
        <f t="shared" ca="1" si="3"/>
        <v>0.38284839203675347</v>
      </c>
      <c r="I13" s="15">
        <f t="shared" ca="1" si="3"/>
        <v>1.761102603369066</v>
      </c>
      <c r="J13" s="15">
        <f t="shared" ca="1" si="3"/>
        <v>1.6079632465543645</v>
      </c>
      <c r="K13" s="15">
        <f t="shared" ca="1" si="3"/>
        <v>1.3782542113323124</v>
      </c>
      <c r="L13" s="15">
        <f t="shared" ca="1" si="3"/>
        <v>79.326186830015317</v>
      </c>
      <c r="M13" s="15"/>
      <c r="N13" s="15"/>
    </row>
    <row r="14" spans="1:16" ht="12.4" customHeight="1" x14ac:dyDescent="0.15">
      <c r="A14" s="1" t="str">
        <f ca="1">$A$1&amp;C14</f>
        <v>X (26)男性</v>
      </c>
      <c r="B14" s="129" t="s">
        <v>247</v>
      </c>
      <c r="C14" s="130" t="s">
        <v>9</v>
      </c>
      <c r="D14" s="19">
        <f ca="1">VLOOKUP($A14,性別!$A:$O,D$2,0)</f>
        <v>1748</v>
      </c>
      <c r="E14" s="19">
        <f ca="1">VLOOKUP($A14,性別!$A:$O,E$2,0)</f>
        <v>226</v>
      </c>
      <c r="F14" s="19">
        <f ca="1">VLOOKUP($A14,性別!$A:$O,F$2,0)</f>
        <v>57</v>
      </c>
      <c r="G14" s="19">
        <f ca="1">VLOOKUP($A14,性別!$A:$O,G$2,0)</f>
        <v>19</v>
      </c>
      <c r="H14" s="19">
        <f ca="1">VLOOKUP($A14,性別!$A:$O,H$2,0)</f>
        <v>8</v>
      </c>
      <c r="I14" s="19">
        <f ca="1">VLOOKUP($A14,性別!$A:$O,I$2,0)</f>
        <v>28</v>
      </c>
      <c r="J14" s="19">
        <f ca="1">VLOOKUP($A14,性別!$A:$O,J$2,0)</f>
        <v>48</v>
      </c>
      <c r="K14" s="19">
        <f ca="1">VLOOKUP($A14,性別!$A:$O,K$2,0)</f>
        <v>14</v>
      </c>
      <c r="L14" s="19">
        <f ca="1">VLOOKUP($A14,性別!$A:$O,L$2,0)</f>
        <v>1348</v>
      </c>
      <c r="M14" s="19"/>
      <c r="N14" s="19"/>
      <c r="P14" s="45">
        <f t="shared" ref="P14" ca="1" si="4">MAX(E14:N14)</f>
        <v>1348</v>
      </c>
    </row>
    <row r="15" spans="1:16" ht="12.4" customHeight="1" x14ac:dyDescent="0.15">
      <c r="B15" s="129"/>
      <c r="C15" s="131"/>
      <c r="D15" s="16">
        <f ca="1">D14/$D14*100</f>
        <v>100</v>
      </c>
      <c r="E15" s="15">
        <f ca="1">E14/$D14*100</f>
        <v>12.929061784897025</v>
      </c>
      <c r="F15" s="15">
        <f t="shared" ref="F15:L15" ca="1" si="5">F14/$D14*100</f>
        <v>3.2608695652173911</v>
      </c>
      <c r="G15" s="15">
        <f t="shared" ca="1" si="5"/>
        <v>1.0869565217391304</v>
      </c>
      <c r="H15" s="15">
        <f t="shared" ca="1" si="5"/>
        <v>0.45766590389016021</v>
      </c>
      <c r="I15" s="15">
        <f t="shared" ca="1" si="5"/>
        <v>1.6018306636155606</v>
      </c>
      <c r="J15" s="15">
        <f t="shared" ca="1" si="5"/>
        <v>2.7459954233409611</v>
      </c>
      <c r="K15" s="15">
        <f t="shared" ca="1" si="5"/>
        <v>0.8009153318077803</v>
      </c>
      <c r="L15" s="15">
        <f t="shared" ca="1" si="5"/>
        <v>77.116704805491992</v>
      </c>
      <c r="M15" s="15"/>
      <c r="N15" s="15"/>
    </row>
    <row r="16" spans="1:16" ht="12.4" customHeight="1" x14ac:dyDescent="0.15">
      <c r="A16" s="1" t="str">
        <f ca="1">$A$1&amp;C16</f>
        <v>X (26)女性</v>
      </c>
      <c r="B16" s="129"/>
      <c r="C16" s="130" t="s">
        <v>10</v>
      </c>
      <c r="D16" s="19">
        <f ca="1">VLOOKUP($A16,性別!$A:$O,D$2,0)</f>
        <v>2011</v>
      </c>
      <c r="E16" s="19">
        <f ca="1">VLOOKUP($A16,性別!$A:$O,E$2,0)</f>
        <v>150</v>
      </c>
      <c r="F16" s="19">
        <f ca="1">VLOOKUP($A16,性別!$A:$O,F$2,0)</f>
        <v>48</v>
      </c>
      <c r="G16" s="19">
        <f ca="1">VLOOKUP($A16,性別!$A:$O,G$2,0)</f>
        <v>7</v>
      </c>
      <c r="H16" s="19">
        <f ca="1">VLOOKUP($A16,性別!$A:$O,H$2,0)</f>
        <v>11</v>
      </c>
      <c r="I16" s="19">
        <f ca="1">VLOOKUP($A16,性別!$A:$O,I$2,0)</f>
        <v>20</v>
      </c>
      <c r="J16" s="19">
        <f ca="1">VLOOKUP($A16,性別!$A:$O,J$2,0)</f>
        <v>35</v>
      </c>
      <c r="K16" s="19">
        <f ca="1">VLOOKUP($A16,性別!$A:$O,K$2,0)</f>
        <v>28</v>
      </c>
      <c r="L16" s="19">
        <f ca="1">VLOOKUP($A16,性別!$A:$O,L$2,0)</f>
        <v>1712</v>
      </c>
      <c r="M16" s="19"/>
      <c r="N16" s="19"/>
      <c r="P16" s="45">
        <f t="shared" ref="P16" ca="1" si="6">MAX(E16:N16)</f>
        <v>1712</v>
      </c>
    </row>
    <row r="17" spans="1:16" ht="12.4" customHeight="1" x14ac:dyDescent="0.15">
      <c r="B17" s="129"/>
      <c r="C17" s="131"/>
      <c r="D17" s="16">
        <f ca="1">D16/$D16*100</f>
        <v>100</v>
      </c>
      <c r="E17" s="15">
        <f ca="1">E16/$D16*100</f>
        <v>7.458975634012929</v>
      </c>
      <c r="F17" s="15">
        <f t="shared" ref="F17:L17" ca="1" si="7">F16/$D16*100</f>
        <v>2.3868722028841374</v>
      </c>
      <c r="G17" s="15">
        <f t="shared" ca="1" si="7"/>
        <v>0.34808552958727002</v>
      </c>
      <c r="H17" s="15">
        <f t="shared" ca="1" si="7"/>
        <v>0.5469915464942815</v>
      </c>
      <c r="I17" s="15">
        <f t="shared" ca="1" si="7"/>
        <v>0.99453008453505709</v>
      </c>
      <c r="J17" s="15">
        <f t="shared" ca="1" si="7"/>
        <v>1.7404276479363501</v>
      </c>
      <c r="K17" s="15">
        <f t="shared" ca="1" si="7"/>
        <v>1.3923421183490801</v>
      </c>
      <c r="L17" s="15">
        <f t="shared" ca="1" si="7"/>
        <v>85.131775236200895</v>
      </c>
      <c r="M17" s="15"/>
      <c r="N17" s="15"/>
    </row>
    <row r="18" spans="1:16" ht="12.4" customHeight="1" x14ac:dyDescent="0.15">
      <c r="A18" s="1" t="str">
        <f ca="1">$A$1&amp;C18</f>
        <v>X (26)回答しない</v>
      </c>
      <c r="B18" s="129"/>
      <c r="C18" s="130" t="s">
        <v>11</v>
      </c>
      <c r="D18" s="19">
        <f ca="1">VLOOKUP($A18,性別!$A:$O,D$2,0)</f>
        <v>112</v>
      </c>
      <c r="E18" s="19">
        <f ca="1">VLOOKUP($A18,性別!$A:$O,E$2,0)</f>
        <v>4</v>
      </c>
      <c r="F18" s="19">
        <f ca="1">VLOOKUP($A18,性別!$A:$O,F$2,0)</f>
        <v>5</v>
      </c>
      <c r="G18" s="19">
        <f ca="1">VLOOKUP($A18,性別!$A:$O,G$2,0)</f>
        <v>2</v>
      </c>
      <c r="H18" s="19">
        <f ca="1">VLOOKUP($A18,性別!$A:$O,H$2,0)</f>
        <v>2</v>
      </c>
      <c r="I18" s="19">
        <f ca="1">VLOOKUP($A18,性別!$A:$O,I$2,0)</f>
        <v>0</v>
      </c>
      <c r="J18" s="19">
        <f ca="1">VLOOKUP($A18,性別!$A:$O,J$2,0)</f>
        <v>2</v>
      </c>
      <c r="K18" s="19">
        <f ca="1">VLOOKUP($A18,性別!$A:$O,K$2,0)</f>
        <v>3</v>
      </c>
      <c r="L18" s="19">
        <f ca="1">VLOOKUP($A18,性別!$A:$O,L$2,0)</f>
        <v>94</v>
      </c>
      <c r="M18" s="19"/>
      <c r="N18" s="19"/>
      <c r="P18" s="45">
        <f t="shared" ref="P18" ca="1" si="8">MAX(E18:N18)</f>
        <v>94</v>
      </c>
    </row>
    <row r="19" spans="1:16" ht="12.4" customHeight="1" x14ac:dyDescent="0.15">
      <c r="B19" s="129"/>
      <c r="C19" s="131"/>
      <c r="D19" s="16">
        <f ca="1">D18/$D18*100</f>
        <v>100</v>
      </c>
      <c r="E19" s="15">
        <f ca="1">E18/$D18*100</f>
        <v>3.5714285714285712</v>
      </c>
      <c r="F19" s="15">
        <f t="shared" ref="F19:L19" ca="1" si="9">F18/$D18*100</f>
        <v>4.4642857142857144</v>
      </c>
      <c r="G19" s="15">
        <f t="shared" ca="1" si="9"/>
        <v>1.7857142857142856</v>
      </c>
      <c r="H19" s="15">
        <f t="shared" ca="1" si="9"/>
        <v>1.7857142857142856</v>
      </c>
      <c r="I19" s="15">
        <f t="shared" ca="1" si="9"/>
        <v>0</v>
      </c>
      <c r="J19" s="15">
        <f t="shared" ca="1" si="9"/>
        <v>1.7857142857142856</v>
      </c>
      <c r="K19" s="15">
        <f t="shared" ca="1" si="9"/>
        <v>2.6785714285714284</v>
      </c>
      <c r="L19" s="15">
        <f t="shared" ca="1" si="9"/>
        <v>83.928571428571431</v>
      </c>
      <c r="M19" s="15"/>
      <c r="N19" s="15"/>
    </row>
    <row r="20" spans="1:16" ht="12.4" hidden="1" customHeight="1" outlineLevel="1" x14ac:dyDescent="0.15">
      <c r="A20" s="1" t="str">
        <f ca="1">$A$1&amp;C20</f>
        <v>X (26)門司区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24</v>
      </c>
      <c r="F20" s="19">
        <f ca="1">VLOOKUP($A20,住所!$A:$O,F$2,0)</f>
        <v>6</v>
      </c>
      <c r="G20" s="19">
        <f ca="1">VLOOKUP($A20,住所!$A:$O,G$2,0)</f>
        <v>0</v>
      </c>
      <c r="H20" s="19">
        <f ca="1">VLOOKUP($A20,住所!$A:$O,H$2,0)</f>
        <v>2</v>
      </c>
      <c r="I20" s="19">
        <f ca="1">VLOOKUP($A20,住所!$A:$O,I$2,0)</f>
        <v>0</v>
      </c>
      <c r="J20" s="19">
        <f ca="1">VLOOKUP($A20,住所!$A:$O,J$2,0)</f>
        <v>1</v>
      </c>
      <c r="K20" s="19">
        <f ca="1">VLOOKUP($A20,住所!$A:$O,K$2,0)</f>
        <v>3</v>
      </c>
      <c r="L20" s="19">
        <f ca="1">VLOOKUP($A20,住所!$A:$O,L$2,0)</f>
        <v>135</v>
      </c>
      <c r="M20" s="19"/>
      <c r="N20" s="19"/>
      <c r="P20" s="45">
        <f t="shared" ref="P20" ca="1" si="10">MAX(E20:N20)</f>
        <v>135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14.035087719298245</v>
      </c>
      <c r="F21" s="15">
        <f t="shared" ref="F21:L21" ca="1" si="11">F20/$D20*100</f>
        <v>3.5087719298245612</v>
      </c>
      <c r="G21" s="15">
        <f t="shared" ca="1" si="11"/>
        <v>0</v>
      </c>
      <c r="H21" s="15">
        <f t="shared" ca="1" si="11"/>
        <v>1.1695906432748537</v>
      </c>
      <c r="I21" s="15">
        <f t="shared" ca="1" si="11"/>
        <v>0</v>
      </c>
      <c r="J21" s="15">
        <f t="shared" ca="1" si="11"/>
        <v>0.58479532163742687</v>
      </c>
      <c r="K21" s="15">
        <f t="shared" ca="1" si="11"/>
        <v>1.7543859649122806</v>
      </c>
      <c r="L21" s="15">
        <f t="shared" ca="1" si="11"/>
        <v>78.94736842105263</v>
      </c>
      <c r="M21" s="15"/>
      <c r="N21" s="15"/>
    </row>
    <row r="22" spans="1:16" ht="12.4" hidden="1" customHeight="1" outlineLevel="1" x14ac:dyDescent="0.15">
      <c r="A22" s="1" t="str">
        <f ca="1">$A$1&amp;C22</f>
        <v>X (26)小倉北区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41</v>
      </c>
      <c r="F22" s="19">
        <f ca="1">VLOOKUP($A22,住所!$A:$O,F$2,0)</f>
        <v>14</v>
      </c>
      <c r="G22" s="19">
        <f ca="1">VLOOKUP($A22,住所!$A:$O,G$2,0)</f>
        <v>3</v>
      </c>
      <c r="H22" s="19">
        <f ca="1">VLOOKUP($A22,住所!$A:$O,H$2,0)</f>
        <v>0</v>
      </c>
      <c r="I22" s="19">
        <f ca="1">VLOOKUP($A22,住所!$A:$O,I$2,0)</f>
        <v>3</v>
      </c>
      <c r="J22" s="19">
        <f ca="1">VLOOKUP($A22,住所!$A:$O,J$2,0)</f>
        <v>8</v>
      </c>
      <c r="K22" s="19">
        <f ca="1">VLOOKUP($A22,住所!$A:$O,K$2,0)</f>
        <v>7</v>
      </c>
      <c r="L22" s="19">
        <f ca="1">VLOOKUP($A22,住所!$A:$O,L$2,0)</f>
        <v>256</v>
      </c>
      <c r="M22" s="19"/>
      <c r="N22" s="19"/>
      <c r="P22" s="45">
        <f t="shared" ref="P22" ca="1" si="12">MAX(E22:N22)</f>
        <v>256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12.349397590361445</v>
      </c>
      <c r="F23" s="15">
        <f t="shared" ref="F23:L23" ca="1" si="13">F22/$D22*100</f>
        <v>4.2168674698795181</v>
      </c>
      <c r="G23" s="15">
        <f t="shared" ca="1" si="13"/>
        <v>0.90361445783132521</v>
      </c>
      <c r="H23" s="15">
        <f t="shared" ca="1" si="13"/>
        <v>0</v>
      </c>
      <c r="I23" s="15">
        <f t="shared" ca="1" si="13"/>
        <v>0.90361445783132521</v>
      </c>
      <c r="J23" s="15">
        <f t="shared" ca="1" si="13"/>
        <v>2.4096385542168677</v>
      </c>
      <c r="K23" s="15">
        <f t="shared" ca="1" si="13"/>
        <v>2.1084337349397591</v>
      </c>
      <c r="L23" s="15">
        <f t="shared" ca="1" si="13"/>
        <v>77.108433734939766</v>
      </c>
      <c r="M23" s="15"/>
      <c r="N23" s="15"/>
    </row>
    <row r="24" spans="1:16" ht="12.4" hidden="1" customHeight="1" outlineLevel="1" x14ac:dyDescent="0.15">
      <c r="A24" s="1" t="str">
        <f ca="1">$A$1&amp;C24</f>
        <v>X (26)小倉南区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65</v>
      </c>
      <c r="F24" s="19">
        <f ca="1">VLOOKUP($A24,住所!$A:$O,F$2,0)</f>
        <v>19</v>
      </c>
      <c r="G24" s="19">
        <f ca="1">VLOOKUP($A24,住所!$A:$O,G$2,0)</f>
        <v>4</v>
      </c>
      <c r="H24" s="19">
        <f ca="1">VLOOKUP($A24,住所!$A:$O,H$2,0)</f>
        <v>0</v>
      </c>
      <c r="I24" s="19">
        <f ca="1">VLOOKUP($A24,住所!$A:$O,I$2,0)</f>
        <v>5</v>
      </c>
      <c r="J24" s="19">
        <f ca="1">VLOOKUP($A24,住所!$A:$O,J$2,0)</f>
        <v>8</v>
      </c>
      <c r="K24" s="19">
        <f ca="1">VLOOKUP($A24,住所!$A:$O,K$2,0)</f>
        <v>6</v>
      </c>
      <c r="L24" s="19">
        <f ca="1">VLOOKUP($A24,住所!$A:$O,L$2,0)</f>
        <v>450</v>
      </c>
      <c r="M24" s="19"/>
      <c r="N24" s="19"/>
      <c r="P24" s="45">
        <f t="shared" ref="P24" ca="1" si="14">MAX(E24:N24)</f>
        <v>450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11.669658886894076</v>
      </c>
      <c r="F25" s="15">
        <f t="shared" ref="F25:L25" ca="1" si="15">F24/$D24*100</f>
        <v>3.4111310592459607</v>
      </c>
      <c r="G25" s="15">
        <f t="shared" ca="1" si="15"/>
        <v>0.71813285457809695</v>
      </c>
      <c r="H25" s="15">
        <f t="shared" ca="1" si="15"/>
        <v>0</v>
      </c>
      <c r="I25" s="15">
        <f t="shared" ca="1" si="15"/>
        <v>0.89766606822262118</v>
      </c>
      <c r="J25" s="15">
        <f t="shared" ca="1" si="15"/>
        <v>1.4362657091561939</v>
      </c>
      <c r="K25" s="15">
        <f t="shared" ca="1" si="15"/>
        <v>1.0771992818671454</v>
      </c>
      <c r="L25" s="15">
        <f t="shared" ca="1" si="15"/>
        <v>80.789946140035909</v>
      </c>
      <c r="M25" s="15"/>
      <c r="N25" s="15"/>
    </row>
    <row r="26" spans="1:16" ht="12.4" hidden="1" customHeight="1" outlineLevel="1" x14ac:dyDescent="0.15">
      <c r="A26" s="1" t="str">
        <f ca="1">$A$1&amp;C26</f>
        <v>X (26)若松区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47</v>
      </c>
      <c r="F26" s="19">
        <f ca="1">VLOOKUP($A26,住所!$A:$O,F$2,0)</f>
        <v>18</v>
      </c>
      <c r="G26" s="19">
        <f ca="1">VLOOKUP($A26,住所!$A:$O,G$2,0)</f>
        <v>4</v>
      </c>
      <c r="H26" s="19">
        <f ca="1">VLOOKUP($A26,住所!$A:$O,H$2,0)</f>
        <v>2</v>
      </c>
      <c r="I26" s="19">
        <f ca="1">VLOOKUP($A26,住所!$A:$O,I$2,0)</f>
        <v>6</v>
      </c>
      <c r="J26" s="19">
        <f ca="1">VLOOKUP($A26,住所!$A:$O,J$2,0)</f>
        <v>8</v>
      </c>
      <c r="K26" s="19">
        <f ca="1">VLOOKUP($A26,住所!$A:$O,K$2,0)</f>
        <v>3</v>
      </c>
      <c r="L26" s="19">
        <f ca="1">VLOOKUP($A26,住所!$A:$O,L$2,0)</f>
        <v>350</v>
      </c>
      <c r="M26" s="19"/>
      <c r="N26" s="19"/>
      <c r="P26" s="45">
        <f t="shared" ref="P26" ca="1" si="16">MAX(E26:N26)</f>
        <v>350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10.730593607305936</v>
      </c>
      <c r="F27" s="15">
        <f t="shared" ref="F27:L27" ca="1" si="17">F26/$D26*100</f>
        <v>4.10958904109589</v>
      </c>
      <c r="G27" s="15">
        <f t="shared" ca="1" si="17"/>
        <v>0.91324200913242004</v>
      </c>
      <c r="H27" s="15">
        <f t="shared" ca="1" si="17"/>
        <v>0.45662100456621002</v>
      </c>
      <c r="I27" s="15">
        <f t="shared" ca="1" si="17"/>
        <v>1.3698630136986301</v>
      </c>
      <c r="J27" s="15">
        <f t="shared" ca="1" si="17"/>
        <v>1.8264840182648401</v>
      </c>
      <c r="K27" s="15">
        <f t="shared" ca="1" si="17"/>
        <v>0.68493150684931503</v>
      </c>
      <c r="L27" s="15">
        <f t="shared" ca="1" si="17"/>
        <v>79.908675799086765</v>
      </c>
      <c r="M27" s="15"/>
      <c r="N27" s="15"/>
    </row>
    <row r="28" spans="1:16" ht="12.4" hidden="1" customHeight="1" outlineLevel="1" x14ac:dyDescent="0.15">
      <c r="A28" s="1" t="str">
        <f ca="1">$A$1&amp;C28</f>
        <v>X (26)八幡東区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23</v>
      </c>
      <c r="F28" s="19">
        <f ca="1">VLOOKUP($A28,住所!$A:$O,F$2,0)</f>
        <v>8</v>
      </c>
      <c r="G28" s="19">
        <f ca="1">VLOOKUP($A28,住所!$A:$O,G$2,0)</f>
        <v>2</v>
      </c>
      <c r="H28" s="19">
        <f ca="1">VLOOKUP($A28,住所!$A:$O,H$2,0)</f>
        <v>1</v>
      </c>
      <c r="I28" s="19">
        <f ca="1">VLOOKUP($A28,住所!$A:$O,I$2,0)</f>
        <v>2</v>
      </c>
      <c r="J28" s="19">
        <f ca="1">VLOOKUP($A28,住所!$A:$O,J$2,0)</f>
        <v>7</v>
      </c>
      <c r="K28" s="19">
        <f ca="1">VLOOKUP($A28,住所!$A:$O,K$2,0)</f>
        <v>2</v>
      </c>
      <c r="L28" s="19">
        <f ca="1">VLOOKUP($A28,住所!$A:$O,L$2,0)</f>
        <v>146</v>
      </c>
      <c r="M28" s="19"/>
      <c r="N28" s="19"/>
      <c r="P28" s="45">
        <f t="shared" ref="P28" ca="1" si="18">MAX(E28:N28)</f>
        <v>146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12.041884816753926</v>
      </c>
      <c r="F29" s="15">
        <f t="shared" ref="F29:L29" ca="1" si="19">F28/$D28*100</f>
        <v>4.1884816753926701</v>
      </c>
      <c r="G29" s="15">
        <f t="shared" ca="1" si="19"/>
        <v>1.0471204188481675</v>
      </c>
      <c r="H29" s="15">
        <f t="shared" ca="1" si="19"/>
        <v>0.52356020942408377</v>
      </c>
      <c r="I29" s="15">
        <f t="shared" ca="1" si="19"/>
        <v>1.0471204188481675</v>
      </c>
      <c r="J29" s="15">
        <f t="shared" ca="1" si="19"/>
        <v>3.664921465968586</v>
      </c>
      <c r="K29" s="15">
        <f t="shared" ca="1" si="19"/>
        <v>1.0471204188481675</v>
      </c>
      <c r="L29" s="15">
        <f t="shared" ca="1" si="19"/>
        <v>76.439790575916234</v>
      </c>
      <c r="M29" s="15"/>
      <c r="N29" s="15"/>
    </row>
    <row r="30" spans="1:16" ht="12.4" hidden="1" customHeight="1" outlineLevel="1" x14ac:dyDescent="0.15">
      <c r="A30" s="1" t="str">
        <f ca="1">$A$1&amp;C30</f>
        <v>X (26)八幡西区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94</v>
      </c>
      <c r="F30" s="19">
        <f ca="1">VLOOKUP($A30,住所!$A:$O,F$2,0)</f>
        <v>22</v>
      </c>
      <c r="G30" s="19">
        <f ca="1">VLOOKUP($A30,住所!$A:$O,G$2,0)</f>
        <v>5</v>
      </c>
      <c r="H30" s="19">
        <f ca="1">VLOOKUP($A30,住所!$A:$O,H$2,0)</f>
        <v>5</v>
      </c>
      <c r="I30" s="19">
        <f ca="1">VLOOKUP($A30,住所!$A:$O,I$2,0)</f>
        <v>16</v>
      </c>
      <c r="J30" s="19">
        <f ca="1">VLOOKUP($A30,住所!$A:$O,J$2,0)</f>
        <v>26</v>
      </c>
      <c r="K30" s="19">
        <f ca="1">VLOOKUP($A30,住所!$A:$O,K$2,0)</f>
        <v>13</v>
      </c>
      <c r="L30" s="19">
        <f ca="1">VLOOKUP($A30,住所!$A:$O,L$2,0)</f>
        <v>922</v>
      </c>
      <c r="M30" s="19"/>
      <c r="N30" s="19"/>
      <c r="P30" s="45">
        <f t="shared" ref="P30" ca="1" si="20">MAX(E30:N30)</f>
        <v>922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8.522212148685405</v>
      </c>
      <c r="F31" s="15">
        <f t="shared" ref="F31:L31" ca="1" si="21">F30/$D30*100</f>
        <v>1.9945602901178603</v>
      </c>
      <c r="G31" s="15">
        <f t="shared" ca="1" si="21"/>
        <v>0.45330915684496825</v>
      </c>
      <c r="H31" s="15">
        <f t="shared" ca="1" si="21"/>
        <v>0.45330915684496825</v>
      </c>
      <c r="I31" s="15">
        <f t="shared" ca="1" si="21"/>
        <v>1.4505893019038985</v>
      </c>
      <c r="J31" s="15">
        <f t="shared" ca="1" si="21"/>
        <v>2.3572076155938348</v>
      </c>
      <c r="K31" s="15">
        <f t="shared" ca="1" si="21"/>
        <v>1.1786038077969174</v>
      </c>
      <c r="L31" s="15">
        <f t="shared" ca="1" si="21"/>
        <v>83.590208522212151</v>
      </c>
      <c r="M31" s="15"/>
      <c r="N31" s="15"/>
    </row>
    <row r="32" spans="1:16" ht="12.4" hidden="1" customHeight="1" outlineLevel="1" x14ac:dyDescent="0.15">
      <c r="A32" s="1" t="str">
        <f ca="1">$A$1&amp;C32</f>
        <v>X (26)戸畑区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19</v>
      </c>
      <c r="F32" s="19">
        <f ca="1">VLOOKUP($A32,住所!$A:$O,F$2,0)</f>
        <v>5</v>
      </c>
      <c r="G32" s="19">
        <f ca="1">VLOOKUP($A32,住所!$A:$O,G$2,0)</f>
        <v>3</v>
      </c>
      <c r="H32" s="19">
        <f ca="1">VLOOKUP($A32,住所!$A:$O,H$2,0)</f>
        <v>2</v>
      </c>
      <c r="I32" s="19">
        <f ca="1">VLOOKUP($A32,住所!$A:$O,I$2,0)</f>
        <v>2</v>
      </c>
      <c r="J32" s="19">
        <f ca="1">VLOOKUP($A32,住所!$A:$O,J$2,0)</f>
        <v>8</v>
      </c>
      <c r="K32" s="19">
        <f ca="1">VLOOKUP($A32,住所!$A:$O,K$2,0)</f>
        <v>4</v>
      </c>
      <c r="L32" s="19">
        <f ca="1">VLOOKUP($A32,住所!$A:$O,L$2,0)</f>
        <v>131</v>
      </c>
      <c r="M32" s="19"/>
      <c r="N32" s="19"/>
      <c r="P32" s="45">
        <f t="shared" ref="P32" ca="1" si="22">MAX(E32:N32)</f>
        <v>131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10.919540229885058</v>
      </c>
      <c r="F33" s="15">
        <f t="shared" ref="F33:L33" ca="1" si="23">F32/$D32*100</f>
        <v>2.8735632183908044</v>
      </c>
      <c r="G33" s="15">
        <f t="shared" ca="1" si="23"/>
        <v>1.7241379310344827</v>
      </c>
      <c r="H33" s="15">
        <f t="shared" ca="1" si="23"/>
        <v>1.1494252873563218</v>
      </c>
      <c r="I33" s="15">
        <f t="shared" ca="1" si="23"/>
        <v>1.1494252873563218</v>
      </c>
      <c r="J33" s="15">
        <f t="shared" ca="1" si="23"/>
        <v>4.5977011494252871</v>
      </c>
      <c r="K33" s="15">
        <f t="shared" ca="1" si="23"/>
        <v>2.2988505747126435</v>
      </c>
      <c r="L33" s="15">
        <f t="shared" ca="1" si="23"/>
        <v>75.287356321839084</v>
      </c>
      <c r="M33" s="15"/>
      <c r="N33" s="15"/>
    </row>
    <row r="34" spans="1:16" ht="12.4" hidden="1" customHeight="1" outlineLevel="1" x14ac:dyDescent="0.15">
      <c r="A34" s="1" t="str">
        <f ca="1">$A$1&amp;C34</f>
        <v>X (26)その他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67</v>
      </c>
      <c r="F34" s="19">
        <f ca="1">VLOOKUP($A34,住所!$A:$O,F$2,0)</f>
        <v>18</v>
      </c>
      <c r="G34" s="19">
        <f ca="1">VLOOKUP($A34,住所!$A:$O,G$2,0)</f>
        <v>7</v>
      </c>
      <c r="H34" s="19">
        <f ca="1">VLOOKUP($A34,住所!$A:$O,H$2,0)</f>
        <v>9</v>
      </c>
      <c r="I34" s="19">
        <f ca="1">VLOOKUP($A34,住所!$A:$O,I$2,0)</f>
        <v>14</v>
      </c>
      <c r="J34" s="19">
        <f ca="1">VLOOKUP($A34,住所!$A:$O,J$2,0)</f>
        <v>19</v>
      </c>
      <c r="K34" s="19">
        <f ca="1">VLOOKUP($A34,住所!$A:$O,K$2,0)</f>
        <v>7</v>
      </c>
      <c r="L34" s="19">
        <f ca="1">VLOOKUP($A34,住所!$A:$O,L$2,0)</f>
        <v>764</v>
      </c>
      <c r="M34" s="19"/>
      <c r="N34" s="19"/>
      <c r="P34" s="45">
        <f t="shared" ref="P34" ca="1" si="24">MAX(E34:N34)</f>
        <v>764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7.4033149171270711</v>
      </c>
      <c r="F35" s="15">
        <f t="shared" ref="F35:L35" ca="1" si="25">F34/$D34*100</f>
        <v>1.9889502762430937</v>
      </c>
      <c r="G35" s="15">
        <f t="shared" ca="1" si="25"/>
        <v>0.77348066298342544</v>
      </c>
      <c r="H35" s="15">
        <f t="shared" ca="1" si="25"/>
        <v>0.99447513812154686</v>
      </c>
      <c r="I35" s="15">
        <f t="shared" ca="1" si="25"/>
        <v>1.5469613259668509</v>
      </c>
      <c r="J35" s="15">
        <f t="shared" ca="1" si="25"/>
        <v>2.0994475138121547</v>
      </c>
      <c r="K35" s="15">
        <f t="shared" ca="1" si="25"/>
        <v>0.77348066298342544</v>
      </c>
      <c r="L35" s="15">
        <f t="shared" ca="1" si="25"/>
        <v>84.41988950276243</v>
      </c>
      <c r="M35" s="15"/>
      <c r="N35" s="15"/>
    </row>
    <row r="36" spans="1:16" ht="12.4" hidden="1" customHeight="1" outlineLevel="1" x14ac:dyDescent="0.15">
      <c r="A36" s="1" t="str">
        <f ca="1">$A$1&amp;C36</f>
        <v>X (26)勉強・受験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/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L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/>
      <c r="N37" s="15"/>
    </row>
    <row r="38" spans="1:16" ht="12.4" hidden="1" customHeight="1" outlineLevel="1" x14ac:dyDescent="0.15">
      <c r="A38" s="1" t="str">
        <f ca="1">$A$1&amp;C38</f>
        <v>X (26)友達との時間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/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L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/>
      <c r="N39" s="15"/>
    </row>
    <row r="40" spans="1:16" ht="12.4" hidden="1" customHeight="1" outlineLevel="1" x14ac:dyDescent="0.15">
      <c r="A40" s="1" t="str">
        <f ca="1">$A$1&amp;C40</f>
        <v>X (26)部活動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/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L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/>
      <c r="N41" s="15"/>
    </row>
    <row r="42" spans="1:16" ht="12.4" hidden="1" customHeight="1" outlineLevel="1" x14ac:dyDescent="0.15">
      <c r="A42" s="1" t="str">
        <f ca="1">$A$1&amp;C42</f>
        <v>X (26)趣味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/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L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/>
      <c r="N43" s="15"/>
    </row>
    <row r="44" spans="1:16" ht="12.4" hidden="1" customHeight="1" outlineLevel="1" x14ac:dyDescent="0.15">
      <c r="A44" s="1" t="str">
        <f ca="1">$A$1&amp;C44</f>
        <v>X (26)オシャレ（ファッションやコスメなど）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/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L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/>
      <c r="N45" s="15"/>
    </row>
    <row r="46" spans="1:16" ht="12.4" hidden="1" customHeight="1" outlineLevel="1" x14ac:dyDescent="0.15">
      <c r="A46" s="1" t="str">
        <f ca="1">$A$1&amp;C46</f>
        <v>X (26)ゲーム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/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L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/>
      <c r="N47" s="15"/>
    </row>
    <row r="48" spans="1:16" ht="12.4" hidden="1" customHeight="1" outlineLevel="1" x14ac:dyDescent="0.15">
      <c r="A48" s="1" t="str">
        <f ca="1">$A$1&amp;C48</f>
        <v>X (26)SNS（YouTubeやTikTokなどの視聴・動画投稿）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/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L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/>
      <c r="N49" s="15"/>
    </row>
    <row r="50" spans="1:16" ht="12.4" hidden="1" customHeight="1" outlineLevel="1" x14ac:dyDescent="0.15">
      <c r="A50" s="1" t="str">
        <f ca="1">$A$1&amp;C50</f>
        <v>X (26)ボランティア・地域活動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/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L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/>
      <c r="N51" s="15"/>
    </row>
    <row r="52" spans="1:16" ht="12.4" hidden="1" customHeight="1" outlineLevel="1" x14ac:dyDescent="0.15">
      <c r="A52" s="1" t="str">
        <f ca="1">$A$1&amp;C52</f>
        <v>X (26)自分磨き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/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L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/>
      <c r="N53" s="15"/>
    </row>
    <row r="54" spans="1:16" ht="12.4" hidden="1" customHeight="1" outlineLevel="1" x14ac:dyDescent="0.15">
      <c r="A54" s="1" t="str">
        <f ca="1">$A$1&amp;C54</f>
        <v>X (26)その他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/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L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/>
      <c r="N55" s="15"/>
    </row>
    <row r="56" spans="1:16" ht="12.4" hidden="1" customHeight="1" outlineLevel="1" x14ac:dyDescent="0.15">
      <c r="A56" s="1" t="str">
        <f ca="1">$A$1&amp;C56</f>
        <v>X (26)進学（大学）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204</v>
      </c>
      <c r="F56" s="19">
        <f ca="1">VLOOKUP($A56,'Q9'!$A:$O,F$2,0)</f>
        <v>67</v>
      </c>
      <c r="G56" s="19">
        <f ca="1">VLOOKUP($A56,'Q9'!$A:$O,G$2,0)</f>
        <v>17</v>
      </c>
      <c r="H56" s="19">
        <f ca="1">VLOOKUP($A56,'Q9'!$A:$O,H$2,0)</f>
        <v>9</v>
      </c>
      <c r="I56" s="19">
        <f ca="1">VLOOKUP($A56,'Q9'!$A:$O,I$2,0)</f>
        <v>25</v>
      </c>
      <c r="J56" s="19">
        <f ca="1">VLOOKUP($A56,'Q9'!$A:$O,J$2,0)</f>
        <v>40</v>
      </c>
      <c r="K56" s="19">
        <f ca="1">VLOOKUP($A56,'Q9'!$A:$O,K$2,0)</f>
        <v>31</v>
      </c>
      <c r="L56" s="19">
        <f ca="1">VLOOKUP($A56,'Q9'!$A:$O,L$2,0)</f>
        <v>1703</v>
      </c>
      <c r="M56" s="19"/>
      <c r="N56" s="19"/>
      <c r="P56" s="45">
        <f t="shared" ref="P56" ca="1" si="46">MAX(E56:N56)</f>
        <v>1703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9.7328244274809155</v>
      </c>
      <c r="F57" s="15">
        <f t="shared" ref="F57:L57" ca="1" si="47">F56/$D56*100</f>
        <v>3.196564885496183</v>
      </c>
      <c r="G57" s="15">
        <f t="shared" ca="1" si="47"/>
        <v>0.81106870229007633</v>
      </c>
      <c r="H57" s="15">
        <f t="shared" ca="1" si="47"/>
        <v>0.42938931297709926</v>
      </c>
      <c r="I57" s="15">
        <f t="shared" ca="1" si="47"/>
        <v>1.1927480916030535</v>
      </c>
      <c r="J57" s="15">
        <f t="shared" ca="1" si="47"/>
        <v>1.9083969465648856</v>
      </c>
      <c r="K57" s="15">
        <f t="shared" ca="1" si="47"/>
        <v>1.4790076335877862</v>
      </c>
      <c r="L57" s="15">
        <f t="shared" ca="1" si="47"/>
        <v>81.25</v>
      </c>
      <c r="M57" s="15"/>
      <c r="N57" s="15"/>
    </row>
    <row r="58" spans="1:16" ht="12.4" hidden="1" customHeight="1" outlineLevel="1" x14ac:dyDescent="0.15">
      <c r="A58" s="1" t="str">
        <f ca="1">$A$1&amp;C58</f>
        <v>X (26)進学（短大）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14</v>
      </c>
      <c r="F58" s="19">
        <f ca="1">VLOOKUP($A58,'Q9'!$A:$O,F$2,0)</f>
        <v>2</v>
      </c>
      <c r="G58" s="19">
        <f ca="1">VLOOKUP($A58,'Q9'!$A:$O,G$2,0)</f>
        <v>2</v>
      </c>
      <c r="H58" s="19">
        <f ca="1">VLOOKUP($A58,'Q9'!$A:$O,H$2,0)</f>
        <v>2</v>
      </c>
      <c r="I58" s="19">
        <f ca="1">VLOOKUP($A58,'Q9'!$A:$O,I$2,0)</f>
        <v>4</v>
      </c>
      <c r="J58" s="19">
        <f ca="1">VLOOKUP($A58,'Q9'!$A:$O,J$2,0)</f>
        <v>8</v>
      </c>
      <c r="K58" s="19">
        <f ca="1">VLOOKUP($A58,'Q9'!$A:$O,K$2,0)</f>
        <v>1</v>
      </c>
      <c r="L58" s="19">
        <f ca="1">VLOOKUP($A58,'Q9'!$A:$O,L$2,0)</f>
        <v>108</v>
      </c>
      <c r="M58" s="19"/>
      <c r="N58" s="19"/>
      <c r="P58" s="45">
        <f t="shared" ref="P58" ca="1" si="48">MAX(E58:N58)</f>
        <v>108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9.9290780141843982</v>
      </c>
      <c r="F59" s="15">
        <f t="shared" ref="F59:L59" ca="1" si="49">F58/$D58*100</f>
        <v>1.4184397163120568</v>
      </c>
      <c r="G59" s="15">
        <f t="shared" ca="1" si="49"/>
        <v>1.4184397163120568</v>
      </c>
      <c r="H59" s="15">
        <f t="shared" ca="1" si="49"/>
        <v>1.4184397163120568</v>
      </c>
      <c r="I59" s="15">
        <f t="shared" ca="1" si="49"/>
        <v>2.8368794326241136</v>
      </c>
      <c r="J59" s="15">
        <f t="shared" ca="1" si="49"/>
        <v>5.6737588652482271</v>
      </c>
      <c r="K59" s="15">
        <f t="shared" ca="1" si="49"/>
        <v>0.70921985815602839</v>
      </c>
      <c r="L59" s="15">
        <f t="shared" ca="1" si="49"/>
        <v>76.59574468085107</v>
      </c>
      <c r="M59" s="15"/>
      <c r="N59" s="15"/>
    </row>
    <row r="60" spans="1:16" ht="12.4" hidden="1" customHeight="1" outlineLevel="1" x14ac:dyDescent="0.15">
      <c r="A60" s="1" t="str">
        <f ca="1">$A$1&amp;C60</f>
        <v>X (26)進学（専門学校等）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67</v>
      </c>
      <c r="F60" s="19">
        <f ca="1">VLOOKUP($A60,'Q9'!$A:$O,F$2,0)</f>
        <v>18</v>
      </c>
      <c r="G60" s="19">
        <f ca="1">VLOOKUP($A60,'Q9'!$A:$O,G$2,0)</f>
        <v>3</v>
      </c>
      <c r="H60" s="19">
        <f ca="1">VLOOKUP($A60,'Q9'!$A:$O,H$2,0)</f>
        <v>3</v>
      </c>
      <c r="I60" s="19">
        <f ca="1">VLOOKUP($A60,'Q9'!$A:$O,I$2,0)</f>
        <v>5</v>
      </c>
      <c r="J60" s="19">
        <f ca="1">VLOOKUP($A60,'Q9'!$A:$O,J$2,0)</f>
        <v>10</v>
      </c>
      <c r="K60" s="19">
        <f ca="1">VLOOKUP($A60,'Q9'!$A:$O,K$2,0)</f>
        <v>4</v>
      </c>
      <c r="L60" s="19">
        <f ca="1">VLOOKUP($A60,'Q9'!$A:$O,L$2,0)</f>
        <v>577</v>
      </c>
      <c r="M60" s="19"/>
      <c r="N60" s="19"/>
      <c r="P60" s="45">
        <f t="shared" ref="P60" ca="1" si="50">MAX(E60:N60)</f>
        <v>577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9.7525473071324598</v>
      </c>
      <c r="F61" s="15">
        <f t="shared" ref="F61:L61" ca="1" si="51">F60/$D60*100</f>
        <v>2.6200873362445414</v>
      </c>
      <c r="G61" s="15">
        <f t="shared" ca="1" si="51"/>
        <v>0.43668122270742354</v>
      </c>
      <c r="H61" s="15">
        <f t="shared" ca="1" si="51"/>
        <v>0.43668122270742354</v>
      </c>
      <c r="I61" s="15">
        <f t="shared" ca="1" si="51"/>
        <v>0.72780203784570596</v>
      </c>
      <c r="J61" s="15">
        <f t="shared" ca="1" si="51"/>
        <v>1.4556040756914119</v>
      </c>
      <c r="K61" s="15">
        <f t="shared" ca="1" si="51"/>
        <v>0.58224163027656484</v>
      </c>
      <c r="L61" s="15">
        <f t="shared" ca="1" si="51"/>
        <v>83.988355167394474</v>
      </c>
      <c r="M61" s="15"/>
      <c r="N61" s="15"/>
    </row>
    <row r="62" spans="1:16" ht="12.4" hidden="1" customHeight="1" outlineLevel="1" x14ac:dyDescent="0.15">
      <c r="A62" s="1" t="str">
        <f ca="1">$A$1&amp;C62</f>
        <v>X (26)就職・就業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66</v>
      </c>
      <c r="F62" s="19">
        <f ca="1">VLOOKUP($A62,'Q9'!$A:$O,F$2,0)</f>
        <v>14</v>
      </c>
      <c r="G62" s="19">
        <f ca="1">VLOOKUP($A62,'Q9'!$A:$O,G$2,0)</f>
        <v>5</v>
      </c>
      <c r="H62" s="19">
        <f ca="1">VLOOKUP($A62,'Q9'!$A:$O,H$2,0)</f>
        <v>3</v>
      </c>
      <c r="I62" s="19">
        <f ca="1">VLOOKUP($A62,'Q9'!$A:$O,I$2,0)</f>
        <v>10</v>
      </c>
      <c r="J62" s="19">
        <f ca="1">VLOOKUP($A62,'Q9'!$A:$O,J$2,0)</f>
        <v>19</v>
      </c>
      <c r="K62" s="19">
        <f ca="1">VLOOKUP($A62,'Q9'!$A:$O,K$2,0)</f>
        <v>6</v>
      </c>
      <c r="L62" s="19">
        <f ca="1">VLOOKUP($A62,'Q9'!$A:$O,L$2,0)</f>
        <v>435</v>
      </c>
      <c r="M62" s="19"/>
      <c r="N62" s="19"/>
      <c r="P62" s="45">
        <f t="shared" ref="P62" ca="1" si="52">MAX(E62:N62)</f>
        <v>435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11.827956989247312</v>
      </c>
      <c r="F63" s="15">
        <f t="shared" ref="F63:L63" ca="1" si="53">F62/$D62*100</f>
        <v>2.5089605734767026</v>
      </c>
      <c r="G63" s="15">
        <f t="shared" ca="1" si="53"/>
        <v>0.8960573476702508</v>
      </c>
      <c r="H63" s="15">
        <f t="shared" ca="1" si="53"/>
        <v>0.53763440860215062</v>
      </c>
      <c r="I63" s="15">
        <f t="shared" ca="1" si="53"/>
        <v>1.7921146953405016</v>
      </c>
      <c r="J63" s="15">
        <f t="shared" ca="1" si="53"/>
        <v>3.4050179211469538</v>
      </c>
      <c r="K63" s="15">
        <f t="shared" ca="1" si="53"/>
        <v>1.0752688172043012</v>
      </c>
      <c r="L63" s="15">
        <f t="shared" ca="1" si="53"/>
        <v>77.956989247311824</v>
      </c>
      <c r="M63" s="15"/>
      <c r="N63" s="15"/>
    </row>
    <row r="64" spans="1:16" ht="12.4" hidden="1" customHeight="1" outlineLevel="1" x14ac:dyDescent="0.15">
      <c r="A64" s="1" t="str">
        <f ca="1">$A$1&amp;C64</f>
        <v>X (26)その他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2</v>
      </c>
      <c r="F64" s="19">
        <f ca="1">VLOOKUP($A64,'Q9'!$A:$O,F$2,0)</f>
        <v>1</v>
      </c>
      <c r="G64" s="19">
        <f ca="1">VLOOKUP($A64,'Q9'!$A:$O,G$2,0)</f>
        <v>0</v>
      </c>
      <c r="H64" s="19">
        <f ca="1">VLOOKUP($A64,'Q9'!$A:$O,H$2,0)</f>
        <v>1</v>
      </c>
      <c r="I64" s="19">
        <f ca="1">VLOOKUP($A64,'Q9'!$A:$O,I$2,0)</f>
        <v>1</v>
      </c>
      <c r="J64" s="19">
        <f ca="1">VLOOKUP($A64,'Q9'!$A:$O,J$2,0)</f>
        <v>0</v>
      </c>
      <c r="K64" s="19">
        <f ca="1">VLOOKUP($A64,'Q9'!$A:$O,K$2,0)</f>
        <v>0</v>
      </c>
      <c r="L64" s="19">
        <f ca="1">VLOOKUP($A64,'Q9'!$A:$O,L$2,0)</f>
        <v>29</v>
      </c>
      <c r="M64" s="19"/>
      <c r="N64" s="19"/>
      <c r="P64" s="45">
        <f t="shared" ref="P64" ca="1" si="54">MAX(E64:N64)</f>
        <v>29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5.8823529411764701</v>
      </c>
      <c r="F65" s="15">
        <f t="shared" ref="F65:L65" ca="1" si="55">F64/$D64*100</f>
        <v>2.9411764705882351</v>
      </c>
      <c r="G65" s="15">
        <f t="shared" ca="1" si="55"/>
        <v>0</v>
      </c>
      <c r="H65" s="15">
        <f t="shared" ca="1" si="55"/>
        <v>2.9411764705882351</v>
      </c>
      <c r="I65" s="15">
        <f t="shared" ca="1" si="55"/>
        <v>2.9411764705882351</v>
      </c>
      <c r="J65" s="15">
        <f t="shared" ca="1" si="55"/>
        <v>0</v>
      </c>
      <c r="K65" s="15">
        <f t="shared" ca="1" si="55"/>
        <v>0</v>
      </c>
      <c r="L65" s="15">
        <f t="shared" ca="1" si="55"/>
        <v>85.294117647058826</v>
      </c>
      <c r="M65" s="15"/>
      <c r="N65" s="15"/>
    </row>
    <row r="66" spans="1:16" ht="12.4" hidden="1" customHeight="1" outlineLevel="1" x14ac:dyDescent="0.15">
      <c r="A66" s="1" t="str">
        <f ca="1">$A$1&amp;C66</f>
        <v>X (26)わからない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27</v>
      </c>
      <c r="F66" s="19">
        <f ca="1">VLOOKUP($A66,'Q9'!$A:$O,F$2,0)</f>
        <v>8</v>
      </c>
      <c r="G66" s="19">
        <f ca="1">VLOOKUP($A66,'Q9'!$A:$O,G$2,0)</f>
        <v>1</v>
      </c>
      <c r="H66" s="19">
        <f ca="1">VLOOKUP($A66,'Q9'!$A:$O,H$2,0)</f>
        <v>3</v>
      </c>
      <c r="I66" s="19">
        <f ca="1">VLOOKUP($A66,'Q9'!$A:$O,I$2,0)</f>
        <v>3</v>
      </c>
      <c r="J66" s="19">
        <f ca="1">VLOOKUP($A66,'Q9'!$A:$O,J$2,0)</f>
        <v>8</v>
      </c>
      <c r="K66" s="19">
        <f ca="1">VLOOKUP($A66,'Q9'!$A:$O,K$2,0)</f>
        <v>3</v>
      </c>
      <c r="L66" s="19">
        <f ca="1">VLOOKUP($A66,'Q9'!$A:$O,L$2,0)</f>
        <v>302</v>
      </c>
      <c r="M66" s="19"/>
      <c r="N66" s="19"/>
      <c r="P66" s="45">
        <f t="shared" ref="P66" ca="1" si="56">MAX(E66:N66)</f>
        <v>302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7.605633802816901</v>
      </c>
      <c r="F67" s="15">
        <f t="shared" ref="F67:L67" ca="1" si="57">F66/$D66*100</f>
        <v>2.2535211267605635</v>
      </c>
      <c r="G67" s="15">
        <f t="shared" ca="1" si="57"/>
        <v>0.28169014084507044</v>
      </c>
      <c r="H67" s="15">
        <f t="shared" ca="1" si="57"/>
        <v>0.84507042253521114</v>
      </c>
      <c r="I67" s="15">
        <f t="shared" ca="1" si="57"/>
        <v>0.84507042253521114</v>
      </c>
      <c r="J67" s="15">
        <f t="shared" ca="1" si="57"/>
        <v>2.2535211267605635</v>
      </c>
      <c r="K67" s="15">
        <f t="shared" ca="1" si="57"/>
        <v>0.84507042253521114</v>
      </c>
      <c r="L67" s="15">
        <f t="shared" ca="1" si="57"/>
        <v>85.070422535211264</v>
      </c>
      <c r="M67" s="15"/>
      <c r="N67" s="15"/>
    </row>
    <row r="68" spans="1:16" ht="12.4" hidden="1" customHeight="1" outlineLevel="1" x14ac:dyDescent="0.15">
      <c r="A68" s="1" t="str">
        <f ca="1">$A$1&amp;C68</f>
        <v>X (26)北九州市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179</v>
      </c>
      <c r="F68" s="19">
        <f ca="1">VLOOKUP($A68,'Q10'!$A:$O,F$2,0)</f>
        <v>34</v>
      </c>
      <c r="G68" s="19">
        <f ca="1">VLOOKUP($A68,'Q10'!$A:$O,G$2,0)</f>
        <v>13</v>
      </c>
      <c r="H68" s="19">
        <f ca="1">VLOOKUP($A68,'Q10'!$A:$O,H$2,0)</f>
        <v>5</v>
      </c>
      <c r="I68" s="19">
        <f ca="1">VLOOKUP($A68,'Q10'!$A:$O,I$2,0)</f>
        <v>17</v>
      </c>
      <c r="J68" s="19">
        <f ca="1">VLOOKUP($A68,'Q10'!$A:$O,J$2,0)</f>
        <v>44</v>
      </c>
      <c r="K68" s="19">
        <f ca="1">VLOOKUP($A68,'Q10'!$A:$O,K$2,0)</f>
        <v>16</v>
      </c>
      <c r="L68" s="19">
        <f ca="1">VLOOKUP($A68,'Q10'!$A:$O,L$2,0)</f>
        <v>1246</v>
      </c>
      <c r="M68" s="19"/>
      <c r="N68" s="19"/>
      <c r="P68" s="45">
        <f t="shared" ref="P68" ca="1" si="58">MAX(E68:N68)</f>
        <v>1246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11.518661518661519</v>
      </c>
      <c r="F69" s="15">
        <f t="shared" ref="F69:L69" ca="1" si="59">F68/$D68*100</f>
        <v>2.1879021879021878</v>
      </c>
      <c r="G69" s="15">
        <f t="shared" ca="1" si="59"/>
        <v>0.83655083655083651</v>
      </c>
      <c r="H69" s="15">
        <f t="shared" ca="1" si="59"/>
        <v>0.32175032175032175</v>
      </c>
      <c r="I69" s="15">
        <f t="shared" ca="1" si="59"/>
        <v>1.0939510939510939</v>
      </c>
      <c r="J69" s="15">
        <f t="shared" ca="1" si="59"/>
        <v>2.8314028314028317</v>
      </c>
      <c r="K69" s="15">
        <f t="shared" ca="1" si="59"/>
        <v>1.0296010296010296</v>
      </c>
      <c r="L69" s="15">
        <f t="shared" ca="1" si="59"/>
        <v>80.180180180180187</v>
      </c>
      <c r="M69" s="15"/>
      <c r="N69" s="15"/>
    </row>
    <row r="70" spans="1:16" ht="12.4" hidden="1" customHeight="1" outlineLevel="1" x14ac:dyDescent="0.15">
      <c r="A70" s="1" t="str">
        <f ca="1">$A$1&amp;C70</f>
        <v>X (26)福岡市</v>
      </c>
      <c r="B70" s="152"/>
      <c r="C70" s="134" t="s">
        <v>65</v>
      </c>
      <c r="D70" s="19">
        <f ca="1">VLOOKUP($A70,'Q10'!$A:$O,D$2,0)</f>
        <v>626</v>
      </c>
      <c r="E70" s="19">
        <f ca="1">VLOOKUP($A70,'Q10'!$A:$O,E$2,0)</f>
        <v>59</v>
      </c>
      <c r="F70" s="19">
        <f ca="1">VLOOKUP($A70,'Q10'!$A:$O,F$2,0)</f>
        <v>21</v>
      </c>
      <c r="G70" s="19">
        <f ca="1">VLOOKUP($A70,'Q10'!$A:$O,G$2,0)</f>
        <v>5</v>
      </c>
      <c r="H70" s="19">
        <f ca="1">VLOOKUP($A70,'Q10'!$A:$O,H$2,0)</f>
        <v>4</v>
      </c>
      <c r="I70" s="19">
        <f ca="1">VLOOKUP($A70,'Q10'!$A:$O,I$2,0)</f>
        <v>8</v>
      </c>
      <c r="J70" s="19">
        <f ca="1">VLOOKUP($A70,'Q10'!$A:$O,J$2,0)</f>
        <v>10</v>
      </c>
      <c r="K70" s="19">
        <f ca="1">VLOOKUP($A70,'Q10'!$A:$O,K$2,0)</f>
        <v>8</v>
      </c>
      <c r="L70" s="19">
        <f ca="1">VLOOKUP($A70,'Q10'!$A:$O,L$2,0)</f>
        <v>511</v>
      </c>
      <c r="M70" s="19"/>
      <c r="N70" s="19"/>
      <c r="P70" s="45">
        <f t="shared" ref="P70" ca="1" si="60">MAX(E70:N70)</f>
        <v>511</v>
      </c>
    </row>
    <row r="71" spans="1:16" ht="12.4" hidden="1" customHeight="1" outlineLevel="1" x14ac:dyDescent="0.15">
      <c r="B71" s="152"/>
      <c r="C71" s="136"/>
      <c r="D71" s="16">
        <f ca="1">D70/$D70*100</f>
        <v>100</v>
      </c>
      <c r="E71" s="15">
        <f ca="1">E70/$D70*100</f>
        <v>9.4249201277955272</v>
      </c>
      <c r="F71" s="15">
        <f t="shared" ref="F71:L71" ca="1" si="61">F70/$D70*100</f>
        <v>3.3546325878594248</v>
      </c>
      <c r="G71" s="15">
        <f t="shared" ca="1" si="61"/>
        <v>0.79872204472843444</v>
      </c>
      <c r="H71" s="15">
        <f t="shared" ca="1" si="61"/>
        <v>0.63897763578274758</v>
      </c>
      <c r="I71" s="15">
        <f t="shared" ca="1" si="61"/>
        <v>1.2779552715654952</v>
      </c>
      <c r="J71" s="15">
        <f t="shared" ca="1" si="61"/>
        <v>1.5974440894568689</v>
      </c>
      <c r="K71" s="15">
        <f t="shared" ca="1" si="61"/>
        <v>1.2779552715654952</v>
      </c>
      <c r="L71" s="15">
        <f t="shared" ca="1" si="61"/>
        <v>81.629392971246006</v>
      </c>
      <c r="M71" s="15"/>
      <c r="N71" s="15"/>
    </row>
    <row r="72" spans="1:16" ht="12.4" hidden="1" customHeight="1" outlineLevel="1" x14ac:dyDescent="0.15">
      <c r="A72" s="1" t="str">
        <f ca="1">$A$1&amp;C72</f>
        <v>X (26)東京圏</v>
      </c>
      <c r="B72" s="152"/>
      <c r="C72" s="134" t="s">
        <v>66</v>
      </c>
      <c r="D72" s="19">
        <f ca="1">VLOOKUP($A72,'Q10'!$A:$O,D$2,0)</f>
        <v>265</v>
      </c>
      <c r="E72" s="19">
        <f ca="1">VLOOKUP($A72,'Q10'!$A:$O,E$2,0)</f>
        <v>24</v>
      </c>
      <c r="F72" s="19">
        <f ca="1">VLOOKUP($A72,'Q10'!$A:$O,F$2,0)</f>
        <v>12</v>
      </c>
      <c r="G72" s="19">
        <f ca="1">VLOOKUP($A72,'Q10'!$A:$O,G$2,0)</f>
        <v>2</v>
      </c>
      <c r="H72" s="19">
        <f ca="1">VLOOKUP($A72,'Q10'!$A:$O,H$2,0)</f>
        <v>1</v>
      </c>
      <c r="I72" s="19">
        <f ca="1">VLOOKUP($A72,'Q10'!$A:$O,I$2,0)</f>
        <v>6</v>
      </c>
      <c r="J72" s="19">
        <f ca="1">VLOOKUP($A72,'Q10'!$A:$O,J$2,0)</f>
        <v>3</v>
      </c>
      <c r="K72" s="19">
        <f ca="1">VLOOKUP($A72,'Q10'!$A:$O,K$2,0)</f>
        <v>5</v>
      </c>
      <c r="L72" s="19">
        <f ca="1">VLOOKUP($A72,'Q10'!$A:$O,L$2,0)</f>
        <v>212</v>
      </c>
      <c r="M72" s="19"/>
      <c r="N72" s="19"/>
      <c r="P72" s="45">
        <f t="shared" ref="P72" ca="1" si="62">MAX(E72:N72)</f>
        <v>212</v>
      </c>
    </row>
    <row r="73" spans="1:16" ht="12.4" hidden="1" customHeight="1" outlineLevel="1" x14ac:dyDescent="0.15">
      <c r="B73" s="152"/>
      <c r="C73" s="136"/>
      <c r="D73" s="16">
        <f ca="1">D72/$D72*100</f>
        <v>100</v>
      </c>
      <c r="E73" s="15">
        <f ca="1">E72/$D72*100</f>
        <v>9.0566037735849054</v>
      </c>
      <c r="F73" s="15">
        <f t="shared" ref="F73:L73" ca="1" si="63">F72/$D72*100</f>
        <v>4.5283018867924527</v>
      </c>
      <c r="G73" s="15">
        <f t="shared" ca="1" si="63"/>
        <v>0.75471698113207553</v>
      </c>
      <c r="H73" s="15">
        <f t="shared" ca="1" si="63"/>
        <v>0.37735849056603776</v>
      </c>
      <c r="I73" s="15">
        <f t="shared" ca="1" si="63"/>
        <v>2.2641509433962264</v>
      </c>
      <c r="J73" s="15">
        <f t="shared" ca="1" si="63"/>
        <v>1.1320754716981132</v>
      </c>
      <c r="K73" s="15">
        <f t="shared" ca="1" si="63"/>
        <v>1.8867924528301887</v>
      </c>
      <c r="L73" s="15">
        <f t="shared" ca="1" si="63"/>
        <v>80</v>
      </c>
      <c r="M73" s="15"/>
      <c r="N73" s="15"/>
    </row>
    <row r="74" spans="1:16" ht="12.4" hidden="1" customHeight="1" outlineLevel="1" x14ac:dyDescent="0.15">
      <c r="A74" s="1" t="str">
        <f ca="1">$A$1&amp;C74</f>
        <v>X (26)大阪圏</v>
      </c>
      <c r="B74" s="152"/>
      <c r="C74" s="134" t="s">
        <v>67</v>
      </c>
      <c r="D74" s="19">
        <f ca="1">VLOOKUP($A74,'Q10'!$A:$O,D$2,0)</f>
        <v>173</v>
      </c>
      <c r="E74" s="19">
        <f ca="1">VLOOKUP($A74,'Q10'!$A:$O,E$2,0)</f>
        <v>21</v>
      </c>
      <c r="F74" s="19">
        <f ca="1">VLOOKUP($A74,'Q10'!$A:$O,F$2,0)</f>
        <v>8</v>
      </c>
      <c r="G74" s="19">
        <f ca="1">VLOOKUP($A74,'Q10'!$A:$O,G$2,0)</f>
        <v>1</v>
      </c>
      <c r="H74" s="19">
        <f ca="1">VLOOKUP($A74,'Q10'!$A:$O,H$2,0)</f>
        <v>2</v>
      </c>
      <c r="I74" s="19">
        <f ca="1">VLOOKUP($A74,'Q10'!$A:$O,I$2,0)</f>
        <v>3</v>
      </c>
      <c r="J74" s="19">
        <f ca="1">VLOOKUP($A74,'Q10'!$A:$O,J$2,0)</f>
        <v>5</v>
      </c>
      <c r="K74" s="19">
        <f ca="1">VLOOKUP($A74,'Q10'!$A:$O,K$2,0)</f>
        <v>3</v>
      </c>
      <c r="L74" s="19">
        <f ca="1">VLOOKUP($A74,'Q10'!$A:$O,L$2,0)</f>
        <v>130</v>
      </c>
      <c r="M74" s="19"/>
      <c r="N74" s="19"/>
      <c r="P74" s="45">
        <f t="shared" ref="P74" ca="1" si="64">MAX(E74:N74)</f>
        <v>130</v>
      </c>
    </row>
    <row r="75" spans="1:16" ht="12.4" hidden="1" customHeight="1" outlineLevel="1" x14ac:dyDescent="0.15">
      <c r="B75" s="152"/>
      <c r="C75" s="136"/>
      <c r="D75" s="16">
        <f ca="1">D74/$D74*100</f>
        <v>100</v>
      </c>
      <c r="E75" s="15">
        <f ca="1">E74/$D74*100</f>
        <v>12.138728323699421</v>
      </c>
      <c r="F75" s="15">
        <f t="shared" ref="F75:L75" ca="1" si="65">F74/$D74*100</f>
        <v>4.6242774566473983</v>
      </c>
      <c r="G75" s="15">
        <f t="shared" ca="1" si="65"/>
        <v>0.57803468208092479</v>
      </c>
      <c r="H75" s="15">
        <f t="shared" ca="1" si="65"/>
        <v>1.1560693641618496</v>
      </c>
      <c r="I75" s="15">
        <f t="shared" ca="1" si="65"/>
        <v>1.7341040462427744</v>
      </c>
      <c r="J75" s="15">
        <f t="shared" ca="1" si="65"/>
        <v>2.8901734104046244</v>
      </c>
      <c r="K75" s="15">
        <f t="shared" ca="1" si="65"/>
        <v>1.7341040462427744</v>
      </c>
      <c r="L75" s="15">
        <f t="shared" ca="1" si="65"/>
        <v>75.144508670520224</v>
      </c>
      <c r="M75" s="15"/>
      <c r="N75" s="15"/>
    </row>
    <row r="76" spans="1:16" ht="12.4" hidden="1" customHeight="1" outlineLevel="1" x14ac:dyDescent="0.15">
      <c r="A76" s="1" t="str">
        <f ca="1">$A$1&amp;C76</f>
        <v>X (26)名古屋圏</v>
      </c>
      <c r="B76" s="152"/>
      <c r="C76" s="134" t="s">
        <v>68</v>
      </c>
      <c r="D76" s="19">
        <f ca="1">VLOOKUP($A76,'Q10'!$A:$O,D$2,0)</f>
        <v>21</v>
      </c>
      <c r="E76" s="19">
        <f ca="1">VLOOKUP($A76,'Q10'!$A:$O,E$2,0)</f>
        <v>1</v>
      </c>
      <c r="F76" s="19">
        <f ca="1">VLOOKUP($A76,'Q10'!$A:$O,F$2,0)</f>
        <v>0</v>
      </c>
      <c r="G76" s="19">
        <f ca="1">VLOOKUP($A76,'Q10'!$A:$O,G$2,0)</f>
        <v>0</v>
      </c>
      <c r="H76" s="19">
        <f ca="1">VLOOKUP($A76,'Q10'!$A:$O,H$2,0)</f>
        <v>1</v>
      </c>
      <c r="I76" s="19">
        <f ca="1">VLOOKUP($A76,'Q10'!$A:$O,I$2,0)</f>
        <v>0</v>
      </c>
      <c r="J76" s="19">
        <f ca="1">VLOOKUP($A76,'Q10'!$A:$O,J$2,0)</f>
        <v>0</v>
      </c>
      <c r="K76" s="19">
        <f ca="1">VLOOKUP($A76,'Q10'!$A:$O,K$2,0)</f>
        <v>0</v>
      </c>
      <c r="L76" s="19">
        <f ca="1">VLOOKUP($A76,'Q10'!$A:$O,L$2,0)</f>
        <v>19</v>
      </c>
      <c r="M76" s="19"/>
      <c r="N76" s="19"/>
      <c r="P76" s="45">
        <f t="shared" ref="P76" ca="1" si="66">MAX(E76:N76)</f>
        <v>19</v>
      </c>
    </row>
    <row r="77" spans="1:16" ht="12.4" hidden="1" customHeight="1" outlineLevel="1" x14ac:dyDescent="0.15">
      <c r="B77" s="152"/>
      <c r="C77" s="136"/>
      <c r="D77" s="16">
        <f ca="1">D76/$D76*100</f>
        <v>100</v>
      </c>
      <c r="E77" s="15">
        <f ca="1">E76/$D76*100</f>
        <v>4.7619047619047619</v>
      </c>
      <c r="F77" s="15">
        <f t="shared" ref="F77:L77" ca="1" si="67">F76/$D76*100</f>
        <v>0</v>
      </c>
      <c r="G77" s="15">
        <f t="shared" ca="1" si="67"/>
        <v>0</v>
      </c>
      <c r="H77" s="15">
        <f t="shared" ca="1" si="67"/>
        <v>4.7619047619047619</v>
      </c>
      <c r="I77" s="15">
        <f t="shared" ca="1" si="67"/>
        <v>0</v>
      </c>
      <c r="J77" s="15">
        <f t="shared" ca="1" si="67"/>
        <v>0</v>
      </c>
      <c r="K77" s="15">
        <f t="shared" ca="1" si="67"/>
        <v>0</v>
      </c>
      <c r="L77" s="15">
        <f t="shared" ca="1" si="67"/>
        <v>90.476190476190482</v>
      </c>
      <c r="M77" s="15"/>
      <c r="N77" s="15"/>
    </row>
    <row r="78" spans="1:16" ht="12.4" hidden="1" customHeight="1" outlineLevel="1" x14ac:dyDescent="0.15">
      <c r="A78" s="1" t="str">
        <f ca="1">$A$1&amp;C78</f>
        <v>X (26)福岡県内（北九州市・福岡市を除く）</v>
      </c>
      <c r="B78" s="152"/>
      <c r="C78" s="134" t="s">
        <v>289</v>
      </c>
      <c r="D78" s="19">
        <f ca="1">VLOOKUP($A78,'Q10'!$A:$O,D$2,0)</f>
        <v>308</v>
      </c>
      <c r="E78" s="19">
        <f ca="1">VLOOKUP($A78,'Q10'!$A:$O,E$2,0)</f>
        <v>21</v>
      </c>
      <c r="F78" s="19">
        <f ca="1">VLOOKUP($A78,'Q10'!$A:$O,F$2,0)</f>
        <v>12</v>
      </c>
      <c r="G78" s="19">
        <f ca="1">VLOOKUP($A78,'Q10'!$A:$O,G$2,0)</f>
        <v>1</v>
      </c>
      <c r="H78" s="19">
        <f ca="1">VLOOKUP($A78,'Q10'!$A:$O,H$2,0)</f>
        <v>5</v>
      </c>
      <c r="I78" s="19">
        <f ca="1">VLOOKUP($A78,'Q10'!$A:$O,I$2,0)</f>
        <v>6</v>
      </c>
      <c r="J78" s="19">
        <f ca="1">VLOOKUP($A78,'Q10'!$A:$O,J$2,0)</f>
        <v>10</v>
      </c>
      <c r="K78" s="19">
        <f ca="1">VLOOKUP($A78,'Q10'!$A:$O,K$2,0)</f>
        <v>3</v>
      </c>
      <c r="L78" s="19">
        <f ca="1">VLOOKUP($A78,'Q10'!$A:$O,L$2,0)</f>
        <v>250</v>
      </c>
      <c r="M78" s="19"/>
      <c r="N78" s="19"/>
      <c r="P78" s="45">
        <f t="shared" ref="P78" ca="1" si="68">MAX(E78:N78)</f>
        <v>250</v>
      </c>
    </row>
    <row r="79" spans="1:16" ht="12.4" hidden="1" customHeight="1" outlineLevel="1" x14ac:dyDescent="0.15">
      <c r="B79" s="152"/>
      <c r="C79" s="136"/>
      <c r="D79" s="16">
        <f ca="1">D78/$D78*100</f>
        <v>100</v>
      </c>
      <c r="E79" s="15">
        <f ca="1">E78/$D78*100</f>
        <v>6.8181818181818175</v>
      </c>
      <c r="F79" s="15">
        <f t="shared" ref="F79:L79" ca="1" si="69">F78/$D78*100</f>
        <v>3.8961038961038961</v>
      </c>
      <c r="G79" s="15">
        <f t="shared" ca="1" si="69"/>
        <v>0.32467532467532467</v>
      </c>
      <c r="H79" s="15">
        <f t="shared" ca="1" si="69"/>
        <v>1.6233766233766231</v>
      </c>
      <c r="I79" s="15">
        <f t="shared" ca="1" si="69"/>
        <v>1.948051948051948</v>
      </c>
      <c r="J79" s="15">
        <f t="shared" ca="1" si="69"/>
        <v>3.2467532467532463</v>
      </c>
      <c r="K79" s="15">
        <f t="shared" ca="1" si="69"/>
        <v>0.97402597402597402</v>
      </c>
      <c r="L79" s="15">
        <f t="shared" ca="1" si="69"/>
        <v>81.168831168831161</v>
      </c>
      <c r="M79" s="15"/>
      <c r="N79" s="15"/>
    </row>
    <row r="80" spans="1:16" ht="12.4" hidden="1" customHeight="1" outlineLevel="1" x14ac:dyDescent="0.15">
      <c r="A80" s="1" t="str">
        <f ca="1">$A$1&amp;C80</f>
        <v>X (26)その他</v>
      </c>
      <c r="B80" s="152"/>
      <c r="C80" s="134" t="s">
        <v>22</v>
      </c>
      <c r="D80" s="19">
        <f ca="1">VLOOKUP($A80,'Q10'!$A:$O,D$2,0)</f>
        <v>227</v>
      </c>
      <c r="E80" s="19">
        <f ca="1">VLOOKUP($A80,'Q10'!$A:$O,E$2,0)</f>
        <v>16</v>
      </c>
      <c r="F80" s="19">
        <f ca="1">VLOOKUP($A80,'Q10'!$A:$O,F$2,0)</f>
        <v>5</v>
      </c>
      <c r="G80" s="19">
        <f ca="1">VLOOKUP($A80,'Q10'!$A:$O,G$2,0)</f>
        <v>1</v>
      </c>
      <c r="H80" s="19">
        <f ca="1">VLOOKUP($A80,'Q10'!$A:$O,H$2,0)</f>
        <v>1</v>
      </c>
      <c r="I80" s="19">
        <f ca="1">VLOOKUP($A80,'Q10'!$A:$O,I$2,0)</f>
        <v>2</v>
      </c>
      <c r="J80" s="19">
        <f ca="1">VLOOKUP($A80,'Q10'!$A:$O,J$2,0)</f>
        <v>1</v>
      </c>
      <c r="K80" s="19">
        <f ca="1">VLOOKUP($A80,'Q10'!$A:$O,K$2,0)</f>
        <v>3</v>
      </c>
      <c r="L80" s="19">
        <f ca="1">VLOOKUP($A80,'Q10'!$A:$O,L$2,0)</f>
        <v>198</v>
      </c>
      <c r="M80" s="19"/>
      <c r="N80" s="19"/>
      <c r="P80" s="45">
        <f t="shared" ref="P80" ca="1" si="70">MAX(E80:N80)</f>
        <v>198</v>
      </c>
    </row>
    <row r="81" spans="1:16" ht="12.4" hidden="1" customHeight="1" outlineLevel="1" x14ac:dyDescent="0.15">
      <c r="B81" s="152"/>
      <c r="C81" s="136"/>
      <c r="D81" s="16">
        <f ca="1">D80/$D80*100</f>
        <v>100</v>
      </c>
      <c r="E81" s="15">
        <f ca="1">E80/$D80*100</f>
        <v>7.0484581497797363</v>
      </c>
      <c r="F81" s="15">
        <f t="shared" ref="F81:L81" ca="1" si="71">F80/$D80*100</f>
        <v>2.2026431718061676</v>
      </c>
      <c r="G81" s="15">
        <f t="shared" ca="1" si="71"/>
        <v>0.44052863436123352</v>
      </c>
      <c r="H81" s="15">
        <f t="shared" ca="1" si="71"/>
        <v>0.44052863436123352</v>
      </c>
      <c r="I81" s="15">
        <f t="shared" ca="1" si="71"/>
        <v>0.88105726872246704</v>
      </c>
      <c r="J81" s="15">
        <f t="shared" ca="1" si="71"/>
        <v>0.44052863436123352</v>
      </c>
      <c r="K81" s="15">
        <f t="shared" ca="1" si="71"/>
        <v>1.3215859030837005</v>
      </c>
      <c r="L81" s="15">
        <f t="shared" ca="1" si="71"/>
        <v>87.224669603524234</v>
      </c>
      <c r="M81" s="15"/>
      <c r="N81" s="15"/>
    </row>
    <row r="82" spans="1:16" ht="12.4" hidden="1" customHeight="1" outlineLevel="1" x14ac:dyDescent="0.15">
      <c r="A82" s="1" t="str">
        <f ca="1">$A$1&amp;C82</f>
        <v>X (26)わからない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59</v>
      </c>
      <c r="F82" s="19">
        <f ca="1">VLOOKUP($A82,'Q10'!$A:$O,F$2,0)</f>
        <v>18</v>
      </c>
      <c r="G82" s="19">
        <f ca="1">VLOOKUP($A82,'Q10'!$A:$O,G$2,0)</f>
        <v>5</v>
      </c>
      <c r="H82" s="19">
        <f ca="1">VLOOKUP($A82,'Q10'!$A:$O,H$2,0)</f>
        <v>2</v>
      </c>
      <c r="I82" s="19">
        <f ca="1">VLOOKUP($A82,'Q10'!$A:$O,I$2,0)</f>
        <v>6</v>
      </c>
      <c r="J82" s="19">
        <f ca="1">VLOOKUP($A82,'Q10'!$A:$O,J$2,0)</f>
        <v>12</v>
      </c>
      <c r="K82" s="19">
        <f ca="1">VLOOKUP($A82,'Q10'!$A:$O,K$2,0)</f>
        <v>7</v>
      </c>
      <c r="L82" s="19">
        <f ca="1">VLOOKUP($A82,'Q10'!$A:$O,L$2,0)</f>
        <v>588</v>
      </c>
      <c r="M82" s="19"/>
      <c r="N82" s="19"/>
      <c r="P82" s="45">
        <f t="shared" ref="P82" ca="1" si="72">MAX(E82:N82)</f>
        <v>588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8.4648493543758967</v>
      </c>
      <c r="F83" s="15">
        <f t="shared" ref="F83:L83" ca="1" si="73">F82/$D82*100</f>
        <v>2.5824964131994261</v>
      </c>
      <c r="G83" s="15">
        <f t="shared" ca="1" si="73"/>
        <v>0.71736011477761841</v>
      </c>
      <c r="H83" s="15">
        <f t="shared" ca="1" si="73"/>
        <v>0.28694404591104739</v>
      </c>
      <c r="I83" s="15">
        <f t="shared" ca="1" si="73"/>
        <v>0.86083213773314204</v>
      </c>
      <c r="J83" s="15">
        <f t="shared" ca="1" si="73"/>
        <v>1.7216642754662841</v>
      </c>
      <c r="K83" s="15">
        <f t="shared" ca="1" si="73"/>
        <v>1.0043041606886656</v>
      </c>
      <c r="L83" s="15">
        <f t="shared" ca="1" si="73"/>
        <v>84.361549497847918</v>
      </c>
      <c r="M83" s="15"/>
      <c r="N83" s="15"/>
    </row>
    <row r="84" spans="1:16" ht="12.4" hidden="1" customHeight="1" outlineLevel="1" x14ac:dyDescent="0.15">
      <c r="A84" s="1" t="str">
        <f ca="1">$A$1&amp;C84</f>
        <v>X (26)農業・漁業・林業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26</v>
      </c>
      <c r="F84" s="19">
        <f ca="1">VLOOKUP($A84,'Q13'!$A:$O,F$2,0)</f>
        <v>3</v>
      </c>
      <c r="G84" s="19">
        <f ca="1">VLOOKUP($A84,'Q13'!$A:$O,G$2,0)</f>
        <v>0</v>
      </c>
      <c r="H84" s="19">
        <f ca="1">VLOOKUP($A84,'Q13'!$A:$O,H$2,0)</f>
        <v>2</v>
      </c>
      <c r="I84" s="19">
        <f ca="1">VLOOKUP($A84,'Q13'!$A:$O,I$2,0)</f>
        <v>1</v>
      </c>
      <c r="J84" s="19">
        <f ca="1">VLOOKUP($A84,'Q13'!$A:$O,J$2,0)</f>
        <v>0</v>
      </c>
      <c r="K84" s="19">
        <f ca="1">VLOOKUP($A84,'Q13'!$A:$O,K$2,0)</f>
        <v>2</v>
      </c>
      <c r="L84" s="19">
        <f ca="1">VLOOKUP($A84,'Q13'!$A:$O,L$2,0)</f>
        <v>48</v>
      </c>
      <c r="M84" s="19"/>
      <c r="N84" s="19"/>
      <c r="P84" s="45">
        <f t="shared" ref="P84" ca="1" si="74">MAX(E84:N84)</f>
        <v>48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31.707317073170731</v>
      </c>
      <c r="F85" s="15">
        <f t="shared" ref="F85:L85" ca="1" si="75">F84/$D84*100</f>
        <v>3.6585365853658534</v>
      </c>
      <c r="G85" s="15">
        <f t="shared" ca="1" si="75"/>
        <v>0</v>
      </c>
      <c r="H85" s="15">
        <f t="shared" ca="1" si="75"/>
        <v>2.4390243902439024</v>
      </c>
      <c r="I85" s="15">
        <f t="shared" ca="1" si="75"/>
        <v>1.2195121951219512</v>
      </c>
      <c r="J85" s="15">
        <f t="shared" ca="1" si="75"/>
        <v>0</v>
      </c>
      <c r="K85" s="15">
        <f t="shared" ca="1" si="75"/>
        <v>2.4390243902439024</v>
      </c>
      <c r="L85" s="15">
        <f t="shared" ca="1" si="75"/>
        <v>58.536585365853654</v>
      </c>
      <c r="M85" s="15"/>
      <c r="N85" s="15"/>
    </row>
    <row r="86" spans="1:16" ht="12.4" hidden="1" customHeight="1" outlineLevel="1" x14ac:dyDescent="0.15">
      <c r="A86" s="1" t="str">
        <f ca="1">$A$1&amp;C86</f>
        <v>X (26)建設業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21</v>
      </c>
      <c r="F86" s="19">
        <f ca="1">VLOOKUP($A86,'Q13'!$A:$O,F$2,0)</f>
        <v>5</v>
      </c>
      <c r="G86" s="19">
        <f ca="1">VLOOKUP($A86,'Q13'!$A:$O,G$2,0)</f>
        <v>4</v>
      </c>
      <c r="H86" s="19">
        <f ca="1">VLOOKUP($A86,'Q13'!$A:$O,H$2,0)</f>
        <v>0</v>
      </c>
      <c r="I86" s="19">
        <f ca="1">VLOOKUP($A86,'Q13'!$A:$O,I$2,0)</f>
        <v>5</v>
      </c>
      <c r="J86" s="19">
        <f ca="1">VLOOKUP($A86,'Q13'!$A:$O,J$2,0)</f>
        <v>5</v>
      </c>
      <c r="K86" s="19">
        <f ca="1">VLOOKUP($A86,'Q13'!$A:$O,K$2,0)</f>
        <v>1</v>
      </c>
      <c r="L86" s="19">
        <f ca="1">VLOOKUP($A86,'Q13'!$A:$O,L$2,0)</f>
        <v>114</v>
      </c>
      <c r="M86" s="19"/>
      <c r="N86" s="19"/>
      <c r="P86" s="45">
        <f t="shared" ref="P86" ca="1" si="76">MAX(E86:N86)</f>
        <v>114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13.548387096774196</v>
      </c>
      <c r="F87" s="15">
        <f t="shared" ref="F87:L87" ca="1" si="77">F86/$D86*100</f>
        <v>3.225806451612903</v>
      </c>
      <c r="G87" s="15">
        <f t="shared" ca="1" si="77"/>
        <v>2.5806451612903225</v>
      </c>
      <c r="H87" s="15">
        <f t="shared" ca="1" si="77"/>
        <v>0</v>
      </c>
      <c r="I87" s="15">
        <f t="shared" ca="1" si="77"/>
        <v>3.225806451612903</v>
      </c>
      <c r="J87" s="15">
        <f t="shared" ca="1" si="77"/>
        <v>3.225806451612903</v>
      </c>
      <c r="K87" s="15">
        <f t="shared" ca="1" si="77"/>
        <v>0.64516129032258063</v>
      </c>
      <c r="L87" s="15">
        <f t="shared" ca="1" si="77"/>
        <v>73.548387096774192</v>
      </c>
      <c r="M87" s="15"/>
      <c r="N87" s="15"/>
    </row>
    <row r="88" spans="1:16" ht="12.4" hidden="1" customHeight="1" outlineLevel="1" x14ac:dyDescent="0.15">
      <c r="A88" s="1" t="str">
        <f ca="1">$A$1&amp;C88</f>
        <v>X (26)製造業（技術者等）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36</v>
      </c>
      <c r="F88" s="19">
        <f ca="1">VLOOKUP($A88,'Q13'!$A:$O,F$2,0)</f>
        <v>8</v>
      </c>
      <c r="G88" s="19">
        <f ca="1">VLOOKUP($A88,'Q13'!$A:$O,G$2,0)</f>
        <v>3</v>
      </c>
      <c r="H88" s="19">
        <f ca="1">VLOOKUP($A88,'Q13'!$A:$O,H$2,0)</f>
        <v>4</v>
      </c>
      <c r="I88" s="19">
        <f ca="1">VLOOKUP($A88,'Q13'!$A:$O,I$2,0)</f>
        <v>3</v>
      </c>
      <c r="J88" s="19">
        <f ca="1">VLOOKUP($A88,'Q13'!$A:$O,J$2,0)</f>
        <v>6</v>
      </c>
      <c r="K88" s="19">
        <f ca="1">VLOOKUP($A88,'Q13'!$A:$O,K$2,0)</f>
        <v>0</v>
      </c>
      <c r="L88" s="19">
        <f ca="1">VLOOKUP($A88,'Q13'!$A:$O,L$2,0)</f>
        <v>204</v>
      </c>
      <c r="M88" s="19"/>
      <c r="N88" s="19"/>
      <c r="P88" s="45">
        <f t="shared" ref="P88" ca="1" si="78">MAX(E88:N88)</f>
        <v>204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13.636363636363635</v>
      </c>
      <c r="F89" s="15">
        <f t="shared" ref="F89:L89" ca="1" si="79">F88/$D88*100</f>
        <v>3.0303030303030303</v>
      </c>
      <c r="G89" s="15">
        <f t="shared" ca="1" si="79"/>
        <v>1.1363636363636365</v>
      </c>
      <c r="H89" s="15">
        <f t="shared" ca="1" si="79"/>
        <v>1.5151515151515151</v>
      </c>
      <c r="I89" s="15">
        <f t="shared" ca="1" si="79"/>
        <v>1.1363636363636365</v>
      </c>
      <c r="J89" s="15">
        <f t="shared" ca="1" si="79"/>
        <v>2.2727272727272729</v>
      </c>
      <c r="K89" s="15">
        <f t="shared" ca="1" si="79"/>
        <v>0</v>
      </c>
      <c r="L89" s="15">
        <f t="shared" ca="1" si="79"/>
        <v>77.272727272727266</v>
      </c>
      <c r="M89" s="15"/>
      <c r="N89" s="15"/>
    </row>
    <row r="90" spans="1:16" ht="12.4" hidden="1" customHeight="1" outlineLevel="1" x14ac:dyDescent="0.15">
      <c r="A90" s="1" t="str">
        <f ca="1">$A$1&amp;C90</f>
        <v>X (26)小売・飲食などのサービス業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29</v>
      </c>
      <c r="F90" s="19">
        <f ca="1">VLOOKUP($A90,'Q13'!$A:$O,F$2,0)</f>
        <v>10</v>
      </c>
      <c r="G90" s="19">
        <f ca="1">VLOOKUP($A90,'Q13'!$A:$O,G$2,0)</f>
        <v>2</v>
      </c>
      <c r="H90" s="19">
        <f ca="1">VLOOKUP($A90,'Q13'!$A:$O,H$2,0)</f>
        <v>3</v>
      </c>
      <c r="I90" s="19">
        <f ca="1">VLOOKUP($A90,'Q13'!$A:$O,I$2,0)</f>
        <v>4</v>
      </c>
      <c r="J90" s="19">
        <f ca="1">VLOOKUP($A90,'Q13'!$A:$O,J$2,0)</f>
        <v>10</v>
      </c>
      <c r="K90" s="19">
        <f ca="1">VLOOKUP($A90,'Q13'!$A:$O,K$2,0)</f>
        <v>1</v>
      </c>
      <c r="L90" s="19">
        <f ca="1">VLOOKUP($A90,'Q13'!$A:$O,L$2,0)</f>
        <v>234</v>
      </c>
      <c r="M90" s="19"/>
      <c r="N90" s="19"/>
      <c r="P90" s="45">
        <f t="shared" ref="P90" ca="1" si="80">MAX(E90:N90)</f>
        <v>234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9.8976109215017072</v>
      </c>
      <c r="F91" s="15">
        <f t="shared" ref="F91:L91" ca="1" si="81">F90/$D90*100</f>
        <v>3.4129692832764507</v>
      </c>
      <c r="G91" s="15">
        <f t="shared" ca="1" si="81"/>
        <v>0.68259385665529015</v>
      </c>
      <c r="H91" s="15">
        <f t="shared" ca="1" si="81"/>
        <v>1.0238907849829351</v>
      </c>
      <c r="I91" s="15">
        <f t="shared" ca="1" si="81"/>
        <v>1.3651877133105803</v>
      </c>
      <c r="J91" s="15">
        <f t="shared" ca="1" si="81"/>
        <v>3.4129692832764507</v>
      </c>
      <c r="K91" s="15">
        <f t="shared" ca="1" si="81"/>
        <v>0.34129692832764508</v>
      </c>
      <c r="L91" s="15">
        <f t="shared" ca="1" si="81"/>
        <v>79.863481228668945</v>
      </c>
      <c r="M91" s="15"/>
      <c r="N91" s="15"/>
    </row>
    <row r="92" spans="1:16" ht="12.4" hidden="1" customHeight="1" outlineLevel="1" x14ac:dyDescent="0.15">
      <c r="A92" s="1" t="str">
        <f ca="1">$A$1&amp;C92</f>
        <v>X (26)金融・保険・不動産業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19</v>
      </c>
      <c r="F92" s="19">
        <f ca="1">VLOOKUP($A92,'Q13'!$A:$O,F$2,0)</f>
        <v>4</v>
      </c>
      <c r="G92" s="19">
        <f ca="1">VLOOKUP($A92,'Q13'!$A:$O,G$2,0)</f>
        <v>2</v>
      </c>
      <c r="H92" s="19">
        <f ca="1">VLOOKUP($A92,'Q13'!$A:$O,H$2,0)</f>
        <v>1</v>
      </c>
      <c r="I92" s="19">
        <f ca="1">VLOOKUP($A92,'Q13'!$A:$O,I$2,0)</f>
        <v>1</v>
      </c>
      <c r="J92" s="19">
        <f ca="1">VLOOKUP($A92,'Q13'!$A:$O,J$2,0)</f>
        <v>2</v>
      </c>
      <c r="K92" s="19">
        <f ca="1">VLOOKUP($A92,'Q13'!$A:$O,K$2,0)</f>
        <v>2</v>
      </c>
      <c r="L92" s="19">
        <f ca="1">VLOOKUP($A92,'Q13'!$A:$O,L$2,0)</f>
        <v>125</v>
      </c>
      <c r="M92" s="19"/>
      <c r="N92" s="19"/>
      <c r="P92" s="45">
        <f t="shared" ref="P92" ca="1" si="82">MAX(E92:N92)</f>
        <v>125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12.179487179487179</v>
      </c>
      <c r="F93" s="15">
        <f t="shared" ref="F93:L93" ca="1" si="83">F92/$D92*100</f>
        <v>2.5641025641025639</v>
      </c>
      <c r="G93" s="15">
        <f t="shared" ca="1" si="83"/>
        <v>1.2820512820512819</v>
      </c>
      <c r="H93" s="15">
        <f t="shared" ca="1" si="83"/>
        <v>0.64102564102564097</v>
      </c>
      <c r="I93" s="15">
        <f t="shared" ca="1" si="83"/>
        <v>0.64102564102564097</v>
      </c>
      <c r="J93" s="15">
        <f t="shared" ca="1" si="83"/>
        <v>1.2820512820512819</v>
      </c>
      <c r="K93" s="15">
        <f t="shared" ca="1" si="83"/>
        <v>1.2820512820512819</v>
      </c>
      <c r="L93" s="15">
        <f t="shared" ca="1" si="83"/>
        <v>80.128205128205138</v>
      </c>
      <c r="M93" s="15"/>
      <c r="N93" s="15"/>
    </row>
    <row r="94" spans="1:16" ht="12.4" hidden="1" customHeight="1" outlineLevel="1" x14ac:dyDescent="0.15">
      <c r="A94" s="1" t="str">
        <f ca="1">$A$1&amp;C94</f>
        <v>X (26)医療・福祉・介護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84</v>
      </c>
      <c r="F94" s="19">
        <f ca="1">VLOOKUP($A94,'Q13'!$A:$O,F$2,0)</f>
        <v>20</v>
      </c>
      <c r="G94" s="19">
        <f ca="1">VLOOKUP($A94,'Q13'!$A:$O,G$2,0)</f>
        <v>3</v>
      </c>
      <c r="H94" s="19">
        <f ca="1">VLOOKUP($A94,'Q13'!$A:$O,H$2,0)</f>
        <v>3</v>
      </c>
      <c r="I94" s="19">
        <f ca="1">VLOOKUP($A94,'Q13'!$A:$O,I$2,0)</f>
        <v>14</v>
      </c>
      <c r="J94" s="19">
        <f ca="1">VLOOKUP($A94,'Q13'!$A:$O,J$2,0)</f>
        <v>12</v>
      </c>
      <c r="K94" s="19">
        <f ca="1">VLOOKUP($A94,'Q13'!$A:$O,K$2,0)</f>
        <v>14</v>
      </c>
      <c r="L94" s="19">
        <f ca="1">VLOOKUP($A94,'Q13'!$A:$O,L$2,0)</f>
        <v>740</v>
      </c>
      <c r="M94" s="19"/>
      <c r="N94" s="19"/>
      <c r="P94" s="45">
        <f t="shared" ref="P94" ca="1" si="84">MAX(E94:N94)</f>
        <v>740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9.4382022471910112</v>
      </c>
      <c r="F95" s="15">
        <f t="shared" ref="F95:L95" ca="1" si="85">F94/$D94*100</f>
        <v>2.2471910112359552</v>
      </c>
      <c r="G95" s="15">
        <f t="shared" ca="1" si="85"/>
        <v>0.33707865168539325</v>
      </c>
      <c r="H95" s="15">
        <f t="shared" ca="1" si="85"/>
        <v>0.33707865168539325</v>
      </c>
      <c r="I95" s="15">
        <f t="shared" ca="1" si="85"/>
        <v>1.5730337078651686</v>
      </c>
      <c r="J95" s="15">
        <f t="shared" ca="1" si="85"/>
        <v>1.348314606741573</v>
      </c>
      <c r="K95" s="15">
        <f t="shared" ca="1" si="85"/>
        <v>1.5730337078651686</v>
      </c>
      <c r="L95" s="15">
        <f t="shared" ca="1" si="85"/>
        <v>83.146067415730343</v>
      </c>
      <c r="M95" s="15"/>
      <c r="N95" s="15"/>
    </row>
    <row r="96" spans="1:16" ht="12.4" hidden="1" customHeight="1" outlineLevel="1" x14ac:dyDescent="0.15">
      <c r="A96" s="1" t="str">
        <f ca="1">$A$1&amp;C96</f>
        <v>X (26)ITエンジニア・プログラマー（ゲームクリエイターを含む）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33</v>
      </c>
      <c r="F96" s="19">
        <f ca="1">VLOOKUP($A96,'Q13'!$A:$O,F$2,0)</f>
        <v>8</v>
      </c>
      <c r="G96" s="19">
        <f ca="1">VLOOKUP($A96,'Q13'!$A:$O,G$2,0)</f>
        <v>3</v>
      </c>
      <c r="H96" s="19">
        <f ca="1">VLOOKUP($A96,'Q13'!$A:$O,H$2,0)</f>
        <v>1</v>
      </c>
      <c r="I96" s="19">
        <f ca="1">VLOOKUP($A96,'Q13'!$A:$O,I$2,0)</f>
        <v>4</v>
      </c>
      <c r="J96" s="19">
        <f ca="1">VLOOKUP($A96,'Q13'!$A:$O,J$2,0)</f>
        <v>12</v>
      </c>
      <c r="K96" s="19">
        <f ca="1">VLOOKUP($A96,'Q13'!$A:$O,K$2,0)</f>
        <v>2</v>
      </c>
      <c r="L96" s="19">
        <f ca="1">VLOOKUP($A96,'Q13'!$A:$O,L$2,0)</f>
        <v>286</v>
      </c>
      <c r="M96" s="19"/>
      <c r="N96" s="19"/>
      <c r="P96" s="45">
        <f t="shared" ref="P96" ca="1" si="86">MAX(E96:N96)</f>
        <v>286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9.455587392550143</v>
      </c>
      <c r="F97" s="15">
        <f t="shared" ref="F97:L97" ca="1" si="87">F96/$D96*100</f>
        <v>2.2922636103151861</v>
      </c>
      <c r="G97" s="15">
        <f t="shared" ca="1" si="87"/>
        <v>0.8595988538681949</v>
      </c>
      <c r="H97" s="15">
        <f t="shared" ca="1" si="87"/>
        <v>0.28653295128939826</v>
      </c>
      <c r="I97" s="15">
        <f t="shared" ca="1" si="87"/>
        <v>1.1461318051575931</v>
      </c>
      <c r="J97" s="15">
        <f t="shared" ca="1" si="87"/>
        <v>3.4383954154727796</v>
      </c>
      <c r="K97" s="15">
        <f t="shared" ca="1" si="87"/>
        <v>0.57306590257879653</v>
      </c>
      <c r="L97" s="15">
        <f t="shared" ca="1" si="87"/>
        <v>81.948424068767906</v>
      </c>
      <c r="M97" s="15"/>
      <c r="N97" s="15"/>
    </row>
    <row r="98" spans="1:16" ht="12.4" hidden="1" customHeight="1" outlineLevel="1" x14ac:dyDescent="0.15">
      <c r="A98" s="1" t="str">
        <f ca="1">$A$1&amp;C98</f>
        <v>X (26)情報通信系（メディア・マスコミ）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15</v>
      </c>
      <c r="F98" s="19">
        <f ca="1">VLOOKUP($A98,'Q13'!$A:$O,F$2,0)</f>
        <v>4</v>
      </c>
      <c r="G98" s="19">
        <f ca="1">VLOOKUP($A98,'Q13'!$A:$O,G$2,0)</f>
        <v>0</v>
      </c>
      <c r="H98" s="19">
        <f ca="1">VLOOKUP($A98,'Q13'!$A:$O,H$2,0)</f>
        <v>0</v>
      </c>
      <c r="I98" s="19">
        <f ca="1">VLOOKUP($A98,'Q13'!$A:$O,I$2,0)</f>
        <v>0</v>
      </c>
      <c r="J98" s="19">
        <f ca="1">VLOOKUP($A98,'Q13'!$A:$O,J$2,0)</f>
        <v>2</v>
      </c>
      <c r="K98" s="19">
        <f ca="1">VLOOKUP($A98,'Q13'!$A:$O,K$2,0)</f>
        <v>3</v>
      </c>
      <c r="L98" s="19">
        <f ca="1">VLOOKUP($A98,'Q13'!$A:$O,L$2,0)</f>
        <v>77</v>
      </c>
      <c r="M98" s="19"/>
      <c r="N98" s="19"/>
      <c r="P98" s="45">
        <f t="shared" ref="P98" ca="1" si="88">MAX(E98:N98)</f>
        <v>77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14.85148514851485</v>
      </c>
      <c r="F99" s="15">
        <f t="shared" ref="F99:L99" ca="1" si="89">F98/$D98*100</f>
        <v>3.9603960396039604</v>
      </c>
      <c r="G99" s="15">
        <f t="shared" ca="1" si="89"/>
        <v>0</v>
      </c>
      <c r="H99" s="15">
        <f t="shared" ca="1" si="89"/>
        <v>0</v>
      </c>
      <c r="I99" s="15">
        <f t="shared" ca="1" si="89"/>
        <v>0</v>
      </c>
      <c r="J99" s="15">
        <f t="shared" ca="1" si="89"/>
        <v>1.9801980198019802</v>
      </c>
      <c r="K99" s="15">
        <f t="shared" ca="1" si="89"/>
        <v>2.9702970297029703</v>
      </c>
      <c r="L99" s="15">
        <f t="shared" ca="1" si="89"/>
        <v>76.237623762376245</v>
      </c>
      <c r="M99" s="15"/>
      <c r="N99" s="15"/>
    </row>
    <row r="100" spans="1:16" ht="12.4" hidden="1" customHeight="1" outlineLevel="1" x14ac:dyDescent="0.15">
      <c r="A100" s="1" t="str">
        <f ca="1">$A$1&amp;C100</f>
        <v>X (26)公務員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69</v>
      </c>
      <c r="F100" s="19">
        <f ca="1">VLOOKUP($A100,'Q13'!$A:$O,F$2,0)</f>
        <v>24</v>
      </c>
      <c r="G100" s="19">
        <f ca="1">VLOOKUP($A100,'Q13'!$A:$O,G$2,0)</f>
        <v>9</v>
      </c>
      <c r="H100" s="19">
        <f ca="1">VLOOKUP($A100,'Q13'!$A:$O,H$2,0)</f>
        <v>1</v>
      </c>
      <c r="I100" s="19">
        <f ca="1">VLOOKUP($A100,'Q13'!$A:$O,I$2,0)</f>
        <v>14</v>
      </c>
      <c r="J100" s="19">
        <f ca="1">VLOOKUP($A100,'Q13'!$A:$O,J$2,0)</f>
        <v>20</v>
      </c>
      <c r="K100" s="19">
        <f ca="1">VLOOKUP($A100,'Q13'!$A:$O,K$2,0)</f>
        <v>9</v>
      </c>
      <c r="L100" s="19">
        <f ca="1">VLOOKUP($A100,'Q13'!$A:$O,L$2,0)</f>
        <v>624</v>
      </c>
      <c r="M100" s="19"/>
      <c r="N100" s="19"/>
      <c r="P100" s="45">
        <f t="shared" ref="P100" ca="1" si="90">MAX(E100:N100)</f>
        <v>624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8.9610389610389607</v>
      </c>
      <c r="F101" s="15">
        <f t="shared" ref="F101:L101" ca="1" si="91">F100/$D100*100</f>
        <v>3.116883116883117</v>
      </c>
      <c r="G101" s="15">
        <f t="shared" ca="1" si="91"/>
        <v>1.1688311688311688</v>
      </c>
      <c r="H101" s="15">
        <f t="shared" ca="1" si="91"/>
        <v>0.12987012987012986</v>
      </c>
      <c r="I101" s="15">
        <f t="shared" ca="1" si="91"/>
        <v>1.8181818181818181</v>
      </c>
      <c r="J101" s="15">
        <f t="shared" ca="1" si="91"/>
        <v>2.5974025974025974</v>
      </c>
      <c r="K101" s="15">
        <f t="shared" ca="1" si="91"/>
        <v>1.1688311688311688</v>
      </c>
      <c r="L101" s="15">
        <f t="shared" ca="1" si="91"/>
        <v>81.038961038961048</v>
      </c>
      <c r="M101" s="15"/>
      <c r="N101" s="15"/>
    </row>
    <row r="102" spans="1:16" ht="12.4" hidden="1" customHeight="1" outlineLevel="1" x14ac:dyDescent="0.15">
      <c r="A102" s="1" t="str">
        <f ca="1">$A$1&amp;C102</f>
        <v>X (26)その他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48</v>
      </c>
      <c r="F102" s="19">
        <f ca="1">VLOOKUP($A102,'Q13'!$A:$O,F$2,0)</f>
        <v>24</v>
      </c>
      <c r="G102" s="19">
        <f ca="1">VLOOKUP($A102,'Q13'!$A:$O,G$2,0)</f>
        <v>2</v>
      </c>
      <c r="H102" s="19">
        <f ca="1">VLOOKUP($A102,'Q13'!$A:$O,H$2,0)</f>
        <v>6</v>
      </c>
      <c r="I102" s="19">
        <f ca="1">VLOOKUP($A102,'Q13'!$A:$O,I$2,0)</f>
        <v>2</v>
      </c>
      <c r="J102" s="19">
        <f ca="1">VLOOKUP($A102,'Q13'!$A:$O,J$2,0)</f>
        <v>16</v>
      </c>
      <c r="K102" s="19">
        <f ca="1">VLOOKUP($A102,'Q13'!$A:$O,K$2,0)</f>
        <v>11</v>
      </c>
      <c r="L102" s="19">
        <f ca="1">VLOOKUP($A102,'Q13'!$A:$O,L$2,0)</f>
        <v>702</v>
      </c>
      <c r="M102" s="19"/>
      <c r="N102" s="19"/>
      <c r="P102" s="45">
        <f t="shared" ref="P102" ca="1" si="92">MAX(E102:N102)</f>
        <v>702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5.9186189889025895</v>
      </c>
      <c r="F103" s="15">
        <f t="shared" ref="F103:L103" ca="1" si="93">F102/$D102*100</f>
        <v>2.9593094944512948</v>
      </c>
      <c r="G103" s="15">
        <f t="shared" ca="1" si="93"/>
        <v>0.24660912453760789</v>
      </c>
      <c r="H103" s="15">
        <f t="shared" ca="1" si="93"/>
        <v>0.73982737361282369</v>
      </c>
      <c r="I103" s="15">
        <f t="shared" ca="1" si="93"/>
        <v>0.24660912453760789</v>
      </c>
      <c r="J103" s="15">
        <f t="shared" ca="1" si="93"/>
        <v>1.9728729963008631</v>
      </c>
      <c r="K103" s="15">
        <f t="shared" ca="1" si="93"/>
        <v>1.3563501849568433</v>
      </c>
      <c r="L103" s="15">
        <f t="shared" ca="1" si="93"/>
        <v>86.559802712700375</v>
      </c>
      <c r="M103" s="15"/>
      <c r="N103" s="15"/>
    </row>
    <row r="104" spans="1:16" ht="12.4" hidden="1" customHeight="1" outlineLevel="1" x14ac:dyDescent="0.15">
      <c r="A104" s="1" t="str">
        <f ca="1">$A$1&amp;C104</f>
        <v>X (26)ずっと北九州市内がいい（北九州市の近郊を含む）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146</v>
      </c>
      <c r="F104" s="19">
        <f ca="1">VLOOKUP($A104,'Q15'!$A:$O,F$2,0)</f>
        <v>30</v>
      </c>
      <c r="G104" s="19">
        <f ca="1">VLOOKUP($A104,'Q15'!$A:$O,G$2,0)</f>
        <v>12</v>
      </c>
      <c r="H104" s="19">
        <f ca="1">VLOOKUP($A104,'Q15'!$A:$O,H$2,0)</f>
        <v>4</v>
      </c>
      <c r="I104" s="19">
        <f ca="1">VLOOKUP($A104,'Q15'!$A:$O,I$2,0)</f>
        <v>16</v>
      </c>
      <c r="J104" s="19">
        <f ca="1">VLOOKUP($A104,'Q15'!$A:$O,J$2,0)</f>
        <v>38</v>
      </c>
      <c r="K104" s="19">
        <f ca="1">VLOOKUP($A104,'Q15'!$A:$O,K$2,0)</f>
        <v>11</v>
      </c>
      <c r="L104" s="19">
        <f ca="1">VLOOKUP($A104,'Q15'!$A:$O,L$2,0)</f>
        <v>807</v>
      </c>
      <c r="M104" s="19"/>
      <c r="N104" s="19"/>
      <c r="P104" s="45">
        <f t="shared" ref="P104" ca="1" si="94">MAX(E104:N104)</f>
        <v>807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13.721804511278195</v>
      </c>
      <c r="F105" s="15">
        <f t="shared" ref="F105:L105" ca="1" si="95">F104/$D104*100</f>
        <v>2.8195488721804511</v>
      </c>
      <c r="G105" s="15">
        <f t="shared" ca="1" si="95"/>
        <v>1.1278195488721803</v>
      </c>
      <c r="H105" s="15">
        <f t="shared" ca="1" si="95"/>
        <v>0.37593984962406013</v>
      </c>
      <c r="I105" s="15">
        <f t="shared" ca="1" si="95"/>
        <v>1.5037593984962405</v>
      </c>
      <c r="J105" s="15">
        <f t="shared" ca="1" si="95"/>
        <v>3.5714285714285712</v>
      </c>
      <c r="K105" s="15">
        <f t="shared" ca="1" si="95"/>
        <v>1.0338345864661653</v>
      </c>
      <c r="L105" s="15">
        <f t="shared" ca="1" si="95"/>
        <v>75.845864661654133</v>
      </c>
      <c r="M105" s="15"/>
      <c r="N105" s="15"/>
    </row>
    <row r="106" spans="1:16" ht="12.4" hidden="1" customHeight="1" outlineLevel="1" x14ac:dyDescent="0.15">
      <c r="A106" s="1" t="str">
        <f ca="1">$A$1&amp;C106</f>
        <v>X (26)一度は市外に出て経験を積んだ後、市内に戻りたい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55</v>
      </c>
      <c r="F106" s="19">
        <f ca="1">VLOOKUP($A106,'Q15'!$A:$O,F$2,0)</f>
        <v>18</v>
      </c>
      <c r="G106" s="19">
        <f ca="1">VLOOKUP($A106,'Q15'!$A:$O,G$2,0)</f>
        <v>6</v>
      </c>
      <c r="H106" s="19">
        <f ca="1">VLOOKUP($A106,'Q15'!$A:$O,H$2,0)</f>
        <v>5</v>
      </c>
      <c r="I106" s="19">
        <f ca="1">VLOOKUP($A106,'Q15'!$A:$O,I$2,0)</f>
        <v>5</v>
      </c>
      <c r="J106" s="19">
        <f ca="1">VLOOKUP($A106,'Q15'!$A:$O,J$2,0)</f>
        <v>13</v>
      </c>
      <c r="K106" s="19">
        <f ca="1">VLOOKUP($A106,'Q15'!$A:$O,K$2,0)</f>
        <v>6</v>
      </c>
      <c r="L106" s="19">
        <f ca="1">VLOOKUP($A106,'Q15'!$A:$O,L$2,0)</f>
        <v>400</v>
      </c>
      <c r="M106" s="19"/>
      <c r="N106" s="19"/>
      <c r="P106" s="45">
        <f t="shared" ref="P106" ca="1" si="96">MAX(E106:N106)</f>
        <v>400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10.826771653543307</v>
      </c>
      <c r="F107" s="15">
        <f t="shared" ref="F107:L107" ca="1" si="97">F106/$D106*100</f>
        <v>3.5433070866141732</v>
      </c>
      <c r="G107" s="15">
        <f t="shared" ca="1" si="97"/>
        <v>1.1811023622047243</v>
      </c>
      <c r="H107" s="15">
        <f t="shared" ca="1" si="97"/>
        <v>0.98425196850393704</v>
      </c>
      <c r="I107" s="15">
        <f t="shared" ca="1" si="97"/>
        <v>0.98425196850393704</v>
      </c>
      <c r="J107" s="15">
        <f t="shared" ca="1" si="97"/>
        <v>2.5590551181102361</v>
      </c>
      <c r="K107" s="15">
        <f t="shared" ca="1" si="97"/>
        <v>1.1811023622047243</v>
      </c>
      <c r="L107" s="15">
        <f t="shared" ca="1" si="97"/>
        <v>78.740157480314963</v>
      </c>
      <c r="M107" s="15"/>
      <c r="N107" s="15"/>
    </row>
    <row r="108" spans="1:16" ht="12.4" hidden="1" customHeight="1" outlineLevel="1" x14ac:dyDescent="0.15">
      <c r="A108" s="1" t="str">
        <f ca="1">$A$1&amp;C108</f>
        <v>X (26)市外に住むが、時々北九州市で過ごしたい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65</v>
      </c>
      <c r="F108" s="19">
        <f ca="1">VLOOKUP($A108,'Q15'!$A:$O,F$2,0)</f>
        <v>23</v>
      </c>
      <c r="G108" s="19">
        <f ca="1">VLOOKUP($A108,'Q15'!$A:$O,G$2,0)</f>
        <v>4</v>
      </c>
      <c r="H108" s="19">
        <f ca="1">VLOOKUP($A108,'Q15'!$A:$O,H$2,0)</f>
        <v>2</v>
      </c>
      <c r="I108" s="19">
        <f ca="1">VLOOKUP($A108,'Q15'!$A:$O,I$2,0)</f>
        <v>7</v>
      </c>
      <c r="J108" s="19">
        <f ca="1">VLOOKUP($A108,'Q15'!$A:$O,J$2,0)</f>
        <v>8</v>
      </c>
      <c r="K108" s="19">
        <f ca="1">VLOOKUP($A108,'Q15'!$A:$O,K$2,0)</f>
        <v>12</v>
      </c>
      <c r="L108" s="19">
        <f ca="1">VLOOKUP($A108,'Q15'!$A:$O,L$2,0)</f>
        <v>546</v>
      </c>
      <c r="M108" s="19"/>
      <c r="N108" s="19"/>
      <c r="P108" s="45">
        <f t="shared" ref="P108" ca="1" si="98">MAX(E108:N108)</f>
        <v>546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9.7451274362818587</v>
      </c>
      <c r="F109" s="15">
        <f t="shared" ref="F109:L109" ca="1" si="99">F108/$D108*100</f>
        <v>3.4482758620689653</v>
      </c>
      <c r="G109" s="15">
        <f t="shared" ca="1" si="99"/>
        <v>0.59970014992503751</v>
      </c>
      <c r="H109" s="15">
        <f t="shared" ca="1" si="99"/>
        <v>0.29985007496251875</v>
      </c>
      <c r="I109" s="15">
        <f t="shared" ca="1" si="99"/>
        <v>1.0494752623688157</v>
      </c>
      <c r="J109" s="15">
        <f t="shared" ca="1" si="99"/>
        <v>1.199400299850075</v>
      </c>
      <c r="K109" s="15">
        <f t="shared" ca="1" si="99"/>
        <v>1.7991004497751124</v>
      </c>
      <c r="L109" s="15">
        <f t="shared" ca="1" si="99"/>
        <v>81.859070464767612</v>
      </c>
      <c r="M109" s="15"/>
      <c r="N109" s="15"/>
    </row>
    <row r="110" spans="1:16" ht="12.4" hidden="1" customHeight="1" outlineLevel="1" x14ac:dyDescent="0.15">
      <c r="A110" s="1" t="str">
        <f ca="1">$A$1&amp;C110</f>
        <v>X (26)北九州市から出て行って戻らない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27</v>
      </c>
      <c r="F110" s="19">
        <f ca="1">VLOOKUP($A110,'Q15'!$A:$O,F$2,0)</f>
        <v>7</v>
      </c>
      <c r="G110" s="19">
        <f ca="1">VLOOKUP($A110,'Q15'!$A:$O,G$2,0)</f>
        <v>0</v>
      </c>
      <c r="H110" s="19">
        <f ca="1">VLOOKUP($A110,'Q15'!$A:$O,H$2,0)</f>
        <v>3</v>
      </c>
      <c r="I110" s="19">
        <f ca="1">VLOOKUP($A110,'Q15'!$A:$O,I$2,0)</f>
        <v>6</v>
      </c>
      <c r="J110" s="19">
        <f ca="1">VLOOKUP($A110,'Q15'!$A:$O,J$2,0)</f>
        <v>2</v>
      </c>
      <c r="K110" s="19">
        <f ca="1">VLOOKUP($A110,'Q15'!$A:$O,K$2,0)</f>
        <v>6</v>
      </c>
      <c r="L110" s="19">
        <f ca="1">VLOOKUP($A110,'Q15'!$A:$O,L$2,0)</f>
        <v>245</v>
      </c>
      <c r="M110" s="19"/>
      <c r="N110" s="19"/>
      <c r="P110" s="45">
        <f t="shared" ref="P110" ca="1" si="100">MAX(E110:N110)</f>
        <v>245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9.121621621621621</v>
      </c>
      <c r="F111" s="15">
        <f t="shared" ref="F111:L111" ca="1" si="101">F110/$D110*100</f>
        <v>2.3648648648648649</v>
      </c>
      <c r="G111" s="15">
        <f t="shared" ca="1" si="101"/>
        <v>0</v>
      </c>
      <c r="H111" s="15">
        <f t="shared" ca="1" si="101"/>
        <v>1.0135135135135136</v>
      </c>
      <c r="I111" s="15">
        <f t="shared" ca="1" si="101"/>
        <v>2.0270270270270272</v>
      </c>
      <c r="J111" s="15">
        <f t="shared" ca="1" si="101"/>
        <v>0.67567567567567566</v>
      </c>
      <c r="K111" s="15">
        <f t="shared" ca="1" si="101"/>
        <v>2.0270270270270272</v>
      </c>
      <c r="L111" s="15">
        <f t="shared" ca="1" si="101"/>
        <v>82.770270270270274</v>
      </c>
      <c r="M111" s="15"/>
      <c r="N111" s="15"/>
    </row>
    <row r="112" spans="1:16" ht="12.4" hidden="1" customHeight="1" outlineLevel="1" x14ac:dyDescent="0.15">
      <c r="A112" s="1" t="str">
        <f ca="1">$A$1&amp;C112</f>
        <v>X (26)その他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6</v>
      </c>
      <c r="F112" s="19">
        <f ca="1">VLOOKUP($A112,'Q15'!$A:$O,F$2,0)</f>
        <v>2</v>
      </c>
      <c r="G112" s="19">
        <f ca="1">VLOOKUP($A112,'Q15'!$A:$O,G$2,0)</f>
        <v>0</v>
      </c>
      <c r="H112" s="19">
        <f ca="1">VLOOKUP($A112,'Q15'!$A:$O,H$2,0)</f>
        <v>1</v>
      </c>
      <c r="I112" s="19">
        <f ca="1">VLOOKUP($A112,'Q15'!$A:$O,I$2,0)</f>
        <v>0</v>
      </c>
      <c r="J112" s="19">
        <f ca="1">VLOOKUP($A112,'Q15'!$A:$O,J$2,0)</f>
        <v>1</v>
      </c>
      <c r="K112" s="19">
        <f ca="1">VLOOKUP($A112,'Q15'!$A:$O,K$2,0)</f>
        <v>1</v>
      </c>
      <c r="L112" s="19">
        <f ca="1">VLOOKUP($A112,'Q15'!$A:$O,L$2,0)</f>
        <v>95</v>
      </c>
      <c r="M112" s="19"/>
      <c r="N112" s="19"/>
      <c r="P112" s="45">
        <f t="shared" ref="P112" ca="1" si="102">MAX(E112:N112)</f>
        <v>95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5.6603773584905666</v>
      </c>
      <c r="F113" s="15">
        <f t="shared" ref="F113:L113" ca="1" si="103">F112/$D112*100</f>
        <v>1.8867924528301887</v>
      </c>
      <c r="G113" s="15">
        <f t="shared" ca="1" si="103"/>
        <v>0</v>
      </c>
      <c r="H113" s="15">
        <f t="shared" ca="1" si="103"/>
        <v>0.94339622641509435</v>
      </c>
      <c r="I113" s="15">
        <f t="shared" ca="1" si="103"/>
        <v>0</v>
      </c>
      <c r="J113" s="15">
        <f t="shared" ca="1" si="103"/>
        <v>0.94339622641509435</v>
      </c>
      <c r="K113" s="15">
        <f t="shared" ca="1" si="103"/>
        <v>0.94339622641509435</v>
      </c>
      <c r="L113" s="15">
        <f t="shared" ca="1" si="103"/>
        <v>89.622641509433961</v>
      </c>
      <c r="M113" s="15"/>
      <c r="N113" s="15"/>
    </row>
    <row r="114" spans="1:16" ht="12.4" hidden="1" customHeight="1" outlineLevel="1" x14ac:dyDescent="0.15">
      <c r="A114" s="1" t="str">
        <f ca="1">$A$1&amp;C114</f>
        <v>X (26)わからない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81</v>
      </c>
      <c r="F114" s="19">
        <f ca="1">VLOOKUP($A114,'Q15'!$A:$O,F$2,0)</f>
        <v>30</v>
      </c>
      <c r="G114" s="19">
        <f ca="1">VLOOKUP($A114,'Q15'!$A:$O,G$2,0)</f>
        <v>6</v>
      </c>
      <c r="H114" s="19">
        <f ca="1">VLOOKUP($A114,'Q15'!$A:$O,H$2,0)</f>
        <v>6</v>
      </c>
      <c r="I114" s="19">
        <f ca="1">VLOOKUP($A114,'Q15'!$A:$O,I$2,0)</f>
        <v>14</v>
      </c>
      <c r="J114" s="19">
        <f ca="1">VLOOKUP($A114,'Q15'!$A:$O,J$2,0)</f>
        <v>23</v>
      </c>
      <c r="K114" s="19">
        <f ca="1">VLOOKUP($A114,'Q15'!$A:$O,K$2,0)</f>
        <v>9</v>
      </c>
      <c r="L114" s="19">
        <f ca="1">VLOOKUP($A114,'Q15'!$A:$O,L$2,0)</f>
        <v>1061</v>
      </c>
      <c r="M114" s="19"/>
      <c r="N114" s="19"/>
      <c r="P114" s="45">
        <f t="shared" ref="P114" ca="1" si="104">MAX(E114:N114)</f>
        <v>1061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6.5853658536585371</v>
      </c>
      <c r="F115" s="15">
        <f t="shared" ref="F115:L115" ca="1" si="105">F114/$D114*100</f>
        <v>2.4390243902439024</v>
      </c>
      <c r="G115" s="15">
        <f t="shared" ca="1" si="105"/>
        <v>0.48780487804878048</v>
      </c>
      <c r="H115" s="15">
        <f t="shared" ca="1" si="105"/>
        <v>0.48780487804878048</v>
      </c>
      <c r="I115" s="15">
        <f t="shared" ca="1" si="105"/>
        <v>1.1382113821138211</v>
      </c>
      <c r="J115" s="15">
        <f t="shared" ca="1" si="105"/>
        <v>1.8699186991869918</v>
      </c>
      <c r="K115" s="15">
        <f t="shared" ca="1" si="105"/>
        <v>0.73170731707317083</v>
      </c>
      <c r="L115" s="15">
        <f t="shared" ca="1" si="105"/>
        <v>86.260162601626007</v>
      </c>
      <c r="M115" s="15"/>
      <c r="N115" s="15"/>
    </row>
    <row r="116" spans="1:16" ht="12.4" hidden="1" customHeight="1" outlineLevel="1" x14ac:dyDescent="0.15">
      <c r="A116" s="1" t="str">
        <f ca="1">$A$1&amp;C116</f>
        <v>X (26)とても感じている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222</v>
      </c>
      <c r="F116" s="19">
        <f ca="1">VLOOKUP($A116,'Q17'!$A:$O,F$2,0)</f>
        <v>52</v>
      </c>
      <c r="G116" s="19">
        <f ca="1">VLOOKUP($A116,'Q17'!$A:$O,G$2,0)</f>
        <v>12</v>
      </c>
      <c r="H116" s="19">
        <f ca="1">VLOOKUP($A116,'Q17'!$A:$O,H$2,0)</f>
        <v>7</v>
      </c>
      <c r="I116" s="19">
        <f ca="1">VLOOKUP($A116,'Q17'!$A:$O,I$2,0)</f>
        <v>21</v>
      </c>
      <c r="J116" s="19">
        <f ca="1">VLOOKUP($A116,'Q17'!$A:$O,J$2,0)</f>
        <v>41</v>
      </c>
      <c r="K116" s="19">
        <f ca="1">VLOOKUP($A116,'Q17'!$A:$O,K$2,0)</f>
        <v>15</v>
      </c>
      <c r="L116" s="19">
        <f ca="1">VLOOKUP($A116,'Q17'!$A:$O,L$2,0)</f>
        <v>1125</v>
      </c>
      <c r="M116" s="19"/>
      <c r="N116" s="19"/>
      <c r="P116" s="45">
        <f t="shared" ref="P116" ca="1" si="106">MAX(E116:N116)</f>
        <v>1125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14.849498327759198</v>
      </c>
      <c r="F117" s="15">
        <f t="shared" ref="F117:L117" ca="1" si="107">F116/$D116*100</f>
        <v>3.4782608695652173</v>
      </c>
      <c r="G117" s="15">
        <f t="shared" ca="1" si="107"/>
        <v>0.80267558528428085</v>
      </c>
      <c r="H117" s="15">
        <f t="shared" ca="1" si="107"/>
        <v>0.46822742474916385</v>
      </c>
      <c r="I117" s="15">
        <f t="shared" ca="1" si="107"/>
        <v>1.4046822742474918</v>
      </c>
      <c r="J117" s="15">
        <f t="shared" ca="1" si="107"/>
        <v>2.7424749163879598</v>
      </c>
      <c r="K117" s="15">
        <f t="shared" ca="1" si="107"/>
        <v>1.0033444816053512</v>
      </c>
      <c r="L117" s="15">
        <f t="shared" ca="1" si="107"/>
        <v>75.250836120401345</v>
      </c>
      <c r="M117" s="15"/>
      <c r="N117" s="15"/>
    </row>
    <row r="118" spans="1:16" ht="12.4" hidden="1" customHeight="1" outlineLevel="1" x14ac:dyDescent="0.15">
      <c r="A118" s="1" t="str">
        <f ca="1">$A$1&amp;C118</f>
        <v>X (26)ある程度感じている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122</v>
      </c>
      <c r="F118" s="19">
        <f ca="1">VLOOKUP($A118,'Q17'!$A:$O,F$2,0)</f>
        <v>44</v>
      </c>
      <c r="G118" s="19">
        <f ca="1">VLOOKUP($A118,'Q17'!$A:$O,G$2,0)</f>
        <v>11</v>
      </c>
      <c r="H118" s="19">
        <f ca="1">VLOOKUP($A118,'Q17'!$A:$O,H$2,0)</f>
        <v>10</v>
      </c>
      <c r="I118" s="19">
        <f ca="1">VLOOKUP($A118,'Q17'!$A:$O,I$2,0)</f>
        <v>24</v>
      </c>
      <c r="J118" s="19">
        <f ca="1">VLOOKUP($A118,'Q17'!$A:$O,J$2,0)</f>
        <v>36</v>
      </c>
      <c r="K118" s="19">
        <f ca="1">VLOOKUP($A118,'Q17'!$A:$O,K$2,0)</f>
        <v>28</v>
      </c>
      <c r="L118" s="19">
        <f ca="1">VLOOKUP($A118,'Q17'!$A:$O,L$2,0)</f>
        <v>1502</v>
      </c>
      <c r="M118" s="19"/>
      <c r="N118" s="19"/>
      <c r="P118" s="45">
        <f t="shared" ref="P118" ca="1" si="108">MAX(E118:N118)</f>
        <v>1502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6.8655036578503097</v>
      </c>
      <c r="F119" s="15">
        <f t="shared" ref="F119:L119" ca="1" si="109">F118/$D118*100</f>
        <v>2.4760832864378166</v>
      </c>
      <c r="G119" s="15">
        <f t="shared" ca="1" si="109"/>
        <v>0.61902082160945415</v>
      </c>
      <c r="H119" s="15">
        <f t="shared" ca="1" si="109"/>
        <v>0.56274620146314014</v>
      </c>
      <c r="I119" s="15">
        <f t="shared" ca="1" si="109"/>
        <v>1.3505908835115363</v>
      </c>
      <c r="J119" s="15">
        <f t="shared" ca="1" si="109"/>
        <v>2.0258863252673045</v>
      </c>
      <c r="K119" s="15">
        <f t="shared" ca="1" si="109"/>
        <v>1.5756893640967922</v>
      </c>
      <c r="L119" s="15">
        <f t="shared" ca="1" si="109"/>
        <v>84.52447945976364</v>
      </c>
      <c r="M119" s="15"/>
      <c r="N119" s="15"/>
    </row>
    <row r="120" spans="1:16" ht="12.4" hidden="1" customHeight="1" outlineLevel="1" x14ac:dyDescent="0.15">
      <c r="A120" s="1" t="str">
        <f ca="1">$A$1&amp;C120</f>
        <v>X (26)あまり感じていない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24</v>
      </c>
      <c r="F120" s="19">
        <f ca="1">VLOOKUP($A120,'Q17'!$A:$O,F$2,0)</f>
        <v>11</v>
      </c>
      <c r="G120" s="19">
        <f ca="1">VLOOKUP($A120,'Q17'!$A:$O,G$2,0)</f>
        <v>5</v>
      </c>
      <c r="H120" s="19">
        <f ca="1">VLOOKUP($A120,'Q17'!$A:$O,H$2,0)</f>
        <v>1</v>
      </c>
      <c r="I120" s="19">
        <f ca="1">VLOOKUP($A120,'Q17'!$A:$O,I$2,0)</f>
        <v>2</v>
      </c>
      <c r="J120" s="19">
        <f ca="1">VLOOKUP($A120,'Q17'!$A:$O,J$2,0)</f>
        <v>5</v>
      </c>
      <c r="K120" s="19">
        <f ca="1">VLOOKUP($A120,'Q17'!$A:$O,K$2,0)</f>
        <v>1</v>
      </c>
      <c r="L120" s="19">
        <f ca="1">VLOOKUP($A120,'Q17'!$A:$O,L$2,0)</f>
        <v>381</v>
      </c>
      <c r="M120" s="19"/>
      <c r="N120" s="19"/>
      <c r="P120" s="45">
        <f t="shared" ref="P120" ca="1" si="110">MAX(E120:N120)</f>
        <v>381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5.5813953488372094</v>
      </c>
      <c r="F121" s="15">
        <f t="shared" ref="F121:L121" ca="1" si="111">F120/$D120*100</f>
        <v>2.558139534883721</v>
      </c>
      <c r="G121" s="15">
        <f t="shared" ca="1" si="111"/>
        <v>1.1627906976744187</v>
      </c>
      <c r="H121" s="15">
        <f t="shared" ca="1" si="111"/>
        <v>0.23255813953488372</v>
      </c>
      <c r="I121" s="15">
        <f t="shared" ca="1" si="111"/>
        <v>0.46511627906976744</v>
      </c>
      <c r="J121" s="15">
        <f t="shared" ca="1" si="111"/>
        <v>1.1627906976744187</v>
      </c>
      <c r="K121" s="15">
        <f t="shared" ca="1" si="111"/>
        <v>0.23255813953488372</v>
      </c>
      <c r="L121" s="15">
        <f t="shared" ca="1" si="111"/>
        <v>88.604651162790688</v>
      </c>
      <c r="M121" s="15"/>
      <c r="N121" s="15"/>
    </row>
    <row r="122" spans="1:16" ht="12.4" hidden="1" customHeight="1" outlineLevel="1" x14ac:dyDescent="0.15">
      <c r="A122" s="1" t="str">
        <f ca="1">$A$1&amp;C122</f>
        <v>X (26)全く感じていない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12</v>
      </c>
      <c r="F122" s="19">
        <f ca="1">VLOOKUP($A122,'Q17'!$A:$O,F$2,0)</f>
        <v>3</v>
      </c>
      <c r="G122" s="19">
        <f ca="1">VLOOKUP($A122,'Q17'!$A:$O,G$2,0)</f>
        <v>0</v>
      </c>
      <c r="H122" s="19">
        <f ca="1">VLOOKUP($A122,'Q17'!$A:$O,H$2,0)</f>
        <v>3</v>
      </c>
      <c r="I122" s="19">
        <f ca="1">VLOOKUP($A122,'Q17'!$A:$O,I$2,0)</f>
        <v>1</v>
      </c>
      <c r="J122" s="19">
        <f ca="1">VLOOKUP($A122,'Q17'!$A:$O,J$2,0)</f>
        <v>3</v>
      </c>
      <c r="K122" s="19">
        <f ca="1">VLOOKUP($A122,'Q17'!$A:$O,K$2,0)</f>
        <v>1</v>
      </c>
      <c r="L122" s="19">
        <f ca="1">VLOOKUP($A122,'Q17'!$A:$O,L$2,0)</f>
        <v>146</v>
      </c>
      <c r="M122" s="19"/>
      <c r="N122" s="19"/>
      <c r="P122" s="45">
        <f t="shared" ref="P122" ca="1" si="112">MAX(E122:N122)</f>
        <v>146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7.1005917159763312</v>
      </c>
      <c r="F123" s="15">
        <f t="shared" ref="F123:L123" ca="1" si="113">F122/$D122*100</f>
        <v>1.7751479289940828</v>
      </c>
      <c r="G123" s="15">
        <f t="shared" ca="1" si="113"/>
        <v>0</v>
      </c>
      <c r="H123" s="15">
        <f t="shared" ca="1" si="113"/>
        <v>1.7751479289940828</v>
      </c>
      <c r="I123" s="15">
        <f t="shared" ca="1" si="113"/>
        <v>0.59171597633136097</v>
      </c>
      <c r="J123" s="15">
        <f t="shared" ca="1" si="113"/>
        <v>1.7751479289940828</v>
      </c>
      <c r="K123" s="15">
        <f t="shared" ca="1" si="113"/>
        <v>0.59171597633136097</v>
      </c>
      <c r="L123" s="15">
        <f t="shared" ca="1" si="113"/>
        <v>86.390532544378701</v>
      </c>
      <c r="M123" s="15"/>
      <c r="N123" s="15"/>
    </row>
    <row r="124" spans="1:16" ht="12.4" hidden="1" customHeight="1" outlineLevel="1" x14ac:dyDescent="0.15">
      <c r="A124" s="1" t="str">
        <f ca="1">$A$1&amp;C124</f>
        <v>X (26)１年生／男性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48</v>
      </c>
      <c r="F124" s="19">
        <f ca="1">VLOOKUP($A124,学年×性別!$A:$O,F$2,0)</f>
        <v>27</v>
      </c>
      <c r="G124" s="19">
        <f ca="1">VLOOKUP($A124,学年×性別!$A:$O,G$2,0)</f>
        <v>6</v>
      </c>
      <c r="H124" s="19">
        <f ca="1">VLOOKUP($A124,学年×性別!$A:$O,H$2,0)</f>
        <v>2</v>
      </c>
      <c r="I124" s="19">
        <f ca="1">VLOOKUP($A124,学年×性別!$A:$O,I$2,0)</f>
        <v>5</v>
      </c>
      <c r="J124" s="19">
        <f ca="1">VLOOKUP($A124,学年×性別!$A:$O,J$2,0)</f>
        <v>20</v>
      </c>
      <c r="K124" s="19">
        <f ca="1">VLOOKUP($A124,学年×性別!$A:$O,K$2,0)</f>
        <v>5</v>
      </c>
      <c r="L124" s="19">
        <f ca="1">VLOOKUP($A124,学年×性別!$A:$O,L$2,0)</f>
        <v>452</v>
      </c>
      <c r="M124" s="19"/>
      <c r="N124" s="19"/>
      <c r="P124" s="45">
        <f t="shared" ref="P124" ca="1" si="114">MAX(E124:N124)</f>
        <v>452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8.495575221238937</v>
      </c>
      <c r="F125" s="15">
        <f t="shared" ref="F125:L125" ca="1" si="115">F124/$D124*100</f>
        <v>4.778761061946903</v>
      </c>
      <c r="G125" s="15">
        <f t="shared" ca="1" si="115"/>
        <v>1.0619469026548671</v>
      </c>
      <c r="H125" s="15">
        <f t="shared" ca="1" si="115"/>
        <v>0.35398230088495575</v>
      </c>
      <c r="I125" s="15">
        <f t="shared" ca="1" si="115"/>
        <v>0.88495575221238942</v>
      </c>
      <c r="J125" s="15">
        <f t="shared" ca="1" si="115"/>
        <v>3.5398230088495577</v>
      </c>
      <c r="K125" s="15">
        <f t="shared" ca="1" si="115"/>
        <v>0.88495575221238942</v>
      </c>
      <c r="L125" s="15">
        <f t="shared" ca="1" si="115"/>
        <v>80</v>
      </c>
      <c r="M125" s="15"/>
      <c r="N125" s="15"/>
    </row>
    <row r="126" spans="1:16" ht="12.4" hidden="1" customHeight="1" outlineLevel="1" x14ac:dyDescent="0.15">
      <c r="A126" s="1" t="str">
        <f ca="1">$A$1&amp;C126</f>
        <v>X (26)１年生／女性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56</v>
      </c>
      <c r="F126" s="19">
        <f ca="1">VLOOKUP($A126,学年×性別!$A:$O,F$2,0)</f>
        <v>17</v>
      </c>
      <c r="G126" s="19">
        <f ca="1">VLOOKUP($A126,学年×性別!$A:$O,G$2,0)</f>
        <v>1</v>
      </c>
      <c r="H126" s="19">
        <f ca="1">VLOOKUP($A126,学年×性別!$A:$O,H$2,0)</f>
        <v>4</v>
      </c>
      <c r="I126" s="19">
        <f ca="1">VLOOKUP($A126,学年×性別!$A:$O,I$2,0)</f>
        <v>5</v>
      </c>
      <c r="J126" s="19">
        <f ca="1">VLOOKUP($A126,学年×性別!$A:$O,J$2,0)</f>
        <v>14</v>
      </c>
      <c r="K126" s="19">
        <f ca="1">VLOOKUP($A126,学年×性別!$A:$O,K$2,0)</f>
        <v>10</v>
      </c>
      <c r="L126" s="19">
        <f ca="1">VLOOKUP($A126,学年×性別!$A:$O,L$2,0)</f>
        <v>658</v>
      </c>
      <c r="M126" s="19"/>
      <c r="N126" s="19"/>
      <c r="P126" s="45">
        <f t="shared" ref="P126" ca="1" si="116">MAX(E126:N126)</f>
        <v>658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7.3202614379084974</v>
      </c>
      <c r="F127" s="15">
        <f t="shared" ref="F127:L127" ca="1" si="117">F126/$D126*100</f>
        <v>2.2222222222222223</v>
      </c>
      <c r="G127" s="15">
        <f t="shared" ca="1" si="117"/>
        <v>0.13071895424836599</v>
      </c>
      <c r="H127" s="15">
        <f t="shared" ca="1" si="117"/>
        <v>0.52287581699346397</v>
      </c>
      <c r="I127" s="15">
        <f t="shared" ca="1" si="117"/>
        <v>0.65359477124183007</v>
      </c>
      <c r="J127" s="15">
        <f t="shared" ca="1" si="117"/>
        <v>1.8300653594771243</v>
      </c>
      <c r="K127" s="15">
        <f t="shared" ca="1" si="117"/>
        <v>1.3071895424836601</v>
      </c>
      <c r="L127" s="15">
        <f t="shared" ca="1" si="117"/>
        <v>86.013071895424844</v>
      </c>
      <c r="M127" s="15"/>
      <c r="N127" s="15"/>
    </row>
    <row r="128" spans="1:16" ht="12.4" hidden="1" customHeight="1" outlineLevel="1" x14ac:dyDescent="0.15">
      <c r="A128" s="1" t="str">
        <f ca="1">$A$1&amp;C128</f>
        <v>X (26)１年生／回答しない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1</v>
      </c>
      <c r="F128" s="19">
        <f ca="1">VLOOKUP($A128,学年×性別!$A:$O,F$2,0)</f>
        <v>1</v>
      </c>
      <c r="G128" s="19">
        <f ca="1">VLOOKUP($A128,学年×性別!$A:$O,G$2,0)</f>
        <v>0</v>
      </c>
      <c r="H128" s="19">
        <f ca="1">VLOOKUP($A128,学年×性別!$A:$O,H$2,0)</f>
        <v>1</v>
      </c>
      <c r="I128" s="19">
        <f ca="1">VLOOKUP($A128,学年×性別!$A:$O,I$2,0)</f>
        <v>0</v>
      </c>
      <c r="J128" s="19">
        <f ca="1">VLOOKUP($A128,学年×性別!$A:$O,J$2,0)</f>
        <v>1</v>
      </c>
      <c r="K128" s="19">
        <f ca="1">VLOOKUP($A128,学年×性別!$A:$O,K$2,0)</f>
        <v>1</v>
      </c>
      <c r="L128" s="19">
        <f ca="1">VLOOKUP($A128,学年×性別!$A:$O,L$2,0)</f>
        <v>20</v>
      </c>
      <c r="M128" s="19"/>
      <c r="N128" s="19"/>
      <c r="P128" s="45">
        <f t="shared" ref="P128" ca="1" si="118">MAX(E128:N128)</f>
        <v>20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4</v>
      </c>
      <c r="F129" s="15">
        <f t="shared" ref="F129:L129" ca="1" si="119">F128/$D128*100</f>
        <v>4</v>
      </c>
      <c r="G129" s="15">
        <f t="shared" ca="1" si="119"/>
        <v>0</v>
      </c>
      <c r="H129" s="15">
        <f t="shared" ca="1" si="119"/>
        <v>4</v>
      </c>
      <c r="I129" s="15">
        <f t="shared" ca="1" si="119"/>
        <v>0</v>
      </c>
      <c r="J129" s="15">
        <f t="shared" ca="1" si="119"/>
        <v>4</v>
      </c>
      <c r="K129" s="15">
        <f t="shared" ca="1" si="119"/>
        <v>4</v>
      </c>
      <c r="L129" s="15">
        <f t="shared" ca="1" si="119"/>
        <v>80</v>
      </c>
      <c r="M129" s="15"/>
      <c r="N129" s="15"/>
    </row>
    <row r="130" spans="1:16" ht="12.4" hidden="1" customHeight="1" outlineLevel="1" x14ac:dyDescent="0.15">
      <c r="A130" s="1" t="str">
        <f ca="1">$A$1&amp;C130</f>
        <v>X (26)２年生／男性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72</v>
      </c>
      <c r="F130" s="19">
        <f ca="1">VLOOKUP($A130,学年×性別!$A:$O,F$2,0)</f>
        <v>19</v>
      </c>
      <c r="G130" s="19">
        <f ca="1">VLOOKUP($A130,学年×性別!$A:$O,G$2,0)</f>
        <v>7</v>
      </c>
      <c r="H130" s="19">
        <f ca="1">VLOOKUP($A130,学年×性別!$A:$O,H$2,0)</f>
        <v>4</v>
      </c>
      <c r="I130" s="19">
        <f ca="1">VLOOKUP($A130,学年×性別!$A:$O,I$2,0)</f>
        <v>8</v>
      </c>
      <c r="J130" s="19">
        <f ca="1">VLOOKUP($A130,学年×性別!$A:$O,J$2,0)</f>
        <v>14</v>
      </c>
      <c r="K130" s="19">
        <f ca="1">VLOOKUP($A130,学年×性別!$A:$O,K$2,0)</f>
        <v>4</v>
      </c>
      <c r="L130" s="19">
        <f ca="1">VLOOKUP($A130,学年×性別!$A:$O,L$2,0)</f>
        <v>420</v>
      </c>
      <c r="M130" s="19"/>
      <c r="N130" s="19"/>
      <c r="P130" s="45">
        <f t="shared" ref="P130" ca="1" si="120">MAX(E130:N130)</f>
        <v>420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13.138686131386862</v>
      </c>
      <c r="F131" s="15">
        <f t="shared" ref="F131:L131" ca="1" si="121">F130/$D130*100</f>
        <v>3.4671532846715327</v>
      </c>
      <c r="G131" s="15">
        <f t="shared" ca="1" si="121"/>
        <v>1.2773722627737227</v>
      </c>
      <c r="H131" s="15">
        <f t="shared" ca="1" si="121"/>
        <v>0.72992700729927007</v>
      </c>
      <c r="I131" s="15">
        <f t="shared" ca="1" si="121"/>
        <v>1.4598540145985401</v>
      </c>
      <c r="J131" s="15">
        <f t="shared" ca="1" si="121"/>
        <v>2.5547445255474455</v>
      </c>
      <c r="K131" s="15">
        <f t="shared" ca="1" si="121"/>
        <v>0.72992700729927007</v>
      </c>
      <c r="L131" s="15">
        <f t="shared" ca="1" si="121"/>
        <v>76.642335766423358</v>
      </c>
      <c r="M131" s="15"/>
      <c r="N131" s="15"/>
    </row>
    <row r="132" spans="1:16" ht="12.4" hidden="1" customHeight="1" outlineLevel="1" x14ac:dyDescent="0.15">
      <c r="A132" s="1" t="str">
        <f ca="1">$A$1&amp;C132</f>
        <v>X (26)２年生／女性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39</v>
      </c>
      <c r="F132" s="19">
        <f ca="1">VLOOKUP($A132,学年×性別!$A:$O,F$2,0)</f>
        <v>15</v>
      </c>
      <c r="G132" s="19">
        <f ca="1">VLOOKUP($A132,学年×性別!$A:$O,G$2,0)</f>
        <v>3</v>
      </c>
      <c r="H132" s="19">
        <f ca="1">VLOOKUP($A132,学年×性別!$A:$O,H$2,0)</f>
        <v>4</v>
      </c>
      <c r="I132" s="19">
        <f ca="1">VLOOKUP($A132,学年×性別!$A:$O,I$2,0)</f>
        <v>7</v>
      </c>
      <c r="J132" s="19">
        <f ca="1">VLOOKUP($A132,学年×性別!$A:$O,J$2,0)</f>
        <v>15</v>
      </c>
      <c r="K132" s="19">
        <f ca="1">VLOOKUP($A132,学年×性別!$A:$O,K$2,0)</f>
        <v>7</v>
      </c>
      <c r="L132" s="19">
        <f ca="1">VLOOKUP($A132,学年×性別!$A:$O,L$2,0)</f>
        <v>534</v>
      </c>
      <c r="M132" s="19"/>
      <c r="N132" s="19"/>
      <c r="P132" s="45">
        <f t="shared" ref="P132" ca="1" si="122">MAX(E132:N132)</f>
        <v>534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6.25</v>
      </c>
      <c r="F133" s="15">
        <f t="shared" ref="F133:L133" ca="1" si="123">F132/$D132*100</f>
        <v>2.4038461538461542</v>
      </c>
      <c r="G133" s="15">
        <f t="shared" ca="1" si="123"/>
        <v>0.48076923076923078</v>
      </c>
      <c r="H133" s="15">
        <f t="shared" ca="1" si="123"/>
        <v>0.64102564102564097</v>
      </c>
      <c r="I133" s="15">
        <f t="shared" ca="1" si="123"/>
        <v>1.1217948717948718</v>
      </c>
      <c r="J133" s="15">
        <f t="shared" ca="1" si="123"/>
        <v>2.4038461538461542</v>
      </c>
      <c r="K133" s="15">
        <f t="shared" ca="1" si="123"/>
        <v>1.1217948717948718</v>
      </c>
      <c r="L133" s="15">
        <f t="shared" ca="1" si="123"/>
        <v>85.576923076923066</v>
      </c>
      <c r="M133" s="15"/>
      <c r="N133" s="15"/>
    </row>
    <row r="134" spans="1:16" ht="12.4" hidden="1" customHeight="1" outlineLevel="1" x14ac:dyDescent="0.15">
      <c r="A134" s="1" t="str">
        <f ca="1">$A$1&amp;C134</f>
        <v>X (26)２年生／回答しない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</v>
      </c>
      <c r="F134" s="19">
        <f ca="1">VLOOKUP($A134,学年×性別!$A:$O,F$2,0)</f>
        <v>1</v>
      </c>
      <c r="G134" s="19">
        <f ca="1">VLOOKUP($A134,学年×性別!$A:$O,G$2,0)</f>
        <v>1</v>
      </c>
      <c r="H134" s="19">
        <f ca="1">VLOOKUP($A134,学年×性別!$A:$O,H$2,0)</f>
        <v>1</v>
      </c>
      <c r="I134" s="19">
        <f ca="1">VLOOKUP($A134,学年×性別!$A:$O,I$2,0)</f>
        <v>0</v>
      </c>
      <c r="J134" s="19">
        <f ca="1">VLOOKUP($A134,学年×性別!$A:$O,J$2,0)</f>
        <v>0</v>
      </c>
      <c r="K134" s="19">
        <f ca="1">VLOOKUP($A134,学年×性別!$A:$O,K$2,0)</f>
        <v>0</v>
      </c>
      <c r="L134" s="19">
        <f ca="1">VLOOKUP($A134,学年×性別!$A:$O,L$2,0)</f>
        <v>34</v>
      </c>
      <c r="M134" s="19"/>
      <c r="N134" s="19"/>
      <c r="P134" s="45">
        <f t="shared" ref="P134" ca="1" si="124">MAX(E134:N134)</f>
        <v>34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2.6315789473684208</v>
      </c>
      <c r="F135" s="15">
        <f t="shared" ref="F135:L135" ca="1" si="125">F134/$D134*100</f>
        <v>2.6315789473684208</v>
      </c>
      <c r="G135" s="15">
        <f t="shared" ca="1" si="125"/>
        <v>2.6315789473684208</v>
      </c>
      <c r="H135" s="15">
        <f t="shared" ca="1" si="125"/>
        <v>2.6315789473684208</v>
      </c>
      <c r="I135" s="15">
        <f t="shared" ca="1" si="125"/>
        <v>0</v>
      </c>
      <c r="J135" s="15">
        <f t="shared" ca="1" si="125"/>
        <v>0</v>
      </c>
      <c r="K135" s="15">
        <f t="shared" ca="1" si="125"/>
        <v>0</v>
      </c>
      <c r="L135" s="15">
        <f t="shared" ca="1" si="125"/>
        <v>89.473684210526315</v>
      </c>
      <c r="M135" s="15"/>
      <c r="N135" s="15"/>
    </row>
    <row r="136" spans="1:16" ht="12.4" hidden="1" customHeight="1" outlineLevel="1" x14ac:dyDescent="0.15">
      <c r="A136" s="1" t="str">
        <f ca="1">$A$1&amp;C136</f>
        <v>X (26)３年生／男性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106</v>
      </c>
      <c r="F136" s="19">
        <f ca="1">VLOOKUP($A136,学年×性別!$A:$O,F$2,0)</f>
        <v>11</v>
      </c>
      <c r="G136" s="19">
        <f ca="1">VLOOKUP($A136,学年×性別!$A:$O,G$2,0)</f>
        <v>6</v>
      </c>
      <c r="H136" s="19">
        <f ca="1">VLOOKUP($A136,学年×性別!$A:$O,H$2,0)</f>
        <v>2</v>
      </c>
      <c r="I136" s="19">
        <f ca="1">VLOOKUP($A136,学年×性別!$A:$O,I$2,0)</f>
        <v>15</v>
      </c>
      <c r="J136" s="19">
        <f ca="1">VLOOKUP($A136,学年×性別!$A:$O,J$2,0)</f>
        <v>14</v>
      </c>
      <c r="K136" s="19">
        <f ca="1">VLOOKUP($A136,学年×性別!$A:$O,K$2,0)</f>
        <v>5</v>
      </c>
      <c r="L136" s="19">
        <f ca="1">VLOOKUP($A136,学年×性別!$A:$O,L$2,0)</f>
        <v>476</v>
      </c>
      <c r="M136" s="19"/>
      <c r="N136" s="19"/>
      <c r="P136" s="45">
        <f t="shared" ref="P136" ca="1" si="126">MAX(E136:N136)</f>
        <v>476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16.69291338582677</v>
      </c>
      <c r="F137" s="15">
        <f t="shared" ref="F137:L137" ca="1" si="127">F136/$D136*100</f>
        <v>1.7322834645669292</v>
      </c>
      <c r="G137" s="15">
        <f t="shared" ca="1" si="127"/>
        <v>0.94488188976377951</v>
      </c>
      <c r="H137" s="15">
        <f t="shared" ca="1" si="127"/>
        <v>0.31496062992125984</v>
      </c>
      <c r="I137" s="15">
        <f t="shared" ca="1" si="127"/>
        <v>2.3622047244094486</v>
      </c>
      <c r="J137" s="15">
        <f t="shared" ca="1" si="127"/>
        <v>2.204724409448819</v>
      </c>
      <c r="K137" s="15">
        <f t="shared" ca="1" si="127"/>
        <v>0.78740157480314954</v>
      </c>
      <c r="L137" s="15">
        <f t="shared" ca="1" si="127"/>
        <v>74.960629921259851</v>
      </c>
      <c r="M137" s="15"/>
      <c r="N137" s="15"/>
    </row>
    <row r="138" spans="1:16" ht="12.4" hidden="1" customHeight="1" outlineLevel="1" x14ac:dyDescent="0.15">
      <c r="A138" s="1" t="str">
        <f ca="1">$A$1&amp;C138</f>
        <v>X (26)３年生／女性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55</v>
      </c>
      <c r="F138" s="19">
        <f ca="1">VLOOKUP($A138,学年×性別!$A:$O,F$2,0)</f>
        <v>16</v>
      </c>
      <c r="G138" s="19">
        <f ca="1">VLOOKUP($A138,学年×性別!$A:$O,G$2,0)</f>
        <v>3</v>
      </c>
      <c r="H138" s="19">
        <f ca="1">VLOOKUP($A138,学年×性別!$A:$O,H$2,0)</f>
        <v>3</v>
      </c>
      <c r="I138" s="19">
        <f ca="1">VLOOKUP($A138,学年×性別!$A:$O,I$2,0)</f>
        <v>8</v>
      </c>
      <c r="J138" s="19">
        <f ca="1">VLOOKUP($A138,学年×性別!$A:$O,J$2,0)</f>
        <v>6</v>
      </c>
      <c r="K138" s="19">
        <f ca="1">VLOOKUP($A138,学年×性別!$A:$O,K$2,0)</f>
        <v>11</v>
      </c>
      <c r="L138" s="19">
        <f ca="1">VLOOKUP($A138,学年×性別!$A:$O,L$2,0)</f>
        <v>520</v>
      </c>
      <c r="M138" s="19"/>
      <c r="N138" s="19"/>
      <c r="P138" s="45">
        <f t="shared" ref="P138" ca="1" si="128">MAX(E138:N138)</f>
        <v>520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8.8424437299035379</v>
      </c>
      <c r="F139" s="15">
        <f t="shared" ref="F139:L139" ca="1" si="129">F138/$D138*100</f>
        <v>2.572347266881029</v>
      </c>
      <c r="G139" s="15">
        <f t="shared" ca="1" si="129"/>
        <v>0.48231511254019299</v>
      </c>
      <c r="H139" s="15">
        <f t="shared" ca="1" si="129"/>
        <v>0.48231511254019299</v>
      </c>
      <c r="I139" s="15">
        <f t="shared" ca="1" si="129"/>
        <v>1.2861736334405145</v>
      </c>
      <c r="J139" s="15">
        <f t="shared" ca="1" si="129"/>
        <v>0.96463022508038598</v>
      </c>
      <c r="K139" s="15">
        <f t="shared" ca="1" si="129"/>
        <v>1.7684887459807075</v>
      </c>
      <c r="L139" s="15">
        <f t="shared" ca="1" si="129"/>
        <v>83.60128617363344</v>
      </c>
      <c r="M139" s="15"/>
      <c r="N139" s="15"/>
    </row>
    <row r="140" spans="1:16" ht="12.4" hidden="1" customHeight="1" outlineLevel="1" x14ac:dyDescent="0.15">
      <c r="A140" s="1" t="str">
        <f ca="1">$A$1&amp;C140</f>
        <v>X (26)３年生／回答しない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2</v>
      </c>
      <c r="F140" s="19">
        <f ca="1">VLOOKUP($A140,学年×性別!$A:$O,F$2,0)</f>
        <v>3</v>
      </c>
      <c r="G140" s="19">
        <f ca="1">VLOOKUP($A140,学年×性別!$A:$O,G$2,0)</f>
        <v>1</v>
      </c>
      <c r="H140" s="19">
        <f ca="1">VLOOKUP($A140,学年×性別!$A:$O,H$2,0)</f>
        <v>0</v>
      </c>
      <c r="I140" s="19">
        <f ca="1">VLOOKUP($A140,学年×性別!$A:$O,I$2,0)</f>
        <v>0</v>
      </c>
      <c r="J140" s="19">
        <f ca="1">VLOOKUP($A140,学年×性別!$A:$O,J$2,0)</f>
        <v>1</v>
      </c>
      <c r="K140" s="19">
        <f ca="1">VLOOKUP($A140,学年×性別!$A:$O,K$2,0)</f>
        <v>2</v>
      </c>
      <c r="L140" s="19">
        <f ca="1">VLOOKUP($A140,学年×性別!$A:$O,L$2,0)</f>
        <v>40</v>
      </c>
      <c r="M140" s="19"/>
      <c r="N140" s="19"/>
      <c r="P140" s="45">
        <f t="shared" ref="P140" ca="1" si="130">MAX(E140:N140)</f>
        <v>40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4.0816326530612246</v>
      </c>
      <c r="F141" s="15">
        <f t="shared" ref="F141:L141" ca="1" si="131">F140/$D140*100</f>
        <v>6.1224489795918364</v>
      </c>
      <c r="G141" s="15">
        <f t="shared" ca="1" si="131"/>
        <v>2.0408163265306123</v>
      </c>
      <c r="H141" s="15">
        <f t="shared" ca="1" si="131"/>
        <v>0</v>
      </c>
      <c r="I141" s="15">
        <f t="shared" ca="1" si="131"/>
        <v>0</v>
      </c>
      <c r="J141" s="15">
        <f t="shared" ca="1" si="131"/>
        <v>2.0408163265306123</v>
      </c>
      <c r="K141" s="15">
        <f t="shared" ca="1" si="131"/>
        <v>4.0816326530612246</v>
      </c>
      <c r="L141" s="15">
        <f t="shared" ca="1" si="131"/>
        <v>81.632653061224488</v>
      </c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687" priority="169" stopIfTrue="1" operator="greaterThanOrEqual">
      <formula>E$7+10</formula>
    </cfRule>
    <cfRule type="cellIs" dxfId="686" priority="170" stopIfTrue="1" operator="greaterThanOrEqual">
      <formula>E$7+5</formula>
    </cfRule>
    <cfRule type="cellIs" dxfId="685" priority="171" stopIfTrue="1" operator="lessThanOrEqual">
      <formula>E$7-10</formula>
    </cfRule>
    <cfRule type="cellIs" dxfId="684" priority="172" operator="lessThanOrEqual">
      <formula>E$7-5</formula>
    </cfRule>
  </conditionalFormatting>
  <conditionalFormatting sqref="E15:N15">
    <cfRule type="cellIs" dxfId="683" priority="165" stopIfTrue="1" operator="greaterThanOrEqual">
      <formula>E$7+10</formula>
    </cfRule>
    <cfRule type="cellIs" dxfId="682" priority="166" stopIfTrue="1" operator="greaterThanOrEqual">
      <formula>E$7+5</formula>
    </cfRule>
    <cfRule type="cellIs" dxfId="681" priority="167" stopIfTrue="1" operator="lessThanOrEqual">
      <formula>E$7-10</formula>
    </cfRule>
    <cfRule type="cellIs" dxfId="680" priority="168" operator="lessThanOrEqual">
      <formula>E$7-5</formula>
    </cfRule>
  </conditionalFormatting>
  <conditionalFormatting sqref="E17:N17">
    <cfRule type="cellIs" dxfId="679" priority="161" stopIfTrue="1" operator="greaterThanOrEqual">
      <formula>E$7+10</formula>
    </cfRule>
    <cfRule type="cellIs" dxfId="678" priority="162" stopIfTrue="1" operator="greaterThanOrEqual">
      <formula>E$7+5</formula>
    </cfRule>
    <cfRule type="cellIs" dxfId="677" priority="163" stopIfTrue="1" operator="lessThanOrEqual">
      <formula>E$7-10</formula>
    </cfRule>
    <cfRule type="cellIs" dxfId="676" priority="164" operator="lessThanOrEqual">
      <formula>E$7-5</formula>
    </cfRule>
  </conditionalFormatting>
  <conditionalFormatting sqref="E19:N19">
    <cfRule type="cellIs" dxfId="675" priority="157" stopIfTrue="1" operator="greaterThanOrEqual">
      <formula>E$7+10</formula>
    </cfRule>
    <cfRule type="cellIs" dxfId="674" priority="158" stopIfTrue="1" operator="greaterThanOrEqual">
      <formula>E$7+5</formula>
    </cfRule>
    <cfRule type="cellIs" dxfId="673" priority="159" stopIfTrue="1" operator="lessThanOrEqual">
      <formula>E$7-10</formula>
    </cfRule>
    <cfRule type="cellIs" dxfId="672" priority="160" operator="lessThanOrEqual">
      <formula>E$7-5</formula>
    </cfRule>
  </conditionalFormatting>
  <conditionalFormatting sqref="E21:N21 E23:N23 E25:N25">
    <cfRule type="cellIs" dxfId="671" priority="153" stopIfTrue="1" operator="greaterThanOrEqual">
      <formula>E$7+10</formula>
    </cfRule>
    <cfRule type="cellIs" dxfId="670" priority="154" stopIfTrue="1" operator="greaterThanOrEqual">
      <formula>E$7+5</formula>
    </cfRule>
    <cfRule type="cellIs" dxfId="669" priority="155" stopIfTrue="1" operator="lessThanOrEqual">
      <formula>E$7-10</formula>
    </cfRule>
    <cfRule type="cellIs" dxfId="668" priority="156" operator="lessThanOrEqual">
      <formula>E$7-5</formula>
    </cfRule>
  </conditionalFormatting>
  <conditionalFormatting sqref="E27:N27">
    <cfRule type="cellIs" dxfId="667" priority="149" stopIfTrue="1" operator="greaterThanOrEqual">
      <formula>E$7+10</formula>
    </cfRule>
    <cfRule type="cellIs" dxfId="666" priority="150" stopIfTrue="1" operator="greaterThanOrEqual">
      <formula>E$7+5</formula>
    </cfRule>
    <cfRule type="cellIs" dxfId="665" priority="151" stopIfTrue="1" operator="lessThanOrEqual">
      <formula>E$7-10</formula>
    </cfRule>
    <cfRule type="cellIs" dxfId="664" priority="152" operator="lessThanOrEqual">
      <formula>E$7-5</formula>
    </cfRule>
  </conditionalFormatting>
  <conditionalFormatting sqref="E29:N29">
    <cfRule type="cellIs" dxfId="663" priority="145" stopIfTrue="1" operator="greaterThanOrEqual">
      <formula>E$7+10</formula>
    </cfRule>
    <cfRule type="cellIs" dxfId="662" priority="146" stopIfTrue="1" operator="greaterThanOrEqual">
      <formula>E$7+5</formula>
    </cfRule>
    <cfRule type="cellIs" dxfId="661" priority="147" stopIfTrue="1" operator="lessThanOrEqual">
      <formula>E$7-10</formula>
    </cfRule>
    <cfRule type="cellIs" dxfId="660" priority="148" operator="lessThanOrEqual">
      <formula>E$7-5</formula>
    </cfRule>
  </conditionalFormatting>
  <conditionalFormatting sqref="E31:N31">
    <cfRule type="cellIs" dxfId="659" priority="141" stopIfTrue="1" operator="greaterThanOrEqual">
      <formula>E$7+10</formula>
    </cfRule>
    <cfRule type="cellIs" dxfId="658" priority="142" stopIfTrue="1" operator="greaterThanOrEqual">
      <formula>E$7+5</formula>
    </cfRule>
    <cfRule type="cellIs" dxfId="657" priority="143" stopIfTrue="1" operator="lessThanOrEqual">
      <formula>E$7-10</formula>
    </cfRule>
    <cfRule type="cellIs" dxfId="656" priority="144" operator="lessThanOrEqual">
      <formula>E$7-5</formula>
    </cfRule>
  </conditionalFormatting>
  <conditionalFormatting sqref="E33:N33 E35:N35">
    <cfRule type="cellIs" dxfId="655" priority="137" stopIfTrue="1" operator="greaterThanOrEqual">
      <formula>E$7+10</formula>
    </cfRule>
    <cfRule type="cellIs" dxfId="654" priority="138" stopIfTrue="1" operator="greaterThanOrEqual">
      <formula>E$7+5</formula>
    </cfRule>
    <cfRule type="cellIs" dxfId="653" priority="139" stopIfTrue="1" operator="lessThanOrEqual">
      <formula>E$7-10</formula>
    </cfRule>
    <cfRule type="cellIs" dxfId="652" priority="140" operator="lessThanOrEqual">
      <formula>E$7-5</formula>
    </cfRule>
  </conditionalFormatting>
  <conditionalFormatting sqref="E37:N37 E39:N39 E41:N41">
    <cfRule type="cellIs" dxfId="651" priority="133" stopIfTrue="1" operator="greaterThanOrEqual">
      <formula>E$7+10</formula>
    </cfRule>
    <cfRule type="cellIs" dxfId="650" priority="134" stopIfTrue="1" operator="greaterThanOrEqual">
      <formula>E$7+5</formula>
    </cfRule>
    <cfRule type="cellIs" dxfId="649" priority="135" stopIfTrue="1" operator="lessThanOrEqual">
      <formula>E$7-10</formula>
    </cfRule>
    <cfRule type="cellIs" dxfId="648" priority="136" operator="lessThanOrEqual">
      <formula>E$7-5</formula>
    </cfRule>
  </conditionalFormatting>
  <conditionalFormatting sqref="E43:N43">
    <cfRule type="cellIs" dxfId="647" priority="129" stopIfTrue="1" operator="greaterThanOrEqual">
      <formula>E$7+10</formula>
    </cfRule>
    <cfRule type="cellIs" dxfId="646" priority="130" stopIfTrue="1" operator="greaterThanOrEqual">
      <formula>E$7+5</formula>
    </cfRule>
    <cfRule type="cellIs" dxfId="645" priority="131" stopIfTrue="1" operator="lessThanOrEqual">
      <formula>E$7-10</formula>
    </cfRule>
    <cfRule type="cellIs" dxfId="644" priority="132" operator="lessThanOrEqual">
      <formula>E$7-5</formula>
    </cfRule>
  </conditionalFormatting>
  <conditionalFormatting sqref="E45:N45">
    <cfRule type="cellIs" dxfId="643" priority="125" stopIfTrue="1" operator="greaterThanOrEqual">
      <formula>E$7+10</formula>
    </cfRule>
    <cfRule type="cellIs" dxfId="642" priority="126" stopIfTrue="1" operator="greaterThanOrEqual">
      <formula>E$7+5</formula>
    </cfRule>
    <cfRule type="cellIs" dxfId="641" priority="127" stopIfTrue="1" operator="lessThanOrEqual">
      <formula>E$7-10</formula>
    </cfRule>
    <cfRule type="cellIs" dxfId="640" priority="128" operator="lessThanOrEqual">
      <formula>E$7-5</formula>
    </cfRule>
  </conditionalFormatting>
  <conditionalFormatting sqref="E47:N47">
    <cfRule type="cellIs" dxfId="639" priority="121" stopIfTrue="1" operator="greaterThanOrEqual">
      <formula>E$7+10</formula>
    </cfRule>
    <cfRule type="cellIs" dxfId="638" priority="122" stopIfTrue="1" operator="greaterThanOrEqual">
      <formula>E$7+5</formula>
    </cfRule>
    <cfRule type="cellIs" dxfId="637" priority="123" stopIfTrue="1" operator="lessThanOrEqual">
      <formula>E$7-10</formula>
    </cfRule>
    <cfRule type="cellIs" dxfId="636" priority="124" operator="lessThanOrEqual">
      <formula>E$7-5</formula>
    </cfRule>
  </conditionalFormatting>
  <conditionalFormatting sqref="E49:N49 E51:N51 E53:N53">
    <cfRule type="cellIs" dxfId="635" priority="117" stopIfTrue="1" operator="greaterThanOrEqual">
      <formula>E$7+10</formula>
    </cfRule>
    <cfRule type="cellIs" dxfId="634" priority="118" stopIfTrue="1" operator="greaterThanOrEqual">
      <formula>E$7+5</formula>
    </cfRule>
    <cfRule type="cellIs" dxfId="633" priority="119" stopIfTrue="1" operator="lessThanOrEqual">
      <formula>E$7-10</formula>
    </cfRule>
    <cfRule type="cellIs" dxfId="632" priority="120" operator="lessThanOrEqual">
      <formula>E$7-5</formula>
    </cfRule>
  </conditionalFormatting>
  <conditionalFormatting sqref="E55:N55">
    <cfRule type="cellIs" dxfId="631" priority="113" stopIfTrue="1" operator="greaterThanOrEqual">
      <formula>E$7+10</formula>
    </cfRule>
    <cfRule type="cellIs" dxfId="630" priority="114" stopIfTrue="1" operator="greaterThanOrEqual">
      <formula>E$7+5</formula>
    </cfRule>
    <cfRule type="cellIs" dxfId="629" priority="115" stopIfTrue="1" operator="lessThanOrEqual">
      <formula>E$7-10</formula>
    </cfRule>
    <cfRule type="cellIs" dxfId="628" priority="116" operator="lessThanOrEqual">
      <formula>E$7-5</formula>
    </cfRule>
  </conditionalFormatting>
  <conditionalFormatting sqref="E57:N57">
    <cfRule type="cellIs" dxfId="627" priority="109" stopIfTrue="1" operator="greaterThanOrEqual">
      <formula>E$7+10</formula>
    </cfRule>
    <cfRule type="cellIs" dxfId="626" priority="110" stopIfTrue="1" operator="greaterThanOrEqual">
      <formula>E$7+5</formula>
    </cfRule>
    <cfRule type="cellIs" dxfId="625" priority="111" stopIfTrue="1" operator="lessThanOrEqual">
      <formula>E$7-10</formula>
    </cfRule>
    <cfRule type="cellIs" dxfId="624" priority="112" operator="lessThanOrEqual">
      <formula>E$7-5</formula>
    </cfRule>
  </conditionalFormatting>
  <conditionalFormatting sqref="E59:N59">
    <cfRule type="cellIs" dxfId="623" priority="105" stopIfTrue="1" operator="greaterThanOrEqual">
      <formula>E$7+10</formula>
    </cfRule>
    <cfRule type="cellIs" dxfId="622" priority="106" stopIfTrue="1" operator="greaterThanOrEqual">
      <formula>E$7+5</formula>
    </cfRule>
    <cfRule type="cellIs" dxfId="621" priority="107" stopIfTrue="1" operator="lessThanOrEqual">
      <formula>E$7-10</formula>
    </cfRule>
    <cfRule type="cellIs" dxfId="620" priority="108" operator="lessThanOrEqual">
      <formula>E$7-5</formula>
    </cfRule>
  </conditionalFormatting>
  <conditionalFormatting sqref="E61:N61 E63:N63">
    <cfRule type="cellIs" dxfId="619" priority="101" stopIfTrue="1" operator="greaterThanOrEqual">
      <formula>E$7+10</formula>
    </cfRule>
    <cfRule type="cellIs" dxfId="618" priority="102" stopIfTrue="1" operator="greaterThanOrEqual">
      <formula>E$7+5</formula>
    </cfRule>
    <cfRule type="cellIs" dxfId="617" priority="103" stopIfTrue="1" operator="lessThanOrEqual">
      <formula>E$7-10</formula>
    </cfRule>
    <cfRule type="cellIs" dxfId="616" priority="104" operator="lessThanOrEqual">
      <formula>E$7-5</formula>
    </cfRule>
  </conditionalFormatting>
  <conditionalFormatting sqref="E65:N65 E67:N67 E69:N69">
    <cfRule type="cellIs" dxfId="615" priority="97" stopIfTrue="1" operator="greaterThanOrEqual">
      <formula>E$7+10</formula>
    </cfRule>
    <cfRule type="cellIs" dxfId="614" priority="98" stopIfTrue="1" operator="greaterThanOrEqual">
      <formula>E$7+5</formula>
    </cfRule>
    <cfRule type="cellIs" dxfId="613" priority="99" stopIfTrue="1" operator="lessThanOrEqual">
      <formula>E$7-10</formula>
    </cfRule>
    <cfRule type="cellIs" dxfId="612" priority="100" operator="lessThanOrEqual">
      <formula>E$7-5</formula>
    </cfRule>
  </conditionalFormatting>
  <conditionalFormatting sqref="E71:N71">
    <cfRule type="cellIs" dxfId="611" priority="93" stopIfTrue="1" operator="greaterThanOrEqual">
      <formula>E$7+10</formula>
    </cfRule>
    <cfRule type="cellIs" dxfId="610" priority="94" stopIfTrue="1" operator="greaterThanOrEqual">
      <formula>E$7+5</formula>
    </cfRule>
    <cfRule type="cellIs" dxfId="609" priority="95" stopIfTrue="1" operator="lessThanOrEqual">
      <formula>E$7-10</formula>
    </cfRule>
    <cfRule type="cellIs" dxfId="608" priority="96" operator="lessThanOrEqual">
      <formula>E$7-5</formula>
    </cfRule>
  </conditionalFormatting>
  <conditionalFormatting sqref="E73:N73">
    <cfRule type="cellIs" dxfId="607" priority="89" stopIfTrue="1" operator="greaterThanOrEqual">
      <formula>E$7+10</formula>
    </cfRule>
    <cfRule type="cellIs" dxfId="606" priority="90" stopIfTrue="1" operator="greaterThanOrEqual">
      <formula>E$7+5</formula>
    </cfRule>
    <cfRule type="cellIs" dxfId="605" priority="91" stopIfTrue="1" operator="lessThanOrEqual">
      <formula>E$7-10</formula>
    </cfRule>
    <cfRule type="cellIs" dxfId="604" priority="92" operator="lessThanOrEqual">
      <formula>E$7-5</formula>
    </cfRule>
  </conditionalFormatting>
  <conditionalFormatting sqref="E75:N75">
    <cfRule type="cellIs" dxfId="603" priority="85" stopIfTrue="1" operator="greaterThanOrEqual">
      <formula>E$7+10</formula>
    </cfRule>
    <cfRule type="cellIs" dxfId="602" priority="86" stopIfTrue="1" operator="greaterThanOrEqual">
      <formula>E$7+5</formula>
    </cfRule>
    <cfRule type="cellIs" dxfId="601" priority="87" stopIfTrue="1" operator="lessThanOrEqual">
      <formula>E$7-10</formula>
    </cfRule>
    <cfRule type="cellIs" dxfId="600" priority="88" operator="lessThanOrEqual">
      <formula>E$7-5</formula>
    </cfRule>
  </conditionalFormatting>
  <conditionalFormatting sqref="E77:N77 E79:N79 E81:N81">
    <cfRule type="cellIs" dxfId="599" priority="81" stopIfTrue="1" operator="greaterThanOrEqual">
      <formula>E$7+10</formula>
    </cfRule>
    <cfRule type="cellIs" dxfId="598" priority="82" stopIfTrue="1" operator="greaterThanOrEqual">
      <formula>E$7+5</formula>
    </cfRule>
    <cfRule type="cellIs" dxfId="597" priority="83" stopIfTrue="1" operator="lessThanOrEqual">
      <formula>E$7-10</formula>
    </cfRule>
    <cfRule type="cellIs" dxfId="596" priority="84" operator="lessThanOrEqual">
      <formula>E$7-5</formula>
    </cfRule>
  </conditionalFormatting>
  <conditionalFormatting sqref="E83:N83">
    <cfRule type="cellIs" dxfId="595" priority="77" stopIfTrue="1" operator="greaterThanOrEqual">
      <formula>E$7+10</formula>
    </cfRule>
    <cfRule type="cellIs" dxfId="594" priority="78" stopIfTrue="1" operator="greaterThanOrEqual">
      <formula>E$7+5</formula>
    </cfRule>
    <cfRule type="cellIs" dxfId="593" priority="79" stopIfTrue="1" operator="lessThanOrEqual">
      <formula>E$7-10</formula>
    </cfRule>
    <cfRule type="cellIs" dxfId="592" priority="80" operator="lessThanOrEqual">
      <formula>E$7-5</formula>
    </cfRule>
  </conditionalFormatting>
  <conditionalFormatting sqref="E85:N85">
    <cfRule type="cellIs" dxfId="591" priority="73" stopIfTrue="1" operator="greaterThanOrEqual">
      <formula>E$7+10</formula>
    </cfRule>
    <cfRule type="cellIs" dxfId="590" priority="74" stopIfTrue="1" operator="greaterThanOrEqual">
      <formula>E$7+5</formula>
    </cfRule>
    <cfRule type="cellIs" dxfId="589" priority="75" stopIfTrue="1" operator="lessThanOrEqual">
      <formula>E$7-10</formula>
    </cfRule>
    <cfRule type="cellIs" dxfId="588" priority="76" operator="lessThanOrEqual">
      <formula>E$7-5</formula>
    </cfRule>
  </conditionalFormatting>
  <conditionalFormatting sqref="E87:N87">
    <cfRule type="cellIs" dxfId="587" priority="69" stopIfTrue="1" operator="greaterThanOrEqual">
      <formula>E$7+10</formula>
    </cfRule>
    <cfRule type="cellIs" dxfId="586" priority="70" stopIfTrue="1" operator="greaterThanOrEqual">
      <formula>E$7+5</formula>
    </cfRule>
    <cfRule type="cellIs" dxfId="585" priority="71" stopIfTrue="1" operator="lessThanOrEqual">
      <formula>E$7-10</formula>
    </cfRule>
    <cfRule type="cellIs" dxfId="584" priority="72" operator="lessThanOrEqual">
      <formula>E$7-5</formula>
    </cfRule>
  </conditionalFormatting>
  <conditionalFormatting sqref="E89:N89 E91:N91">
    <cfRule type="cellIs" dxfId="583" priority="65" stopIfTrue="1" operator="greaterThanOrEqual">
      <formula>E$7+10</formula>
    </cfRule>
    <cfRule type="cellIs" dxfId="582" priority="66" stopIfTrue="1" operator="greaterThanOrEqual">
      <formula>E$7+5</formula>
    </cfRule>
    <cfRule type="cellIs" dxfId="581" priority="67" stopIfTrue="1" operator="lessThanOrEqual">
      <formula>E$7-10</formula>
    </cfRule>
    <cfRule type="cellIs" dxfId="580" priority="68" operator="lessThanOrEqual">
      <formula>E$7-5</formula>
    </cfRule>
  </conditionalFormatting>
  <conditionalFormatting sqref="E93:N93 E95:N95 E97:N97">
    <cfRule type="cellIs" dxfId="579" priority="61" stopIfTrue="1" operator="greaterThanOrEqual">
      <formula>E$7+10</formula>
    </cfRule>
    <cfRule type="cellIs" dxfId="578" priority="62" stopIfTrue="1" operator="greaterThanOrEqual">
      <formula>E$7+5</formula>
    </cfRule>
    <cfRule type="cellIs" dxfId="577" priority="63" stopIfTrue="1" operator="lessThanOrEqual">
      <formula>E$7-10</formula>
    </cfRule>
    <cfRule type="cellIs" dxfId="576" priority="64" operator="lessThanOrEqual">
      <formula>E$7-5</formula>
    </cfRule>
  </conditionalFormatting>
  <conditionalFormatting sqref="E99:N99">
    <cfRule type="cellIs" dxfId="575" priority="57" stopIfTrue="1" operator="greaterThanOrEqual">
      <formula>E$7+10</formula>
    </cfRule>
    <cfRule type="cellIs" dxfId="574" priority="58" stopIfTrue="1" operator="greaterThanOrEqual">
      <formula>E$7+5</formula>
    </cfRule>
    <cfRule type="cellIs" dxfId="573" priority="59" stopIfTrue="1" operator="lessThanOrEqual">
      <formula>E$7-10</formula>
    </cfRule>
    <cfRule type="cellIs" dxfId="572" priority="60" operator="lessThanOrEqual">
      <formula>E$7-5</formula>
    </cfRule>
  </conditionalFormatting>
  <conditionalFormatting sqref="E101:N101">
    <cfRule type="cellIs" dxfId="571" priority="53" stopIfTrue="1" operator="greaterThanOrEqual">
      <formula>E$7+10</formula>
    </cfRule>
    <cfRule type="cellIs" dxfId="570" priority="54" stopIfTrue="1" operator="greaterThanOrEqual">
      <formula>E$7+5</formula>
    </cfRule>
    <cfRule type="cellIs" dxfId="569" priority="55" stopIfTrue="1" operator="lessThanOrEqual">
      <formula>E$7-10</formula>
    </cfRule>
    <cfRule type="cellIs" dxfId="568" priority="56" operator="lessThanOrEqual">
      <formula>E$7-5</formula>
    </cfRule>
  </conditionalFormatting>
  <conditionalFormatting sqref="E103:N103">
    <cfRule type="cellIs" dxfId="567" priority="49" stopIfTrue="1" operator="greaterThanOrEqual">
      <formula>E$7+10</formula>
    </cfRule>
    <cfRule type="cellIs" dxfId="566" priority="50" stopIfTrue="1" operator="greaterThanOrEqual">
      <formula>E$7+5</formula>
    </cfRule>
    <cfRule type="cellIs" dxfId="565" priority="51" stopIfTrue="1" operator="lessThanOrEqual">
      <formula>E$7-10</formula>
    </cfRule>
    <cfRule type="cellIs" dxfId="564" priority="52" operator="lessThanOrEqual">
      <formula>E$7-5</formula>
    </cfRule>
  </conditionalFormatting>
  <conditionalFormatting sqref="E105:N105 E107:N107 E109:N109">
    <cfRule type="cellIs" dxfId="563" priority="45" stopIfTrue="1" operator="greaterThanOrEqual">
      <formula>E$7+10</formula>
    </cfRule>
    <cfRule type="cellIs" dxfId="562" priority="46" stopIfTrue="1" operator="greaterThanOrEqual">
      <formula>E$7+5</formula>
    </cfRule>
    <cfRule type="cellIs" dxfId="561" priority="47" stopIfTrue="1" operator="lessThanOrEqual">
      <formula>E$7-10</formula>
    </cfRule>
    <cfRule type="cellIs" dxfId="560" priority="48" operator="lessThanOrEqual">
      <formula>E$7-5</formula>
    </cfRule>
  </conditionalFormatting>
  <conditionalFormatting sqref="E111:N111">
    <cfRule type="cellIs" dxfId="559" priority="41" stopIfTrue="1" operator="greaterThanOrEqual">
      <formula>E$7+10</formula>
    </cfRule>
    <cfRule type="cellIs" dxfId="558" priority="42" stopIfTrue="1" operator="greaterThanOrEqual">
      <formula>E$7+5</formula>
    </cfRule>
    <cfRule type="cellIs" dxfId="557" priority="43" stopIfTrue="1" operator="lessThanOrEqual">
      <formula>E$7-10</formula>
    </cfRule>
    <cfRule type="cellIs" dxfId="556" priority="44" operator="lessThanOrEqual">
      <formula>E$7-5</formula>
    </cfRule>
  </conditionalFormatting>
  <conditionalFormatting sqref="E113:N113">
    <cfRule type="cellIs" dxfId="555" priority="37" stopIfTrue="1" operator="greaterThanOrEqual">
      <formula>E$7+10</formula>
    </cfRule>
    <cfRule type="cellIs" dxfId="554" priority="38" stopIfTrue="1" operator="greaterThanOrEqual">
      <formula>E$7+5</formula>
    </cfRule>
    <cfRule type="cellIs" dxfId="553" priority="39" stopIfTrue="1" operator="lessThanOrEqual">
      <formula>E$7-10</formula>
    </cfRule>
    <cfRule type="cellIs" dxfId="552" priority="40" operator="lessThanOrEqual">
      <formula>E$7-5</formula>
    </cfRule>
  </conditionalFormatting>
  <conditionalFormatting sqref="E115:N115">
    <cfRule type="cellIs" dxfId="551" priority="33" stopIfTrue="1" operator="greaterThanOrEqual">
      <formula>E$7+10</formula>
    </cfRule>
    <cfRule type="cellIs" dxfId="550" priority="34" stopIfTrue="1" operator="greaterThanOrEqual">
      <formula>E$7+5</formula>
    </cfRule>
    <cfRule type="cellIs" dxfId="549" priority="35" stopIfTrue="1" operator="lessThanOrEqual">
      <formula>E$7-10</formula>
    </cfRule>
    <cfRule type="cellIs" dxfId="548" priority="36" operator="lessThanOrEqual">
      <formula>E$7-5</formula>
    </cfRule>
  </conditionalFormatting>
  <conditionalFormatting sqref="E117:N117 E119:N119">
    <cfRule type="cellIs" dxfId="547" priority="29" stopIfTrue="1" operator="greaterThanOrEqual">
      <formula>E$7+10</formula>
    </cfRule>
    <cfRule type="cellIs" dxfId="546" priority="30" stopIfTrue="1" operator="greaterThanOrEqual">
      <formula>E$7+5</formula>
    </cfRule>
    <cfRule type="cellIs" dxfId="545" priority="31" stopIfTrue="1" operator="lessThanOrEqual">
      <formula>E$7-10</formula>
    </cfRule>
    <cfRule type="cellIs" dxfId="544" priority="32" operator="lessThanOrEqual">
      <formula>E$7-5</formula>
    </cfRule>
  </conditionalFormatting>
  <conditionalFormatting sqref="E121:N121 E123:N123 E125:N125">
    <cfRule type="cellIs" dxfId="543" priority="25" stopIfTrue="1" operator="greaterThanOrEqual">
      <formula>E$7+10</formula>
    </cfRule>
    <cfRule type="cellIs" dxfId="542" priority="26" stopIfTrue="1" operator="greaterThanOrEqual">
      <formula>E$7+5</formula>
    </cfRule>
    <cfRule type="cellIs" dxfId="541" priority="27" stopIfTrue="1" operator="lessThanOrEqual">
      <formula>E$7-10</formula>
    </cfRule>
    <cfRule type="cellIs" dxfId="540" priority="28" operator="lessThanOrEqual">
      <formula>E$7-5</formula>
    </cfRule>
  </conditionalFormatting>
  <conditionalFormatting sqref="E127:N127">
    <cfRule type="cellIs" dxfId="539" priority="21" stopIfTrue="1" operator="greaterThanOrEqual">
      <formula>E$7+10</formula>
    </cfRule>
    <cfRule type="cellIs" dxfId="538" priority="22" stopIfTrue="1" operator="greaterThanOrEqual">
      <formula>E$7+5</formula>
    </cfRule>
    <cfRule type="cellIs" dxfId="537" priority="23" stopIfTrue="1" operator="lessThanOrEqual">
      <formula>E$7-10</formula>
    </cfRule>
    <cfRule type="cellIs" dxfId="536" priority="24" operator="lessThanOrEqual">
      <formula>E$7-5</formula>
    </cfRule>
  </conditionalFormatting>
  <conditionalFormatting sqref="E129:N129">
    <cfRule type="cellIs" dxfId="535" priority="17" stopIfTrue="1" operator="greaterThanOrEqual">
      <formula>E$7+10</formula>
    </cfRule>
    <cfRule type="cellIs" dxfId="534" priority="18" stopIfTrue="1" operator="greaterThanOrEqual">
      <formula>E$7+5</formula>
    </cfRule>
    <cfRule type="cellIs" dxfId="533" priority="19" stopIfTrue="1" operator="lessThanOrEqual">
      <formula>E$7-10</formula>
    </cfRule>
    <cfRule type="cellIs" dxfId="532" priority="20" operator="lessThanOrEqual">
      <formula>E$7-5</formula>
    </cfRule>
  </conditionalFormatting>
  <conditionalFormatting sqref="E131:N131">
    <cfRule type="cellIs" dxfId="531" priority="13" stopIfTrue="1" operator="greaterThanOrEqual">
      <formula>E$7+10</formula>
    </cfRule>
    <cfRule type="cellIs" dxfId="530" priority="14" stopIfTrue="1" operator="greaterThanOrEqual">
      <formula>E$7+5</formula>
    </cfRule>
    <cfRule type="cellIs" dxfId="529" priority="15" stopIfTrue="1" operator="lessThanOrEqual">
      <formula>E$7-10</formula>
    </cfRule>
    <cfRule type="cellIs" dxfId="528" priority="16" operator="lessThanOrEqual">
      <formula>E$7-5</formula>
    </cfRule>
  </conditionalFormatting>
  <conditionalFormatting sqref="E133:N133 E135:N135 E137:N137">
    <cfRule type="cellIs" dxfId="527" priority="9" stopIfTrue="1" operator="greaterThanOrEqual">
      <formula>E$7+10</formula>
    </cfRule>
    <cfRule type="cellIs" dxfId="526" priority="10" stopIfTrue="1" operator="greaterThanOrEqual">
      <formula>E$7+5</formula>
    </cfRule>
    <cfRule type="cellIs" dxfId="525" priority="11" stopIfTrue="1" operator="lessThanOrEqual">
      <formula>E$7-10</formula>
    </cfRule>
    <cfRule type="cellIs" dxfId="524" priority="12" operator="lessThanOrEqual">
      <formula>E$7-5</formula>
    </cfRule>
  </conditionalFormatting>
  <conditionalFormatting sqref="E139:N139">
    <cfRule type="cellIs" dxfId="523" priority="5" stopIfTrue="1" operator="greaterThanOrEqual">
      <formula>E$7+10</formula>
    </cfRule>
    <cfRule type="cellIs" dxfId="522" priority="6" stopIfTrue="1" operator="greaterThanOrEqual">
      <formula>E$7+5</formula>
    </cfRule>
    <cfRule type="cellIs" dxfId="521" priority="7" stopIfTrue="1" operator="lessThanOrEqual">
      <formula>E$7-10</formula>
    </cfRule>
    <cfRule type="cellIs" dxfId="520" priority="8" operator="lessThanOrEqual">
      <formula>E$7-5</formula>
    </cfRule>
  </conditionalFormatting>
  <conditionalFormatting sqref="E141:N141">
    <cfRule type="cellIs" dxfId="519" priority="1" stopIfTrue="1" operator="greaterThanOrEqual">
      <formula>E$7+10</formula>
    </cfRule>
    <cfRule type="cellIs" dxfId="518" priority="2" stopIfTrue="1" operator="greaterThanOrEqual">
      <formula>E$7+5</formula>
    </cfRule>
    <cfRule type="cellIs" dxfId="517" priority="3" stopIfTrue="1" operator="lessThanOrEqual">
      <formula>E$7-10</formula>
    </cfRule>
    <cfRule type="cellIs" dxfId="516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72809-B49F-423D-81DD-BBEF687C675E}">
  <sheetPr>
    <tabColor rgb="FF92D050"/>
  </sheetPr>
  <dimension ref="A1:P176"/>
  <sheetViews>
    <sheetView showGridLines="0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4" width="7.6640625" style="1" customWidth="1"/>
    <col min="5" max="13" width="9.5" style="1" customWidth="1"/>
    <col min="14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(27)</v>
      </c>
      <c r="B1" s="1" t="str">
        <f ca="1">VLOOKUP(A1,学年!A:E,5,0)</f>
        <v xml:space="preserve">Q27北九州市の以下のＳＮＳを見たことがありますか 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</row>
    <row r="3" spans="1:16" x14ac:dyDescent="0.15">
      <c r="E3" s="3"/>
      <c r="I3" s="4"/>
      <c r="M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24.9" customHeight="1" x14ac:dyDescent="0.15">
      <c r="A5" s="1" t="str">
        <f ca="1">$A$1&amp;"表頭"</f>
        <v>X (27)表頭</v>
      </c>
      <c r="B5" s="9"/>
      <c r="C5" s="10"/>
      <c r="D5" s="11" t="s">
        <v>248</v>
      </c>
      <c r="E5" s="12" t="str">
        <f ca="1">VLOOKUP($A$5,学年!$A:$O,E2,0)</f>
        <v>北九州市公式LINE（市政・観光・旬な情報、防災）</v>
      </c>
      <c r="F5" s="12" t="str">
        <f ca="1">VLOOKUP($A$5,学年!$A:$O,F2,0)</f>
        <v>好きっちゃ北九州（市政・観光・旬な情報）</v>
      </c>
      <c r="G5" s="12" t="str">
        <f ca="1">VLOOKUP($A$5,学年!$A:$O,G2,0)</f>
        <v>ぐるリッチ北九州（観光情報）</v>
      </c>
      <c r="H5" s="12" t="str">
        <f ca="1">VLOOKUP($A$5,学年!$A:$O,H2,0)</f>
        <v>ＮewU(若い世代に向けた都市ブランドの紹介)</v>
      </c>
      <c r="I5" s="12" t="str">
        <f ca="1">VLOOKUP($A$5,学年!$A:$O,I2,0)</f>
        <v>北九州市時と風の博物館（市内の様々な風景を紹介）</v>
      </c>
      <c r="J5" s="12" t="str">
        <f ca="1">VLOOKUP($A$5,学年!$A:$O,J2,0)</f>
        <v>日本遺産関門"ノスタルジック"海峡（関門地域の魅力紹介）</v>
      </c>
      <c r="K5" s="12" t="str">
        <f ca="1">VLOOKUP($A$5,学年!$A:$O,K2,0)</f>
        <v>北九州LIFE（移住支援情報）</v>
      </c>
      <c r="L5" s="12" t="str">
        <f ca="1">VLOOKUP($A$5,学年!$A:$O,L2,0)</f>
        <v>その他</v>
      </c>
      <c r="M5" s="12" t="str">
        <f ca="1">VLOOKUP($A$5,学年!$A:$O,M2,0)</f>
        <v>見たことはない</v>
      </c>
      <c r="N5" s="12"/>
    </row>
    <row r="6" spans="1:16" ht="12.4" customHeight="1" x14ac:dyDescent="0.15">
      <c r="A6" s="1" t="str">
        <f ca="1">$A$1&amp;B6</f>
        <v>X (27)全体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388</v>
      </c>
      <c r="F6" s="19">
        <f ca="1">VLOOKUP($A6,学年!$A:$O,F$2,0)</f>
        <v>390</v>
      </c>
      <c r="G6" s="19">
        <f ca="1">VLOOKUP($A6,学年!$A:$O,G$2,0)</f>
        <v>55</v>
      </c>
      <c r="H6" s="19">
        <f ca="1">VLOOKUP($A6,学年!$A:$O,H$2,0)</f>
        <v>62</v>
      </c>
      <c r="I6" s="19">
        <f ca="1">VLOOKUP($A6,学年!$A:$O,I$2,0)</f>
        <v>58</v>
      </c>
      <c r="J6" s="19">
        <f ca="1">VLOOKUP($A6,学年!$A:$O,J$2,0)</f>
        <v>60</v>
      </c>
      <c r="K6" s="19">
        <f ca="1">VLOOKUP($A6,学年!$A:$O,K$2,0)</f>
        <v>63</v>
      </c>
      <c r="L6" s="19">
        <f ca="1">VLOOKUP($A6,学年!$A:$O,L$2,0)</f>
        <v>16</v>
      </c>
      <c r="M6" s="19">
        <f ca="1">VLOOKUP($A6,学年!$A:$O,M$2,0)</f>
        <v>2993</v>
      </c>
      <c r="N6" s="19"/>
      <c r="O6" s="44"/>
      <c r="P6" s="45">
        <f ca="1">MAX(E6:N6)</f>
        <v>2993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10.023249806251615</v>
      </c>
      <c r="F7" s="15">
        <f t="shared" ref="F7:M7" ca="1" si="0">F6/$D6*100</f>
        <v>10.074916042366313</v>
      </c>
      <c r="G7" s="15">
        <f t="shared" ca="1" si="0"/>
        <v>1.4208214931542238</v>
      </c>
      <c r="H7" s="15">
        <f t="shared" ca="1" si="0"/>
        <v>1.6016533195556701</v>
      </c>
      <c r="I7" s="15">
        <f t="shared" ca="1" si="0"/>
        <v>1.4983208473262721</v>
      </c>
      <c r="J7" s="15">
        <f t="shared" ca="1" si="0"/>
        <v>1.5499870834409715</v>
      </c>
      <c r="K7" s="15">
        <f t="shared" ca="1" si="0"/>
        <v>1.62748643761302</v>
      </c>
      <c r="L7" s="15">
        <f t="shared" ca="1" si="0"/>
        <v>0.41332988891759237</v>
      </c>
      <c r="M7" s="15">
        <f t="shared" ca="1" si="0"/>
        <v>77.318522345647125</v>
      </c>
      <c r="N7" s="15"/>
    </row>
    <row r="8" spans="1:16" ht="12.4" hidden="1" customHeight="1" outlineLevel="1" x14ac:dyDescent="0.15">
      <c r="A8" s="1" t="str">
        <f ca="1">$A$1&amp;C8</f>
        <v>X (27)１年生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130</v>
      </c>
      <c r="F8" s="19">
        <f ca="1">VLOOKUP($A8,学年!$A:$O,F$2,0)</f>
        <v>132</v>
      </c>
      <c r="G8" s="19">
        <f ca="1">VLOOKUP($A8,学年!$A:$O,G$2,0)</f>
        <v>21</v>
      </c>
      <c r="H8" s="19">
        <f ca="1">VLOOKUP($A8,学年!$A:$O,H$2,0)</f>
        <v>24</v>
      </c>
      <c r="I8" s="19">
        <f ca="1">VLOOKUP($A8,学年!$A:$O,I$2,0)</f>
        <v>19</v>
      </c>
      <c r="J8" s="19">
        <f ca="1">VLOOKUP($A8,学年!$A:$O,J$2,0)</f>
        <v>25</v>
      </c>
      <c r="K8" s="19">
        <f ca="1">VLOOKUP($A8,学年!$A:$O,K$2,0)</f>
        <v>17</v>
      </c>
      <c r="L8" s="19">
        <f ca="1">VLOOKUP($A8,学年!$A:$O,L$2,0)</f>
        <v>5</v>
      </c>
      <c r="M8" s="19">
        <f ca="1">VLOOKUP($A8,学年!$A:$O,M$2,0)</f>
        <v>1072</v>
      </c>
      <c r="N8" s="19"/>
      <c r="P8" s="45">
        <f ca="1">MAX(E8:N8)</f>
        <v>1072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9.5940959409594093</v>
      </c>
      <c r="F9" s="15">
        <f t="shared" ref="F9:M9" ca="1" si="1">F8/$D8*100</f>
        <v>9.7416974169741692</v>
      </c>
      <c r="G9" s="15">
        <f t="shared" ca="1" si="1"/>
        <v>1.5498154981549817</v>
      </c>
      <c r="H9" s="15">
        <f t="shared" ca="1" si="1"/>
        <v>1.7712177121771218</v>
      </c>
      <c r="I9" s="15">
        <f t="shared" ca="1" si="1"/>
        <v>1.4022140221402213</v>
      </c>
      <c r="J9" s="15">
        <f t="shared" ca="1" si="1"/>
        <v>1.8450184501845017</v>
      </c>
      <c r="K9" s="15">
        <f t="shared" ca="1" si="1"/>
        <v>1.2546125461254614</v>
      </c>
      <c r="L9" s="15">
        <f t="shared" ca="1" si="1"/>
        <v>0.36900369003690037</v>
      </c>
      <c r="M9" s="15">
        <f t="shared" ca="1" si="1"/>
        <v>79.114391143911448</v>
      </c>
      <c r="N9" s="15"/>
    </row>
    <row r="10" spans="1:16" ht="12.4" hidden="1" customHeight="1" outlineLevel="1" x14ac:dyDescent="0.15">
      <c r="A10" s="1" t="str">
        <f ca="1">$A$1&amp;C10</f>
        <v>X (27)２年生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123</v>
      </c>
      <c r="F10" s="19">
        <f ca="1">VLOOKUP($A10,学年!$A:$O,F$2,0)</f>
        <v>92</v>
      </c>
      <c r="G10" s="19">
        <f ca="1">VLOOKUP($A10,学年!$A:$O,G$2,0)</f>
        <v>16</v>
      </c>
      <c r="H10" s="19">
        <f ca="1">VLOOKUP($A10,学年!$A:$O,H$2,0)</f>
        <v>18</v>
      </c>
      <c r="I10" s="19">
        <f ca="1">VLOOKUP($A10,学年!$A:$O,I$2,0)</f>
        <v>21</v>
      </c>
      <c r="J10" s="19">
        <f ca="1">VLOOKUP($A10,学年!$A:$O,J$2,0)</f>
        <v>13</v>
      </c>
      <c r="K10" s="19">
        <f ca="1">VLOOKUP($A10,学年!$A:$O,K$2,0)</f>
        <v>24</v>
      </c>
      <c r="L10" s="19">
        <f ca="1">VLOOKUP($A10,学年!$A:$O,L$2,0)</f>
        <v>6</v>
      </c>
      <c r="M10" s="19">
        <f ca="1">VLOOKUP($A10,学年!$A:$O,M$2,0)</f>
        <v>948</v>
      </c>
      <c r="N10" s="19"/>
      <c r="P10" s="45">
        <f ca="1">MAX(E10:N10)</f>
        <v>948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10.165289256198347</v>
      </c>
      <c r="F11" s="15">
        <f t="shared" ref="F11:M11" ca="1" si="2">F10/$D10*100</f>
        <v>7.6033057851239665</v>
      </c>
      <c r="G11" s="15">
        <f t="shared" ca="1" si="2"/>
        <v>1.3223140495867769</v>
      </c>
      <c r="H11" s="15">
        <f t="shared" ca="1" si="2"/>
        <v>1.4876033057851239</v>
      </c>
      <c r="I11" s="15">
        <f t="shared" ca="1" si="2"/>
        <v>1.7355371900826446</v>
      </c>
      <c r="J11" s="15">
        <f t="shared" ca="1" si="2"/>
        <v>1.0743801652892562</v>
      </c>
      <c r="K11" s="15">
        <f t="shared" ca="1" si="2"/>
        <v>1.9834710743801653</v>
      </c>
      <c r="L11" s="15">
        <f t="shared" ca="1" si="2"/>
        <v>0.49586776859504134</v>
      </c>
      <c r="M11" s="15">
        <f t="shared" ca="1" si="2"/>
        <v>78.347107438016522</v>
      </c>
      <c r="N11" s="15"/>
    </row>
    <row r="12" spans="1:16" ht="12.4" hidden="1" customHeight="1" outlineLevel="1" x14ac:dyDescent="0.15">
      <c r="A12" s="1" t="str">
        <f ca="1">$A$1&amp;C12</f>
        <v>X (27)３年生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135</v>
      </c>
      <c r="F12" s="19">
        <f ca="1">VLOOKUP($A12,学年!$A:$O,F$2,0)</f>
        <v>166</v>
      </c>
      <c r="G12" s="19">
        <f ca="1">VLOOKUP($A12,学年!$A:$O,G$2,0)</f>
        <v>18</v>
      </c>
      <c r="H12" s="19">
        <f ca="1">VLOOKUP($A12,学年!$A:$O,H$2,0)</f>
        <v>20</v>
      </c>
      <c r="I12" s="19">
        <f ca="1">VLOOKUP($A12,学年!$A:$O,I$2,0)</f>
        <v>18</v>
      </c>
      <c r="J12" s="19">
        <f ca="1">VLOOKUP($A12,学年!$A:$O,J$2,0)</f>
        <v>22</v>
      </c>
      <c r="K12" s="19">
        <f ca="1">VLOOKUP($A12,学年!$A:$O,K$2,0)</f>
        <v>22</v>
      </c>
      <c r="L12" s="19">
        <f ca="1">VLOOKUP($A12,学年!$A:$O,L$2,0)</f>
        <v>5</v>
      </c>
      <c r="M12" s="19">
        <f ca="1">VLOOKUP($A12,学年!$A:$O,M$2,0)</f>
        <v>973</v>
      </c>
      <c r="N12" s="19"/>
      <c r="P12" s="45">
        <f ca="1">MAX(E12:N12)</f>
        <v>973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10.336906584992343</v>
      </c>
      <c r="F13" s="15">
        <f t="shared" ref="F13:M13" ca="1" si="3">F12/$D12*100</f>
        <v>12.710566615620214</v>
      </c>
      <c r="G13" s="15">
        <f t="shared" ca="1" si="3"/>
        <v>1.3782542113323124</v>
      </c>
      <c r="H13" s="15">
        <f t="shared" ca="1" si="3"/>
        <v>1.5313935681470139</v>
      </c>
      <c r="I13" s="15">
        <f t="shared" ca="1" si="3"/>
        <v>1.3782542113323124</v>
      </c>
      <c r="J13" s="15">
        <f t="shared" ca="1" si="3"/>
        <v>1.6845329249617151</v>
      </c>
      <c r="K13" s="15">
        <f t="shared" ca="1" si="3"/>
        <v>1.6845329249617151</v>
      </c>
      <c r="L13" s="15">
        <f t="shared" ca="1" si="3"/>
        <v>0.38284839203675347</v>
      </c>
      <c r="M13" s="15">
        <f t="shared" ca="1" si="3"/>
        <v>74.502297090352215</v>
      </c>
      <c r="N13" s="15"/>
    </row>
    <row r="14" spans="1:16" ht="12.4" customHeight="1" collapsed="1" x14ac:dyDescent="0.15">
      <c r="A14" s="1" t="str">
        <f ca="1">$A$1&amp;C14</f>
        <v>X (27)男性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227</v>
      </c>
      <c r="F14" s="19">
        <f ca="1">VLOOKUP($A14,性別!$A:$O,F$2,0)</f>
        <v>140</v>
      </c>
      <c r="G14" s="19">
        <f ca="1">VLOOKUP($A14,性別!$A:$O,G$2,0)</f>
        <v>28</v>
      </c>
      <c r="H14" s="19">
        <f ca="1">VLOOKUP($A14,性別!$A:$O,H$2,0)</f>
        <v>20</v>
      </c>
      <c r="I14" s="19">
        <f ca="1">VLOOKUP($A14,性別!$A:$O,I$2,0)</f>
        <v>34</v>
      </c>
      <c r="J14" s="19">
        <f ca="1">VLOOKUP($A14,性別!$A:$O,J$2,0)</f>
        <v>24</v>
      </c>
      <c r="K14" s="19">
        <f ca="1">VLOOKUP($A14,性別!$A:$O,K$2,0)</f>
        <v>35</v>
      </c>
      <c r="L14" s="19">
        <f ca="1">VLOOKUP($A14,性別!$A:$O,L$2,0)</f>
        <v>4</v>
      </c>
      <c r="M14" s="19">
        <f ca="1">VLOOKUP($A14,性別!$A:$O,M$2,0)</f>
        <v>1333</v>
      </c>
      <c r="N14" s="19"/>
      <c r="P14" s="45">
        <f t="shared" ref="P14" ca="1" si="4">MAX(E14:N14)</f>
        <v>1333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12.986270022883295</v>
      </c>
      <c r="F15" s="15">
        <f t="shared" ref="F15:M15" ca="1" si="5">F14/$D14*100</f>
        <v>8.0091533180778036</v>
      </c>
      <c r="G15" s="15">
        <f t="shared" ca="1" si="5"/>
        <v>1.6018306636155606</v>
      </c>
      <c r="H15" s="15">
        <f t="shared" ca="1" si="5"/>
        <v>1.1441647597254003</v>
      </c>
      <c r="I15" s="15">
        <f t="shared" ca="1" si="5"/>
        <v>1.9450800915331807</v>
      </c>
      <c r="J15" s="15">
        <f t="shared" ca="1" si="5"/>
        <v>1.3729977116704806</v>
      </c>
      <c r="K15" s="15">
        <f t="shared" ca="1" si="5"/>
        <v>2.0022883295194509</v>
      </c>
      <c r="L15" s="15">
        <f t="shared" ca="1" si="5"/>
        <v>0.2288329519450801</v>
      </c>
      <c r="M15" s="15">
        <f t="shared" ca="1" si="5"/>
        <v>76.258581235697946</v>
      </c>
      <c r="N15" s="15"/>
    </row>
    <row r="16" spans="1:16" ht="12.4" customHeight="1" x14ac:dyDescent="0.15">
      <c r="A16" s="1" t="str">
        <f ca="1">$A$1&amp;C16</f>
        <v>X (27)女性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149</v>
      </c>
      <c r="F16" s="19">
        <f ca="1">VLOOKUP($A16,性別!$A:$O,F$2,0)</f>
        <v>234</v>
      </c>
      <c r="G16" s="19">
        <f ca="1">VLOOKUP($A16,性別!$A:$O,G$2,0)</f>
        <v>25</v>
      </c>
      <c r="H16" s="19">
        <f ca="1">VLOOKUP($A16,性別!$A:$O,H$2,0)</f>
        <v>41</v>
      </c>
      <c r="I16" s="19">
        <f ca="1">VLOOKUP($A16,性別!$A:$O,I$2,0)</f>
        <v>23</v>
      </c>
      <c r="J16" s="19">
        <f ca="1">VLOOKUP($A16,性別!$A:$O,J$2,0)</f>
        <v>34</v>
      </c>
      <c r="K16" s="19">
        <f ca="1">VLOOKUP($A16,性別!$A:$O,K$2,0)</f>
        <v>25</v>
      </c>
      <c r="L16" s="19">
        <f ca="1">VLOOKUP($A16,性別!$A:$O,L$2,0)</f>
        <v>12</v>
      </c>
      <c r="M16" s="19">
        <f ca="1">VLOOKUP($A16,性別!$A:$O,M$2,0)</f>
        <v>1575</v>
      </c>
      <c r="N16" s="19"/>
      <c r="P16" s="45">
        <f t="shared" ref="P16" ca="1" si="6">MAX(E16:N16)</f>
        <v>1575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7.4092491297861756</v>
      </c>
      <c r="F17" s="15">
        <f t="shared" ref="F17:M17" ca="1" si="7">F16/$D16*100</f>
        <v>11.636001989060169</v>
      </c>
      <c r="G17" s="15">
        <f t="shared" ca="1" si="7"/>
        <v>1.2431626056688214</v>
      </c>
      <c r="H17" s="15">
        <f t="shared" ca="1" si="7"/>
        <v>2.0387866732968671</v>
      </c>
      <c r="I17" s="15">
        <f t="shared" ca="1" si="7"/>
        <v>1.1437095972153157</v>
      </c>
      <c r="J17" s="15">
        <f t="shared" ca="1" si="7"/>
        <v>1.6907011437095973</v>
      </c>
      <c r="K17" s="15">
        <f t="shared" ca="1" si="7"/>
        <v>1.2431626056688214</v>
      </c>
      <c r="L17" s="15">
        <f t="shared" ca="1" si="7"/>
        <v>0.59671805072103434</v>
      </c>
      <c r="M17" s="15">
        <f t="shared" ca="1" si="7"/>
        <v>78.319244157135742</v>
      </c>
      <c r="N17" s="15"/>
    </row>
    <row r="18" spans="1:16" ht="12.4" customHeight="1" x14ac:dyDescent="0.15">
      <c r="A18" s="1" t="str">
        <f ca="1">$A$1&amp;C18</f>
        <v>X (27)回答しない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12</v>
      </c>
      <c r="F18" s="19">
        <f ca="1">VLOOKUP($A18,性別!$A:$O,F$2,0)</f>
        <v>16</v>
      </c>
      <c r="G18" s="19">
        <f ca="1">VLOOKUP($A18,性別!$A:$O,G$2,0)</f>
        <v>2</v>
      </c>
      <c r="H18" s="19">
        <f ca="1">VLOOKUP($A18,性別!$A:$O,H$2,0)</f>
        <v>1</v>
      </c>
      <c r="I18" s="19">
        <f ca="1">VLOOKUP($A18,性別!$A:$O,I$2,0)</f>
        <v>1</v>
      </c>
      <c r="J18" s="19">
        <f ca="1">VLOOKUP($A18,性別!$A:$O,J$2,0)</f>
        <v>2</v>
      </c>
      <c r="K18" s="19">
        <f ca="1">VLOOKUP($A18,性別!$A:$O,K$2,0)</f>
        <v>3</v>
      </c>
      <c r="L18" s="19">
        <f ca="1">VLOOKUP($A18,性別!$A:$O,L$2,0)</f>
        <v>0</v>
      </c>
      <c r="M18" s="19">
        <f ca="1">VLOOKUP($A18,性別!$A:$O,M$2,0)</f>
        <v>85</v>
      </c>
      <c r="N18" s="19"/>
      <c r="P18" s="45">
        <f t="shared" ref="P18" ca="1" si="8">MAX(E18:N18)</f>
        <v>85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10.714285714285714</v>
      </c>
      <c r="F19" s="15">
        <f t="shared" ref="F19:M19" ca="1" si="9">F18/$D18*100</f>
        <v>14.285714285714285</v>
      </c>
      <c r="G19" s="15">
        <f t="shared" ca="1" si="9"/>
        <v>1.7857142857142856</v>
      </c>
      <c r="H19" s="15">
        <f t="shared" ca="1" si="9"/>
        <v>0.89285714285714279</v>
      </c>
      <c r="I19" s="15">
        <f t="shared" ca="1" si="9"/>
        <v>0.89285714285714279</v>
      </c>
      <c r="J19" s="15">
        <f t="shared" ca="1" si="9"/>
        <v>1.7857142857142856</v>
      </c>
      <c r="K19" s="15">
        <f t="shared" ca="1" si="9"/>
        <v>2.6785714285714284</v>
      </c>
      <c r="L19" s="15">
        <f t="shared" ca="1" si="9"/>
        <v>0</v>
      </c>
      <c r="M19" s="15">
        <f t="shared" ca="1" si="9"/>
        <v>75.892857142857139</v>
      </c>
      <c r="N19" s="15"/>
    </row>
    <row r="20" spans="1:16" ht="12.4" hidden="1" customHeight="1" outlineLevel="1" x14ac:dyDescent="0.15">
      <c r="A20" s="1" t="str">
        <f ca="1">$A$1&amp;C20</f>
        <v>X (27)門司区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16</v>
      </c>
      <c r="F20" s="19">
        <f ca="1">VLOOKUP($A20,住所!$A:$O,F$2,0)</f>
        <v>17</v>
      </c>
      <c r="G20" s="19">
        <f ca="1">VLOOKUP($A20,住所!$A:$O,G$2,0)</f>
        <v>3</v>
      </c>
      <c r="H20" s="19">
        <f ca="1">VLOOKUP($A20,住所!$A:$O,H$2,0)</f>
        <v>4</v>
      </c>
      <c r="I20" s="19">
        <f ca="1">VLOOKUP($A20,住所!$A:$O,I$2,0)</f>
        <v>4</v>
      </c>
      <c r="J20" s="19">
        <f ca="1">VLOOKUP($A20,住所!$A:$O,J$2,0)</f>
        <v>8</v>
      </c>
      <c r="K20" s="19">
        <f ca="1">VLOOKUP($A20,住所!$A:$O,K$2,0)</f>
        <v>1</v>
      </c>
      <c r="L20" s="19">
        <f ca="1">VLOOKUP($A20,住所!$A:$O,L$2,0)</f>
        <v>0</v>
      </c>
      <c r="M20" s="19">
        <f ca="1">VLOOKUP($A20,住所!$A:$O,M$2,0)</f>
        <v>132</v>
      </c>
      <c r="N20" s="19"/>
      <c r="P20" s="45">
        <f t="shared" ref="P20" ca="1" si="10">MAX(E20:N20)</f>
        <v>132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9.3567251461988299</v>
      </c>
      <c r="F21" s="15">
        <f t="shared" ref="F21:M21" ca="1" si="11">F20/$D20*100</f>
        <v>9.9415204678362574</v>
      </c>
      <c r="G21" s="15">
        <f t="shared" ca="1" si="11"/>
        <v>1.7543859649122806</v>
      </c>
      <c r="H21" s="15">
        <f t="shared" ca="1" si="11"/>
        <v>2.3391812865497075</v>
      </c>
      <c r="I21" s="15">
        <f t="shared" ca="1" si="11"/>
        <v>2.3391812865497075</v>
      </c>
      <c r="J21" s="15">
        <f t="shared" ca="1" si="11"/>
        <v>4.6783625730994149</v>
      </c>
      <c r="K21" s="15">
        <f t="shared" ca="1" si="11"/>
        <v>0.58479532163742687</v>
      </c>
      <c r="L21" s="15">
        <f t="shared" ca="1" si="11"/>
        <v>0</v>
      </c>
      <c r="M21" s="15">
        <f t="shared" ca="1" si="11"/>
        <v>77.192982456140342</v>
      </c>
      <c r="N21" s="15"/>
    </row>
    <row r="22" spans="1:16" ht="12.4" hidden="1" customHeight="1" outlineLevel="1" x14ac:dyDescent="0.15">
      <c r="A22" s="1" t="str">
        <f ca="1">$A$1&amp;C22</f>
        <v>X (27)小倉北区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39</v>
      </c>
      <c r="F22" s="19">
        <f ca="1">VLOOKUP($A22,住所!$A:$O,F$2,0)</f>
        <v>53</v>
      </c>
      <c r="G22" s="19">
        <f ca="1">VLOOKUP($A22,住所!$A:$O,G$2,0)</f>
        <v>3</v>
      </c>
      <c r="H22" s="19">
        <f ca="1">VLOOKUP($A22,住所!$A:$O,H$2,0)</f>
        <v>4</v>
      </c>
      <c r="I22" s="19">
        <f ca="1">VLOOKUP($A22,住所!$A:$O,I$2,0)</f>
        <v>4</v>
      </c>
      <c r="J22" s="19">
        <f ca="1">VLOOKUP($A22,住所!$A:$O,J$2,0)</f>
        <v>4</v>
      </c>
      <c r="K22" s="19">
        <f ca="1">VLOOKUP($A22,住所!$A:$O,K$2,0)</f>
        <v>7</v>
      </c>
      <c r="L22" s="19">
        <f ca="1">VLOOKUP($A22,住所!$A:$O,L$2,0)</f>
        <v>4</v>
      </c>
      <c r="M22" s="19">
        <f ca="1">VLOOKUP($A22,住所!$A:$O,M$2,0)</f>
        <v>235</v>
      </c>
      <c r="N22" s="19"/>
      <c r="P22" s="45">
        <f t="shared" ref="P22" ca="1" si="12">MAX(E22:N22)</f>
        <v>235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11.746987951807229</v>
      </c>
      <c r="F23" s="15">
        <f t="shared" ref="F23:M23" ca="1" si="13">F22/$D22*100</f>
        <v>15.963855421686745</v>
      </c>
      <c r="G23" s="15">
        <f t="shared" ca="1" si="13"/>
        <v>0.90361445783132521</v>
      </c>
      <c r="H23" s="15">
        <f t="shared" ca="1" si="13"/>
        <v>1.2048192771084338</v>
      </c>
      <c r="I23" s="15">
        <f t="shared" ca="1" si="13"/>
        <v>1.2048192771084338</v>
      </c>
      <c r="J23" s="15">
        <f t="shared" ca="1" si="13"/>
        <v>1.2048192771084338</v>
      </c>
      <c r="K23" s="15">
        <f t="shared" ca="1" si="13"/>
        <v>2.1084337349397591</v>
      </c>
      <c r="L23" s="15">
        <f t="shared" ca="1" si="13"/>
        <v>1.2048192771084338</v>
      </c>
      <c r="M23" s="15">
        <f t="shared" ca="1" si="13"/>
        <v>70.783132530120483</v>
      </c>
      <c r="N23" s="15"/>
    </row>
    <row r="24" spans="1:16" ht="12.4" hidden="1" customHeight="1" outlineLevel="1" x14ac:dyDescent="0.15">
      <c r="A24" s="1" t="str">
        <f ca="1">$A$1&amp;C24</f>
        <v>X (27)小倉南区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69</v>
      </c>
      <c r="F24" s="19">
        <f ca="1">VLOOKUP($A24,住所!$A:$O,F$2,0)</f>
        <v>59</v>
      </c>
      <c r="G24" s="19">
        <f ca="1">VLOOKUP($A24,住所!$A:$O,G$2,0)</f>
        <v>6</v>
      </c>
      <c r="H24" s="19">
        <f ca="1">VLOOKUP($A24,住所!$A:$O,H$2,0)</f>
        <v>10</v>
      </c>
      <c r="I24" s="19">
        <f ca="1">VLOOKUP($A24,住所!$A:$O,I$2,0)</f>
        <v>9</v>
      </c>
      <c r="J24" s="19">
        <f ca="1">VLOOKUP($A24,住所!$A:$O,J$2,0)</f>
        <v>7</v>
      </c>
      <c r="K24" s="19">
        <f ca="1">VLOOKUP($A24,住所!$A:$O,K$2,0)</f>
        <v>11</v>
      </c>
      <c r="L24" s="19">
        <f ca="1">VLOOKUP($A24,住所!$A:$O,L$2,0)</f>
        <v>3</v>
      </c>
      <c r="M24" s="19">
        <f ca="1">VLOOKUP($A24,住所!$A:$O,M$2,0)</f>
        <v>424</v>
      </c>
      <c r="N24" s="19"/>
      <c r="P24" s="45">
        <f t="shared" ref="P24" ca="1" si="14">MAX(E24:N24)</f>
        <v>424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12.387791741472173</v>
      </c>
      <c r="F25" s="15">
        <f t="shared" ref="F25:M25" ca="1" si="15">F24/$D24*100</f>
        <v>10.59245960502693</v>
      </c>
      <c r="G25" s="15">
        <f t="shared" ca="1" si="15"/>
        <v>1.0771992818671454</v>
      </c>
      <c r="H25" s="15">
        <f t="shared" ca="1" si="15"/>
        <v>1.7953321364452424</v>
      </c>
      <c r="I25" s="15">
        <f t="shared" ca="1" si="15"/>
        <v>1.6157989228007179</v>
      </c>
      <c r="J25" s="15">
        <f t="shared" ca="1" si="15"/>
        <v>1.2567324955116697</v>
      </c>
      <c r="K25" s="15">
        <f t="shared" ca="1" si="15"/>
        <v>1.9748653500897666</v>
      </c>
      <c r="L25" s="15">
        <f t="shared" ca="1" si="15"/>
        <v>0.53859964093357271</v>
      </c>
      <c r="M25" s="15">
        <f t="shared" ca="1" si="15"/>
        <v>76.122082585278278</v>
      </c>
      <c r="N25" s="15"/>
    </row>
    <row r="26" spans="1:16" ht="12.4" hidden="1" customHeight="1" outlineLevel="1" x14ac:dyDescent="0.15">
      <c r="A26" s="1" t="str">
        <f ca="1">$A$1&amp;C26</f>
        <v>X (27)若松区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46</v>
      </c>
      <c r="F26" s="19">
        <f ca="1">VLOOKUP($A26,住所!$A:$O,F$2,0)</f>
        <v>48</v>
      </c>
      <c r="G26" s="19">
        <f ca="1">VLOOKUP($A26,住所!$A:$O,G$2,0)</f>
        <v>10</v>
      </c>
      <c r="H26" s="19">
        <f ca="1">VLOOKUP($A26,住所!$A:$O,H$2,0)</f>
        <v>9</v>
      </c>
      <c r="I26" s="19">
        <f ca="1">VLOOKUP($A26,住所!$A:$O,I$2,0)</f>
        <v>4</v>
      </c>
      <c r="J26" s="19">
        <f ca="1">VLOOKUP($A26,住所!$A:$O,J$2,0)</f>
        <v>8</v>
      </c>
      <c r="K26" s="19">
        <f ca="1">VLOOKUP($A26,住所!$A:$O,K$2,0)</f>
        <v>5</v>
      </c>
      <c r="L26" s="19">
        <f ca="1">VLOOKUP($A26,住所!$A:$O,L$2,0)</f>
        <v>3</v>
      </c>
      <c r="M26" s="19">
        <f ca="1">VLOOKUP($A26,住所!$A:$O,M$2,0)</f>
        <v>333</v>
      </c>
      <c r="N26" s="19"/>
      <c r="P26" s="45">
        <f t="shared" ref="P26" ca="1" si="16">MAX(E26:N26)</f>
        <v>333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10.50228310502283</v>
      </c>
      <c r="F27" s="15">
        <f t="shared" ref="F27:M27" ca="1" si="17">F26/$D26*100</f>
        <v>10.95890410958904</v>
      </c>
      <c r="G27" s="15">
        <f t="shared" ca="1" si="17"/>
        <v>2.2831050228310499</v>
      </c>
      <c r="H27" s="15">
        <f t="shared" ca="1" si="17"/>
        <v>2.054794520547945</v>
      </c>
      <c r="I27" s="15">
        <f t="shared" ca="1" si="17"/>
        <v>0.91324200913242004</v>
      </c>
      <c r="J27" s="15">
        <f t="shared" ca="1" si="17"/>
        <v>1.8264840182648401</v>
      </c>
      <c r="K27" s="15">
        <f t="shared" ca="1" si="17"/>
        <v>1.1415525114155249</v>
      </c>
      <c r="L27" s="15">
        <f t="shared" ca="1" si="17"/>
        <v>0.68493150684931503</v>
      </c>
      <c r="M27" s="15">
        <f t="shared" ca="1" si="17"/>
        <v>76.027397260273972</v>
      </c>
      <c r="N27" s="15"/>
    </row>
    <row r="28" spans="1:16" ht="12.4" hidden="1" customHeight="1" outlineLevel="1" x14ac:dyDescent="0.15">
      <c r="A28" s="1" t="str">
        <f ca="1">$A$1&amp;C28</f>
        <v>X (27)八幡東区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20</v>
      </c>
      <c r="F28" s="19">
        <f ca="1">VLOOKUP($A28,住所!$A:$O,F$2,0)</f>
        <v>25</v>
      </c>
      <c r="G28" s="19">
        <f ca="1">VLOOKUP($A28,住所!$A:$O,G$2,0)</f>
        <v>4</v>
      </c>
      <c r="H28" s="19">
        <f ca="1">VLOOKUP($A28,住所!$A:$O,H$2,0)</f>
        <v>3</v>
      </c>
      <c r="I28" s="19">
        <f ca="1">VLOOKUP($A28,住所!$A:$O,I$2,0)</f>
        <v>5</v>
      </c>
      <c r="J28" s="19">
        <f ca="1">VLOOKUP($A28,住所!$A:$O,J$2,0)</f>
        <v>2</v>
      </c>
      <c r="K28" s="19">
        <f ca="1">VLOOKUP($A28,住所!$A:$O,K$2,0)</f>
        <v>2</v>
      </c>
      <c r="L28" s="19">
        <f ca="1">VLOOKUP($A28,住所!$A:$O,L$2,0)</f>
        <v>2</v>
      </c>
      <c r="M28" s="19">
        <f ca="1">VLOOKUP($A28,住所!$A:$O,M$2,0)</f>
        <v>140</v>
      </c>
      <c r="N28" s="19"/>
      <c r="P28" s="45">
        <f t="shared" ref="P28" ca="1" si="18">MAX(E28:N28)</f>
        <v>140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10.471204188481675</v>
      </c>
      <c r="F29" s="15">
        <f t="shared" ref="F29:M29" ca="1" si="19">F28/$D28*100</f>
        <v>13.089005235602095</v>
      </c>
      <c r="G29" s="15">
        <f t="shared" ca="1" si="19"/>
        <v>2.0942408376963351</v>
      </c>
      <c r="H29" s="15">
        <f t="shared" ca="1" si="19"/>
        <v>1.5706806282722512</v>
      </c>
      <c r="I29" s="15">
        <f t="shared" ca="1" si="19"/>
        <v>2.6178010471204187</v>
      </c>
      <c r="J29" s="15">
        <f t="shared" ca="1" si="19"/>
        <v>1.0471204188481675</v>
      </c>
      <c r="K29" s="15">
        <f t="shared" ca="1" si="19"/>
        <v>1.0471204188481675</v>
      </c>
      <c r="L29" s="15">
        <f t="shared" ca="1" si="19"/>
        <v>1.0471204188481675</v>
      </c>
      <c r="M29" s="15">
        <f t="shared" ca="1" si="19"/>
        <v>73.298429319371721</v>
      </c>
      <c r="N29" s="15"/>
    </row>
    <row r="30" spans="1:16" ht="12.4" hidden="1" customHeight="1" outlineLevel="1" x14ac:dyDescent="0.15">
      <c r="A30" s="1" t="str">
        <f ca="1">$A$1&amp;C30</f>
        <v>X (27)八幡西区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119</v>
      </c>
      <c r="F30" s="19">
        <f ca="1">VLOOKUP($A30,住所!$A:$O,F$2,0)</f>
        <v>125</v>
      </c>
      <c r="G30" s="19">
        <f ca="1">VLOOKUP($A30,住所!$A:$O,G$2,0)</f>
        <v>13</v>
      </c>
      <c r="H30" s="19">
        <f ca="1">VLOOKUP($A30,住所!$A:$O,H$2,0)</f>
        <v>17</v>
      </c>
      <c r="I30" s="19">
        <f ca="1">VLOOKUP($A30,住所!$A:$O,I$2,0)</f>
        <v>14</v>
      </c>
      <c r="J30" s="19">
        <f ca="1">VLOOKUP($A30,住所!$A:$O,J$2,0)</f>
        <v>15</v>
      </c>
      <c r="K30" s="19">
        <f ca="1">VLOOKUP($A30,住所!$A:$O,K$2,0)</f>
        <v>16</v>
      </c>
      <c r="L30" s="19">
        <f ca="1">VLOOKUP($A30,住所!$A:$O,L$2,0)</f>
        <v>3</v>
      </c>
      <c r="M30" s="19">
        <f ca="1">VLOOKUP($A30,住所!$A:$O,M$2,0)</f>
        <v>840</v>
      </c>
      <c r="N30" s="19"/>
      <c r="P30" s="45">
        <f t="shared" ref="P30" ca="1" si="20">MAX(E30:N30)</f>
        <v>840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10.788757932910245</v>
      </c>
      <c r="F31" s="15">
        <f t="shared" ref="F31:M31" ca="1" si="21">F30/$D30*100</f>
        <v>11.332728921124206</v>
      </c>
      <c r="G31" s="15">
        <f t="shared" ca="1" si="21"/>
        <v>1.1786038077969174</v>
      </c>
      <c r="H31" s="15">
        <f t="shared" ca="1" si="21"/>
        <v>1.5412511332728922</v>
      </c>
      <c r="I31" s="15">
        <f t="shared" ca="1" si="21"/>
        <v>1.2692656391659112</v>
      </c>
      <c r="J31" s="15">
        <f t="shared" ca="1" si="21"/>
        <v>1.3599274705349047</v>
      </c>
      <c r="K31" s="15">
        <f t="shared" ca="1" si="21"/>
        <v>1.4505893019038985</v>
      </c>
      <c r="L31" s="15">
        <f t="shared" ca="1" si="21"/>
        <v>0.27198549410698097</v>
      </c>
      <c r="M31" s="15">
        <f t="shared" ca="1" si="21"/>
        <v>76.155938349954667</v>
      </c>
      <c r="N31" s="15"/>
    </row>
    <row r="32" spans="1:16" ht="12.4" hidden="1" customHeight="1" outlineLevel="1" x14ac:dyDescent="0.15">
      <c r="A32" s="1" t="str">
        <f ca="1">$A$1&amp;C32</f>
        <v>X (27)戸畑区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18</v>
      </c>
      <c r="F32" s="19">
        <f ca="1">VLOOKUP($A32,住所!$A:$O,F$2,0)</f>
        <v>24</v>
      </c>
      <c r="G32" s="19">
        <f ca="1">VLOOKUP($A32,住所!$A:$O,G$2,0)</f>
        <v>1</v>
      </c>
      <c r="H32" s="19">
        <f ca="1">VLOOKUP($A32,住所!$A:$O,H$2,0)</f>
        <v>0</v>
      </c>
      <c r="I32" s="19">
        <f ca="1">VLOOKUP($A32,住所!$A:$O,I$2,0)</f>
        <v>4</v>
      </c>
      <c r="J32" s="19">
        <f ca="1">VLOOKUP($A32,住所!$A:$O,J$2,0)</f>
        <v>3</v>
      </c>
      <c r="K32" s="19">
        <f ca="1">VLOOKUP($A32,住所!$A:$O,K$2,0)</f>
        <v>4</v>
      </c>
      <c r="L32" s="19">
        <f ca="1">VLOOKUP($A32,住所!$A:$O,L$2,0)</f>
        <v>0</v>
      </c>
      <c r="M32" s="19">
        <f ca="1">VLOOKUP($A32,住所!$A:$O,M$2,0)</f>
        <v>131</v>
      </c>
      <c r="N32" s="19"/>
      <c r="P32" s="45">
        <f t="shared" ref="P32" ca="1" si="22">MAX(E32:N32)</f>
        <v>131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10.344827586206897</v>
      </c>
      <c r="F33" s="15">
        <f t="shared" ref="F33:M33" ca="1" si="23">F32/$D32*100</f>
        <v>13.793103448275861</v>
      </c>
      <c r="G33" s="15">
        <f t="shared" ca="1" si="23"/>
        <v>0.57471264367816088</v>
      </c>
      <c r="H33" s="15">
        <f t="shared" ca="1" si="23"/>
        <v>0</v>
      </c>
      <c r="I33" s="15">
        <f t="shared" ca="1" si="23"/>
        <v>2.2988505747126435</v>
      </c>
      <c r="J33" s="15">
        <f t="shared" ca="1" si="23"/>
        <v>1.7241379310344827</v>
      </c>
      <c r="K33" s="15">
        <f t="shared" ca="1" si="23"/>
        <v>2.2988505747126435</v>
      </c>
      <c r="L33" s="15">
        <f t="shared" ca="1" si="23"/>
        <v>0</v>
      </c>
      <c r="M33" s="15">
        <f t="shared" ca="1" si="23"/>
        <v>75.287356321839084</v>
      </c>
      <c r="N33" s="15"/>
    </row>
    <row r="34" spans="1:16" ht="12.4" hidden="1" customHeight="1" outlineLevel="1" x14ac:dyDescent="0.15">
      <c r="A34" s="1" t="str">
        <f ca="1">$A$1&amp;C34</f>
        <v>X (27)その他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61</v>
      </c>
      <c r="F34" s="19">
        <f ca="1">VLOOKUP($A34,住所!$A:$O,F$2,0)</f>
        <v>39</v>
      </c>
      <c r="G34" s="19">
        <f ca="1">VLOOKUP($A34,住所!$A:$O,G$2,0)</f>
        <v>15</v>
      </c>
      <c r="H34" s="19">
        <f ca="1">VLOOKUP($A34,住所!$A:$O,H$2,0)</f>
        <v>15</v>
      </c>
      <c r="I34" s="19">
        <f ca="1">VLOOKUP($A34,住所!$A:$O,I$2,0)</f>
        <v>14</v>
      </c>
      <c r="J34" s="19">
        <f ca="1">VLOOKUP($A34,住所!$A:$O,J$2,0)</f>
        <v>13</v>
      </c>
      <c r="K34" s="19">
        <f ca="1">VLOOKUP($A34,住所!$A:$O,K$2,0)</f>
        <v>17</v>
      </c>
      <c r="L34" s="19">
        <f ca="1">VLOOKUP($A34,住所!$A:$O,L$2,0)</f>
        <v>1</v>
      </c>
      <c r="M34" s="19">
        <f ca="1">VLOOKUP($A34,住所!$A:$O,M$2,0)</f>
        <v>758</v>
      </c>
      <c r="N34" s="19"/>
      <c r="P34" s="45">
        <f t="shared" ref="P34" ca="1" si="24">MAX(E34:N34)</f>
        <v>758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6.7403314917127073</v>
      </c>
      <c r="F35" s="15">
        <f t="shared" ref="F35:M35" ca="1" si="25">F34/$D34*100</f>
        <v>4.3093922651933703</v>
      </c>
      <c r="G35" s="15">
        <f t="shared" ca="1" si="25"/>
        <v>1.6574585635359116</v>
      </c>
      <c r="H35" s="15">
        <f t="shared" ca="1" si="25"/>
        <v>1.6574585635359116</v>
      </c>
      <c r="I35" s="15">
        <f t="shared" ca="1" si="25"/>
        <v>1.5469613259668509</v>
      </c>
      <c r="J35" s="15">
        <f t="shared" ca="1" si="25"/>
        <v>1.4364640883977902</v>
      </c>
      <c r="K35" s="15">
        <f t="shared" ca="1" si="25"/>
        <v>1.8784530386740332</v>
      </c>
      <c r="L35" s="15">
        <f t="shared" ca="1" si="25"/>
        <v>0.11049723756906078</v>
      </c>
      <c r="M35" s="15">
        <f t="shared" ca="1" si="25"/>
        <v>83.756906077348077</v>
      </c>
      <c r="N35" s="15"/>
    </row>
    <row r="36" spans="1:16" ht="12.4" hidden="1" customHeight="1" outlineLevel="1" x14ac:dyDescent="0.15">
      <c r="A36" s="1" t="str">
        <f ca="1">$A$1&amp;C36</f>
        <v>X (27)勉強・受験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M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/>
    </row>
    <row r="38" spans="1:16" ht="12.4" hidden="1" customHeight="1" outlineLevel="1" x14ac:dyDescent="0.15">
      <c r="A38" s="1" t="str">
        <f ca="1">$A$1&amp;C38</f>
        <v>X (27)友達との時間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M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/>
    </row>
    <row r="40" spans="1:16" ht="12.4" hidden="1" customHeight="1" outlineLevel="1" x14ac:dyDescent="0.15">
      <c r="A40" s="1" t="str">
        <f ca="1">$A$1&amp;C40</f>
        <v>X (27)部活動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M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/>
    </row>
    <row r="42" spans="1:16" ht="12.4" hidden="1" customHeight="1" outlineLevel="1" x14ac:dyDescent="0.15">
      <c r="A42" s="1" t="str">
        <f ca="1">$A$1&amp;C42</f>
        <v>X (27)趣味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M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/>
    </row>
    <row r="44" spans="1:16" ht="12.4" hidden="1" customHeight="1" outlineLevel="1" x14ac:dyDescent="0.15">
      <c r="A44" s="1" t="str">
        <f ca="1">$A$1&amp;C44</f>
        <v>X (27)オシャレ（ファッションやコスメなど）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M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/>
    </row>
    <row r="46" spans="1:16" ht="12.4" hidden="1" customHeight="1" outlineLevel="1" x14ac:dyDescent="0.15">
      <c r="A46" s="1" t="str">
        <f ca="1">$A$1&amp;C46</f>
        <v>X (27)ゲーム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M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/>
    </row>
    <row r="48" spans="1:16" ht="12.4" hidden="1" customHeight="1" outlineLevel="1" x14ac:dyDescent="0.15">
      <c r="A48" s="1" t="str">
        <f ca="1">$A$1&amp;C48</f>
        <v>X (27)SNS（YouTubeやTikTokなどの視聴・動画投稿）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M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/>
    </row>
    <row r="50" spans="1:16" ht="12.4" hidden="1" customHeight="1" outlineLevel="1" x14ac:dyDescent="0.15">
      <c r="A50" s="1" t="str">
        <f ca="1">$A$1&amp;C50</f>
        <v>X (27)ボランティア・地域活動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M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/>
    </row>
    <row r="52" spans="1:16" ht="12.4" hidden="1" customHeight="1" outlineLevel="1" x14ac:dyDescent="0.15">
      <c r="A52" s="1" t="str">
        <f ca="1">$A$1&amp;C52</f>
        <v>X (27)自分磨き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M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/>
    </row>
    <row r="54" spans="1:16" ht="12.4" hidden="1" customHeight="1" outlineLevel="1" x14ac:dyDescent="0.15">
      <c r="A54" s="1" t="str">
        <f ca="1">$A$1&amp;C54</f>
        <v>X (27)その他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M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/>
    </row>
    <row r="56" spans="1:16" ht="12.4" hidden="1" customHeight="1" outlineLevel="1" x14ac:dyDescent="0.15">
      <c r="A56" s="1" t="str">
        <f ca="1">$A$1&amp;C56</f>
        <v>X (27)進学（大学）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210</v>
      </c>
      <c r="F56" s="19">
        <f ca="1">VLOOKUP($A56,'Q9'!$A:$O,F$2,0)</f>
        <v>234</v>
      </c>
      <c r="G56" s="19">
        <f ca="1">VLOOKUP($A56,'Q9'!$A:$O,G$2,0)</f>
        <v>32</v>
      </c>
      <c r="H56" s="19">
        <f ca="1">VLOOKUP($A56,'Q9'!$A:$O,H$2,0)</f>
        <v>38</v>
      </c>
      <c r="I56" s="19">
        <f ca="1">VLOOKUP($A56,'Q9'!$A:$O,I$2,0)</f>
        <v>34</v>
      </c>
      <c r="J56" s="19">
        <f ca="1">VLOOKUP($A56,'Q9'!$A:$O,J$2,0)</f>
        <v>39</v>
      </c>
      <c r="K56" s="19">
        <f ca="1">VLOOKUP($A56,'Q9'!$A:$O,K$2,0)</f>
        <v>30</v>
      </c>
      <c r="L56" s="19">
        <f ca="1">VLOOKUP($A56,'Q9'!$A:$O,L$2,0)</f>
        <v>8</v>
      </c>
      <c r="M56" s="19">
        <f ca="1">VLOOKUP($A56,'Q9'!$A:$O,M$2,0)</f>
        <v>1603</v>
      </c>
      <c r="N56" s="19"/>
      <c r="P56" s="45">
        <f t="shared" ref="P56" ca="1" si="46">MAX(E56:N56)</f>
        <v>1603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10.019083969465649</v>
      </c>
      <c r="F57" s="15">
        <f t="shared" ref="F57:M57" ca="1" si="47">F56/$D56*100</f>
        <v>11.164122137404581</v>
      </c>
      <c r="G57" s="15">
        <f t="shared" ca="1" si="47"/>
        <v>1.5267175572519083</v>
      </c>
      <c r="H57" s="15">
        <f t="shared" ca="1" si="47"/>
        <v>1.8129770992366412</v>
      </c>
      <c r="I57" s="15">
        <f t="shared" ca="1" si="47"/>
        <v>1.6221374045801527</v>
      </c>
      <c r="J57" s="15">
        <f t="shared" ca="1" si="47"/>
        <v>1.8606870229007633</v>
      </c>
      <c r="K57" s="15">
        <f t="shared" ca="1" si="47"/>
        <v>1.4312977099236641</v>
      </c>
      <c r="L57" s="15">
        <f t="shared" ca="1" si="47"/>
        <v>0.38167938931297707</v>
      </c>
      <c r="M57" s="15">
        <f t="shared" ca="1" si="47"/>
        <v>76.479007633587784</v>
      </c>
      <c r="N57" s="15"/>
    </row>
    <row r="58" spans="1:16" ht="12.4" hidden="1" customHeight="1" outlineLevel="1" x14ac:dyDescent="0.15">
      <c r="A58" s="1" t="str">
        <f ca="1">$A$1&amp;C58</f>
        <v>X (27)進学（短大）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19</v>
      </c>
      <c r="F58" s="19">
        <f ca="1">VLOOKUP($A58,'Q9'!$A:$O,F$2,0)</f>
        <v>21</v>
      </c>
      <c r="G58" s="19">
        <f ca="1">VLOOKUP($A58,'Q9'!$A:$O,G$2,0)</f>
        <v>5</v>
      </c>
      <c r="H58" s="19">
        <f ca="1">VLOOKUP($A58,'Q9'!$A:$O,H$2,0)</f>
        <v>1</v>
      </c>
      <c r="I58" s="19">
        <f ca="1">VLOOKUP($A58,'Q9'!$A:$O,I$2,0)</f>
        <v>1</v>
      </c>
      <c r="J58" s="19">
        <f ca="1">VLOOKUP($A58,'Q9'!$A:$O,J$2,0)</f>
        <v>4</v>
      </c>
      <c r="K58" s="19">
        <f ca="1">VLOOKUP($A58,'Q9'!$A:$O,K$2,0)</f>
        <v>4</v>
      </c>
      <c r="L58" s="19">
        <f ca="1">VLOOKUP($A58,'Q9'!$A:$O,L$2,0)</f>
        <v>0</v>
      </c>
      <c r="M58" s="19">
        <f ca="1">VLOOKUP($A58,'Q9'!$A:$O,M$2,0)</f>
        <v>94</v>
      </c>
      <c r="N58" s="19"/>
      <c r="P58" s="45">
        <f t="shared" ref="P58" ca="1" si="48">MAX(E58:N58)</f>
        <v>94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13.475177304964539</v>
      </c>
      <c r="F59" s="15">
        <f t="shared" ref="F59:M59" ca="1" si="49">F58/$D58*100</f>
        <v>14.893617021276595</v>
      </c>
      <c r="G59" s="15">
        <f t="shared" ca="1" si="49"/>
        <v>3.5460992907801421</v>
      </c>
      <c r="H59" s="15">
        <f t="shared" ca="1" si="49"/>
        <v>0.70921985815602839</v>
      </c>
      <c r="I59" s="15">
        <f t="shared" ca="1" si="49"/>
        <v>0.70921985815602839</v>
      </c>
      <c r="J59" s="15">
        <f t="shared" ca="1" si="49"/>
        <v>2.8368794326241136</v>
      </c>
      <c r="K59" s="15">
        <f t="shared" ca="1" si="49"/>
        <v>2.8368794326241136</v>
      </c>
      <c r="L59" s="15">
        <f t="shared" ca="1" si="49"/>
        <v>0</v>
      </c>
      <c r="M59" s="15">
        <f t="shared" ca="1" si="49"/>
        <v>66.666666666666657</v>
      </c>
      <c r="N59" s="15"/>
    </row>
    <row r="60" spans="1:16" ht="12.4" hidden="1" customHeight="1" outlineLevel="1" x14ac:dyDescent="0.15">
      <c r="A60" s="1" t="str">
        <f ca="1">$A$1&amp;C60</f>
        <v>X (27)進学（専門学校等）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59</v>
      </c>
      <c r="F60" s="19">
        <f ca="1">VLOOKUP($A60,'Q9'!$A:$O,F$2,0)</f>
        <v>65</v>
      </c>
      <c r="G60" s="19">
        <f ca="1">VLOOKUP($A60,'Q9'!$A:$O,G$2,0)</f>
        <v>8</v>
      </c>
      <c r="H60" s="19">
        <f ca="1">VLOOKUP($A60,'Q9'!$A:$O,H$2,0)</f>
        <v>14</v>
      </c>
      <c r="I60" s="19">
        <f ca="1">VLOOKUP($A60,'Q9'!$A:$O,I$2,0)</f>
        <v>6</v>
      </c>
      <c r="J60" s="19">
        <f ca="1">VLOOKUP($A60,'Q9'!$A:$O,J$2,0)</f>
        <v>3</v>
      </c>
      <c r="K60" s="19">
        <f ca="1">VLOOKUP($A60,'Q9'!$A:$O,K$2,0)</f>
        <v>16</v>
      </c>
      <c r="L60" s="19">
        <f ca="1">VLOOKUP($A60,'Q9'!$A:$O,L$2,0)</f>
        <v>2</v>
      </c>
      <c r="M60" s="19">
        <f ca="1">VLOOKUP($A60,'Q9'!$A:$O,M$2,0)</f>
        <v>545</v>
      </c>
      <c r="N60" s="19"/>
      <c r="P60" s="45">
        <f t="shared" ref="P60" ca="1" si="50">MAX(E60:N60)</f>
        <v>545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8.5880640465793299</v>
      </c>
      <c r="F61" s="15">
        <f t="shared" ref="F61:M61" ca="1" si="51">F60/$D60*100</f>
        <v>9.4614264919941782</v>
      </c>
      <c r="G61" s="15">
        <f t="shared" ca="1" si="51"/>
        <v>1.1644832605531297</v>
      </c>
      <c r="H61" s="15">
        <f t="shared" ca="1" si="51"/>
        <v>2.0378457059679769</v>
      </c>
      <c r="I61" s="15">
        <f t="shared" ca="1" si="51"/>
        <v>0.87336244541484709</v>
      </c>
      <c r="J61" s="15">
        <f t="shared" ca="1" si="51"/>
        <v>0.43668122270742354</v>
      </c>
      <c r="K61" s="15">
        <f t="shared" ca="1" si="51"/>
        <v>2.3289665211062593</v>
      </c>
      <c r="L61" s="15">
        <f t="shared" ca="1" si="51"/>
        <v>0.29112081513828242</v>
      </c>
      <c r="M61" s="15">
        <f t="shared" ca="1" si="51"/>
        <v>79.330422125181954</v>
      </c>
      <c r="N61" s="15"/>
    </row>
    <row r="62" spans="1:16" ht="12.4" hidden="1" customHeight="1" outlineLevel="1" x14ac:dyDescent="0.15">
      <c r="A62" s="1" t="str">
        <f ca="1">$A$1&amp;C62</f>
        <v>X (27)就職・就業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64</v>
      </c>
      <c r="F62" s="19">
        <f ca="1">VLOOKUP($A62,'Q9'!$A:$O,F$2,0)</f>
        <v>52</v>
      </c>
      <c r="G62" s="19">
        <f ca="1">VLOOKUP($A62,'Q9'!$A:$O,G$2,0)</f>
        <v>6</v>
      </c>
      <c r="H62" s="19">
        <f ca="1">VLOOKUP($A62,'Q9'!$A:$O,H$2,0)</f>
        <v>3</v>
      </c>
      <c r="I62" s="19">
        <f ca="1">VLOOKUP($A62,'Q9'!$A:$O,I$2,0)</f>
        <v>10</v>
      </c>
      <c r="J62" s="19">
        <f ca="1">VLOOKUP($A62,'Q9'!$A:$O,J$2,0)</f>
        <v>10</v>
      </c>
      <c r="K62" s="19">
        <f ca="1">VLOOKUP($A62,'Q9'!$A:$O,K$2,0)</f>
        <v>8</v>
      </c>
      <c r="L62" s="19">
        <f ca="1">VLOOKUP($A62,'Q9'!$A:$O,L$2,0)</f>
        <v>4</v>
      </c>
      <c r="M62" s="19">
        <f ca="1">VLOOKUP($A62,'Q9'!$A:$O,M$2,0)</f>
        <v>424</v>
      </c>
      <c r="N62" s="19"/>
      <c r="P62" s="45">
        <f t="shared" ref="P62" ca="1" si="52">MAX(E62:N62)</f>
        <v>424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11.469534050179211</v>
      </c>
      <c r="F63" s="15">
        <f t="shared" ref="F63:M63" ca="1" si="53">F62/$D62*100</f>
        <v>9.3189964157706093</v>
      </c>
      <c r="G63" s="15">
        <f t="shared" ca="1" si="53"/>
        <v>1.0752688172043012</v>
      </c>
      <c r="H63" s="15">
        <f t="shared" ca="1" si="53"/>
        <v>0.53763440860215062</v>
      </c>
      <c r="I63" s="15">
        <f t="shared" ca="1" si="53"/>
        <v>1.7921146953405016</v>
      </c>
      <c r="J63" s="15">
        <f t="shared" ca="1" si="53"/>
        <v>1.7921146953405016</v>
      </c>
      <c r="K63" s="15">
        <f t="shared" ca="1" si="53"/>
        <v>1.4336917562724014</v>
      </c>
      <c r="L63" s="15">
        <f t="shared" ca="1" si="53"/>
        <v>0.71684587813620071</v>
      </c>
      <c r="M63" s="15">
        <f t="shared" ca="1" si="53"/>
        <v>75.98566308243727</v>
      </c>
      <c r="N63" s="15"/>
    </row>
    <row r="64" spans="1:16" ht="12.4" hidden="1" customHeight="1" outlineLevel="1" x14ac:dyDescent="0.15">
      <c r="A64" s="1" t="str">
        <f ca="1">$A$1&amp;C64</f>
        <v>X (27)その他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3</v>
      </c>
      <c r="F64" s="19">
        <f ca="1">VLOOKUP($A64,'Q9'!$A:$O,F$2,0)</f>
        <v>2</v>
      </c>
      <c r="G64" s="19">
        <f ca="1">VLOOKUP($A64,'Q9'!$A:$O,G$2,0)</f>
        <v>0</v>
      </c>
      <c r="H64" s="19">
        <f ca="1">VLOOKUP($A64,'Q9'!$A:$O,H$2,0)</f>
        <v>0</v>
      </c>
      <c r="I64" s="19">
        <f ca="1">VLOOKUP($A64,'Q9'!$A:$O,I$2,0)</f>
        <v>0</v>
      </c>
      <c r="J64" s="19">
        <f ca="1">VLOOKUP($A64,'Q9'!$A:$O,J$2,0)</f>
        <v>0</v>
      </c>
      <c r="K64" s="19">
        <f ca="1">VLOOKUP($A64,'Q9'!$A:$O,K$2,0)</f>
        <v>1</v>
      </c>
      <c r="L64" s="19">
        <f ca="1">VLOOKUP($A64,'Q9'!$A:$O,L$2,0)</f>
        <v>0</v>
      </c>
      <c r="M64" s="19">
        <f ca="1">VLOOKUP($A64,'Q9'!$A:$O,M$2,0)</f>
        <v>28</v>
      </c>
      <c r="N64" s="19"/>
      <c r="P64" s="45">
        <f t="shared" ref="P64" ca="1" si="54">MAX(E64:N64)</f>
        <v>28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8.8235294117647065</v>
      </c>
      <c r="F65" s="15">
        <f t="shared" ref="F65:M65" ca="1" si="55">F64/$D64*100</f>
        <v>5.8823529411764701</v>
      </c>
      <c r="G65" s="15">
        <f t="shared" ca="1" si="55"/>
        <v>0</v>
      </c>
      <c r="H65" s="15">
        <f t="shared" ca="1" si="55"/>
        <v>0</v>
      </c>
      <c r="I65" s="15">
        <f t="shared" ca="1" si="55"/>
        <v>0</v>
      </c>
      <c r="J65" s="15">
        <f t="shared" ca="1" si="55"/>
        <v>0</v>
      </c>
      <c r="K65" s="15">
        <f t="shared" ca="1" si="55"/>
        <v>2.9411764705882351</v>
      </c>
      <c r="L65" s="15">
        <f t="shared" ca="1" si="55"/>
        <v>0</v>
      </c>
      <c r="M65" s="15">
        <f t="shared" ca="1" si="55"/>
        <v>82.35294117647058</v>
      </c>
      <c r="N65" s="15"/>
    </row>
    <row r="66" spans="1:16" ht="12.4" hidden="1" customHeight="1" outlineLevel="1" x14ac:dyDescent="0.15">
      <c r="A66" s="1" t="str">
        <f ca="1">$A$1&amp;C66</f>
        <v>X (27)わからない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33</v>
      </c>
      <c r="F66" s="19">
        <f ca="1">VLOOKUP($A66,'Q9'!$A:$O,F$2,0)</f>
        <v>16</v>
      </c>
      <c r="G66" s="19">
        <f ca="1">VLOOKUP($A66,'Q9'!$A:$O,G$2,0)</f>
        <v>4</v>
      </c>
      <c r="H66" s="19">
        <f ca="1">VLOOKUP($A66,'Q9'!$A:$O,H$2,0)</f>
        <v>6</v>
      </c>
      <c r="I66" s="19">
        <f ca="1">VLOOKUP($A66,'Q9'!$A:$O,I$2,0)</f>
        <v>7</v>
      </c>
      <c r="J66" s="19">
        <f ca="1">VLOOKUP($A66,'Q9'!$A:$O,J$2,0)</f>
        <v>4</v>
      </c>
      <c r="K66" s="19">
        <f ca="1">VLOOKUP($A66,'Q9'!$A:$O,K$2,0)</f>
        <v>4</v>
      </c>
      <c r="L66" s="19">
        <f ca="1">VLOOKUP($A66,'Q9'!$A:$O,L$2,0)</f>
        <v>2</v>
      </c>
      <c r="M66" s="19">
        <f ca="1">VLOOKUP($A66,'Q9'!$A:$O,M$2,0)</f>
        <v>299</v>
      </c>
      <c r="N66" s="19"/>
      <c r="P66" s="45">
        <f t="shared" ref="P66" ca="1" si="56">MAX(E66:N66)</f>
        <v>299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9.295774647887324</v>
      </c>
      <c r="F67" s="15">
        <f t="shared" ref="F67:M67" ca="1" si="57">F66/$D66*100</f>
        <v>4.507042253521127</v>
      </c>
      <c r="G67" s="15">
        <f t="shared" ca="1" si="57"/>
        <v>1.1267605633802817</v>
      </c>
      <c r="H67" s="15">
        <f t="shared" ca="1" si="57"/>
        <v>1.6901408450704223</v>
      </c>
      <c r="I67" s="15">
        <f t="shared" ca="1" si="57"/>
        <v>1.971830985915493</v>
      </c>
      <c r="J67" s="15">
        <f t="shared" ca="1" si="57"/>
        <v>1.1267605633802817</v>
      </c>
      <c r="K67" s="15">
        <f t="shared" ca="1" si="57"/>
        <v>1.1267605633802817</v>
      </c>
      <c r="L67" s="15">
        <f t="shared" ca="1" si="57"/>
        <v>0.56338028169014087</v>
      </c>
      <c r="M67" s="15">
        <f t="shared" ca="1" si="57"/>
        <v>84.225352112676049</v>
      </c>
      <c r="N67" s="15"/>
    </row>
    <row r="68" spans="1:16" ht="12.4" hidden="1" customHeight="1" outlineLevel="1" x14ac:dyDescent="0.15">
      <c r="A68" s="1" t="str">
        <f ca="1">$A$1&amp;C68</f>
        <v>X (27)北九州市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191</v>
      </c>
      <c r="F68" s="19">
        <f ca="1">VLOOKUP($A68,'Q10'!$A:$O,F$2,0)</f>
        <v>167</v>
      </c>
      <c r="G68" s="19">
        <f ca="1">VLOOKUP($A68,'Q10'!$A:$O,G$2,0)</f>
        <v>21</v>
      </c>
      <c r="H68" s="19">
        <f ca="1">VLOOKUP($A68,'Q10'!$A:$O,H$2,0)</f>
        <v>21</v>
      </c>
      <c r="I68" s="19">
        <f ca="1">VLOOKUP($A68,'Q10'!$A:$O,I$2,0)</f>
        <v>24</v>
      </c>
      <c r="J68" s="19">
        <f ca="1">VLOOKUP($A68,'Q10'!$A:$O,J$2,0)</f>
        <v>22</v>
      </c>
      <c r="K68" s="19">
        <f ca="1">VLOOKUP($A68,'Q10'!$A:$O,K$2,0)</f>
        <v>25</v>
      </c>
      <c r="L68" s="19">
        <f ca="1">VLOOKUP($A68,'Q10'!$A:$O,L$2,0)</f>
        <v>11</v>
      </c>
      <c r="M68" s="19">
        <f ca="1">VLOOKUP($A68,'Q10'!$A:$O,M$2,0)</f>
        <v>1164</v>
      </c>
      <c r="N68" s="19"/>
      <c r="P68" s="45">
        <f t="shared" ref="P68" ca="1" si="58">MAX(E68:N68)</f>
        <v>1164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12.290862290862291</v>
      </c>
      <c r="F69" s="15">
        <f t="shared" ref="F69:M69" ca="1" si="59">F68/$D68*100</f>
        <v>10.746460746460746</v>
      </c>
      <c r="G69" s="15">
        <f t="shared" ca="1" si="59"/>
        <v>1.3513513513513513</v>
      </c>
      <c r="H69" s="15">
        <f t="shared" ca="1" si="59"/>
        <v>1.3513513513513513</v>
      </c>
      <c r="I69" s="15">
        <f t="shared" ca="1" si="59"/>
        <v>1.5444015444015444</v>
      </c>
      <c r="J69" s="15">
        <f t="shared" ca="1" si="59"/>
        <v>1.4157014157014158</v>
      </c>
      <c r="K69" s="15">
        <f t="shared" ca="1" si="59"/>
        <v>1.6087516087516087</v>
      </c>
      <c r="L69" s="15">
        <f t="shared" ca="1" si="59"/>
        <v>0.70785070785070792</v>
      </c>
      <c r="M69" s="15">
        <f t="shared" ca="1" si="59"/>
        <v>74.903474903474901</v>
      </c>
      <c r="N69" s="15"/>
    </row>
    <row r="70" spans="1:16" ht="12.4" hidden="1" customHeight="1" outlineLevel="1" x14ac:dyDescent="0.15">
      <c r="A70" s="1" t="str">
        <f ca="1">$A$1&amp;C70</f>
        <v>X (27)福岡市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53</v>
      </c>
      <c r="F70" s="19">
        <f ca="1">VLOOKUP($A70,'Q10'!$A:$O,F$2,0)</f>
        <v>70</v>
      </c>
      <c r="G70" s="19">
        <f ca="1">VLOOKUP($A70,'Q10'!$A:$O,G$2,0)</f>
        <v>7</v>
      </c>
      <c r="H70" s="19">
        <f ca="1">VLOOKUP($A70,'Q10'!$A:$O,H$2,0)</f>
        <v>12</v>
      </c>
      <c r="I70" s="19">
        <f ca="1">VLOOKUP($A70,'Q10'!$A:$O,I$2,0)</f>
        <v>10</v>
      </c>
      <c r="J70" s="19">
        <f ca="1">VLOOKUP($A70,'Q10'!$A:$O,J$2,0)</f>
        <v>11</v>
      </c>
      <c r="K70" s="19">
        <f ca="1">VLOOKUP($A70,'Q10'!$A:$O,K$2,0)</f>
        <v>6</v>
      </c>
      <c r="L70" s="19">
        <f ca="1">VLOOKUP($A70,'Q10'!$A:$O,L$2,0)</f>
        <v>4</v>
      </c>
      <c r="M70" s="19">
        <f ca="1">VLOOKUP($A70,'Q10'!$A:$O,M$2,0)</f>
        <v>479</v>
      </c>
      <c r="N70" s="19"/>
      <c r="P70" s="45">
        <f t="shared" ref="P70" ca="1" si="60">MAX(E70:N70)</f>
        <v>479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8.4664536741214054</v>
      </c>
      <c r="F71" s="15">
        <f t="shared" ref="F71:M71" ca="1" si="61">F70/$D70*100</f>
        <v>11.182108626198083</v>
      </c>
      <c r="G71" s="15">
        <f t="shared" ca="1" si="61"/>
        <v>1.1182108626198082</v>
      </c>
      <c r="H71" s="15">
        <f t="shared" ca="1" si="61"/>
        <v>1.9169329073482428</v>
      </c>
      <c r="I71" s="15">
        <f t="shared" ca="1" si="61"/>
        <v>1.5974440894568689</v>
      </c>
      <c r="J71" s="15">
        <f t="shared" ca="1" si="61"/>
        <v>1.7571884984025559</v>
      </c>
      <c r="K71" s="15">
        <f t="shared" ca="1" si="61"/>
        <v>0.95846645367412142</v>
      </c>
      <c r="L71" s="15">
        <f t="shared" ca="1" si="61"/>
        <v>0.63897763578274758</v>
      </c>
      <c r="M71" s="15">
        <f t="shared" ca="1" si="61"/>
        <v>76.517571884984022</v>
      </c>
      <c r="N71" s="15"/>
    </row>
    <row r="72" spans="1:16" ht="12.4" hidden="1" customHeight="1" outlineLevel="1" x14ac:dyDescent="0.15">
      <c r="A72" s="1" t="str">
        <f ca="1">$A$1&amp;C72</f>
        <v>X (27)福岡県内（北九州市・福岡市を除く）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25</v>
      </c>
      <c r="F72" s="19">
        <f ca="1">VLOOKUP($A72,'Q10'!$A:$O,F$2,0)</f>
        <v>38</v>
      </c>
      <c r="G72" s="19">
        <f ca="1">VLOOKUP($A72,'Q10'!$A:$O,G$2,0)</f>
        <v>6</v>
      </c>
      <c r="H72" s="19">
        <f ca="1">VLOOKUP($A72,'Q10'!$A:$O,H$2,0)</f>
        <v>4</v>
      </c>
      <c r="I72" s="19">
        <f ca="1">VLOOKUP($A72,'Q10'!$A:$O,I$2,0)</f>
        <v>5</v>
      </c>
      <c r="J72" s="19">
        <f ca="1">VLOOKUP($A72,'Q10'!$A:$O,J$2,0)</f>
        <v>5</v>
      </c>
      <c r="K72" s="19">
        <f ca="1">VLOOKUP($A72,'Q10'!$A:$O,K$2,0)</f>
        <v>11</v>
      </c>
      <c r="L72" s="19">
        <f ca="1">VLOOKUP($A72,'Q10'!$A:$O,L$2,0)</f>
        <v>0</v>
      </c>
      <c r="M72" s="19">
        <f ca="1">VLOOKUP($A72,'Q10'!$A:$O,M$2,0)</f>
        <v>234</v>
      </c>
      <c r="N72" s="19"/>
      <c r="P72" s="45">
        <f t="shared" ref="P72" ca="1" si="62">MAX(E72:N72)</f>
        <v>234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8.1168831168831161</v>
      </c>
      <c r="F73" s="15">
        <f t="shared" ref="F73:M73" ca="1" si="63">F72/$D72*100</f>
        <v>12.337662337662337</v>
      </c>
      <c r="G73" s="15">
        <f t="shared" ca="1" si="63"/>
        <v>1.948051948051948</v>
      </c>
      <c r="H73" s="15">
        <f t="shared" ca="1" si="63"/>
        <v>1.2987012987012987</v>
      </c>
      <c r="I73" s="15">
        <f t="shared" ca="1" si="63"/>
        <v>1.6233766233766231</v>
      </c>
      <c r="J73" s="15">
        <f t="shared" ca="1" si="63"/>
        <v>1.6233766233766231</v>
      </c>
      <c r="K73" s="15">
        <f t="shared" ca="1" si="63"/>
        <v>3.5714285714285712</v>
      </c>
      <c r="L73" s="15">
        <f t="shared" ca="1" si="63"/>
        <v>0</v>
      </c>
      <c r="M73" s="15">
        <f t="shared" ca="1" si="63"/>
        <v>75.974025974025977</v>
      </c>
      <c r="N73" s="15"/>
    </row>
    <row r="74" spans="1:16" ht="12.4" hidden="1" customHeight="1" outlineLevel="1" x14ac:dyDescent="0.15">
      <c r="A74" s="1" t="str">
        <f ca="1">$A$1&amp;C74</f>
        <v>X (27)東京圏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20</v>
      </c>
      <c r="F74" s="19">
        <f ca="1">VLOOKUP($A74,'Q10'!$A:$O,F$2,0)</f>
        <v>28</v>
      </c>
      <c r="G74" s="19">
        <f ca="1">VLOOKUP($A74,'Q10'!$A:$O,G$2,0)</f>
        <v>7</v>
      </c>
      <c r="H74" s="19">
        <f ca="1">VLOOKUP($A74,'Q10'!$A:$O,H$2,0)</f>
        <v>6</v>
      </c>
      <c r="I74" s="19">
        <f ca="1">VLOOKUP($A74,'Q10'!$A:$O,I$2,0)</f>
        <v>3</v>
      </c>
      <c r="J74" s="19">
        <f ca="1">VLOOKUP($A74,'Q10'!$A:$O,J$2,0)</f>
        <v>5</v>
      </c>
      <c r="K74" s="19">
        <f ca="1">VLOOKUP($A74,'Q10'!$A:$O,K$2,0)</f>
        <v>6</v>
      </c>
      <c r="L74" s="19">
        <f ca="1">VLOOKUP($A74,'Q10'!$A:$O,L$2,0)</f>
        <v>1</v>
      </c>
      <c r="M74" s="19">
        <f ca="1">VLOOKUP($A74,'Q10'!$A:$O,M$2,0)</f>
        <v>208</v>
      </c>
      <c r="N74" s="19"/>
      <c r="P74" s="45">
        <f t="shared" ref="P74" ca="1" si="64">MAX(E74:N74)</f>
        <v>208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7.5471698113207548</v>
      </c>
      <c r="F75" s="15">
        <f t="shared" ref="F75:M75" ca="1" si="65">F74/$D74*100</f>
        <v>10.566037735849058</v>
      </c>
      <c r="G75" s="15">
        <f t="shared" ca="1" si="65"/>
        <v>2.6415094339622645</v>
      </c>
      <c r="H75" s="15">
        <f t="shared" ca="1" si="65"/>
        <v>2.2641509433962264</v>
      </c>
      <c r="I75" s="15">
        <f t="shared" ca="1" si="65"/>
        <v>1.1320754716981132</v>
      </c>
      <c r="J75" s="15">
        <f t="shared" ca="1" si="65"/>
        <v>1.8867924528301887</v>
      </c>
      <c r="K75" s="15">
        <f t="shared" ca="1" si="65"/>
        <v>2.2641509433962264</v>
      </c>
      <c r="L75" s="15">
        <f t="shared" ca="1" si="65"/>
        <v>0.37735849056603776</v>
      </c>
      <c r="M75" s="15">
        <f t="shared" ca="1" si="65"/>
        <v>78.49056603773586</v>
      </c>
      <c r="N75" s="15"/>
    </row>
    <row r="76" spans="1:16" ht="12.4" hidden="1" customHeight="1" outlineLevel="1" x14ac:dyDescent="0.15">
      <c r="A76" s="1" t="str">
        <f ca="1">$A$1&amp;C76</f>
        <v>X (27)大阪圏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21</v>
      </c>
      <c r="F76" s="19">
        <f ca="1">VLOOKUP($A76,'Q10'!$A:$O,F$2,0)</f>
        <v>21</v>
      </c>
      <c r="G76" s="19">
        <f ca="1">VLOOKUP($A76,'Q10'!$A:$O,G$2,0)</f>
        <v>3</v>
      </c>
      <c r="H76" s="19">
        <f ca="1">VLOOKUP($A76,'Q10'!$A:$O,H$2,0)</f>
        <v>6</v>
      </c>
      <c r="I76" s="19">
        <f ca="1">VLOOKUP($A76,'Q10'!$A:$O,I$2,0)</f>
        <v>4</v>
      </c>
      <c r="J76" s="19">
        <f ca="1">VLOOKUP($A76,'Q10'!$A:$O,J$2,0)</f>
        <v>9</v>
      </c>
      <c r="K76" s="19">
        <f ca="1">VLOOKUP($A76,'Q10'!$A:$O,K$2,0)</f>
        <v>2</v>
      </c>
      <c r="L76" s="19">
        <f ca="1">VLOOKUP($A76,'Q10'!$A:$O,L$2,0)</f>
        <v>0</v>
      </c>
      <c r="M76" s="19">
        <f ca="1">VLOOKUP($A76,'Q10'!$A:$O,M$2,0)</f>
        <v>124</v>
      </c>
      <c r="N76" s="19"/>
      <c r="P76" s="45">
        <f t="shared" ref="P76" ca="1" si="66">MAX(E76:N76)</f>
        <v>124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12.138728323699421</v>
      </c>
      <c r="F77" s="15">
        <f t="shared" ref="F77:M77" ca="1" si="67">F76/$D76*100</f>
        <v>12.138728323699421</v>
      </c>
      <c r="G77" s="15">
        <f t="shared" ca="1" si="67"/>
        <v>1.7341040462427744</v>
      </c>
      <c r="H77" s="15">
        <f t="shared" ca="1" si="67"/>
        <v>3.4682080924855487</v>
      </c>
      <c r="I77" s="15">
        <f t="shared" ca="1" si="67"/>
        <v>2.3121387283236992</v>
      </c>
      <c r="J77" s="15">
        <f t="shared" ca="1" si="67"/>
        <v>5.202312138728324</v>
      </c>
      <c r="K77" s="15">
        <f t="shared" ca="1" si="67"/>
        <v>1.1560693641618496</v>
      </c>
      <c r="L77" s="15">
        <f t="shared" ca="1" si="67"/>
        <v>0</v>
      </c>
      <c r="M77" s="15">
        <f t="shared" ca="1" si="67"/>
        <v>71.676300578034684</v>
      </c>
      <c r="N77" s="15"/>
    </row>
    <row r="78" spans="1:16" ht="12.4" hidden="1" customHeight="1" outlineLevel="1" x14ac:dyDescent="0.15">
      <c r="A78" s="1" t="str">
        <f ca="1">$A$1&amp;C78</f>
        <v>X (27)名古屋圏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2</v>
      </c>
      <c r="F78" s="19">
        <f ca="1">VLOOKUP($A78,'Q10'!$A:$O,F$2,0)</f>
        <v>1</v>
      </c>
      <c r="G78" s="19">
        <f ca="1">VLOOKUP($A78,'Q10'!$A:$O,G$2,0)</f>
        <v>0</v>
      </c>
      <c r="H78" s="19">
        <f ca="1">VLOOKUP($A78,'Q10'!$A:$O,H$2,0)</f>
        <v>0</v>
      </c>
      <c r="I78" s="19">
        <f ca="1">VLOOKUP($A78,'Q10'!$A:$O,I$2,0)</f>
        <v>1</v>
      </c>
      <c r="J78" s="19">
        <f ca="1">VLOOKUP($A78,'Q10'!$A:$O,J$2,0)</f>
        <v>0</v>
      </c>
      <c r="K78" s="19">
        <f ca="1">VLOOKUP($A78,'Q10'!$A:$O,K$2,0)</f>
        <v>0</v>
      </c>
      <c r="L78" s="19">
        <f ca="1">VLOOKUP($A78,'Q10'!$A:$O,L$2,0)</f>
        <v>0</v>
      </c>
      <c r="M78" s="19">
        <f ca="1">VLOOKUP($A78,'Q10'!$A:$O,M$2,0)</f>
        <v>17</v>
      </c>
      <c r="N78" s="19"/>
      <c r="P78" s="45">
        <f t="shared" ref="P78" ca="1" si="68">MAX(E78:N78)</f>
        <v>17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9.5238095238095237</v>
      </c>
      <c r="F79" s="15">
        <f t="shared" ref="F79:M79" ca="1" si="69">F78/$D78*100</f>
        <v>4.7619047619047619</v>
      </c>
      <c r="G79" s="15">
        <f t="shared" ca="1" si="69"/>
        <v>0</v>
      </c>
      <c r="H79" s="15">
        <f t="shared" ca="1" si="69"/>
        <v>0</v>
      </c>
      <c r="I79" s="15">
        <f t="shared" ca="1" si="69"/>
        <v>4.7619047619047619</v>
      </c>
      <c r="J79" s="15">
        <f t="shared" ca="1" si="69"/>
        <v>0</v>
      </c>
      <c r="K79" s="15">
        <f t="shared" ca="1" si="69"/>
        <v>0</v>
      </c>
      <c r="L79" s="15">
        <f t="shared" ca="1" si="69"/>
        <v>0</v>
      </c>
      <c r="M79" s="15">
        <f t="shared" ca="1" si="69"/>
        <v>80.952380952380949</v>
      </c>
      <c r="N79" s="15"/>
    </row>
    <row r="80" spans="1:16" ht="12.4" hidden="1" customHeight="1" outlineLevel="1" x14ac:dyDescent="0.15">
      <c r="A80" s="1" t="str">
        <f ca="1">$A$1&amp;C80</f>
        <v>X (27)その他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17</v>
      </c>
      <c r="F80" s="19">
        <f ca="1">VLOOKUP($A80,'Q10'!$A:$O,F$2,0)</f>
        <v>18</v>
      </c>
      <c r="G80" s="19">
        <f ca="1">VLOOKUP($A80,'Q10'!$A:$O,G$2,0)</f>
        <v>2</v>
      </c>
      <c r="H80" s="19">
        <f ca="1">VLOOKUP($A80,'Q10'!$A:$O,H$2,0)</f>
        <v>4</v>
      </c>
      <c r="I80" s="19">
        <f ca="1">VLOOKUP($A80,'Q10'!$A:$O,I$2,0)</f>
        <v>7</v>
      </c>
      <c r="J80" s="19">
        <f ca="1">VLOOKUP($A80,'Q10'!$A:$O,J$2,0)</f>
        <v>3</v>
      </c>
      <c r="K80" s="19">
        <f ca="1">VLOOKUP($A80,'Q10'!$A:$O,K$2,0)</f>
        <v>1</v>
      </c>
      <c r="L80" s="19">
        <f ca="1">VLOOKUP($A80,'Q10'!$A:$O,L$2,0)</f>
        <v>0</v>
      </c>
      <c r="M80" s="19">
        <f ca="1">VLOOKUP($A80,'Q10'!$A:$O,M$2,0)</f>
        <v>186</v>
      </c>
      <c r="N80" s="19"/>
      <c r="P80" s="45">
        <f t="shared" ref="P80" ca="1" si="70">MAX(E80:N80)</f>
        <v>186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7.4889867841409687</v>
      </c>
      <c r="F81" s="15">
        <f t="shared" ref="F81:M81" ca="1" si="71">F80/$D80*100</f>
        <v>7.929515418502203</v>
      </c>
      <c r="G81" s="15">
        <f t="shared" ca="1" si="71"/>
        <v>0.88105726872246704</v>
      </c>
      <c r="H81" s="15">
        <f t="shared" ca="1" si="71"/>
        <v>1.7621145374449341</v>
      </c>
      <c r="I81" s="15">
        <f t="shared" ca="1" si="71"/>
        <v>3.0837004405286343</v>
      </c>
      <c r="J81" s="15">
        <f t="shared" ca="1" si="71"/>
        <v>1.3215859030837005</v>
      </c>
      <c r="K81" s="15">
        <f t="shared" ca="1" si="71"/>
        <v>0.44052863436123352</v>
      </c>
      <c r="L81" s="15">
        <f t="shared" ca="1" si="71"/>
        <v>0</v>
      </c>
      <c r="M81" s="15">
        <f t="shared" ca="1" si="71"/>
        <v>81.93832599118943</v>
      </c>
      <c r="N81" s="15"/>
    </row>
    <row r="82" spans="1:16" ht="12.4" hidden="1" customHeight="1" outlineLevel="1" x14ac:dyDescent="0.15">
      <c r="A82" s="1" t="str">
        <f ca="1">$A$1&amp;C82</f>
        <v>X (27)わからない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59</v>
      </c>
      <c r="F82" s="19">
        <f ca="1">VLOOKUP($A82,'Q10'!$A:$O,F$2,0)</f>
        <v>47</v>
      </c>
      <c r="G82" s="19">
        <f ca="1">VLOOKUP($A82,'Q10'!$A:$O,G$2,0)</f>
        <v>9</v>
      </c>
      <c r="H82" s="19">
        <f ca="1">VLOOKUP($A82,'Q10'!$A:$O,H$2,0)</f>
        <v>9</v>
      </c>
      <c r="I82" s="19">
        <f ca="1">VLOOKUP($A82,'Q10'!$A:$O,I$2,0)</f>
        <v>4</v>
      </c>
      <c r="J82" s="19">
        <f ca="1">VLOOKUP($A82,'Q10'!$A:$O,J$2,0)</f>
        <v>5</v>
      </c>
      <c r="K82" s="19">
        <f ca="1">VLOOKUP($A82,'Q10'!$A:$O,K$2,0)</f>
        <v>12</v>
      </c>
      <c r="L82" s="19">
        <f ca="1">VLOOKUP($A82,'Q10'!$A:$O,L$2,0)</f>
        <v>0</v>
      </c>
      <c r="M82" s="19">
        <f ca="1">VLOOKUP($A82,'Q10'!$A:$O,M$2,0)</f>
        <v>581</v>
      </c>
      <c r="N82" s="19"/>
      <c r="P82" s="45">
        <f t="shared" ref="P82" ca="1" si="72">MAX(E82:N82)</f>
        <v>581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8.4648493543758967</v>
      </c>
      <c r="F83" s="15">
        <f t="shared" ref="F83:M83" ca="1" si="73">F82/$D82*100</f>
        <v>6.7431850789096126</v>
      </c>
      <c r="G83" s="15">
        <f t="shared" ca="1" si="73"/>
        <v>1.2912482065997131</v>
      </c>
      <c r="H83" s="15">
        <f t="shared" ca="1" si="73"/>
        <v>1.2912482065997131</v>
      </c>
      <c r="I83" s="15">
        <f t="shared" ca="1" si="73"/>
        <v>0.57388809182209477</v>
      </c>
      <c r="J83" s="15">
        <f t="shared" ca="1" si="73"/>
        <v>0.71736011477761841</v>
      </c>
      <c r="K83" s="15">
        <f t="shared" ca="1" si="73"/>
        <v>1.7216642754662841</v>
      </c>
      <c r="L83" s="15">
        <f t="shared" ca="1" si="73"/>
        <v>0</v>
      </c>
      <c r="M83" s="15">
        <f t="shared" ca="1" si="73"/>
        <v>83.357245337159256</v>
      </c>
      <c r="N83" s="15"/>
    </row>
    <row r="84" spans="1:16" ht="12.4" hidden="1" customHeight="1" outlineLevel="1" x14ac:dyDescent="0.15">
      <c r="A84" s="1" t="str">
        <f ca="1">$A$1&amp;C84</f>
        <v>X (27)農業・漁業・林業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24</v>
      </c>
      <c r="F84" s="19">
        <f ca="1">VLOOKUP($A84,'Q13'!$A:$O,F$2,0)</f>
        <v>8</v>
      </c>
      <c r="G84" s="19">
        <f ca="1">VLOOKUP($A84,'Q13'!$A:$O,G$2,0)</f>
        <v>3</v>
      </c>
      <c r="H84" s="19">
        <f ca="1">VLOOKUP($A84,'Q13'!$A:$O,H$2,0)</f>
        <v>2</v>
      </c>
      <c r="I84" s="19">
        <f ca="1">VLOOKUP($A84,'Q13'!$A:$O,I$2,0)</f>
        <v>3</v>
      </c>
      <c r="J84" s="19">
        <f ca="1">VLOOKUP($A84,'Q13'!$A:$O,J$2,0)</f>
        <v>1</v>
      </c>
      <c r="K84" s="19">
        <f ca="1">VLOOKUP($A84,'Q13'!$A:$O,K$2,0)</f>
        <v>0</v>
      </c>
      <c r="L84" s="19">
        <f ca="1">VLOOKUP($A84,'Q13'!$A:$O,L$2,0)</f>
        <v>0</v>
      </c>
      <c r="M84" s="19">
        <f ca="1">VLOOKUP($A84,'Q13'!$A:$O,M$2,0)</f>
        <v>46</v>
      </c>
      <c r="N84" s="19"/>
      <c r="P84" s="45">
        <f t="shared" ref="P84" ca="1" si="74">MAX(E84:N84)</f>
        <v>46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29.268292682926827</v>
      </c>
      <c r="F85" s="15">
        <f t="shared" ref="F85:M85" ca="1" si="75">F84/$D84*100</f>
        <v>9.7560975609756095</v>
      </c>
      <c r="G85" s="15">
        <f t="shared" ca="1" si="75"/>
        <v>3.6585365853658534</v>
      </c>
      <c r="H85" s="15">
        <f t="shared" ca="1" si="75"/>
        <v>2.4390243902439024</v>
      </c>
      <c r="I85" s="15">
        <f t="shared" ca="1" si="75"/>
        <v>3.6585365853658534</v>
      </c>
      <c r="J85" s="15">
        <f t="shared" ca="1" si="75"/>
        <v>1.2195121951219512</v>
      </c>
      <c r="K85" s="15">
        <f t="shared" ca="1" si="75"/>
        <v>0</v>
      </c>
      <c r="L85" s="15">
        <f t="shared" ca="1" si="75"/>
        <v>0</v>
      </c>
      <c r="M85" s="15">
        <f t="shared" ca="1" si="75"/>
        <v>56.09756097560976</v>
      </c>
      <c r="N85" s="15"/>
    </row>
    <row r="86" spans="1:16" ht="12.4" hidden="1" customHeight="1" outlineLevel="1" x14ac:dyDescent="0.15">
      <c r="A86" s="1" t="str">
        <f ca="1">$A$1&amp;C86</f>
        <v>X (27)建設業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21</v>
      </c>
      <c r="F86" s="19">
        <f ca="1">VLOOKUP($A86,'Q13'!$A:$O,F$2,0)</f>
        <v>11</v>
      </c>
      <c r="G86" s="19">
        <f ca="1">VLOOKUP($A86,'Q13'!$A:$O,G$2,0)</f>
        <v>2</v>
      </c>
      <c r="H86" s="19">
        <f ca="1">VLOOKUP($A86,'Q13'!$A:$O,H$2,0)</f>
        <v>1</v>
      </c>
      <c r="I86" s="19">
        <f ca="1">VLOOKUP($A86,'Q13'!$A:$O,I$2,0)</f>
        <v>2</v>
      </c>
      <c r="J86" s="19">
        <f ca="1">VLOOKUP($A86,'Q13'!$A:$O,J$2,0)</f>
        <v>3</v>
      </c>
      <c r="K86" s="19">
        <f ca="1">VLOOKUP($A86,'Q13'!$A:$O,K$2,0)</f>
        <v>1</v>
      </c>
      <c r="L86" s="19">
        <f ca="1">VLOOKUP($A86,'Q13'!$A:$O,L$2,0)</f>
        <v>0</v>
      </c>
      <c r="M86" s="19">
        <f ca="1">VLOOKUP($A86,'Q13'!$A:$O,M$2,0)</f>
        <v>115</v>
      </c>
      <c r="N86" s="19"/>
      <c r="P86" s="45">
        <f t="shared" ref="P86" ca="1" si="76">MAX(E86:N86)</f>
        <v>115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13.548387096774196</v>
      </c>
      <c r="F87" s="15">
        <f t="shared" ref="F87:M87" ca="1" si="77">F86/$D86*100</f>
        <v>7.096774193548387</v>
      </c>
      <c r="G87" s="15">
        <f t="shared" ca="1" si="77"/>
        <v>1.2903225806451613</v>
      </c>
      <c r="H87" s="15">
        <f t="shared" ca="1" si="77"/>
        <v>0.64516129032258063</v>
      </c>
      <c r="I87" s="15">
        <f t="shared" ca="1" si="77"/>
        <v>1.2903225806451613</v>
      </c>
      <c r="J87" s="15">
        <f t="shared" ca="1" si="77"/>
        <v>1.935483870967742</v>
      </c>
      <c r="K87" s="15">
        <f t="shared" ca="1" si="77"/>
        <v>0.64516129032258063</v>
      </c>
      <c r="L87" s="15">
        <f t="shared" ca="1" si="77"/>
        <v>0</v>
      </c>
      <c r="M87" s="15">
        <f t="shared" ca="1" si="77"/>
        <v>74.193548387096769</v>
      </c>
      <c r="N87" s="15"/>
    </row>
    <row r="88" spans="1:16" ht="12.4" hidden="1" customHeight="1" outlineLevel="1" x14ac:dyDescent="0.15">
      <c r="A88" s="1" t="str">
        <f ca="1">$A$1&amp;C88</f>
        <v>X (27)製造業（技術者等）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32</v>
      </c>
      <c r="F88" s="19">
        <f ca="1">VLOOKUP($A88,'Q13'!$A:$O,F$2,0)</f>
        <v>28</v>
      </c>
      <c r="G88" s="19">
        <f ca="1">VLOOKUP($A88,'Q13'!$A:$O,G$2,0)</f>
        <v>6</v>
      </c>
      <c r="H88" s="19">
        <f ca="1">VLOOKUP($A88,'Q13'!$A:$O,H$2,0)</f>
        <v>4</v>
      </c>
      <c r="I88" s="19">
        <f ca="1">VLOOKUP($A88,'Q13'!$A:$O,I$2,0)</f>
        <v>6</v>
      </c>
      <c r="J88" s="19">
        <f ca="1">VLOOKUP($A88,'Q13'!$A:$O,J$2,0)</f>
        <v>4</v>
      </c>
      <c r="K88" s="19">
        <f ca="1">VLOOKUP($A88,'Q13'!$A:$O,K$2,0)</f>
        <v>2</v>
      </c>
      <c r="L88" s="19">
        <f ca="1">VLOOKUP($A88,'Q13'!$A:$O,L$2,0)</f>
        <v>0</v>
      </c>
      <c r="M88" s="19">
        <f ca="1">VLOOKUP($A88,'Q13'!$A:$O,M$2,0)</f>
        <v>197</v>
      </c>
      <c r="N88" s="19"/>
      <c r="P88" s="45">
        <f t="shared" ref="P88" ca="1" si="78">MAX(E88:N88)</f>
        <v>197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12.121212121212121</v>
      </c>
      <c r="F89" s="15">
        <f t="shared" ref="F89:M89" ca="1" si="79">F88/$D88*100</f>
        <v>10.606060606060606</v>
      </c>
      <c r="G89" s="15">
        <f t="shared" ca="1" si="79"/>
        <v>2.2727272727272729</v>
      </c>
      <c r="H89" s="15">
        <f t="shared" ca="1" si="79"/>
        <v>1.5151515151515151</v>
      </c>
      <c r="I89" s="15">
        <f t="shared" ca="1" si="79"/>
        <v>2.2727272727272729</v>
      </c>
      <c r="J89" s="15">
        <f t="shared" ca="1" si="79"/>
        <v>1.5151515151515151</v>
      </c>
      <c r="K89" s="15">
        <f t="shared" ca="1" si="79"/>
        <v>0.75757575757575757</v>
      </c>
      <c r="L89" s="15">
        <f t="shared" ca="1" si="79"/>
        <v>0</v>
      </c>
      <c r="M89" s="15">
        <f t="shared" ca="1" si="79"/>
        <v>74.621212121212125</v>
      </c>
      <c r="N89" s="15"/>
    </row>
    <row r="90" spans="1:16" ht="12.4" hidden="1" customHeight="1" outlineLevel="1" x14ac:dyDescent="0.15">
      <c r="A90" s="1" t="str">
        <f ca="1">$A$1&amp;C90</f>
        <v>X (27)小売・飲食などのサービス業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28</v>
      </c>
      <c r="F90" s="19">
        <f ca="1">VLOOKUP($A90,'Q13'!$A:$O,F$2,0)</f>
        <v>27</v>
      </c>
      <c r="G90" s="19">
        <f ca="1">VLOOKUP($A90,'Q13'!$A:$O,G$2,0)</f>
        <v>7</v>
      </c>
      <c r="H90" s="19">
        <f ca="1">VLOOKUP($A90,'Q13'!$A:$O,H$2,0)</f>
        <v>8</v>
      </c>
      <c r="I90" s="19">
        <f ca="1">VLOOKUP($A90,'Q13'!$A:$O,I$2,0)</f>
        <v>9</v>
      </c>
      <c r="J90" s="19">
        <f ca="1">VLOOKUP($A90,'Q13'!$A:$O,J$2,0)</f>
        <v>7</v>
      </c>
      <c r="K90" s="19">
        <f ca="1">VLOOKUP($A90,'Q13'!$A:$O,K$2,0)</f>
        <v>4</v>
      </c>
      <c r="L90" s="19">
        <f ca="1">VLOOKUP($A90,'Q13'!$A:$O,L$2,0)</f>
        <v>2</v>
      </c>
      <c r="M90" s="19">
        <f ca="1">VLOOKUP($A90,'Q13'!$A:$O,M$2,0)</f>
        <v>223</v>
      </c>
      <c r="N90" s="19"/>
      <c r="P90" s="45">
        <f t="shared" ref="P90" ca="1" si="80">MAX(E90:N90)</f>
        <v>223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9.5563139931740615</v>
      </c>
      <c r="F91" s="15">
        <f t="shared" ref="F91:M91" ca="1" si="81">F90/$D90*100</f>
        <v>9.2150170648464158</v>
      </c>
      <c r="G91" s="15">
        <f t="shared" ca="1" si="81"/>
        <v>2.3890784982935154</v>
      </c>
      <c r="H91" s="15">
        <f t="shared" ca="1" si="81"/>
        <v>2.7303754266211606</v>
      </c>
      <c r="I91" s="15">
        <f t="shared" ca="1" si="81"/>
        <v>3.0716723549488054</v>
      </c>
      <c r="J91" s="15">
        <f t="shared" ca="1" si="81"/>
        <v>2.3890784982935154</v>
      </c>
      <c r="K91" s="15">
        <f t="shared" ca="1" si="81"/>
        <v>1.3651877133105803</v>
      </c>
      <c r="L91" s="15">
        <f t="shared" ca="1" si="81"/>
        <v>0.68259385665529015</v>
      </c>
      <c r="M91" s="15">
        <f t="shared" ca="1" si="81"/>
        <v>76.109215017064841</v>
      </c>
      <c r="N91" s="15"/>
    </row>
    <row r="92" spans="1:16" ht="12.4" hidden="1" customHeight="1" outlineLevel="1" x14ac:dyDescent="0.15">
      <c r="A92" s="1" t="str">
        <f ca="1">$A$1&amp;C92</f>
        <v>X (27)金融・保険・不動産業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11</v>
      </c>
      <c r="F92" s="19">
        <f ca="1">VLOOKUP($A92,'Q13'!$A:$O,F$2,0)</f>
        <v>16</v>
      </c>
      <c r="G92" s="19">
        <f ca="1">VLOOKUP($A92,'Q13'!$A:$O,G$2,0)</f>
        <v>1</v>
      </c>
      <c r="H92" s="19">
        <f ca="1">VLOOKUP($A92,'Q13'!$A:$O,H$2,0)</f>
        <v>3</v>
      </c>
      <c r="I92" s="19">
        <f ca="1">VLOOKUP($A92,'Q13'!$A:$O,I$2,0)</f>
        <v>1</v>
      </c>
      <c r="J92" s="19">
        <f ca="1">VLOOKUP($A92,'Q13'!$A:$O,J$2,0)</f>
        <v>3</v>
      </c>
      <c r="K92" s="19">
        <f ca="1">VLOOKUP($A92,'Q13'!$A:$O,K$2,0)</f>
        <v>4</v>
      </c>
      <c r="L92" s="19">
        <f ca="1">VLOOKUP($A92,'Q13'!$A:$O,L$2,0)</f>
        <v>0</v>
      </c>
      <c r="M92" s="19">
        <f ca="1">VLOOKUP($A92,'Q13'!$A:$O,M$2,0)</f>
        <v>121</v>
      </c>
      <c r="N92" s="19"/>
      <c r="P92" s="45">
        <f t="shared" ref="P92" ca="1" si="82">MAX(E92:N92)</f>
        <v>121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7.0512820512820511</v>
      </c>
      <c r="F93" s="15">
        <f t="shared" ref="F93:M93" ca="1" si="83">F92/$D92*100</f>
        <v>10.256410256410255</v>
      </c>
      <c r="G93" s="15">
        <f t="shared" ca="1" si="83"/>
        <v>0.64102564102564097</v>
      </c>
      <c r="H93" s="15">
        <f t="shared" ca="1" si="83"/>
        <v>1.9230769230769231</v>
      </c>
      <c r="I93" s="15">
        <f t="shared" ca="1" si="83"/>
        <v>0.64102564102564097</v>
      </c>
      <c r="J93" s="15">
        <f t="shared" ca="1" si="83"/>
        <v>1.9230769230769231</v>
      </c>
      <c r="K93" s="15">
        <f t="shared" ca="1" si="83"/>
        <v>2.5641025641025639</v>
      </c>
      <c r="L93" s="15">
        <f t="shared" ca="1" si="83"/>
        <v>0</v>
      </c>
      <c r="M93" s="15">
        <f t="shared" ca="1" si="83"/>
        <v>77.564102564102569</v>
      </c>
      <c r="N93" s="15"/>
    </row>
    <row r="94" spans="1:16" ht="12.4" hidden="1" customHeight="1" outlineLevel="1" x14ac:dyDescent="0.15">
      <c r="A94" s="1" t="str">
        <f ca="1">$A$1&amp;C94</f>
        <v>X (27)医療・福祉・介護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85</v>
      </c>
      <c r="F94" s="19">
        <f ca="1">VLOOKUP($A94,'Q13'!$A:$O,F$2,0)</f>
        <v>99</v>
      </c>
      <c r="G94" s="19">
        <f ca="1">VLOOKUP($A94,'Q13'!$A:$O,G$2,0)</f>
        <v>12</v>
      </c>
      <c r="H94" s="19">
        <f ca="1">VLOOKUP($A94,'Q13'!$A:$O,H$2,0)</f>
        <v>11</v>
      </c>
      <c r="I94" s="19">
        <f ca="1">VLOOKUP($A94,'Q13'!$A:$O,I$2,0)</f>
        <v>10</v>
      </c>
      <c r="J94" s="19">
        <f ca="1">VLOOKUP($A94,'Q13'!$A:$O,J$2,0)</f>
        <v>9</v>
      </c>
      <c r="K94" s="19">
        <f ca="1">VLOOKUP($A94,'Q13'!$A:$O,K$2,0)</f>
        <v>18</v>
      </c>
      <c r="L94" s="19">
        <f ca="1">VLOOKUP($A94,'Q13'!$A:$O,L$2,0)</f>
        <v>3</v>
      </c>
      <c r="M94" s="19">
        <f ca="1">VLOOKUP($A94,'Q13'!$A:$O,M$2,0)</f>
        <v>687</v>
      </c>
      <c r="N94" s="19"/>
      <c r="P94" s="45">
        <f t="shared" ref="P94" ca="1" si="84">MAX(E94:N94)</f>
        <v>687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9.5505617977528079</v>
      </c>
      <c r="F95" s="15">
        <f t="shared" ref="F95:M95" ca="1" si="85">F94/$D94*100</f>
        <v>11.123595505617978</v>
      </c>
      <c r="G95" s="15">
        <f t="shared" ca="1" si="85"/>
        <v>1.348314606741573</v>
      </c>
      <c r="H95" s="15">
        <f t="shared" ca="1" si="85"/>
        <v>1.2359550561797752</v>
      </c>
      <c r="I95" s="15">
        <f t="shared" ca="1" si="85"/>
        <v>1.1235955056179776</v>
      </c>
      <c r="J95" s="15">
        <f t="shared" ca="1" si="85"/>
        <v>1.0112359550561798</v>
      </c>
      <c r="K95" s="15">
        <f t="shared" ca="1" si="85"/>
        <v>2.0224719101123596</v>
      </c>
      <c r="L95" s="15">
        <f t="shared" ca="1" si="85"/>
        <v>0.33707865168539325</v>
      </c>
      <c r="M95" s="15">
        <f t="shared" ca="1" si="85"/>
        <v>77.19101123595506</v>
      </c>
      <c r="N95" s="15"/>
    </row>
    <row r="96" spans="1:16" ht="12.4" hidden="1" customHeight="1" outlineLevel="1" x14ac:dyDescent="0.15">
      <c r="A96" s="1" t="str">
        <f ca="1">$A$1&amp;C96</f>
        <v>X (27)ITエンジニア・プログラマー（ゲームクリエイターを含む）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30</v>
      </c>
      <c r="F96" s="19">
        <f ca="1">VLOOKUP($A96,'Q13'!$A:$O,F$2,0)</f>
        <v>28</v>
      </c>
      <c r="G96" s="19">
        <f ca="1">VLOOKUP($A96,'Q13'!$A:$O,G$2,0)</f>
        <v>2</v>
      </c>
      <c r="H96" s="19">
        <f ca="1">VLOOKUP($A96,'Q13'!$A:$O,H$2,0)</f>
        <v>4</v>
      </c>
      <c r="I96" s="19">
        <f ca="1">VLOOKUP($A96,'Q13'!$A:$O,I$2,0)</f>
        <v>5</v>
      </c>
      <c r="J96" s="19">
        <f ca="1">VLOOKUP($A96,'Q13'!$A:$O,J$2,0)</f>
        <v>3</v>
      </c>
      <c r="K96" s="19">
        <f ca="1">VLOOKUP($A96,'Q13'!$A:$O,K$2,0)</f>
        <v>5</v>
      </c>
      <c r="L96" s="19">
        <f ca="1">VLOOKUP($A96,'Q13'!$A:$O,L$2,0)</f>
        <v>5</v>
      </c>
      <c r="M96" s="19">
        <f ca="1">VLOOKUP($A96,'Q13'!$A:$O,M$2,0)</f>
        <v>284</v>
      </c>
      <c r="N96" s="19"/>
      <c r="P96" s="45">
        <f t="shared" ref="P96" ca="1" si="86">MAX(E96:N96)</f>
        <v>284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8.5959885386819472</v>
      </c>
      <c r="F97" s="15">
        <f t="shared" ref="F97:M97" ca="1" si="87">F96/$D96*100</f>
        <v>8.0229226361031518</v>
      </c>
      <c r="G97" s="15">
        <f t="shared" ca="1" si="87"/>
        <v>0.57306590257879653</v>
      </c>
      <c r="H97" s="15">
        <f t="shared" ca="1" si="87"/>
        <v>1.1461318051575931</v>
      </c>
      <c r="I97" s="15">
        <f t="shared" ca="1" si="87"/>
        <v>1.4326647564469914</v>
      </c>
      <c r="J97" s="15">
        <f t="shared" ca="1" si="87"/>
        <v>0.8595988538681949</v>
      </c>
      <c r="K97" s="15">
        <f t="shared" ca="1" si="87"/>
        <v>1.4326647564469914</v>
      </c>
      <c r="L97" s="15">
        <f t="shared" ca="1" si="87"/>
        <v>1.4326647564469914</v>
      </c>
      <c r="M97" s="15">
        <f t="shared" ca="1" si="87"/>
        <v>81.375358166189116</v>
      </c>
      <c r="N97" s="15"/>
    </row>
    <row r="98" spans="1:16" ht="12.4" hidden="1" customHeight="1" outlineLevel="1" x14ac:dyDescent="0.15">
      <c r="A98" s="1" t="str">
        <f ca="1">$A$1&amp;C98</f>
        <v>X (27)情報通信系（メディア・マスコミ）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5</v>
      </c>
      <c r="F98" s="19">
        <f ca="1">VLOOKUP($A98,'Q13'!$A:$O,F$2,0)</f>
        <v>10</v>
      </c>
      <c r="G98" s="19">
        <f ca="1">VLOOKUP($A98,'Q13'!$A:$O,G$2,0)</f>
        <v>1</v>
      </c>
      <c r="H98" s="19">
        <f ca="1">VLOOKUP($A98,'Q13'!$A:$O,H$2,0)</f>
        <v>5</v>
      </c>
      <c r="I98" s="19">
        <f ca="1">VLOOKUP($A98,'Q13'!$A:$O,I$2,0)</f>
        <v>1</v>
      </c>
      <c r="J98" s="19">
        <f ca="1">VLOOKUP($A98,'Q13'!$A:$O,J$2,0)</f>
        <v>1</v>
      </c>
      <c r="K98" s="19">
        <f ca="1">VLOOKUP($A98,'Q13'!$A:$O,K$2,0)</f>
        <v>0</v>
      </c>
      <c r="L98" s="19">
        <f ca="1">VLOOKUP($A98,'Q13'!$A:$O,L$2,0)</f>
        <v>0</v>
      </c>
      <c r="M98" s="19">
        <f ca="1">VLOOKUP($A98,'Q13'!$A:$O,M$2,0)</f>
        <v>81</v>
      </c>
      <c r="N98" s="19"/>
      <c r="P98" s="45">
        <f t="shared" ref="P98" ca="1" si="88">MAX(E98:N98)</f>
        <v>81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4.9504950495049505</v>
      </c>
      <c r="F99" s="15">
        <f t="shared" ref="F99:M99" ca="1" si="89">F98/$D98*100</f>
        <v>9.9009900990099009</v>
      </c>
      <c r="G99" s="15">
        <f t="shared" ca="1" si="89"/>
        <v>0.99009900990099009</v>
      </c>
      <c r="H99" s="15">
        <f t="shared" ca="1" si="89"/>
        <v>4.9504950495049505</v>
      </c>
      <c r="I99" s="15">
        <f t="shared" ca="1" si="89"/>
        <v>0.99009900990099009</v>
      </c>
      <c r="J99" s="15">
        <f t="shared" ca="1" si="89"/>
        <v>0.99009900990099009</v>
      </c>
      <c r="K99" s="15">
        <f t="shared" ca="1" si="89"/>
        <v>0</v>
      </c>
      <c r="L99" s="15">
        <f t="shared" ca="1" si="89"/>
        <v>0</v>
      </c>
      <c r="M99" s="15">
        <f t="shared" ca="1" si="89"/>
        <v>80.198019801980209</v>
      </c>
      <c r="N99" s="15"/>
    </row>
    <row r="100" spans="1:16" ht="12.4" hidden="1" customHeight="1" outlineLevel="1" x14ac:dyDescent="0.15">
      <c r="A100" s="1" t="str">
        <f ca="1">$A$1&amp;C100</f>
        <v>X (27)公務員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84</v>
      </c>
      <c r="F100" s="19">
        <f ca="1">VLOOKUP($A100,'Q13'!$A:$O,F$2,0)</f>
        <v>89</v>
      </c>
      <c r="G100" s="19">
        <f ca="1">VLOOKUP($A100,'Q13'!$A:$O,G$2,0)</f>
        <v>13</v>
      </c>
      <c r="H100" s="19">
        <f ca="1">VLOOKUP($A100,'Q13'!$A:$O,H$2,0)</f>
        <v>14</v>
      </c>
      <c r="I100" s="19">
        <f ca="1">VLOOKUP($A100,'Q13'!$A:$O,I$2,0)</f>
        <v>13</v>
      </c>
      <c r="J100" s="19">
        <f ca="1">VLOOKUP($A100,'Q13'!$A:$O,J$2,0)</f>
        <v>13</v>
      </c>
      <c r="K100" s="19">
        <f ca="1">VLOOKUP($A100,'Q13'!$A:$O,K$2,0)</f>
        <v>12</v>
      </c>
      <c r="L100" s="19">
        <f ca="1">VLOOKUP($A100,'Q13'!$A:$O,L$2,0)</f>
        <v>4</v>
      </c>
      <c r="M100" s="19">
        <f ca="1">VLOOKUP($A100,'Q13'!$A:$O,M$2,0)</f>
        <v>588</v>
      </c>
      <c r="N100" s="19"/>
      <c r="P100" s="45">
        <f t="shared" ref="P100" ca="1" si="90">MAX(E100:N100)</f>
        <v>588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10.909090909090908</v>
      </c>
      <c r="F101" s="15">
        <f t="shared" ref="F101:M101" ca="1" si="91">F100/$D100*100</f>
        <v>11.558441558441558</v>
      </c>
      <c r="G101" s="15">
        <f t="shared" ca="1" si="91"/>
        <v>1.6883116883116882</v>
      </c>
      <c r="H101" s="15">
        <f t="shared" ca="1" si="91"/>
        <v>1.8181818181818181</v>
      </c>
      <c r="I101" s="15">
        <f t="shared" ca="1" si="91"/>
        <v>1.6883116883116882</v>
      </c>
      <c r="J101" s="15">
        <f t="shared" ca="1" si="91"/>
        <v>1.6883116883116882</v>
      </c>
      <c r="K101" s="15">
        <f t="shared" ca="1" si="91"/>
        <v>1.5584415584415585</v>
      </c>
      <c r="L101" s="15">
        <f t="shared" ca="1" si="91"/>
        <v>0.51948051948051943</v>
      </c>
      <c r="M101" s="15">
        <f t="shared" ca="1" si="91"/>
        <v>76.363636363636374</v>
      </c>
      <c r="N101" s="15"/>
    </row>
    <row r="102" spans="1:16" ht="12.4" hidden="1" customHeight="1" outlineLevel="1" x14ac:dyDescent="0.15">
      <c r="A102" s="1" t="str">
        <f ca="1">$A$1&amp;C102</f>
        <v>X (27)その他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68</v>
      </c>
      <c r="F102" s="19">
        <f ca="1">VLOOKUP($A102,'Q13'!$A:$O,F$2,0)</f>
        <v>74</v>
      </c>
      <c r="G102" s="19">
        <f ca="1">VLOOKUP($A102,'Q13'!$A:$O,G$2,0)</f>
        <v>8</v>
      </c>
      <c r="H102" s="19">
        <f ca="1">VLOOKUP($A102,'Q13'!$A:$O,H$2,0)</f>
        <v>10</v>
      </c>
      <c r="I102" s="19">
        <f ca="1">VLOOKUP($A102,'Q13'!$A:$O,I$2,0)</f>
        <v>8</v>
      </c>
      <c r="J102" s="19">
        <f ca="1">VLOOKUP($A102,'Q13'!$A:$O,J$2,0)</f>
        <v>16</v>
      </c>
      <c r="K102" s="19">
        <f ca="1">VLOOKUP($A102,'Q13'!$A:$O,K$2,0)</f>
        <v>17</v>
      </c>
      <c r="L102" s="19">
        <f ca="1">VLOOKUP($A102,'Q13'!$A:$O,L$2,0)</f>
        <v>2</v>
      </c>
      <c r="M102" s="19">
        <f ca="1">VLOOKUP($A102,'Q13'!$A:$O,M$2,0)</f>
        <v>651</v>
      </c>
      <c r="N102" s="19"/>
      <c r="P102" s="45">
        <f t="shared" ref="P102" ca="1" si="92">MAX(E102:N102)</f>
        <v>651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8.3847102342786677</v>
      </c>
      <c r="F103" s="15">
        <f t="shared" ref="F103:M103" ca="1" si="93">F102/$D102*100</f>
        <v>9.1245376078914919</v>
      </c>
      <c r="G103" s="15">
        <f t="shared" ca="1" si="93"/>
        <v>0.98643649815043155</v>
      </c>
      <c r="H103" s="15">
        <f t="shared" ca="1" si="93"/>
        <v>1.2330456226880395</v>
      </c>
      <c r="I103" s="15">
        <f t="shared" ca="1" si="93"/>
        <v>0.98643649815043155</v>
      </c>
      <c r="J103" s="15">
        <f t="shared" ca="1" si="93"/>
        <v>1.9728729963008631</v>
      </c>
      <c r="K103" s="15">
        <f t="shared" ca="1" si="93"/>
        <v>2.0961775585696669</v>
      </c>
      <c r="L103" s="15">
        <f t="shared" ca="1" si="93"/>
        <v>0.24660912453760789</v>
      </c>
      <c r="M103" s="15">
        <f t="shared" ca="1" si="93"/>
        <v>80.271270036991368</v>
      </c>
      <c r="N103" s="15"/>
    </row>
    <row r="104" spans="1:16" ht="12.4" hidden="1" customHeight="1" outlineLevel="1" x14ac:dyDescent="0.15">
      <c r="A104" s="1" t="str">
        <f ca="1">$A$1&amp;C104</f>
        <v>X (27)ずっと北九州市内がいい（北九州市の近郊を含む）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151</v>
      </c>
      <c r="F104" s="19">
        <f ca="1">VLOOKUP($A104,'Q15'!$A:$O,F$2,0)</f>
        <v>126</v>
      </c>
      <c r="G104" s="19">
        <f ca="1">VLOOKUP($A104,'Q15'!$A:$O,G$2,0)</f>
        <v>16</v>
      </c>
      <c r="H104" s="19">
        <f ca="1">VLOOKUP($A104,'Q15'!$A:$O,H$2,0)</f>
        <v>16</v>
      </c>
      <c r="I104" s="19">
        <f ca="1">VLOOKUP($A104,'Q15'!$A:$O,I$2,0)</f>
        <v>21</v>
      </c>
      <c r="J104" s="19">
        <f ca="1">VLOOKUP($A104,'Q15'!$A:$O,J$2,0)</f>
        <v>15</v>
      </c>
      <c r="K104" s="19">
        <f ca="1">VLOOKUP($A104,'Q15'!$A:$O,K$2,0)</f>
        <v>20</v>
      </c>
      <c r="L104" s="19">
        <f ca="1">VLOOKUP($A104,'Q15'!$A:$O,L$2,0)</f>
        <v>5</v>
      </c>
      <c r="M104" s="19">
        <f ca="1">VLOOKUP($A104,'Q15'!$A:$O,M$2,0)</f>
        <v>760</v>
      </c>
      <c r="N104" s="19"/>
      <c r="P104" s="45">
        <f t="shared" ref="P104" ca="1" si="94">MAX(E104:N104)</f>
        <v>760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14.191729323308271</v>
      </c>
      <c r="F105" s="15">
        <f t="shared" ref="F105:M105" ca="1" si="95">F104/$D104*100</f>
        <v>11.842105263157894</v>
      </c>
      <c r="G105" s="15">
        <f t="shared" ca="1" si="95"/>
        <v>1.5037593984962405</v>
      </c>
      <c r="H105" s="15">
        <f t="shared" ca="1" si="95"/>
        <v>1.5037593984962405</v>
      </c>
      <c r="I105" s="15">
        <f t="shared" ca="1" si="95"/>
        <v>1.9736842105263157</v>
      </c>
      <c r="J105" s="15">
        <f t="shared" ca="1" si="95"/>
        <v>1.4097744360902256</v>
      </c>
      <c r="K105" s="15">
        <f t="shared" ca="1" si="95"/>
        <v>1.8796992481203008</v>
      </c>
      <c r="L105" s="15">
        <f t="shared" ca="1" si="95"/>
        <v>0.46992481203007519</v>
      </c>
      <c r="M105" s="15">
        <f t="shared" ca="1" si="95"/>
        <v>71.428571428571431</v>
      </c>
      <c r="N105" s="15"/>
    </row>
    <row r="106" spans="1:16" ht="12.4" hidden="1" customHeight="1" outlineLevel="1" x14ac:dyDescent="0.15">
      <c r="A106" s="1" t="str">
        <f ca="1">$A$1&amp;C106</f>
        <v>X (27)一度は市外に出て経験を積んだ後、市内に戻りたい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53</v>
      </c>
      <c r="F106" s="19">
        <f ca="1">VLOOKUP($A106,'Q15'!$A:$O,F$2,0)</f>
        <v>86</v>
      </c>
      <c r="G106" s="19">
        <f ca="1">VLOOKUP($A106,'Q15'!$A:$O,G$2,0)</f>
        <v>12</v>
      </c>
      <c r="H106" s="19">
        <f ca="1">VLOOKUP($A106,'Q15'!$A:$O,H$2,0)</f>
        <v>8</v>
      </c>
      <c r="I106" s="19">
        <f ca="1">VLOOKUP($A106,'Q15'!$A:$O,I$2,0)</f>
        <v>11</v>
      </c>
      <c r="J106" s="19">
        <f ca="1">VLOOKUP($A106,'Q15'!$A:$O,J$2,0)</f>
        <v>14</v>
      </c>
      <c r="K106" s="19">
        <f ca="1">VLOOKUP($A106,'Q15'!$A:$O,K$2,0)</f>
        <v>6</v>
      </c>
      <c r="L106" s="19">
        <f ca="1">VLOOKUP($A106,'Q15'!$A:$O,L$2,0)</f>
        <v>1</v>
      </c>
      <c r="M106" s="19">
        <f ca="1">VLOOKUP($A106,'Q15'!$A:$O,M$2,0)</f>
        <v>364</v>
      </c>
      <c r="N106" s="19"/>
      <c r="P106" s="45">
        <f t="shared" ref="P106" ca="1" si="96">MAX(E106:N106)</f>
        <v>364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10.433070866141732</v>
      </c>
      <c r="F107" s="15">
        <f t="shared" ref="F107:M107" ca="1" si="97">F106/$D106*100</f>
        <v>16.929133858267718</v>
      </c>
      <c r="G107" s="15">
        <f t="shared" ca="1" si="97"/>
        <v>2.3622047244094486</v>
      </c>
      <c r="H107" s="15">
        <f t="shared" ca="1" si="97"/>
        <v>1.5748031496062991</v>
      </c>
      <c r="I107" s="15">
        <f t="shared" ca="1" si="97"/>
        <v>2.1653543307086616</v>
      </c>
      <c r="J107" s="15">
        <f t="shared" ca="1" si="97"/>
        <v>2.7559055118110236</v>
      </c>
      <c r="K107" s="15">
        <f t="shared" ca="1" si="97"/>
        <v>1.1811023622047243</v>
      </c>
      <c r="L107" s="15">
        <f t="shared" ca="1" si="97"/>
        <v>0.19685039370078738</v>
      </c>
      <c r="M107" s="15">
        <f t="shared" ca="1" si="97"/>
        <v>71.653543307086608</v>
      </c>
      <c r="N107" s="15"/>
    </row>
    <row r="108" spans="1:16" ht="12.4" hidden="1" customHeight="1" outlineLevel="1" x14ac:dyDescent="0.15">
      <c r="A108" s="1" t="str">
        <f ca="1">$A$1&amp;C108</f>
        <v>X (27)市外に住むが、時々北九州市で過ごしたい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65</v>
      </c>
      <c r="F108" s="19">
        <f ca="1">VLOOKUP($A108,'Q15'!$A:$O,F$2,0)</f>
        <v>73</v>
      </c>
      <c r="G108" s="19">
        <f ca="1">VLOOKUP($A108,'Q15'!$A:$O,G$2,0)</f>
        <v>11</v>
      </c>
      <c r="H108" s="19">
        <f ca="1">VLOOKUP($A108,'Q15'!$A:$O,H$2,0)</f>
        <v>19</v>
      </c>
      <c r="I108" s="19">
        <f ca="1">VLOOKUP($A108,'Q15'!$A:$O,I$2,0)</f>
        <v>11</v>
      </c>
      <c r="J108" s="19">
        <f ca="1">VLOOKUP($A108,'Q15'!$A:$O,J$2,0)</f>
        <v>14</v>
      </c>
      <c r="K108" s="19">
        <f ca="1">VLOOKUP($A108,'Q15'!$A:$O,K$2,0)</f>
        <v>8</v>
      </c>
      <c r="L108" s="19">
        <f ca="1">VLOOKUP($A108,'Q15'!$A:$O,L$2,0)</f>
        <v>5</v>
      </c>
      <c r="M108" s="19">
        <f ca="1">VLOOKUP($A108,'Q15'!$A:$O,M$2,0)</f>
        <v>508</v>
      </c>
      <c r="N108" s="19"/>
      <c r="P108" s="45">
        <f t="shared" ref="P108" ca="1" si="98">MAX(E108:N108)</f>
        <v>508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9.7451274362818587</v>
      </c>
      <c r="F109" s="15">
        <f t="shared" ref="F109:M109" ca="1" si="99">F108/$D108*100</f>
        <v>10.944527736131935</v>
      </c>
      <c r="G109" s="15">
        <f t="shared" ca="1" si="99"/>
        <v>1.6491754122938531</v>
      </c>
      <c r="H109" s="15">
        <f t="shared" ca="1" si="99"/>
        <v>2.8485757121439281</v>
      </c>
      <c r="I109" s="15">
        <f t="shared" ca="1" si="99"/>
        <v>1.6491754122938531</v>
      </c>
      <c r="J109" s="15">
        <f t="shared" ca="1" si="99"/>
        <v>2.0989505247376314</v>
      </c>
      <c r="K109" s="15">
        <f t="shared" ca="1" si="99"/>
        <v>1.199400299850075</v>
      </c>
      <c r="L109" s="15">
        <f t="shared" ca="1" si="99"/>
        <v>0.7496251874062968</v>
      </c>
      <c r="M109" s="15">
        <f t="shared" ca="1" si="99"/>
        <v>76.161919040479759</v>
      </c>
      <c r="N109" s="15"/>
    </row>
    <row r="110" spans="1:16" ht="12.4" hidden="1" customHeight="1" outlineLevel="1" x14ac:dyDescent="0.15">
      <c r="A110" s="1" t="str">
        <f ca="1">$A$1&amp;C110</f>
        <v>X (27)北九州市から出て行って戻らない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20</v>
      </c>
      <c r="F110" s="19">
        <f ca="1">VLOOKUP($A110,'Q15'!$A:$O,F$2,0)</f>
        <v>12</v>
      </c>
      <c r="G110" s="19">
        <f ca="1">VLOOKUP($A110,'Q15'!$A:$O,G$2,0)</f>
        <v>3</v>
      </c>
      <c r="H110" s="19">
        <f ca="1">VLOOKUP($A110,'Q15'!$A:$O,H$2,0)</f>
        <v>7</v>
      </c>
      <c r="I110" s="19">
        <f ca="1">VLOOKUP($A110,'Q15'!$A:$O,I$2,0)</f>
        <v>2</v>
      </c>
      <c r="J110" s="19">
        <f ca="1">VLOOKUP($A110,'Q15'!$A:$O,J$2,0)</f>
        <v>2</v>
      </c>
      <c r="K110" s="19">
        <f ca="1">VLOOKUP($A110,'Q15'!$A:$O,K$2,0)</f>
        <v>2</v>
      </c>
      <c r="L110" s="19">
        <f ca="1">VLOOKUP($A110,'Q15'!$A:$O,L$2,0)</f>
        <v>1</v>
      </c>
      <c r="M110" s="19">
        <f ca="1">VLOOKUP($A110,'Q15'!$A:$O,M$2,0)</f>
        <v>253</v>
      </c>
      <c r="N110" s="19"/>
      <c r="P110" s="45">
        <f t="shared" ref="P110" ca="1" si="100">MAX(E110:N110)</f>
        <v>253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6.756756756756757</v>
      </c>
      <c r="F111" s="15">
        <f t="shared" ref="F111:M111" ca="1" si="101">F110/$D110*100</f>
        <v>4.0540540540540544</v>
      </c>
      <c r="G111" s="15">
        <f t="shared" ca="1" si="101"/>
        <v>1.0135135135135136</v>
      </c>
      <c r="H111" s="15">
        <f t="shared" ca="1" si="101"/>
        <v>2.3648648648648649</v>
      </c>
      <c r="I111" s="15">
        <f t="shared" ca="1" si="101"/>
        <v>0.67567567567567566</v>
      </c>
      <c r="J111" s="15">
        <f t="shared" ca="1" si="101"/>
        <v>0.67567567567567566</v>
      </c>
      <c r="K111" s="15">
        <f t="shared" ca="1" si="101"/>
        <v>0.67567567567567566</v>
      </c>
      <c r="L111" s="15">
        <f t="shared" ca="1" si="101"/>
        <v>0.33783783783783783</v>
      </c>
      <c r="M111" s="15">
        <f t="shared" ca="1" si="101"/>
        <v>85.472972972972968</v>
      </c>
      <c r="N111" s="15"/>
    </row>
    <row r="112" spans="1:16" ht="12.4" hidden="1" customHeight="1" outlineLevel="1" x14ac:dyDescent="0.15">
      <c r="A112" s="1" t="str">
        <f ca="1">$A$1&amp;C112</f>
        <v>X (27)その他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11</v>
      </c>
      <c r="F112" s="19">
        <f ca="1">VLOOKUP($A112,'Q15'!$A:$O,F$2,0)</f>
        <v>12</v>
      </c>
      <c r="G112" s="19">
        <f ca="1">VLOOKUP($A112,'Q15'!$A:$O,G$2,0)</f>
        <v>0</v>
      </c>
      <c r="H112" s="19">
        <f ca="1">VLOOKUP($A112,'Q15'!$A:$O,H$2,0)</f>
        <v>0</v>
      </c>
      <c r="I112" s="19">
        <f ca="1">VLOOKUP($A112,'Q15'!$A:$O,I$2,0)</f>
        <v>2</v>
      </c>
      <c r="J112" s="19">
        <f ca="1">VLOOKUP($A112,'Q15'!$A:$O,J$2,0)</f>
        <v>1</v>
      </c>
      <c r="K112" s="19">
        <f ca="1">VLOOKUP($A112,'Q15'!$A:$O,K$2,0)</f>
        <v>3</v>
      </c>
      <c r="L112" s="19">
        <f ca="1">VLOOKUP($A112,'Q15'!$A:$O,L$2,0)</f>
        <v>0</v>
      </c>
      <c r="M112" s="19">
        <f ca="1">VLOOKUP($A112,'Q15'!$A:$O,M$2,0)</f>
        <v>81</v>
      </c>
      <c r="N112" s="19"/>
      <c r="P112" s="45">
        <f t="shared" ref="P112" ca="1" si="102">MAX(E112:N112)</f>
        <v>81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10.377358490566039</v>
      </c>
      <c r="F113" s="15">
        <f t="shared" ref="F113:M113" ca="1" si="103">F112/$D112*100</f>
        <v>11.320754716981133</v>
      </c>
      <c r="G113" s="15">
        <f t="shared" ca="1" si="103"/>
        <v>0</v>
      </c>
      <c r="H113" s="15">
        <f t="shared" ca="1" si="103"/>
        <v>0</v>
      </c>
      <c r="I113" s="15">
        <f t="shared" ca="1" si="103"/>
        <v>1.8867924528301887</v>
      </c>
      <c r="J113" s="15">
        <f t="shared" ca="1" si="103"/>
        <v>0.94339622641509435</v>
      </c>
      <c r="K113" s="15">
        <f t="shared" ca="1" si="103"/>
        <v>2.8301886792452833</v>
      </c>
      <c r="L113" s="15">
        <f t="shared" ca="1" si="103"/>
        <v>0</v>
      </c>
      <c r="M113" s="15">
        <f t="shared" ca="1" si="103"/>
        <v>76.415094339622641</v>
      </c>
      <c r="N113" s="15"/>
    </row>
    <row r="114" spans="1:16" ht="12.4" hidden="1" customHeight="1" outlineLevel="1" x14ac:dyDescent="0.15">
      <c r="A114" s="1" t="str">
        <f ca="1">$A$1&amp;C114</f>
        <v>X (27)わからない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88</v>
      </c>
      <c r="F114" s="19">
        <f ca="1">VLOOKUP($A114,'Q15'!$A:$O,F$2,0)</f>
        <v>81</v>
      </c>
      <c r="G114" s="19">
        <f ca="1">VLOOKUP($A114,'Q15'!$A:$O,G$2,0)</f>
        <v>13</v>
      </c>
      <c r="H114" s="19">
        <f ca="1">VLOOKUP($A114,'Q15'!$A:$O,H$2,0)</f>
        <v>12</v>
      </c>
      <c r="I114" s="19">
        <f ca="1">VLOOKUP($A114,'Q15'!$A:$O,I$2,0)</f>
        <v>11</v>
      </c>
      <c r="J114" s="19">
        <f ca="1">VLOOKUP($A114,'Q15'!$A:$O,J$2,0)</f>
        <v>14</v>
      </c>
      <c r="K114" s="19">
        <f ca="1">VLOOKUP($A114,'Q15'!$A:$O,K$2,0)</f>
        <v>24</v>
      </c>
      <c r="L114" s="19">
        <f ca="1">VLOOKUP($A114,'Q15'!$A:$O,L$2,0)</f>
        <v>4</v>
      </c>
      <c r="M114" s="19">
        <f ca="1">VLOOKUP($A114,'Q15'!$A:$O,M$2,0)</f>
        <v>1027</v>
      </c>
      <c r="N114" s="19"/>
      <c r="P114" s="45">
        <f t="shared" ref="P114" ca="1" si="104">MAX(E114:N114)</f>
        <v>1027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7.1544715447154479</v>
      </c>
      <c r="F115" s="15">
        <f t="shared" ref="F115:M115" ca="1" si="105">F114/$D114*100</f>
        <v>6.5853658536585371</v>
      </c>
      <c r="G115" s="15">
        <f t="shared" ca="1" si="105"/>
        <v>1.056910569105691</v>
      </c>
      <c r="H115" s="15">
        <f t="shared" ca="1" si="105"/>
        <v>0.97560975609756095</v>
      </c>
      <c r="I115" s="15">
        <f t="shared" ca="1" si="105"/>
        <v>0.89430894308943099</v>
      </c>
      <c r="J115" s="15">
        <f t="shared" ca="1" si="105"/>
        <v>1.1382113821138211</v>
      </c>
      <c r="K115" s="15">
        <f t="shared" ca="1" si="105"/>
        <v>1.9512195121951219</v>
      </c>
      <c r="L115" s="15">
        <f t="shared" ca="1" si="105"/>
        <v>0.32520325203252032</v>
      </c>
      <c r="M115" s="15">
        <f t="shared" ca="1" si="105"/>
        <v>83.495934959349597</v>
      </c>
      <c r="N115" s="15"/>
    </row>
    <row r="116" spans="1:16" ht="12.4" hidden="1" customHeight="1" outlineLevel="1" x14ac:dyDescent="0.15">
      <c r="A116" s="1" t="str">
        <f ca="1">$A$1&amp;C116</f>
        <v>X (27)とても感じている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226</v>
      </c>
      <c r="F116" s="19">
        <f ca="1">VLOOKUP($A116,'Q17'!$A:$O,F$2,0)</f>
        <v>199</v>
      </c>
      <c r="G116" s="19">
        <f ca="1">VLOOKUP($A116,'Q17'!$A:$O,G$2,0)</f>
        <v>27</v>
      </c>
      <c r="H116" s="19">
        <f ca="1">VLOOKUP($A116,'Q17'!$A:$O,H$2,0)</f>
        <v>30</v>
      </c>
      <c r="I116" s="19">
        <f ca="1">VLOOKUP($A116,'Q17'!$A:$O,I$2,0)</f>
        <v>27</v>
      </c>
      <c r="J116" s="19">
        <f ca="1">VLOOKUP($A116,'Q17'!$A:$O,J$2,0)</f>
        <v>24</v>
      </c>
      <c r="K116" s="19">
        <f ca="1">VLOOKUP($A116,'Q17'!$A:$O,K$2,0)</f>
        <v>30</v>
      </c>
      <c r="L116" s="19">
        <f ca="1">VLOOKUP($A116,'Q17'!$A:$O,L$2,0)</f>
        <v>8</v>
      </c>
      <c r="M116" s="19">
        <f ca="1">VLOOKUP($A116,'Q17'!$A:$O,M$2,0)</f>
        <v>1039</v>
      </c>
      <c r="N116" s="19"/>
      <c r="P116" s="45">
        <f t="shared" ref="P116" ca="1" si="106">MAX(E116:N116)</f>
        <v>1039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15.117056856187292</v>
      </c>
      <c r="F117" s="15">
        <f t="shared" ref="F117:M117" ca="1" si="107">F116/$D116*100</f>
        <v>13.31103678929766</v>
      </c>
      <c r="G117" s="15">
        <f t="shared" ca="1" si="107"/>
        <v>1.8060200668896322</v>
      </c>
      <c r="H117" s="15">
        <f t="shared" ca="1" si="107"/>
        <v>2.0066889632107023</v>
      </c>
      <c r="I117" s="15">
        <f t="shared" ca="1" si="107"/>
        <v>1.8060200668896322</v>
      </c>
      <c r="J117" s="15">
        <f t="shared" ca="1" si="107"/>
        <v>1.6053511705685617</v>
      </c>
      <c r="K117" s="15">
        <f t="shared" ca="1" si="107"/>
        <v>2.0066889632107023</v>
      </c>
      <c r="L117" s="15">
        <f t="shared" ca="1" si="107"/>
        <v>0.53511705685618727</v>
      </c>
      <c r="M117" s="15">
        <f t="shared" ca="1" si="107"/>
        <v>69.498327759197323</v>
      </c>
      <c r="N117" s="15"/>
    </row>
    <row r="118" spans="1:16" ht="12.4" hidden="1" customHeight="1" outlineLevel="1" x14ac:dyDescent="0.15">
      <c r="A118" s="1" t="str">
        <f ca="1">$A$1&amp;C118</f>
        <v>X (27)ある程度感じている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132</v>
      </c>
      <c r="F118" s="19">
        <f ca="1">VLOOKUP($A118,'Q17'!$A:$O,F$2,0)</f>
        <v>161</v>
      </c>
      <c r="G118" s="19">
        <f ca="1">VLOOKUP($A118,'Q17'!$A:$O,G$2,0)</f>
        <v>23</v>
      </c>
      <c r="H118" s="19">
        <f ca="1">VLOOKUP($A118,'Q17'!$A:$O,H$2,0)</f>
        <v>27</v>
      </c>
      <c r="I118" s="19">
        <f ca="1">VLOOKUP($A118,'Q17'!$A:$O,I$2,0)</f>
        <v>20</v>
      </c>
      <c r="J118" s="19">
        <f ca="1">VLOOKUP($A118,'Q17'!$A:$O,J$2,0)</f>
        <v>30</v>
      </c>
      <c r="K118" s="19">
        <f ca="1">VLOOKUP($A118,'Q17'!$A:$O,K$2,0)</f>
        <v>28</v>
      </c>
      <c r="L118" s="19">
        <f ca="1">VLOOKUP($A118,'Q17'!$A:$O,L$2,0)</f>
        <v>7</v>
      </c>
      <c r="M118" s="19">
        <f ca="1">VLOOKUP($A118,'Q17'!$A:$O,M$2,0)</f>
        <v>1439</v>
      </c>
      <c r="N118" s="19"/>
      <c r="P118" s="45">
        <f t="shared" ref="P118" ca="1" si="108">MAX(E118:N118)</f>
        <v>1439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7.4282498593134498</v>
      </c>
      <c r="F119" s="15">
        <f t="shared" ref="F119:M119" ca="1" si="109">F118/$D118*100</f>
        <v>9.0602138435565553</v>
      </c>
      <c r="G119" s="15">
        <f t="shared" ca="1" si="109"/>
        <v>1.2943162633652223</v>
      </c>
      <c r="H119" s="15">
        <f t="shared" ca="1" si="109"/>
        <v>1.5194147439504784</v>
      </c>
      <c r="I119" s="15">
        <f t="shared" ca="1" si="109"/>
        <v>1.1254924029262803</v>
      </c>
      <c r="J119" s="15">
        <f t="shared" ca="1" si="109"/>
        <v>1.6882386043894204</v>
      </c>
      <c r="K119" s="15">
        <f t="shared" ca="1" si="109"/>
        <v>1.5756893640967922</v>
      </c>
      <c r="L119" s="15">
        <f t="shared" ca="1" si="109"/>
        <v>0.39392234102419804</v>
      </c>
      <c r="M119" s="15">
        <f t="shared" ca="1" si="109"/>
        <v>80.979178390545854</v>
      </c>
      <c r="N119" s="15"/>
    </row>
    <row r="120" spans="1:16" ht="12.4" hidden="1" customHeight="1" outlineLevel="1" x14ac:dyDescent="0.15">
      <c r="A120" s="1" t="str">
        <f ca="1">$A$1&amp;C120</f>
        <v>X (27)あまり感じていない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22</v>
      </c>
      <c r="F120" s="19">
        <f ca="1">VLOOKUP($A120,'Q17'!$A:$O,F$2,0)</f>
        <v>24</v>
      </c>
      <c r="G120" s="19">
        <f ca="1">VLOOKUP($A120,'Q17'!$A:$O,G$2,0)</f>
        <v>3</v>
      </c>
      <c r="H120" s="19">
        <f ca="1">VLOOKUP($A120,'Q17'!$A:$O,H$2,0)</f>
        <v>3</v>
      </c>
      <c r="I120" s="19">
        <f ca="1">VLOOKUP($A120,'Q17'!$A:$O,I$2,0)</f>
        <v>9</v>
      </c>
      <c r="J120" s="19">
        <f ca="1">VLOOKUP($A120,'Q17'!$A:$O,J$2,0)</f>
        <v>5</v>
      </c>
      <c r="K120" s="19">
        <f ca="1">VLOOKUP($A120,'Q17'!$A:$O,K$2,0)</f>
        <v>4</v>
      </c>
      <c r="L120" s="19">
        <f ca="1">VLOOKUP($A120,'Q17'!$A:$O,L$2,0)</f>
        <v>1</v>
      </c>
      <c r="M120" s="19">
        <f ca="1">VLOOKUP($A120,'Q17'!$A:$O,M$2,0)</f>
        <v>366</v>
      </c>
      <c r="N120" s="19"/>
      <c r="P120" s="45">
        <f t="shared" ref="P120" ca="1" si="110">MAX(E120:N120)</f>
        <v>366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5.1162790697674421</v>
      </c>
      <c r="F121" s="15">
        <f t="shared" ref="F121:M121" ca="1" si="111">F120/$D120*100</f>
        <v>5.5813953488372094</v>
      </c>
      <c r="G121" s="15">
        <f t="shared" ca="1" si="111"/>
        <v>0.69767441860465118</v>
      </c>
      <c r="H121" s="15">
        <f t="shared" ca="1" si="111"/>
        <v>0.69767441860465118</v>
      </c>
      <c r="I121" s="15">
        <f t="shared" ca="1" si="111"/>
        <v>2.0930232558139537</v>
      </c>
      <c r="J121" s="15">
        <f t="shared" ca="1" si="111"/>
        <v>1.1627906976744187</v>
      </c>
      <c r="K121" s="15">
        <f t="shared" ca="1" si="111"/>
        <v>0.93023255813953487</v>
      </c>
      <c r="L121" s="15">
        <f t="shared" ca="1" si="111"/>
        <v>0.23255813953488372</v>
      </c>
      <c r="M121" s="15">
        <f t="shared" ca="1" si="111"/>
        <v>85.116279069767444</v>
      </c>
      <c r="N121" s="15"/>
    </row>
    <row r="122" spans="1:16" ht="12.4" hidden="1" customHeight="1" outlineLevel="1" x14ac:dyDescent="0.15">
      <c r="A122" s="1" t="str">
        <f ca="1">$A$1&amp;C122</f>
        <v>X (27)全く感じていない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8</v>
      </c>
      <c r="F122" s="19">
        <f ca="1">VLOOKUP($A122,'Q17'!$A:$O,F$2,0)</f>
        <v>6</v>
      </c>
      <c r="G122" s="19">
        <f ca="1">VLOOKUP($A122,'Q17'!$A:$O,G$2,0)</f>
        <v>2</v>
      </c>
      <c r="H122" s="19">
        <f ca="1">VLOOKUP($A122,'Q17'!$A:$O,H$2,0)</f>
        <v>2</v>
      </c>
      <c r="I122" s="19">
        <f ca="1">VLOOKUP($A122,'Q17'!$A:$O,I$2,0)</f>
        <v>2</v>
      </c>
      <c r="J122" s="19">
        <f ca="1">VLOOKUP($A122,'Q17'!$A:$O,J$2,0)</f>
        <v>1</v>
      </c>
      <c r="K122" s="19">
        <f ca="1">VLOOKUP($A122,'Q17'!$A:$O,K$2,0)</f>
        <v>1</v>
      </c>
      <c r="L122" s="19">
        <f ca="1">VLOOKUP($A122,'Q17'!$A:$O,L$2,0)</f>
        <v>0</v>
      </c>
      <c r="M122" s="19">
        <f ca="1">VLOOKUP($A122,'Q17'!$A:$O,M$2,0)</f>
        <v>149</v>
      </c>
      <c r="N122" s="19"/>
      <c r="P122" s="45">
        <f t="shared" ref="P122" ca="1" si="112">MAX(E122:N122)</f>
        <v>149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4.7337278106508878</v>
      </c>
      <c r="F123" s="15">
        <f t="shared" ref="F123:M123" ca="1" si="113">F122/$D122*100</f>
        <v>3.5502958579881656</v>
      </c>
      <c r="G123" s="15">
        <f t="shared" ca="1" si="113"/>
        <v>1.1834319526627219</v>
      </c>
      <c r="H123" s="15">
        <f t="shared" ca="1" si="113"/>
        <v>1.1834319526627219</v>
      </c>
      <c r="I123" s="15">
        <f t="shared" ca="1" si="113"/>
        <v>1.1834319526627219</v>
      </c>
      <c r="J123" s="15">
        <f t="shared" ca="1" si="113"/>
        <v>0.59171597633136097</v>
      </c>
      <c r="K123" s="15">
        <f t="shared" ca="1" si="113"/>
        <v>0.59171597633136097</v>
      </c>
      <c r="L123" s="15">
        <f t="shared" ca="1" si="113"/>
        <v>0</v>
      </c>
      <c r="M123" s="15">
        <f t="shared" ca="1" si="113"/>
        <v>88.165680473372774</v>
      </c>
      <c r="N123" s="15"/>
    </row>
    <row r="124" spans="1:16" ht="12.4" hidden="1" customHeight="1" outlineLevel="1" x14ac:dyDescent="0.15">
      <c r="A124" s="1" t="str">
        <f ca="1">$A$1&amp;C124</f>
        <v>X (27)１年生／男性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63</v>
      </c>
      <c r="F124" s="19">
        <f ca="1">VLOOKUP($A124,学年×性別!$A:$O,F$2,0)</f>
        <v>42</v>
      </c>
      <c r="G124" s="19">
        <f ca="1">VLOOKUP($A124,学年×性別!$A:$O,G$2,0)</f>
        <v>11</v>
      </c>
      <c r="H124" s="19">
        <f ca="1">VLOOKUP($A124,学年×性別!$A:$O,H$2,0)</f>
        <v>7</v>
      </c>
      <c r="I124" s="19">
        <f ca="1">VLOOKUP($A124,学年×性別!$A:$O,I$2,0)</f>
        <v>12</v>
      </c>
      <c r="J124" s="19">
        <f ca="1">VLOOKUP($A124,学年×性別!$A:$O,J$2,0)</f>
        <v>10</v>
      </c>
      <c r="K124" s="19">
        <f ca="1">VLOOKUP($A124,学年×性別!$A:$O,K$2,0)</f>
        <v>6</v>
      </c>
      <c r="L124" s="19">
        <f ca="1">VLOOKUP($A124,学年×性別!$A:$O,L$2,0)</f>
        <v>1</v>
      </c>
      <c r="M124" s="19">
        <f ca="1">VLOOKUP($A124,学年×性別!$A:$O,M$2,0)</f>
        <v>451</v>
      </c>
      <c r="N124" s="19"/>
      <c r="P124" s="45">
        <f t="shared" ref="P124" ca="1" si="114">MAX(E124:N124)</f>
        <v>451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11.150442477876107</v>
      </c>
      <c r="F125" s="15">
        <f t="shared" ref="F125:M125" ca="1" si="115">F124/$D124*100</f>
        <v>7.4336283185840708</v>
      </c>
      <c r="G125" s="15">
        <f t="shared" ca="1" si="115"/>
        <v>1.9469026548672566</v>
      </c>
      <c r="H125" s="15">
        <f t="shared" ca="1" si="115"/>
        <v>1.2389380530973451</v>
      </c>
      <c r="I125" s="15">
        <f t="shared" ca="1" si="115"/>
        <v>2.1238938053097343</v>
      </c>
      <c r="J125" s="15">
        <f t="shared" ca="1" si="115"/>
        <v>1.7699115044247788</v>
      </c>
      <c r="K125" s="15">
        <f t="shared" ca="1" si="115"/>
        <v>1.0619469026548671</v>
      </c>
      <c r="L125" s="15">
        <f t="shared" ca="1" si="115"/>
        <v>0.17699115044247787</v>
      </c>
      <c r="M125" s="15">
        <f t="shared" ca="1" si="115"/>
        <v>79.823008849557525</v>
      </c>
      <c r="N125" s="15"/>
    </row>
    <row r="126" spans="1:16" ht="12.4" hidden="1" customHeight="1" outlineLevel="1" x14ac:dyDescent="0.15">
      <c r="A126" s="1" t="str">
        <f ca="1">$A$1&amp;C126</f>
        <v>X (27)１年生／女性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63</v>
      </c>
      <c r="F126" s="19">
        <f ca="1">VLOOKUP($A126,学年×性別!$A:$O,F$2,0)</f>
        <v>86</v>
      </c>
      <c r="G126" s="19">
        <f ca="1">VLOOKUP($A126,学年×性別!$A:$O,G$2,0)</f>
        <v>8</v>
      </c>
      <c r="H126" s="19">
        <f ca="1">VLOOKUP($A126,学年×性別!$A:$O,H$2,0)</f>
        <v>16</v>
      </c>
      <c r="I126" s="19">
        <f ca="1">VLOOKUP($A126,学年×性別!$A:$O,I$2,0)</f>
        <v>6</v>
      </c>
      <c r="J126" s="19">
        <f ca="1">VLOOKUP($A126,学年×性別!$A:$O,J$2,0)</f>
        <v>14</v>
      </c>
      <c r="K126" s="19">
        <f ca="1">VLOOKUP($A126,学年×性別!$A:$O,K$2,0)</f>
        <v>10</v>
      </c>
      <c r="L126" s="19">
        <f ca="1">VLOOKUP($A126,学年×性別!$A:$O,L$2,0)</f>
        <v>4</v>
      </c>
      <c r="M126" s="19">
        <f ca="1">VLOOKUP($A126,学年×性別!$A:$O,M$2,0)</f>
        <v>602</v>
      </c>
      <c r="N126" s="19"/>
      <c r="P126" s="45">
        <f t="shared" ref="P126" ca="1" si="116">MAX(E126:N126)</f>
        <v>602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8.235294117647058</v>
      </c>
      <c r="F127" s="15">
        <f t="shared" ref="F127:M127" ca="1" si="117">F126/$D126*100</f>
        <v>11.241830065359478</v>
      </c>
      <c r="G127" s="15">
        <f t="shared" ca="1" si="117"/>
        <v>1.0457516339869279</v>
      </c>
      <c r="H127" s="15">
        <f t="shared" ca="1" si="117"/>
        <v>2.0915032679738559</v>
      </c>
      <c r="I127" s="15">
        <f t="shared" ca="1" si="117"/>
        <v>0.78431372549019607</v>
      </c>
      <c r="J127" s="15">
        <f t="shared" ca="1" si="117"/>
        <v>1.8300653594771243</v>
      </c>
      <c r="K127" s="15">
        <f t="shared" ca="1" si="117"/>
        <v>1.3071895424836601</v>
      </c>
      <c r="L127" s="15">
        <f t="shared" ca="1" si="117"/>
        <v>0.52287581699346397</v>
      </c>
      <c r="M127" s="15">
        <f t="shared" ca="1" si="117"/>
        <v>78.692810457516345</v>
      </c>
      <c r="N127" s="15"/>
    </row>
    <row r="128" spans="1:16" ht="12.4" hidden="1" customHeight="1" outlineLevel="1" x14ac:dyDescent="0.15">
      <c r="A128" s="1" t="str">
        <f ca="1">$A$1&amp;C128</f>
        <v>X (27)１年生／回答しない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4</v>
      </c>
      <c r="F128" s="19">
        <f ca="1">VLOOKUP($A128,学年×性別!$A:$O,F$2,0)</f>
        <v>4</v>
      </c>
      <c r="G128" s="19">
        <f ca="1">VLOOKUP($A128,学年×性別!$A:$O,G$2,0)</f>
        <v>2</v>
      </c>
      <c r="H128" s="19">
        <f ca="1">VLOOKUP($A128,学年×性別!$A:$O,H$2,0)</f>
        <v>1</v>
      </c>
      <c r="I128" s="19">
        <f ca="1">VLOOKUP($A128,学年×性別!$A:$O,I$2,0)</f>
        <v>1</v>
      </c>
      <c r="J128" s="19">
        <f ca="1">VLOOKUP($A128,学年×性別!$A:$O,J$2,0)</f>
        <v>1</v>
      </c>
      <c r="K128" s="19">
        <f ca="1">VLOOKUP($A128,学年×性別!$A:$O,K$2,0)</f>
        <v>1</v>
      </c>
      <c r="L128" s="19">
        <f ca="1">VLOOKUP($A128,学年×性別!$A:$O,L$2,0)</f>
        <v>0</v>
      </c>
      <c r="M128" s="19">
        <f ca="1">VLOOKUP($A128,学年×性別!$A:$O,M$2,0)</f>
        <v>19</v>
      </c>
      <c r="N128" s="19"/>
      <c r="P128" s="45">
        <f t="shared" ref="P128" ca="1" si="118">MAX(E128:N128)</f>
        <v>19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16</v>
      </c>
      <c r="F129" s="15">
        <f t="shared" ref="F129:M129" ca="1" si="119">F128/$D128*100</f>
        <v>16</v>
      </c>
      <c r="G129" s="15">
        <f t="shared" ca="1" si="119"/>
        <v>8</v>
      </c>
      <c r="H129" s="15">
        <f t="shared" ca="1" si="119"/>
        <v>4</v>
      </c>
      <c r="I129" s="15">
        <f t="shared" ca="1" si="119"/>
        <v>4</v>
      </c>
      <c r="J129" s="15">
        <f t="shared" ca="1" si="119"/>
        <v>4</v>
      </c>
      <c r="K129" s="15">
        <f t="shared" ca="1" si="119"/>
        <v>4</v>
      </c>
      <c r="L129" s="15">
        <f t="shared" ca="1" si="119"/>
        <v>0</v>
      </c>
      <c r="M129" s="15">
        <f t="shared" ca="1" si="119"/>
        <v>76</v>
      </c>
      <c r="N129" s="15"/>
    </row>
    <row r="130" spans="1:16" ht="12.4" hidden="1" customHeight="1" outlineLevel="1" x14ac:dyDescent="0.15">
      <c r="A130" s="1" t="str">
        <f ca="1">$A$1&amp;C130</f>
        <v>X (27)２年生／男性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82</v>
      </c>
      <c r="F130" s="19">
        <f ca="1">VLOOKUP($A130,学年×性別!$A:$O,F$2,0)</f>
        <v>33</v>
      </c>
      <c r="G130" s="19">
        <f ca="1">VLOOKUP($A130,学年×性別!$A:$O,G$2,0)</f>
        <v>10</v>
      </c>
      <c r="H130" s="19">
        <f ca="1">VLOOKUP($A130,学年×性別!$A:$O,H$2,0)</f>
        <v>6</v>
      </c>
      <c r="I130" s="19">
        <f ca="1">VLOOKUP($A130,学年×性別!$A:$O,I$2,0)</f>
        <v>13</v>
      </c>
      <c r="J130" s="19">
        <f ca="1">VLOOKUP($A130,学年×性別!$A:$O,J$2,0)</f>
        <v>5</v>
      </c>
      <c r="K130" s="19">
        <f ca="1">VLOOKUP($A130,学年×性別!$A:$O,K$2,0)</f>
        <v>14</v>
      </c>
      <c r="L130" s="19">
        <f ca="1">VLOOKUP($A130,学年×性別!$A:$O,L$2,0)</f>
        <v>2</v>
      </c>
      <c r="M130" s="19">
        <f ca="1">VLOOKUP($A130,学年×性別!$A:$O,M$2,0)</f>
        <v>411</v>
      </c>
      <c r="N130" s="19"/>
      <c r="P130" s="45">
        <f t="shared" ref="P130" ca="1" si="120">MAX(E130:N130)</f>
        <v>411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14.963503649635038</v>
      </c>
      <c r="F131" s="15">
        <f t="shared" ref="F131:M131" ca="1" si="121">F130/$D130*100</f>
        <v>6.0218978102189782</v>
      </c>
      <c r="G131" s="15">
        <f t="shared" ca="1" si="121"/>
        <v>1.824817518248175</v>
      </c>
      <c r="H131" s="15">
        <f t="shared" ca="1" si="121"/>
        <v>1.0948905109489051</v>
      </c>
      <c r="I131" s="15">
        <f t="shared" ca="1" si="121"/>
        <v>2.3722627737226274</v>
      </c>
      <c r="J131" s="15">
        <f t="shared" ca="1" si="121"/>
        <v>0.91240875912408748</v>
      </c>
      <c r="K131" s="15">
        <f t="shared" ca="1" si="121"/>
        <v>2.5547445255474455</v>
      </c>
      <c r="L131" s="15">
        <f t="shared" ca="1" si="121"/>
        <v>0.36496350364963503</v>
      </c>
      <c r="M131" s="15">
        <f t="shared" ca="1" si="121"/>
        <v>75</v>
      </c>
      <c r="N131" s="15"/>
    </row>
    <row r="132" spans="1:16" ht="12.4" hidden="1" customHeight="1" outlineLevel="1" x14ac:dyDescent="0.15">
      <c r="A132" s="1" t="str">
        <f ca="1">$A$1&amp;C132</f>
        <v>X (27)２年生／女性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38</v>
      </c>
      <c r="F132" s="19">
        <f ca="1">VLOOKUP($A132,学年×性別!$A:$O,F$2,0)</f>
        <v>57</v>
      </c>
      <c r="G132" s="19">
        <f ca="1">VLOOKUP($A132,学年×性別!$A:$O,G$2,0)</f>
        <v>6</v>
      </c>
      <c r="H132" s="19">
        <f ca="1">VLOOKUP($A132,学年×性別!$A:$O,H$2,0)</f>
        <v>12</v>
      </c>
      <c r="I132" s="19">
        <f ca="1">VLOOKUP($A132,学年×性別!$A:$O,I$2,0)</f>
        <v>8</v>
      </c>
      <c r="J132" s="19">
        <f ca="1">VLOOKUP($A132,学年×性別!$A:$O,J$2,0)</f>
        <v>7</v>
      </c>
      <c r="K132" s="19">
        <f ca="1">VLOOKUP($A132,学年×性別!$A:$O,K$2,0)</f>
        <v>8</v>
      </c>
      <c r="L132" s="19">
        <f ca="1">VLOOKUP($A132,学年×性別!$A:$O,L$2,0)</f>
        <v>4</v>
      </c>
      <c r="M132" s="19">
        <f ca="1">VLOOKUP($A132,学年×性別!$A:$O,M$2,0)</f>
        <v>506</v>
      </c>
      <c r="N132" s="19"/>
      <c r="P132" s="45">
        <f t="shared" ref="P132" ca="1" si="122">MAX(E132:N132)</f>
        <v>506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6.0897435897435894</v>
      </c>
      <c r="F133" s="15">
        <f t="shared" ref="F133:M133" ca="1" si="123">F132/$D132*100</f>
        <v>9.1346153846153832</v>
      </c>
      <c r="G133" s="15">
        <f t="shared" ca="1" si="123"/>
        <v>0.96153846153846156</v>
      </c>
      <c r="H133" s="15">
        <f t="shared" ca="1" si="123"/>
        <v>1.9230769230769231</v>
      </c>
      <c r="I133" s="15">
        <f t="shared" ca="1" si="123"/>
        <v>1.2820512820512819</v>
      </c>
      <c r="J133" s="15">
        <f t="shared" ca="1" si="123"/>
        <v>1.1217948717948718</v>
      </c>
      <c r="K133" s="15">
        <f t="shared" ca="1" si="123"/>
        <v>1.2820512820512819</v>
      </c>
      <c r="L133" s="15">
        <f t="shared" ca="1" si="123"/>
        <v>0.64102564102564097</v>
      </c>
      <c r="M133" s="15">
        <f t="shared" ca="1" si="123"/>
        <v>81.089743589743591</v>
      </c>
      <c r="N133" s="15"/>
    </row>
    <row r="134" spans="1:16" ht="12.4" hidden="1" customHeight="1" outlineLevel="1" x14ac:dyDescent="0.15">
      <c r="A134" s="1" t="str">
        <f ca="1">$A$1&amp;C134</f>
        <v>X (27)２年生／回答しない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3</v>
      </c>
      <c r="F134" s="19">
        <f ca="1">VLOOKUP($A134,学年×性別!$A:$O,F$2,0)</f>
        <v>2</v>
      </c>
      <c r="G134" s="19">
        <f ca="1">VLOOKUP($A134,学年×性別!$A:$O,G$2,0)</f>
        <v>0</v>
      </c>
      <c r="H134" s="19">
        <f ca="1">VLOOKUP($A134,学年×性別!$A:$O,H$2,0)</f>
        <v>0</v>
      </c>
      <c r="I134" s="19">
        <f ca="1">VLOOKUP($A134,学年×性別!$A:$O,I$2,0)</f>
        <v>0</v>
      </c>
      <c r="J134" s="19">
        <f ca="1">VLOOKUP($A134,学年×性別!$A:$O,J$2,0)</f>
        <v>1</v>
      </c>
      <c r="K134" s="19">
        <f ca="1">VLOOKUP($A134,学年×性別!$A:$O,K$2,0)</f>
        <v>2</v>
      </c>
      <c r="L134" s="19">
        <f ca="1">VLOOKUP($A134,学年×性別!$A:$O,L$2,0)</f>
        <v>0</v>
      </c>
      <c r="M134" s="19">
        <f ca="1">VLOOKUP($A134,学年×性別!$A:$O,M$2,0)</f>
        <v>31</v>
      </c>
      <c r="N134" s="19"/>
      <c r="P134" s="45">
        <f t="shared" ref="P134" ca="1" si="124">MAX(E134:N134)</f>
        <v>31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7.8947368421052628</v>
      </c>
      <c r="F135" s="15">
        <f t="shared" ref="F135:M135" ca="1" si="125">F134/$D134*100</f>
        <v>5.2631578947368416</v>
      </c>
      <c r="G135" s="15">
        <f t="shared" ca="1" si="125"/>
        <v>0</v>
      </c>
      <c r="H135" s="15">
        <f t="shared" ca="1" si="125"/>
        <v>0</v>
      </c>
      <c r="I135" s="15">
        <f t="shared" ca="1" si="125"/>
        <v>0</v>
      </c>
      <c r="J135" s="15">
        <f t="shared" ca="1" si="125"/>
        <v>2.6315789473684208</v>
      </c>
      <c r="K135" s="15">
        <f t="shared" ca="1" si="125"/>
        <v>5.2631578947368416</v>
      </c>
      <c r="L135" s="15">
        <f t="shared" ca="1" si="125"/>
        <v>0</v>
      </c>
      <c r="M135" s="15">
        <f t="shared" ca="1" si="125"/>
        <v>81.578947368421055</v>
      </c>
      <c r="N135" s="15"/>
    </row>
    <row r="136" spans="1:16" ht="12.4" hidden="1" customHeight="1" outlineLevel="1" x14ac:dyDescent="0.15">
      <c r="A136" s="1" t="str">
        <f ca="1">$A$1&amp;C136</f>
        <v>X (27)３年生／男性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82</v>
      </c>
      <c r="F136" s="19">
        <f ca="1">VLOOKUP($A136,学年×性別!$A:$O,F$2,0)</f>
        <v>65</v>
      </c>
      <c r="G136" s="19">
        <f ca="1">VLOOKUP($A136,学年×性別!$A:$O,G$2,0)</f>
        <v>7</v>
      </c>
      <c r="H136" s="19">
        <f ca="1">VLOOKUP($A136,学年×性別!$A:$O,H$2,0)</f>
        <v>7</v>
      </c>
      <c r="I136" s="19">
        <f ca="1">VLOOKUP($A136,学年×性別!$A:$O,I$2,0)</f>
        <v>9</v>
      </c>
      <c r="J136" s="19">
        <f ca="1">VLOOKUP($A136,学年×性別!$A:$O,J$2,0)</f>
        <v>9</v>
      </c>
      <c r="K136" s="19">
        <f ca="1">VLOOKUP($A136,学年×性別!$A:$O,K$2,0)</f>
        <v>15</v>
      </c>
      <c r="L136" s="19">
        <f ca="1">VLOOKUP($A136,学年×性別!$A:$O,L$2,0)</f>
        <v>1</v>
      </c>
      <c r="M136" s="19">
        <f ca="1">VLOOKUP($A136,学年×性別!$A:$O,M$2,0)</f>
        <v>471</v>
      </c>
      <c r="N136" s="19"/>
      <c r="P136" s="45">
        <f t="shared" ref="P136" ca="1" si="126">MAX(E136:N136)</f>
        <v>471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12.913385826771654</v>
      </c>
      <c r="F137" s="15">
        <f t="shared" ref="F137:M137" ca="1" si="127">F136/$D136*100</f>
        <v>10.236220472440944</v>
      </c>
      <c r="G137" s="15">
        <f t="shared" ca="1" si="127"/>
        <v>1.1023622047244095</v>
      </c>
      <c r="H137" s="15">
        <f t="shared" ca="1" si="127"/>
        <v>1.1023622047244095</v>
      </c>
      <c r="I137" s="15">
        <f t="shared" ca="1" si="127"/>
        <v>1.4173228346456692</v>
      </c>
      <c r="J137" s="15">
        <f t="shared" ca="1" si="127"/>
        <v>1.4173228346456692</v>
      </c>
      <c r="K137" s="15">
        <f t="shared" ca="1" si="127"/>
        <v>2.3622047244094486</v>
      </c>
      <c r="L137" s="15">
        <f t="shared" ca="1" si="127"/>
        <v>0.15748031496062992</v>
      </c>
      <c r="M137" s="15">
        <f t="shared" ca="1" si="127"/>
        <v>74.173228346456682</v>
      </c>
      <c r="N137" s="15"/>
    </row>
    <row r="138" spans="1:16" ht="12.4" hidden="1" customHeight="1" outlineLevel="1" x14ac:dyDescent="0.15">
      <c r="A138" s="1" t="str">
        <f ca="1">$A$1&amp;C138</f>
        <v>X (27)３年生／女性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48</v>
      </c>
      <c r="F138" s="19">
        <f ca="1">VLOOKUP($A138,学年×性別!$A:$O,F$2,0)</f>
        <v>91</v>
      </c>
      <c r="G138" s="19">
        <f ca="1">VLOOKUP($A138,学年×性別!$A:$O,G$2,0)</f>
        <v>11</v>
      </c>
      <c r="H138" s="19">
        <f ca="1">VLOOKUP($A138,学年×性別!$A:$O,H$2,0)</f>
        <v>13</v>
      </c>
      <c r="I138" s="19">
        <f ca="1">VLOOKUP($A138,学年×性別!$A:$O,I$2,0)</f>
        <v>9</v>
      </c>
      <c r="J138" s="19">
        <f ca="1">VLOOKUP($A138,学年×性別!$A:$O,J$2,0)</f>
        <v>13</v>
      </c>
      <c r="K138" s="19">
        <f ca="1">VLOOKUP($A138,学年×性別!$A:$O,K$2,0)</f>
        <v>7</v>
      </c>
      <c r="L138" s="19">
        <f ca="1">VLOOKUP($A138,学年×性別!$A:$O,L$2,0)</f>
        <v>4</v>
      </c>
      <c r="M138" s="19">
        <f ca="1">VLOOKUP($A138,学年×性別!$A:$O,M$2,0)</f>
        <v>467</v>
      </c>
      <c r="N138" s="19"/>
      <c r="P138" s="45">
        <f t="shared" ref="P138" ca="1" si="128">MAX(E138:N138)</f>
        <v>467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7.7170418006430879</v>
      </c>
      <c r="F139" s="15">
        <f t="shared" ref="F139:M139" ca="1" si="129">F138/$D138*100</f>
        <v>14.630225080385854</v>
      </c>
      <c r="G139" s="15">
        <f t="shared" ca="1" si="129"/>
        <v>1.7684887459807075</v>
      </c>
      <c r="H139" s="15">
        <f t="shared" ca="1" si="129"/>
        <v>2.090032154340836</v>
      </c>
      <c r="I139" s="15">
        <f t="shared" ca="1" si="129"/>
        <v>1.4469453376205788</v>
      </c>
      <c r="J139" s="15">
        <f t="shared" ca="1" si="129"/>
        <v>2.090032154340836</v>
      </c>
      <c r="K139" s="15">
        <f t="shared" ca="1" si="129"/>
        <v>1.1254019292604502</v>
      </c>
      <c r="L139" s="15">
        <f t="shared" ca="1" si="129"/>
        <v>0.64308681672025725</v>
      </c>
      <c r="M139" s="15">
        <f t="shared" ca="1" si="129"/>
        <v>75.080385852090032</v>
      </c>
      <c r="N139" s="15"/>
    </row>
    <row r="140" spans="1:16" ht="12.4" hidden="1" customHeight="1" outlineLevel="1" x14ac:dyDescent="0.15">
      <c r="A140" s="1" t="str">
        <f ca="1">$A$1&amp;C140</f>
        <v>X (27)３年生／回答しない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5</v>
      </c>
      <c r="F140" s="19">
        <f ca="1">VLOOKUP($A140,学年×性別!$A:$O,F$2,0)</f>
        <v>10</v>
      </c>
      <c r="G140" s="19">
        <f ca="1">VLOOKUP($A140,学年×性別!$A:$O,G$2,0)</f>
        <v>0</v>
      </c>
      <c r="H140" s="19">
        <f ca="1">VLOOKUP($A140,学年×性別!$A:$O,H$2,0)</f>
        <v>0</v>
      </c>
      <c r="I140" s="19">
        <f ca="1">VLOOKUP($A140,学年×性別!$A:$O,I$2,0)</f>
        <v>0</v>
      </c>
      <c r="J140" s="19">
        <f ca="1">VLOOKUP($A140,学年×性別!$A:$O,J$2,0)</f>
        <v>0</v>
      </c>
      <c r="K140" s="19">
        <f ca="1">VLOOKUP($A140,学年×性別!$A:$O,K$2,0)</f>
        <v>0</v>
      </c>
      <c r="L140" s="19">
        <f ca="1">VLOOKUP($A140,学年×性別!$A:$O,L$2,0)</f>
        <v>0</v>
      </c>
      <c r="M140" s="19">
        <f ca="1">VLOOKUP($A140,学年×性別!$A:$O,M$2,0)</f>
        <v>35</v>
      </c>
      <c r="N140" s="19"/>
      <c r="P140" s="45">
        <f t="shared" ref="P140" ca="1" si="130">MAX(E140:N140)</f>
        <v>35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10.204081632653061</v>
      </c>
      <c r="F141" s="15">
        <f t="shared" ref="F141:M141" ca="1" si="131">F140/$D140*100</f>
        <v>20.408163265306122</v>
      </c>
      <c r="G141" s="15">
        <f t="shared" ca="1" si="131"/>
        <v>0</v>
      </c>
      <c r="H141" s="15">
        <f t="shared" ca="1" si="131"/>
        <v>0</v>
      </c>
      <c r="I141" s="15">
        <f t="shared" ca="1" si="131"/>
        <v>0</v>
      </c>
      <c r="J141" s="15">
        <f t="shared" ca="1" si="131"/>
        <v>0</v>
      </c>
      <c r="K141" s="15">
        <f t="shared" ca="1" si="131"/>
        <v>0</v>
      </c>
      <c r="L141" s="15">
        <f t="shared" ca="1" si="131"/>
        <v>0</v>
      </c>
      <c r="M141" s="15">
        <f t="shared" ca="1" si="131"/>
        <v>71.428571428571431</v>
      </c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515" priority="169" stopIfTrue="1" operator="greaterThanOrEqual">
      <formula>E$7+10</formula>
    </cfRule>
    <cfRule type="cellIs" dxfId="514" priority="170" stopIfTrue="1" operator="greaterThanOrEqual">
      <formula>E$7+5</formula>
    </cfRule>
    <cfRule type="cellIs" dxfId="513" priority="171" stopIfTrue="1" operator="lessThanOrEqual">
      <formula>E$7-10</formula>
    </cfRule>
    <cfRule type="cellIs" dxfId="512" priority="172" operator="lessThanOrEqual">
      <formula>E$7-5</formula>
    </cfRule>
  </conditionalFormatting>
  <conditionalFormatting sqref="E15:N15">
    <cfRule type="cellIs" dxfId="511" priority="165" stopIfTrue="1" operator="greaterThanOrEqual">
      <formula>E$7+10</formula>
    </cfRule>
    <cfRule type="cellIs" dxfId="510" priority="166" stopIfTrue="1" operator="greaterThanOrEqual">
      <formula>E$7+5</formula>
    </cfRule>
    <cfRule type="cellIs" dxfId="509" priority="167" stopIfTrue="1" operator="lessThanOrEqual">
      <formula>E$7-10</formula>
    </cfRule>
    <cfRule type="cellIs" dxfId="508" priority="168" operator="lessThanOrEqual">
      <formula>E$7-5</formula>
    </cfRule>
  </conditionalFormatting>
  <conditionalFormatting sqref="E17:N17">
    <cfRule type="cellIs" dxfId="507" priority="161" stopIfTrue="1" operator="greaterThanOrEqual">
      <formula>E$7+10</formula>
    </cfRule>
    <cfRule type="cellIs" dxfId="506" priority="162" stopIfTrue="1" operator="greaterThanOrEqual">
      <formula>E$7+5</formula>
    </cfRule>
    <cfRule type="cellIs" dxfId="505" priority="163" stopIfTrue="1" operator="lessThanOrEqual">
      <formula>E$7-10</formula>
    </cfRule>
    <cfRule type="cellIs" dxfId="504" priority="164" operator="lessThanOrEqual">
      <formula>E$7-5</formula>
    </cfRule>
  </conditionalFormatting>
  <conditionalFormatting sqref="E19:N19">
    <cfRule type="cellIs" dxfId="503" priority="157" stopIfTrue="1" operator="greaterThanOrEqual">
      <formula>E$7+10</formula>
    </cfRule>
    <cfRule type="cellIs" dxfId="502" priority="158" stopIfTrue="1" operator="greaterThanOrEqual">
      <formula>E$7+5</formula>
    </cfRule>
    <cfRule type="cellIs" dxfId="501" priority="159" stopIfTrue="1" operator="lessThanOrEqual">
      <formula>E$7-10</formula>
    </cfRule>
    <cfRule type="cellIs" dxfId="500" priority="160" operator="lessThanOrEqual">
      <formula>E$7-5</formula>
    </cfRule>
  </conditionalFormatting>
  <conditionalFormatting sqref="E21:N21 E23:N23 E25:N25">
    <cfRule type="cellIs" dxfId="499" priority="153" stopIfTrue="1" operator="greaterThanOrEqual">
      <formula>E$7+10</formula>
    </cfRule>
    <cfRule type="cellIs" dxfId="498" priority="154" stopIfTrue="1" operator="greaterThanOrEqual">
      <formula>E$7+5</formula>
    </cfRule>
    <cfRule type="cellIs" dxfId="497" priority="155" stopIfTrue="1" operator="lessThanOrEqual">
      <formula>E$7-10</formula>
    </cfRule>
    <cfRule type="cellIs" dxfId="496" priority="156" operator="lessThanOrEqual">
      <formula>E$7-5</formula>
    </cfRule>
  </conditionalFormatting>
  <conditionalFormatting sqref="E27:N27">
    <cfRule type="cellIs" dxfId="495" priority="149" stopIfTrue="1" operator="greaterThanOrEqual">
      <formula>E$7+10</formula>
    </cfRule>
    <cfRule type="cellIs" dxfId="494" priority="150" stopIfTrue="1" operator="greaterThanOrEqual">
      <formula>E$7+5</formula>
    </cfRule>
    <cfRule type="cellIs" dxfId="493" priority="151" stopIfTrue="1" operator="lessThanOrEqual">
      <formula>E$7-10</formula>
    </cfRule>
    <cfRule type="cellIs" dxfId="492" priority="152" operator="lessThanOrEqual">
      <formula>E$7-5</formula>
    </cfRule>
  </conditionalFormatting>
  <conditionalFormatting sqref="E29:N29">
    <cfRule type="cellIs" dxfId="491" priority="145" stopIfTrue="1" operator="greaterThanOrEqual">
      <formula>E$7+10</formula>
    </cfRule>
    <cfRule type="cellIs" dxfId="490" priority="146" stopIfTrue="1" operator="greaterThanOrEqual">
      <formula>E$7+5</formula>
    </cfRule>
    <cfRule type="cellIs" dxfId="489" priority="147" stopIfTrue="1" operator="lessThanOrEqual">
      <formula>E$7-10</formula>
    </cfRule>
    <cfRule type="cellIs" dxfId="488" priority="148" operator="lessThanOrEqual">
      <formula>E$7-5</formula>
    </cfRule>
  </conditionalFormatting>
  <conditionalFormatting sqref="E31:N31">
    <cfRule type="cellIs" dxfId="487" priority="141" stopIfTrue="1" operator="greaterThanOrEqual">
      <formula>E$7+10</formula>
    </cfRule>
    <cfRule type="cellIs" dxfId="486" priority="142" stopIfTrue="1" operator="greaterThanOrEqual">
      <formula>E$7+5</formula>
    </cfRule>
    <cfRule type="cellIs" dxfId="485" priority="143" stopIfTrue="1" operator="lessThanOrEqual">
      <formula>E$7-10</formula>
    </cfRule>
    <cfRule type="cellIs" dxfId="484" priority="144" operator="lessThanOrEqual">
      <formula>E$7-5</formula>
    </cfRule>
  </conditionalFormatting>
  <conditionalFormatting sqref="E33:N33 E35:N35">
    <cfRule type="cellIs" dxfId="483" priority="137" stopIfTrue="1" operator="greaterThanOrEqual">
      <formula>E$7+10</formula>
    </cfRule>
    <cfRule type="cellIs" dxfId="482" priority="138" stopIfTrue="1" operator="greaterThanOrEqual">
      <formula>E$7+5</formula>
    </cfRule>
    <cfRule type="cellIs" dxfId="481" priority="139" stopIfTrue="1" operator="lessThanOrEqual">
      <formula>E$7-10</formula>
    </cfRule>
    <cfRule type="cellIs" dxfId="480" priority="140" operator="lessThanOrEqual">
      <formula>E$7-5</formula>
    </cfRule>
  </conditionalFormatting>
  <conditionalFormatting sqref="E37:N37 E39:N39 E41:N41">
    <cfRule type="cellIs" dxfId="479" priority="133" stopIfTrue="1" operator="greaterThanOrEqual">
      <formula>E$7+10</formula>
    </cfRule>
    <cfRule type="cellIs" dxfId="478" priority="134" stopIfTrue="1" operator="greaterThanOrEqual">
      <formula>E$7+5</formula>
    </cfRule>
    <cfRule type="cellIs" dxfId="477" priority="135" stopIfTrue="1" operator="lessThanOrEqual">
      <formula>E$7-10</formula>
    </cfRule>
    <cfRule type="cellIs" dxfId="476" priority="136" operator="lessThanOrEqual">
      <formula>E$7-5</formula>
    </cfRule>
  </conditionalFormatting>
  <conditionalFormatting sqref="E43:N43">
    <cfRule type="cellIs" dxfId="475" priority="129" stopIfTrue="1" operator="greaterThanOrEqual">
      <formula>E$7+10</formula>
    </cfRule>
    <cfRule type="cellIs" dxfId="474" priority="130" stopIfTrue="1" operator="greaterThanOrEqual">
      <formula>E$7+5</formula>
    </cfRule>
    <cfRule type="cellIs" dxfId="473" priority="131" stopIfTrue="1" operator="lessThanOrEqual">
      <formula>E$7-10</formula>
    </cfRule>
    <cfRule type="cellIs" dxfId="472" priority="132" operator="lessThanOrEqual">
      <formula>E$7-5</formula>
    </cfRule>
  </conditionalFormatting>
  <conditionalFormatting sqref="E45:N45">
    <cfRule type="cellIs" dxfId="471" priority="125" stopIfTrue="1" operator="greaterThanOrEqual">
      <formula>E$7+10</formula>
    </cfRule>
    <cfRule type="cellIs" dxfId="470" priority="126" stopIfTrue="1" operator="greaterThanOrEqual">
      <formula>E$7+5</formula>
    </cfRule>
    <cfRule type="cellIs" dxfId="469" priority="127" stopIfTrue="1" operator="lessThanOrEqual">
      <formula>E$7-10</formula>
    </cfRule>
    <cfRule type="cellIs" dxfId="468" priority="128" operator="lessThanOrEqual">
      <formula>E$7-5</formula>
    </cfRule>
  </conditionalFormatting>
  <conditionalFormatting sqref="E47:N47">
    <cfRule type="cellIs" dxfId="467" priority="121" stopIfTrue="1" operator="greaterThanOrEqual">
      <formula>E$7+10</formula>
    </cfRule>
    <cfRule type="cellIs" dxfId="466" priority="122" stopIfTrue="1" operator="greaterThanOrEqual">
      <formula>E$7+5</formula>
    </cfRule>
    <cfRule type="cellIs" dxfId="465" priority="123" stopIfTrue="1" operator="lessThanOrEqual">
      <formula>E$7-10</formula>
    </cfRule>
    <cfRule type="cellIs" dxfId="464" priority="124" operator="lessThanOrEqual">
      <formula>E$7-5</formula>
    </cfRule>
  </conditionalFormatting>
  <conditionalFormatting sqref="E49:N49 E51:N51 E53:N53">
    <cfRule type="cellIs" dxfId="463" priority="117" stopIfTrue="1" operator="greaterThanOrEqual">
      <formula>E$7+10</formula>
    </cfRule>
    <cfRule type="cellIs" dxfId="462" priority="118" stopIfTrue="1" operator="greaterThanOrEqual">
      <formula>E$7+5</formula>
    </cfRule>
    <cfRule type="cellIs" dxfId="461" priority="119" stopIfTrue="1" operator="lessThanOrEqual">
      <formula>E$7-10</formula>
    </cfRule>
    <cfRule type="cellIs" dxfId="460" priority="120" operator="lessThanOrEqual">
      <formula>E$7-5</formula>
    </cfRule>
  </conditionalFormatting>
  <conditionalFormatting sqref="E55:N55">
    <cfRule type="cellIs" dxfId="459" priority="113" stopIfTrue="1" operator="greaterThanOrEqual">
      <formula>E$7+10</formula>
    </cfRule>
    <cfRule type="cellIs" dxfId="458" priority="114" stopIfTrue="1" operator="greaterThanOrEqual">
      <formula>E$7+5</formula>
    </cfRule>
    <cfRule type="cellIs" dxfId="457" priority="115" stopIfTrue="1" operator="lessThanOrEqual">
      <formula>E$7-10</formula>
    </cfRule>
    <cfRule type="cellIs" dxfId="456" priority="116" operator="lessThanOrEqual">
      <formula>E$7-5</formula>
    </cfRule>
  </conditionalFormatting>
  <conditionalFormatting sqref="E57:N57">
    <cfRule type="cellIs" dxfId="455" priority="109" stopIfTrue="1" operator="greaterThanOrEqual">
      <formula>E$7+10</formula>
    </cfRule>
    <cfRule type="cellIs" dxfId="454" priority="110" stopIfTrue="1" operator="greaterThanOrEqual">
      <formula>E$7+5</formula>
    </cfRule>
    <cfRule type="cellIs" dxfId="453" priority="111" stopIfTrue="1" operator="lessThanOrEqual">
      <formula>E$7-10</formula>
    </cfRule>
    <cfRule type="cellIs" dxfId="452" priority="112" operator="lessThanOrEqual">
      <formula>E$7-5</formula>
    </cfRule>
  </conditionalFormatting>
  <conditionalFormatting sqref="E59:N59">
    <cfRule type="cellIs" dxfId="451" priority="105" stopIfTrue="1" operator="greaterThanOrEqual">
      <formula>E$7+10</formula>
    </cfRule>
    <cfRule type="cellIs" dxfId="450" priority="106" stopIfTrue="1" operator="greaterThanOrEqual">
      <formula>E$7+5</formula>
    </cfRule>
    <cfRule type="cellIs" dxfId="449" priority="107" stopIfTrue="1" operator="lessThanOrEqual">
      <formula>E$7-10</formula>
    </cfRule>
    <cfRule type="cellIs" dxfId="448" priority="108" operator="lessThanOrEqual">
      <formula>E$7-5</formula>
    </cfRule>
  </conditionalFormatting>
  <conditionalFormatting sqref="E61:N61 E63:N63">
    <cfRule type="cellIs" dxfId="447" priority="101" stopIfTrue="1" operator="greaterThanOrEqual">
      <formula>E$7+10</formula>
    </cfRule>
    <cfRule type="cellIs" dxfId="446" priority="102" stopIfTrue="1" operator="greaterThanOrEqual">
      <formula>E$7+5</formula>
    </cfRule>
    <cfRule type="cellIs" dxfId="445" priority="103" stopIfTrue="1" operator="lessThanOrEqual">
      <formula>E$7-10</formula>
    </cfRule>
    <cfRule type="cellIs" dxfId="444" priority="104" operator="lessThanOrEqual">
      <formula>E$7-5</formula>
    </cfRule>
  </conditionalFormatting>
  <conditionalFormatting sqref="E65:N65 E67:N67 E69:N69">
    <cfRule type="cellIs" dxfId="443" priority="97" stopIfTrue="1" operator="greaterThanOrEqual">
      <formula>E$7+10</formula>
    </cfRule>
    <cfRule type="cellIs" dxfId="442" priority="98" stopIfTrue="1" operator="greaterThanOrEqual">
      <formula>E$7+5</formula>
    </cfRule>
    <cfRule type="cellIs" dxfId="441" priority="99" stopIfTrue="1" operator="lessThanOrEqual">
      <formula>E$7-10</formula>
    </cfRule>
    <cfRule type="cellIs" dxfId="440" priority="100" operator="lessThanOrEqual">
      <formula>E$7-5</formula>
    </cfRule>
  </conditionalFormatting>
  <conditionalFormatting sqref="E71:N71">
    <cfRule type="cellIs" dxfId="439" priority="93" stopIfTrue="1" operator="greaterThanOrEqual">
      <formula>E$7+10</formula>
    </cfRule>
    <cfRule type="cellIs" dxfId="438" priority="94" stopIfTrue="1" operator="greaterThanOrEqual">
      <formula>E$7+5</formula>
    </cfRule>
    <cfRule type="cellIs" dxfId="437" priority="95" stopIfTrue="1" operator="lessThanOrEqual">
      <formula>E$7-10</formula>
    </cfRule>
    <cfRule type="cellIs" dxfId="436" priority="96" operator="lessThanOrEqual">
      <formula>E$7-5</formula>
    </cfRule>
  </conditionalFormatting>
  <conditionalFormatting sqref="E73:N73">
    <cfRule type="cellIs" dxfId="435" priority="89" stopIfTrue="1" operator="greaterThanOrEqual">
      <formula>E$7+10</formula>
    </cfRule>
    <cfRule type="cellIs" dxfId="434" priority="90" stopIfTrue="1" operator="greaterThanOrEqual">
      <formula>E$7+5</formula>
    </cfRule>
    <cfRule type="cellIs" dxfId="433" priority="91" stopIfTrue="1" operator="lessThanOrEqual">
      <formula>E$7-10</formula>
    </cfRule>
    <cfRule type="cellIs" dxfId="432" priority="92" operator="lessThanOrEqual">
      <formula>E$7-5</formula>
    </cfRule>
  </conditionalFormatting>
  <conditionalFormatting sqref="E75:N75">
    <cfRule type="cellIs" dxfId="431" priority="85" stopIfTrue="1" operator="greaterThanOrEqual">
      <formula>E$7+10</formula>
    </cfRule>
    <cfRule type="cellIs" dxfId="430" priority="86" stopIfTrue="1" operator="greaterThanOrEqual">
      <formula>E$7+5</formula>
    </cfRule>
    <cfRule type="cellIs" dxfId="429" priority="87" stopIfTrue="1" operator="lessThanOrEqual">
      <formula>E$7-10</formula>
    </cfRule>
    <cfRule type="cellIs" dxfId="428" priority="88" operator="lessThanOrEqual">
      <formula>E$7-5</formula>
    </cfRule>
  </conditionalFormatting>
  <conditionalFormatting sqref="E77:N77 E79:N79 E81:N81">
    <cfRule type="cellIs" dxfId="427" priority="81" stopIfTrue="1" operator="greaterThanOrEqual">
      <formula>E$7+10</formula>
    </cfRule>
    <cfRule type="cellIs" dxfId="426" priority="82" stopIfTrue="1" operator="greaterThanOrEqual">
      <formula>E$7+5</formula>
    </cfRule>
    <cfRule type="cellIs" dxfId="425" priority="83" stopIfTrue="1" operator="lessThanOrEqual">
      <formula>E$7-10</formula>
    </cfRule>
    <cfRule type="cellIs" dxfId="424" priority="84" operator="lessThanOrEqual">
      <formula>E$7-5</formula>
    </cfRule>
  </conditionalFormatting>
  <conditionalFormatting sqref="E83:N83">
    <cfRule type="cellIs" dxfId="423" priority="77" stopIfTrue="1" operator="greaterThanOrEqual">
      <formula>E$7+10</formula>
    </cfRule>
    <cfRule type="cellIs" dxfId="422" priority="78" stopIfTrue="1" operator="greaterThanOrEqual">
      <formula>E$7+5</formula>
    </cfRule>
    <cfRule type="cellIs" dxfId="421" priority="79" stopIfTrue="1" operator="lessThanOrEqual">
      <formula>E$7-10</formula>
    </cfRule>
    <cfRule type="cellIs" dxfId="420" priority="80" operator="lessThanOrEqual">
      <formula>E$7-5</formula>
    </cfRule>
  </conditionalFormatting>
  <conditionalFormatting sqref="E85:N85">
    <cfRule type="cellIs" dxfId="419" priority="73" stopIfTrue="1" operator="greaterThanOrEqual">
      <formula>E$7+10</formula>
    </cfRule>
    <cfRule type="cellIs" dxfId="418" priority="74" stopIfTrue="1" operator="greaterThanOrEqual">
      <formula>E$7+5</formula>
    </cfRule>
    <cfRule type="cellIs" dxfId="417" priority="75" stopIfTrue="1" operator="lessThanOrEqual">
      <formula>E$7-10</formula>
    </cfRule>
    <cfRule type="cellIs" dxfId="416" priority="76" operator="lessThanOrEqual">
      <formula>E$7-5</formula>
    </cfRule>
  </conditionalFormatting>
  <conditionalFormatting sqref="E87:N87">
    <cfRule type="cellIs" dxfId="415" priority="69" stopIfTrue="1" operator="greaterThanOrEqual">
      <formula>E$7+10</formula>
    </cfRule>
    <cfRule type="cellIs" dxfId="414" priority="70" stopIfTrue="1" operator="greaterThanOrEqual">
      <formula>E$7+5</formula>
    </cfRule>
    <cfRule type="cellIs" dxfId="413" priority="71" stopIfTrue="1" operator="lessThanOrEqual">
      <formula>E$7-10</formula>
    </cfRule>
    <cfRule type="cellIs" dxfId="412" priority="72" operator="lessThanOrEqual">
      <formula>E$7-5</formula>
    </cfRule>
  </conditionalFormatting>
  <conditionalFormatting sqref="E89:N89 E91:N91">
    <cfRule type="cellIs" dxfId="411" priority="65" stopIfTrue="1" operator="greaterThanOrEqual">
      <formula>E$7+10</formula>
    </cfRule>
    <cfRule type="cellIs" dxfId="410" priority="66" stopIfTrue="1" operator="greaterThanOrEqual">
      <formula>E$7+5</formula>
    </cfRule>
    <cfRule type="cellIs" dxfId="409" priority="67" stopIfTrue="1" operator="lessThanOrEqual">
      <formula>E$7-10</formula>
    </cfRule>
    <cfRule type="cellIs" dxfId="408" priority="68" operator="lessThanOrEqual">
      <formula>E$7-5</formula>
    </cfRule>
  </conditionalFormatting>
  <conditionalFormatting sqref="E93:N93 E95:N95 E97:N97">
    <cfRule type="cellIs" dxfId="407" priority="61" stopIfTrue="1" operator="greaterThanOrEqual">
      <formula>E$7+10</formula>
    </cfRule>
    <cfRule type="cellIs" dxfId="406" priority="62" stopIfTrue="1" operator="greaterThanOrEqual">
      <formula>E$7+5</formula>
    </cfRule>
    <cfRule type="cellIs" dxfId="405" priority="63" stopIfTrue="1" operator="lessThanOrEqual">
      <formula>E$7-10</formula>
    </cfRule>
    <cfRule type="cellIs" dxfId="404" priority="64" operator="lessThanOrEqual">
      <formula>E$7-5</formula>
    </cfRule>
  </conditionalFormatting>
  <conditionalFormatting sqref="E99:N99">
    <cfRule type="cellIs" dxfId="403" priority="57" stopIfTrue="1" operator="greaterThanOrEqual">
      <formula>E$7+10</formula>
    </cfRule>
    <cfRule type="cellIs" dxfId="402" priority="58" stopIfTrue="1" operator="greaterThanOrEqual">
      <formula>E$7+5</formula>
    </cfRule>
    <cfRule type="cellIs" dxfId="401" priority="59" stopIfTrue="1" operator="lessThanOrEqual">
      <formula>E$7-10</formula>
    </cfRule>
    <cfRule type="cellIs" dxfId="400" priority="60" operator="lessThanOrEqual">
      <formula>E$7-5</formula>
    </cfRule>
  </conditionalFormatting>
  <conditionalFormatting sqref="E101:N101">
    <cfRule type="cellIs" dxfId="399" priority="53" stopIfTrue="1" operator="greaterThanOrEqual">
      <formula>E$7+10</formula>
    </cfRule>
    <cfRule type="cellIs" dxfId="398" priority="54" stopIfTrue="1" operator="greaterThanOrEqual">
      <formula>E$7+5</formula>
    </cfRule>
    <cfRule type="cellIs" dxfId="397" priority="55" stopIfTrue="1" operator="lessThanOrEqual">
      <formula>E$7-10</formula>
    </cfRule>
    <cfRule type="cellIs" dxfId="396" priority="56" operator="lessThanOrEqual">
      <formula>E$7-5</formula>
    </cfRule>
  </conditionalFormatting>
  <conditionalFormatting sqref="E103:N103">
    <cfRule type="cellIs" dxfId="395" priority="49" stopIfTrue="1" operator="greaterThanOrEqual">
      <formula>E$7+10</formula>
    </cfRule>
    <cfRule type="cellIs" dxfId="394" priority="50" stopIfTrue="1" operator="greaterThanOrEqual">
      <formula>E$7+5</formula>
    </cfRule>
    <cfRule type="cellIs" dxfId="393" priority="51" stopIfTrue="1" operator="lessThanOrEqual">
      <formula>E$7-10</formula>
    </cfRule>
    <cfRule type="cellIs" dxfId="392" priority="52" operator="lessThanOrEqual">
      <formula>E$7-5</formula>
    </cfRule>
  </conditionalFormatting>
  <conditionalFormatting sqref="E105:N105 E107:N107 E109:N109">
    <cfRule type="cellIs" dxfId="391" priority="45" stopIfTrue="1" operator="greaterThanOrEqual">
      <formula>E$7+10</formula>
    </cfRule>
    <cfRule type="cellIs" dxfId="390" priority="46" stopIfTrue="1" operator="greaterThanOrEqual">
      <formula>E$7+5</formula>
    </cfRule>
    <cfRule type="cellIs" dxfId="389" priority="47" stopIfTrue="1" operator="lessThanOrEqual">
      <formula>E$7-10</formula>
    </cfRule>
    <cfRule type="cellIs" dxfId="388" priority="48" operator="lessThanOrEqual">
      <formula>E$7-5</formula>
    </cfRule>
  </conditionalFormatting>
  <conditionalFormatting sqref="E111:N111">
    <cfRule type="cellIs" dxfId="387" priority="41" stopIfTrue="1" operator="greaterThanOrEqual">
      <formula>E$7+10</formula>
    </cfRule>
    <cfRule type="cellIs" dxfId="386" priority="42" stopIfTrue="1" operator="greaterThanOrEqual">
      <formula>E$7+5</formula>
    </cfRule>
    <cfRule type="cellIs" dxfId="385" priority="43" stopIfTrue="1" operator="lessThanOrEqual">
      <formula>E$7-10</formula>
    </cfRule>
    <cfRule type="cellIs" dxfId="384" priority="44" operator="lessThanOrEqual">
      <formula>E$7-5</formula>
    </cfRule>
  </conditionalFormatting>
  <conditionalFormatting sqref="E113:N113">
    <cfRule type="cellIs" dxfId="383" priority="37" stopIfTrue="1" operator="greaterThanOrEqual">
      <formula>E$7+10</formula>
    </cfRule>
    <cfRule type="cellIs" dxfId="382" priority="38" stopIfTrue="1" operator="greaterThanOrEqual">
      <formula>E$7+5</formula>
    </cfRule>
    <cfRule type="cellIs" dxfId="381" priority="39" stopIfTrue="1" operator="lessThanOrEqual">
      <formula>E$7-10</formula>
    </cfRule>
    <cfRule type="cellIs" dxfId="380" priority="40" operator="lessThanOrEqual">
      <formula>E$7-5</formula>
    </cfRule>
  </conditionalFormatting>
  <conditionalFormatting sqref="E115:N115">
    <cfRule type="cellIs" dxfId="379" priority="33" stopIfTrue="1" operator="greaterThanOrEqual">
      <formula>E$7+10</formula>
    </cfRule>
    <cfRule type="cellIs" dxfId="378" priority="34" stopIfTrue="1" operator="greaterThanOrEqual">
      <formula>E$7+5</formula>
    </cfRule>
    <cfRule type="cellIs" dxfId="377" priority="35" stopIfTrue="1" operator="lessThanOrEqual">
      <formula>E$7-10</formula>
    </cfRule>
    <cfRule type="cellIs" dxfId="376" priority="36" operator="lessThanOrEqual">
      <formula>E$7-5</formula>
    </cfRule>
  </conditionalFormatting>
  <conditionalFormatting sqref="E117:N117 E119:N119">
    <cfRule type="cellIs" dxfId="375" priority="29" stopIfTrue="1" operator="greaterThanOrEqual">
      <formula>E$7+10</formula>
    </cfRule>
    <cfRule type="cellIs" dxfId="374" priority="30" stopIfTrue="1" operator="greaterThanOrEqual">
      <formula>E$7+5</formula>
    </cfRule>
    <cfRule type="cellIs" dxfId="373" priority="31" stopIfTrue="1" operator="lessThanOrEqual">
      <formula>E$7-10</formula>
    </cfRule>
    <cfRule type="cellIs" dxfId="372" priority="32" operator="lessThanOrEqual">
      <formula>E$7-5</formula>
    </cfRule>
  </conditionalFormatting>
  <conditionalFormatting sqref="E121:N121 E123:N123 E125:N125">
    <cfRule type="cellIs" dxfId="371" priority="25" stopIfTrue="1" operator="greaterThanOrEqual">
      <formula>E$7+10</formula>
    </cfRule>
    <cfRule type="cellIs" dxfId="370" priority="26" stopIfTrue="1" operator="greaterThanOrEqual">
      <formula>E$7+5</formula>
    </cfRule>
    <cfRule type="cellIs" dxfId="369" priority="27" stopIfTrue="1" operator="lessThanOrEqual">
      <formula>E$7-10</formula>
    </cfRule>
    <cfRule type="cellIs" dxfId="368" priority="28" operator="lessThanOrEqual">
      <formula>E$7-5</formula>
    </cfRule>
  </conditionalFormatting>
  <conditionalFormatting sqref="E127:N127">
    <cfRule type="cellIs" dxfId="367" priority="21" stopIfTrue="1" operator="greaterThanOrEqual">
      <formula>E$7+10</formula>
    </cfRule>
    <cfRule type="cellIs" dxfId="366" priority="22" stopIfTrue="1" operator="greaterThanOrEqual">
      <formula>E$7+5</formula>
    </cfRule>
    <cfRule type="cellIs" dxfId="365" priority="23" stopIfTrue="1" operator="lessThanOrEqual">
      <formula>E$7-10</formula>
    </cfRule>
    <cfRule type="cellIs" dxfId="364" priority="24" operator="lessThanOrEqual">
      <formula>E$7-5</formula>
    </cfRule>
  </conditionalFormatting>
  <conditionalFormatting sqref="E129:N129">
    <cfRule type="cellIs" dxfId="363" priority="17" stopIfTrue="1" operator="greaterThanOrEqual">
      <formula>E$7+10</formula>
    </cfRule>
    <cfRule type="cellIs" dxfId="362" priority="18" stopIfTrue="1" operator="greaterThanOrEqual">
      <formula>E$7+5</formula>
    </cfRule>
    <cfRule type="cellIs" dxfId="361" priority="19" stopIfTrue="1" operator="lessThanOrEqual">
      <formula>E$7-10</formula>
    </cfRule>
    <cfRule type="cellIs" dxfId="360" priority="20" operator="lessThanOrEqual">
      <formula>E$7-5</formula>
    </cfRule>
  </conditionalFormatting>
  <conditionalFormatting sqref="E131:N131">
    <cfRule type="cellIs" dxfId="359" priority="13" stopIfTrue="1" operator="greaterThanOrEqual">
      <formula>E$7+10</formula>
    </cfRule>
    <cfRule type="cellIs" dxfId="358" priority="14" stopIfTrue="1" operator="greaterThanOrEqual">
      <formula>E$7+5</formula>
    </cfRule>
    <cfRule type="cellIs" dxfId="357" priority="15" stopIfTrue="1" operator="lessThanOrEqual">
      <formula>E$7-10</formula>
    </cfRule>
    <cfRule type="cellIs" dxfId="356" priority="16" operator="lessThanOrEqual">
      <formula>E$7-5</formula>
    </cfRule>
  </conditionalFormatting>
  <conditionalFormatting sqref="E133:N133 E135:N135 E137:N137">
    <cfRule type="cellIs" dxfId="355" priority="9" stopIfTrue="1" operator="greaterThanOrEqual">
      <formula>E$7+10</formula>
    </cfRule>
    <cfRule type="cellIs" dxfId="354" priority="10" stopIfTrue="1" operator="greaterThanOrEqual">
      <formula>E$7+5</formula>
    </cfRule>
    <cfRule type="cellIs" dxfId="353" priority="11" stopIfTrue="1" operator="lessThanOrEqual">
      <formula>E$7-10</formula>
    </cfRule>
    <cfRule type="cellIs" dxfId="352" priority="12" operator="lessThanOrEqual">
      <formula>E$7-5</formula>
    </cfRule>
  </conditionalFormatting>
  <conditionalFormatting sqref="E139:N139">
    <cfRule type="cellIs" dxfId="351" priority="5" stopIfTrue="1" operator="greaterThanOrEqual">
      <formula>E$7+10</formula>
    </cfRule>
    <cfRule type="cellIs" dxfId="350" priority="6" stopIfTrue="1" operator="greaterThanOrEqual">
      <formula>E$7+5</formula>
    </cfRule>
    <cfRule type="cellIs" dxfId="349" priority="7" stopIfTrue="1" operator="lessThanOrEqual">
      <formula>E$7-10</formula>
    </cfRule>
    <cfRule type="cellIs" dxfId="348" priority="8" operator="lessThanOrEqual">
      <formula>E$7-5</formula>
    </cfRule>
  </conditionalFormatting>
  <conditionalFormatting sqref="E141:N141">
    <cfRule type="cellIs" dxfId="347" priority="1" stopIfTrue="1" operator="greaterThanOrEqual">
      <formula>E$7+10</formula>
    </cfRule>
    <cfRule type="cellIs" dxfId="346" priority="2" stopIfTrue="1" operator="greaterThanOrEqual">
      <formula>E$7+5</formula>
    </cfRule>
    <cfRule type="cellIs" dxfId="345" priority="3" stopIfTrue="1" operator="lessThanOrEqual">
      <formula>E$7-10</formula>
    </cfRule>
    <cfRule type="cellIs" dxfId="344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A68B2-3034-46B6-AB04-2140E3FB467E}">
  <sheetPr codeName="Sheet26">
    <tabColor rgb="FFFFFF00"/>
  </sheetPr>
  <dimension ref="A5:S352"/>
  <sheetViews>
    <sheetView showGridLines="0" zoomScaleNormal="100" workbookViewId="0">
      <selection activeCell="N97" sqref="N97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19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19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19" x14ac:dyDescent="0.15">
      <c r="A7" s="17" t="str">
        <f>A5&amp;D7</f>
        <v>X (1)全体</v>
      </c>
      <c r="C7" s="134" t="s">
        <v>7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19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19" x14ac:dyDescent="0.15">
      <c r="A9" s="17" t="str">
        <f>A5&amp;D9</f>
        <v>X (1)男性</v>
      </c>
      <c r="C9" s="135"/>
      <c r="D9" s="134" t="s">
        <v>9</v>
      </c>
      <c r="E9" s="19">
        <v>1748</v>
      </c>
      <c r="F9" s="20">
        <v>565</v>
      </c>
      <c r="G9" s="20">
        <v>548</v>
      </c>
      <c r="H9" s="20">
        <v>635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</row>
    <row r="10" spans="1:19" x14ac:dyDescent="0.15">
      <c r="C10" s="135"/>
      <c r="D10" s="136"/>
      <c r="E10" s="22">
        <v>1</v>
      </c>
      <c r="F10" s="23">
        <v>0.32322654128074646</v>
      </c>
      <c r="G10" s="23">
        <v>0.31350114941596985</v>
      </c>
      <c r="H10" s="23">
        <v>0.36327230930328369</v>
      </c>
    </row>
    <row r="11" spans="1:19" x14ac:dyDescent="0.15">
      <c r="A11" s="17" t="str">
        <f>A5&amp;D11</f>
        <v>X (1)女性</v>
      </c>
      <c r="C11" s="135"/>
      <c r="D11" s="134" t="s">
        <v>10</v>
      </c>
      <c r="E11" s="19">
        <v>2011</v>
      </c>
      <c r="F11" s="20">
        <v>765</v>
      </c>
      <c r="G11" s="20">
        <v>624</v>
      </c>
      <c r="H11" s="20">
        <v>622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</row>
    <row r="12" spans="1:19" x14ac:dyDescent="0.15">
      <c r="C12" s="135"/>
      <c r="D12" s="136"/>
      <c r="E12" s="22">
        <v>1</v>
      </c>
      <c r="F12" s="23">
        <v>0.38040775060653687</v>
      </c>
      <c r="G12" s="23">
        <v>0.31029337644577026</v>
      </c>
      <c r="H12" s="23">
        <v>0.30929884314537048</v>
      </c>
    </row>
    <row r="13" spans="1:19" x14ac:dyDescent="0.15">
      <c r="A13" s="17" t="str">
        <f>A5&amp;D13</f>
        <v>X (1)回答しない</v>
      </c>
      <c r="C13" s="135"/>
      <c r="D13" s="134" t="s">
        <v>11</v>
      </c>
      <c r="E13" s="19">
        <v>112</v>
      </c>
      <c r="F13" s="20">
        <v>25</v>
      </c>
      <c r="G13" s="20">
        <v>38</v>
      </c>
      <c r="H13" s="20">
        <v>49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</row>
    <row r="14" spans="1:19" x14ac:dyDescent="0.15">
      <c r="C14" s="136"/>
      <c r="D14" s="136"/>
      <c r="E14" s="22">
        <v>1</v>
      </c>
      <c r="F14" s="23">
        <v>0.2232142835855484</v>
      </c>
      <c r="G14" s="23">
        <v>0.33928570151329041</v>
      </c>
      <c r="H14" s="23">
        <v>0.4375</v>
      </c>
    </row>
    <row r="18" spans="1:19" x14ac:dyDescent="0.15">
      <c r="A18" s="17" t="str">
        <f>"X ("&amp;SUBSTITUTE(LEFT(E18,2),"Q","")&amp;")"</f>
        <v>X (2)</v>
      </c>
      <c r="C18" s="17" t="s">
        <v>12</v>
      </c>
      <c r="D18" s="17" t="s">
        <v>1</v>
      </c>
      <c r="E18" s="17" t="s">
        <v>7</v>
      </c>
    </row>
    <row r="19" spans="1:19" x14ac:dyDescent="0.15">
      <c r="A19" s="17" t="str">
        <f>A18&amp;"表頭"</f>
        <v>X (2)表頭</v>
      </c>
      <c r="C19" s="132"/>
      <c r="D19" s="133"/>
      <c r="E19" s="18" t="s">
        <v>3</v>
      </c>
      <c r="F19" s="18" t="s">
        <v>9</v>
      </c>
      <c r="G19" s="18" t="s">
        <v>10</v>
      </c>
      <c r="H19" s="18" t="s">
        <v>11</v>
      </c>
    </row>
    <row r="20" spans="1:19" x14ac:dyDescent="0.15">
      <c r="A20" s="17" t="str">
        <f>A18&amp;D20</f>
        <v>X (2)全体</v>
      </c>
      <c r="C20" s="134" t="s">
        <v>7</v>
      </c>
      <c r="D20" s="134" t="s">
        <v>8</v>
      </c>
      <c r="E20" s="19">
        <v>3871</v>
      </c>
      <c r="F20" s="20">
        <v>1748</v>
      </c>
      <c r="G20" s="20">
        <v>2011</v>
      </c>
      <c r="H20" s="20">
        <v>112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</row>
    <row r="21" spans="1:19" x14ac:dyDescent="0.15">
      <c r="C21" s="135"/>
      <c r="D21" s="136"/>
      <c r="E21" s="22">
        <v>1</v>
      </c>
      <c r="F21" s="23">
        <v>0.45156291127204895</v>
      </c>
      <c r="G21" s="23">
        <v>0.51950401067733765</v>
      </c>
      <c r="H21" s="23">
        <v>2.8933092951774597E-2</v>
      </c>
    </row>
    <row r="22" spans="1:19" x14ac:dyDescent="0.15">
      <c r="A22" s="17" t="str">
        <f>A18&amp;D22</f>
        <v>X (2)男性</v>
      </c>
      <c r="C22" s="135"/>
      <c r="D22" s="134" t="s">
        <v>9</v>
      </c>
      <c r="E22" s="19">
        <v>1748</v>
      </c>
      <c r="F22" s="20">
        <v>1748</v>
      </c>
      <c r="G22" s="20">
        <v>0</v>
      </c>
      <c r="H22" s="20">
        <v>0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</row>
    <row r="23" spans="1:19" x14ac:dyDescent="0.15">
      <c r="C23" s="135"/>
      <c r="D23" s="136"/>
      <c r="E23" s="22">
        <v>1</v>
      </c>
      <c r="F23" s="23">
        <v>1</v>
      </c>
      <c r="G23" s="23">
        <v>0</v>
      </c>
      <c r="H23" s="23">
        <v>0</v>
      </c>
    </row>
    <row r="24" spans="1:19" x14ac:dyDescent="0.15">
      <c r="A24" s="17" t="str">
        <f>A18&amp;D24</f>
        <v>X (2)女性</v>
      </c>
      <c r="C24" s="135"/>
      <c r="D24" s="134" t="s">
        <v>10</v>
      </c>
      <c r="E24" s="19">
        <v>2011</v>
      </c>
      <c r="F24" s="20">
        <v>0</v>
      </c>
      <c r="G24" s="20">
        <v>2011</v>
      </c>
      <c r="H24" s="20">
        <v>0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x14ac:dyDescent="0.15">
      <c r="C25" s="135"/>
      <c r="D25" s="136"/>
      <c r="E25" s="22">
        <v>1</v>
      </c>
      <c r="F25" s="23">
        <v>0</v>
      </c>
      <c r="G25" s="23">
        <v>1</v>
      </c>
      <c r="H25" s="23">
        <v>0</v>
      </c>
    </row>
    <row r="26" spans="1:19" x14ac:dyDescent="0.15">
      <c r="A26" s="17" t="str">
        <f>A18&amp;D26</f>
        <v>X (2)回答しない</v>
      </c>
      <c r="C26" s="135"/>
      <c r="D26" s="134" t="s">
        <v>11</v>
      </c>
      <c r="E26" s="19">
        <v>112</v>
      </c>
      <c r="F26" s="20">
        <v>0</v>
      </c>
      <c r="G26" s="20">
        <v>0</v>
      </c>
      <c r="H26" s="20">
        <v>112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</row>
    <row r="27" spans="1:19" x14ac:dyDescent="0.15">
      <c r="C27" s="136"/>
      <c r="D27" s="136"/>
      <c r="E27" s="22">
        <v>1</v>
      </c>
      <c r="F27" s="23">
        <v>0</v>
      </c>
      <c r="G27" s="23">
        <v>0</v>
      </c>
      <c r="H27" s="23">
        <v>1</v>
      </c>
    </row>
    <row r="31" spans="1:19" x14ac:dyDescent="0.15">
      <c r="A31" s="17" t="str">
        <f>"X ("&amp;SUBSTITUTE(LEFT(E31,2),"Q","")&amp;")"</f>
        <v>X (3)</v>
      </c>
      <c r="C31" s="17" t="s">
        <v>13</v>
      </c>
      <c r="D31" s="17" t="s">
        <v>1</v>
      </c>
      <c r="E31" s="17" t="s">
        <v>14</v>
      </c>
    </row>
    <row r="32" spans="1:19" x14ac:dyDescent="0.15">
      <c r="A32" s="17" t="str">
        <f>A31&amp;"表頭"</f>
        <v>X (3)表頭</v>
      </c>
      <c r="C32" s="132"/>
      <c r="D32" s="133"/>
      <c r="E32" s="18" t="s">
        <v>3</v>
      </c>
      <c r="F32" s="18" t="s">
        <v>15</v>
      </c>
      <c r="G32" s="18" t="s">
        <v>16</v>
      </c>
      <c r="H32" s="18" t="s">
        <v>17</v>
      </c>
      <c r="I32" s="18" t="s">
        <v>18</v>
      </c>
      <c r="J32" s="18" t="s">
        <v>19</v>
      </c>
      <c r="K32" s="18" t="s">
        <v>20</v>
      </c>
      <c r="L32" s="18" t="s">
        <v>21</v>
      </c>
      <c r="M32" s="18" t="s">
        <v>22</v>
      </c>
    </row>
    <row r="33" spans="1:19" x14ac:dyDescent="0.15">
      <c r="A33" s="17" t="str">
        <f>A31&amp;D33</f>
        <v>X (3)全体</v>
      </c>
      <c r="C33" s="134" t="s">
        <v>7</v>
      </c>
      <c r="D33" s="134" t="s">
        <v>8</v>
      </c>
      <c r="E33" s="19">
        <v>3871</v>
      </c>
      <c r="F33" s="20">
        <v>171</v>
      </c>
      <c r="G33" s="20">
        <v>332</v>
      </c>
      <c r="H33" s="20">
        <v>557</v>
      </c>
      <c r="I33" s="20">
        <v>438</v>
      </c>
      <c r="J33" s="20">
        <v>191</v>
      </c>
      <c r="K33" s="20">
        <v>1103</v>
      </c>
      <c r="L33" s="20">
        <v>174</v>
      </c>
      <c r="M33" s="20">
        <v>905</v>
      </c>
      <c r="N33" s="21"/>
      <c r="O33" s="21"/>
      <c r="P33" s="21"/>
      <c r="Q33" s="21"/>
      <c r="R33" s="21"/>
      <c r="S33" s="21"/>
    </row>
    <row r="34" spans="1:19" x14ac:dyDescent="0.15">
      <c r="C34" s="135"/>
      <c r="D34" s="136"/>
      <c r="E34" s="22">
        <v>1</v>
      </c>
      <c r="F34" s="23">
        <v>4.417463019490242E-2</v>
      </c>
      <c r="G34" s="23">
        <v>8.5765950381755829E-2</v>
      </c>
      <c r="H34" s="23">
        <v>0.14389047026634216</v>
      </c>
      <c r="I34" s="23">
        <v>0.11314905434846878</v>
      </c>
      <c r="J34" s="23">
        <v>4.9341253936290741E-2</v>
      </c>
      <c r="K34" s="23">
        <v>0.28493928909301758</v>
      </c>
      <c r="L34" s="23">
        <v>4.4949624687433243E-2</v>
      </c>
      <c r="M34" s="23">
        <v>0.23378971219062805</v>
      </c>
    </row>
    <row r="35" spans="1:19" x14ac:dyDescent="0.15">
      <c r="A35" s="17" t="str">
        <f>A31&amp;D35</f>
        <v>X (3)男性</v>
      </c>
      <c r="C35" s="135"/>
      <c r="D35" s="134" t="s">
        <v>9</v>
      </c>
      <c r="E35" s="19">
        <v>1748</v>
      </c>
      <c r="F35" s="20">
        <v>79</v>
      </c>
      <c r="G35" s="20">
        <v>149</v>
      </c>
      <c r="H35" s="20">
        <v>228</v>
      </c>
      <c r="I35" s="20">
        <v>209</v>
      </c>
      <c r="J35" s="20">
        <v>98</v>
      </c>
      <c r="K35" s="20">
        <v>476</v>
      </c>
      <c r="L35" s="20">
        <v>91</v>
      </c>
      <c r="M35" s="20">
        <v>418</v>
      </c>
      <c r="N35" s="21"/>
      <c r="O35" s="21"/>
      <c r="P35" s="21"/>
      <c r="Q35" s="21"/>
      <c r="R35" s="21"/>
      <c r="S35" s="21"/>
    </row>
    <row r="36" spans="1:19" x14ac:dyDescent="0.15">
      <c r="C36" s="135"/>
      <c r="D36" s="136"/>
      <c r="E36" s="22">
        <v>1</v>
      </c>
      <c r="F36" s="23">
        <v>4.5194506645202637E-2</v>
      </c>
      <c r="G36" s="23">
        <v>8.5240274667739868E-2</v>
      </c>
      <c r="H36" s="23">
        <v>0.1304347813129425</v>
      </c>
      <c r="I36" s="23">
        <v>0.1195652186870575</v>
      </c>
      <c r="J36" s="23">
        <v>5.6064072996377945E-2</v>
      </c>
      <c r="K36" s="23">
        <v>0.27231121063232422</v>
      </c>
      <c r="L36" s="23">
        <v>5.2059497684240341E-2</v>
      </c>
      <c r="M36" s="23">
        <v>0.23913043737411499</v>
      </c>
    </row>
    <row r="37" spans="1:19" x14ac:dyDescent="0.15">
      <c r="A37" s="17" t="str">
        <f>A31&amp;D37</f>
        <v>X (3)女性</v>
      </c>
      <c r="C37" s="135"/>
      <c r="D37" s="134" t="s">
        <v>10</v>
      </c>
      <c r="E37" s="19">
        <v>2011</v>
      </c>
      <c r="F37" s="20">
        <v>88</v>
      </c>
      <c r="G37" s="20">
        <v>172</v>
      </c>
      <c r="H37" s="20">
        <v>315</v>
      </c>
      <c r="I37" s="20">
        <v>219</v>
      </c>
      <c r="J37" s="20">
        <v>83</v>
      </c>
      <c r="K37" s="20">
        <v>590</v>
      </c>
      <c r="L37" s="20">
        <v>80</v>
      </c>
      <c r="M37" s="20">
        <v>464</v>
      </c>
      <c r="N37" s="21"/>
      <c r="O37" s="21"/>
      <c r="P37" s="21"/>
      <c r="Q37" s="21"/>
      <c r="R37" s="21"/>
      <c r="S37" s="21"/>
    </row>
    <row r="38" spans="1:19" x14ac:dyDescent="0.15">
      <c r="C38" s="135"/>
      <c r="D38" s="136"/>
      <c r="E38" s="22">
        <v>1</v>
      </c>
      <c r="F38" s="23">
        <v>4.375932365655899E-2</v>
      </c>
      <c r="G38" s="23">
        <v>8.5529588162899017E-2</v>
      </c>
      <c r="H38" s="23">
        <v>0.1566384881734848</v>
      </c>
      <c r="I38" s="23">
        <v>0.10890104621648788</v>
      </c>
      <c r="J38" s="23">
        <v>4.1272997856140137E-2</v>
      </c>
      <c r="K38" s="23">
        <v>0.29338636994361877</v>
      </c>
      <c r="L38" s="23">
        <v>3.9781201630830765E-2</v>
      </c>
      <c r="M38" s="23">
        <v>0.23073098063468933</v>
      </c>
    </row>
    <row r="39" spans="1:19" x14ac:dyDescent="0.15">
      <c r="A39" s="17" t="str">
        <f>A31&amp;D39</f>
        <v>X (3)回答しない</v>
      </c>
      <c r="C39" s="135"/>
      <c r="D39" s="134" t="s">
        <v>11</v>
      </c>
      <c r="E39" s="19">
        <v>112</v>
      </c>
      <c r="F39" s="20">
        <v>4</v>
      </c>
      <c r="G39" s="20">
        <v>11</v>
      </c>
      <c r="H39" s="20">
        <v>14</v>
      </c>
      <c r="I39" s="20">
        <v>10</v>
      </c>
      <c r="J39" s="20">
        <v>10</v>
      </c>
      <c r="K39" s="20">
        <v>37</v>
      </c>
      <c r="L39" s="20">
        <v>3</v>
      </c>
      <c r="M39" s="20">
        <v>23</v>
      </c>
      <c r="N39" s="21"/>
      <c r="O39" s="21"/>
      <c r="P39" s="21"/>
      <c r="Q39" s="21"/>
      <c r="R39" s="21"/>
      <c r="S39" s="21"/>
    </row>
    <row r="40" spans="1:19" x14ac:dyDescent="0.15">
      <c r="C40" s="136"/>
      <c r="D40" s="136"/>
      <c r="E40" s="22">
        <v>1</v>
      </c>
      <c r="F40" s="23">
        <v>3.5714287310838699E-2</v>
      </c>
      <c r="G40" s="23">
        <v>9.8214283585548401E-2</v>
      </c>
      <c r="H40" s="23">
        <v>0.125</v>
      </c>
      <c r="I40" s="23">
        <v>8.9285716414451599E-2</v>
      </c>
      <c r="J40" s="23">
        <v>8.9285716414451599E-2</v>
      </c>
      <c r="K40" s="23">
        <v>0.3303571343421936</v>
      </c>
      <c r="L40" s="23">
        <v>2.678571455180645E-2</v>
      </c>
      <c r="M40" s="23">
        <v>0.2053571492433548</v>
      </c>
    </row>
    <row r="44" spans="1:19" x14ac:dyDescent="0.15">
      <c r="A44" s="17" t="str">
        <f>"X ("&amp;SUBSTITUTE(LEFT(E44,2),"Q","")&amp;")"</f>
        <v>X (4)</v>
      </c>
      <c r="C44" s="17" t="s">
        <v>23</v>
      </c>
      <c r="D44" s="17" t="s">
        <v>24</v>
      </c>
      <c r="E44" s="17" t="s">
        <v>25</v>
      </c>
    </row>
    <row r="45" spans="1:19" ht="48" x14ac:dyDescent="0.15">
      <c r="A45" s="17" t="str">
        <f>A44&amp;"表頭"</f>
        <v>X (4)表頭</v>
      </c>
      <c r="C45" s="132"/>
      <c r="D45" s="133"/>
      <c r="E45" s="18" t="s">
        <v>3</v>
      </c>
      <c r="F45" s="18" t="s">
        <v>26</v>
      </c>
      <c r="G45" s="18" t="s">
        <v>27</v>
      </c>
      <c r="H45" s="18" t="s">
        <v>28</v>
      </c>
      <c r="I45" s="18" t="s">
        <v>29</v>
      </c>
      <c r="J45" s="18" t="s">
        <v>30</v>
      </c>
      <c r="K45" s="18" t="s">
        <v>31</v>
      </c>
      <c r="L45" s="18" t="s">
        <v>32</v>
      </c>
      <c r="M45" s="18" t="s">
        <v>33</v>
      </c>
      <c r="N45" s="18" t="s">
        <v>34</v>
      </c>
      <c r="O45" s="18" t="s">
        <v>22</v>
      </c>
    </row>
    <row r="46" spans="1:19" x14ac:dyDescent="0.15">
      <c r="A46" s="17" t="str">
        <f>A44&amp;D46</f>
        <v>X (4)全体</v>
      </c>
      <c r="C46" s="134" t="s">
        <v>7</v>
      </c>
      <c r="D46" s="134" t="s">
        <v>8</v>
      </c>
      <c r="E46" s="19">
        <v>3871</v>
      </c>
      <c r="F46" s="20">
        <v>1074</v>
      </c>
      <c r="G46" s="20">
        <v>1543</v>
      </c>
      <c r="H46" s="20">
        <v>1063</v>
      </c>
      <c r="I46" s="20">
        <v>1278</v>
      </c>
      <c r="J46" s="20">
        <v>483</v>
      </c>
      <c r="K46" s="20">
        <v>627</v>
      </c>
      <c r="L46" s="20">
        <v>669</v>
      </c>
      <c r="M46" s="20">
        <v>40</v>
      </c>
      <c r="N46" s="20">
        <v>287</v>
      </c>
      <c r="O46" s="20">
        <v>43</v>
      </c>
      <c r="P46" s="21"/>
      <c r="Q46" s="21"/>
      <c r="R46" s="21"/>
      <c r="S46" s="21"/>
    </row>
    <row r="47" spans="1:19" x14ac:dyDescent="0.15">
      <c r="C47" s="135"/>
      <c r="D47" s="136"/>
      <c r="E47" s="22">
        <v>1</v>
      </c>
      <c r="F47" s="23">
        <v>0.27744770050048828</v>
      </c>
      <c r="G47" s="23">
        <v>0.39860501885414124</v>
      </c>
      <c r="H47" s="23">
        <v>0.27460604906082153</v>
      </c>
      <c r="I47" s="23">
        <v>0.33014723658561707</v>
      </c>
      <c r="J47" s="23">
        <v>0.12477395683526993</v>
      </c>
      <c r="K47" s="23">
        <v>0.16197365522384644</v>
      </c>
      <c r="L47" s="23">
        <v>0.17282356321811676</v>
      </c>
      <c r="M47" s="23">
        <v>1.0333247482776642E-2</v>
      </c>
      <c r="N47" s="23">
        <v>7.4141047894954681E-2</v>
      </c>
      <c r="O47" s="23">
        <v>1.110824104398489E-2</v>
      </c>
    </row>
    <row r="48" spans="1:19" x14ac:dyDescent="0.15">
      <c r="A48" s="17" t="str">
        <f>A44&amp;D48</f>
        <v>X (4)男性</v>
      </c>
      <c r="C48" s="135"/>
      <c r="D48" s="134" t="s">
        <v>9</v>
      </c>
      <c r="E48" s="19">
        <v>1748</v>
      </c>
      <c r="F48" s="20">
        <v>485</v>
      </c>
      <c r="G48" s="20">
        <v>659</v>
      </c>
      <c r="H48" s="20">
        <v>645</v>
      </c>
      <c r="I48" s="20">
        <v>506</v>
      </c>
      <c r="J48" s="20">
        <v>80</v>
      </c>
      <c r="K48" s="20">
        <v>427</v>
      </c>
      <c r="L48" s="20">
        <v>202</v>
      </c>
      <c r="M48" s="20">
        <v>18</v>
      </c>
      <c r="N48" s="20">
        <v>93</v>
      </c>
      <c r="O48" s="20">
        <v>26</v>
      </c>
      <c r="P48" s="21"/>
      <c r="Q48" s="21"/>
      <c r="R48" s="21"/>
      <c r="S48" s="21"/>
    </row>
    <row r="49" spans="1:19" x14ac:dyDescent="0.15">
      <c r="C49" s="135"/>
      <c r="D49" s="136"/>
      <c r="E49" s="22">
        <v>1</v>
      </c>
      <c r="F49" s="23">
        <v>0.27745994925498962</v>
      </c>
      <c r="G49" s="23">
        <v>0.3770022988319397</v>
      </c>
      <c r="H49" s="23">
        <v>0.3689931333065033</v>
      </c>
      <c r="I49" s="23">
        <v>0.28947368264198303</v>
      </c>
      <c r="J49" s="23">
        <v>4.5766592025756836E-2</v>
      </c>
      <c r="K49" s="23">
        <v>0.2442791759967804</v>
      </c>
      <c r="L49" s="23">
        <v>0.11556064337491989</v>
      </c>
      <c r="M49" s="23">
        <v>1.0297482833266258E-2</v>
      </c>
      <c r="N49" s="23">
        <v>5.3203660994768143E-2</v>
      </c>
      <c r="O49" s="23">
        <v>1.4874141663312912E-2</v>
      </c>
    </row>
    <row r="50" spans="1:19" x14ac:dyDescent="0.15">
      <c r="A50" s="17" t="str">
        <f>A44&amp;D50</f>
        <v>X (4)女性</v>
      </c>
      <c r="C50" s="135"/>
      <c r="D50" s="134" t="s">
        <v>10</v>
      </c>
      <c r="E50" s="19">
        <v>2011</v>
      </c>
      <c r="F50" s="20">
        <v>551</v>
      </c>
      <c r="G50" s="20">
        <v>854</v>
      </c>
      <c r="H50" s="20">
        <v>405</v>
      </c>
      <c r="I50" s="20">
        <v>726</v>
      </c>
      <c r="J50" s="20">
        <v>390</v>
      </c>
      <c r="K50" s="20">
        <v>176</v>
      </c>
      <c r="L50" s="20">
        <v>443</v>
      </c>
      <c r="M50" s="20">
        <v>19</v>
      </c>
      <c r="N50" s="20">
        <v>183</v>
      </c>
      <c r="O50" s="20">
        <v>15</v>
      </c>
      <c r="P50" s="21"/>
      <c r="Q50" s="21"/>
      <c r="R50" s="21"/>
      <c r="S50" s="21"/>
    </row>
    <row r="51" spans="1:19" x14ac:dyDescent="0.15">
      <c r="C51" s="135"/>
      <c r="D51" s="136"/>
      <c r="E51" s="22">
        <v>1</v>
      </c>
      <c r="F51" s="23">
        <v>0.27399304509162903</v>
      </c>
      <c r="G51" s="23">
        <v>0.42466434836387634</v>
      </c>
      <c r="H51" s="23">
        <v>0.20139233767986298</v>
      </c>
      <c r="I51" s="23">
        <v>0.36101442575454712</v>
      </c>
      <c r="J51" s="23">
        <v>0.19393336772918701</v>
      </c>
      <c r="K51" s="23">
        <v>8.7518647313117981E-2</v>
      </c>
      <c r="L51" s="23">
        <v>0.22028841078281403</v>
      </c>
      <c r="M51" s="23">
        <v>9.4480356201529503E-3</v>
      </c>
      <c r="N51" s="23">
        <v>9.0999506413936615E-2</v>
      </c>
      <c r="O51" s="23">
        <v>7.458975538611412E-3</v>
      </c>
    </row>
    <row r="52" spans="1:19" x14ac:dyDescent="0.15">
      <c r="A52" s="17" t="str">
        <f>A44&amp;D52</f>
        <v>X (4)回答しない</v>
      </c>
      <c r="C52" s="135"/>
      <c r="D52" s="134" t="s">
        <v>11</v>
      </c>
      <c r="E52" s="19">
        <v>112</v>
      </c>
      <c r="F52" s="20">
        <v>38</v>
      </c>
      <c r="G52" s="20">
        <v>30</v>
      </c>
      <c r="H52" s="20">
        <v>13</v>
      </c>
      <c r="I52" s="20">
        <v>46</v>
      </c>
      <c r="J52" s="20">
        <v>13</v>
      </c>
      <c r="K52" s="20">
        <v>24</v>
      </c>
      <c r="L52" s="20">
        <v>24</v>
      </c>
      <c r="M52" s="20">
        <v>3</v>
      </c>
      <c r="N52" s="20">
        <v>11</v>
      </c>
      <c r="O52" s="20">
        <v>2</v>
      </c>
      <c r="P52" s="21"/>
      <c r="Q52" s="21"/>
      <c r="R52" s="21"/>
      <c r="S52" s="21"/>
    </row>
    <row r="53" spans="1:19" x14ac:dyDescent="0.15">
      <c r="C53" s="136"/>
      <c r="D53" s="136"/>
      <c r="E53" s="22">
        <v>1</v>
      </c>
      <c r="F53" s="23">
        <v>0.33928570151329041</v>
      </c>
      <c r="G53" s="23">
        <v>0.2678571343421936</v>
      </c>
      <c r="H53" s="23">
        <v>0.1160714253783226</v>
      </c>
      <c r="I53" s="23">
        <v>0.41071429848670959</v>
      </c>
      <c r="J53" s="23">
        <v>0.1160714253783226</v>
      </c>
      <c r="K53" s="23">
        <v>0.2142857164144516</v>
      </c>
      <c r="L53" s="23">
        <v>0.2142857164144516</v>
      </c>
      <c r="M53" s="23">
        <v>2.678571455180645E-2</v>
      </c>
      <c r="N53" s="23">
        <v>9.8214283585548401E-2</v>
      </c>
      <c r="O53" s="23">
        <v>1.785714365541935E-2</v>
      </c>
    </row>
    <row r="57" spans="1:19" x14ac:dyDescent="0.15">
      <c r="A57" s="17" t="str">
        <f>"X ("&amp;SUBSTITUTE(LEFT(E57,2),"Q","")&amp;")"</f>
        <v>X (5)</v>
      </c>
      <c r="C57" s="17" t="s">
        <v>35</v>
      </c>
      <c r="D57" s="17" t="s">
        <v>24</v>
      </c>
      <c r="E57" s="17" t="s">
        <v>36</v>
      </c>
    </row>
    <row r="58" spans="1:19" ht="36" x14ac:dyDescent="0.15">
      <c r="A58" s="17" t="str">
        <f>A57&amp;"表頭"</f>
        <v>X (5)表頭</v>
      </c>
      <c r="C58" s="132"/>
      <c r="D58" s="133"/>
      <c r="E58" s="18" t="s">
        <v>3</v>
      </c>
      <c r="F58" s="18" t="s">
        <v>37</v>
      </c>
      <c r="G58" s="18" t="s">
        <v>38</v>
      </c>
      <c r="H58" s="18" t="s">
        <v>39</v>
      </c>
      <c r="I58" s="18" t="s">
        <v>40</v>
      </c>
      <c r="J58" s="18" t="s">
        <v>41</v>
      </c>
      <c r="K58" s="18" t="s">
        <v>42</v>
      </c>
      <c r="L58" s="18" t="s">
        <v>43</v>
      </c>
      <c r="M58" s="18" t="s">
        <v>22</v>
      </c>
    </row>
    <row r="59" spans="1:19" x14ac:dyDescent="0.15">
      <c r="A59" s="17" t="str">
        <f>A57&amp;D59</f>
        <v>X (5)全体</v>
      </c>
      <c r="C59" s="134" t="s">
        <v>7</v>
      </c>
      <c r="D59" s="134" t="s">
        <v>8</v>
      </c>
      <c r="E59" s="19">
        <v>3871</v>
      </c>
      <c r="F59" s="20">
        <v>1051</v>
      </c>
      <c r="G59" s="20">
        <v>577</v>
      </c>
      <c r="H59" s="20">
        <v>490</v>
      </c>
      <c r="I59" s="20">
        <v>1089</v>
      </c>
      <c r="J59" s="20">
        <v>1467</v>
      </c>
      <c r="K59" s="20">
        <v>386</v>
      </c>
      <c r="L59" s="20">
        <v>807</v>
      </c>
      <c r="M59" s="20">
        <v>99</v>
      </c>
      <c r="N59" s="21"/>
      <c r="O59" s="21"/>
      <c r="P59" s="21"/>
      <c r="Q59" s="21"/>
      <c r="R59" s="21"/>
      <c r="S59" s="21"/>
    </row>
    <row r="60" spans="1:19" x14ac:dyDescent="0.15">
      <c r="C60" s="135"/>
      <c r="D60" s="136"/>
      <c r="E60" s="22">
        <v>1</v>
      </c>
      <c r="F60" s="23">
        <v>0.27150607109069824</v>
      </c>
      <c r="G60" s="23">
        <v>0.14905709028244019</v>
      </c>
      <c r="H60" s="23">
        <v>0.12658227980136871</v>
      </c>
      <c r="I60" s="23">
        <v>0.2813226580619812</v>
      </c>
      <c r="J60" s="23">
        <v>0.37897184491157532</v>
      </c>
      <c r="K60" s="23">
        <v>9.9715836346149445E-2</v>
      </c>
      <c r="L60" s="23">
        <v>0.20847326517105103</v>
      </c>
      <c r="M60" s="23">
        <v>2.5574786588549614E-2</v>
      </c>
    </row>
    <row r="61" spans="1:19" x14ac:dyDescent="0.15">
      <c r="A61" s="17" t="str">
        <f>A57&amp;D61</f>
        <v>X (5)男性</v>
      </c>
      <c r="C61" s="135"/>
      <c r="D61" s="134" t="s">
        <v>9</v>
      </c>
      <c r="E61" s="19">
        <v>1748</v>
      </c>
      <c r="F61" s="20">
        <v>361</v>
      </c>
      <c r="G61" s="20">
        <v>135</v>
      </c>
      <c r="H61" s="20">
        <v>197</v>
      </c>
      <c r="I61" s="20">
        <v>532</v>
      </c>
      <c r="J61" s="20">
        <v>516</v>
      </c>
      <c r="K61" s="20">
        <v>165</v>
      </c>
      <c r="L61" s="24">
        <v>513</v>
      </c>
      <c r="M61" s="20">
        <v>68</v>
      </c>
      <c r="N61" s="21"/>
      <c r="O61" s="21"/>
      <c r="P61" s="21"/>
      <c r="Q61" s="21"/>
      <c r="R61" s="21"/>
      <c r="S61" s="21"/>
    </row>
    <row r="62" spans="1:19" x14ac:dyDescent="0.15">
      <c r="C62" s="135"/>
      <c r="D62" s="136"/>
      <c r="E62" s="22">
        <v>1</v>
      </c>
      <c r="F62" s="23">
        <v>0.20652173459529877</v>
      </c>
      <c r="G62" s="23">
        <v>7.7231124043464661E-2</v>
      </c>
      <c r="H62" s="23">
        <v>0.11270023137331009</v>
      </c>
      <c r="I62" s="23">
        <v>0.30434781312942505</v>
      </c>
      <c r="J62" s="23">
        <v>0.29519450664520264</v>
      </c>
      <c r="K62" s="23">
        <v>9.4393596053123474E-2</v>
      </c>
      <c r="L62" s="26">
        <v>0.29347825050354004</v>
      </c>
      <c r="M62" s="23">
        <v>3.8901600986719131E-2</v>
      </c>
    </row>
    <row r="63" spans="1:19" x14ac:dyDescent="0.15">
      <c r="A63" s="17" t="str">
        <f>A57&amp;D63</f>
        <v>X (5)女性</v>
      </c>
      <c r="C63" s="135"/>
      <c r="D63" s="134" t="s">
        <v>10</v>
      </c>
      <c r="E63" s="19">
        <v>2011</v>
      </c>
      <c r="F63" s="20">
        <v>666</v>
      </c>
      <c r="G63" s="20">
        <v>435</v>
      </c>
      <c r="H63" s="20">
        <v>275</v>
      </c>
      <c r="I63" s="20">
        <v>526</v>
      </c>
      <c r="J63" s="20">
        <v>922</v>
      </c>
      <c r="K63" s="20">
        <v>208</v>
      </c>
      <c r="L63" s="20">
        <v>265</v>
      </c>
      <c r="M63" s="20">
        <v>27</v>
      </c>
      <c r="N63" s="21"/>
      <c r="O63" s="21"/>
      <c r="P63" s="21"/>
      <c r="Q63" s="21"/>
      <c r="R63" s="21"/>
      <c r="S63" s="21"/>
    </row>
    <row r="64" spans="1:19" x14ac:dyDescent="0.15">
      <c r="C64" s="135"/>
      <c r="D64" s="136"/>
      <c r="E64" s="22">
        <v>1</v>
      </c>
      <c r="F64" s="23">
        <v>0.33117851614952087</v>
      </c>
      <c r="G64" s="23">
        <v>0.2163102924823761</v>
      </c>
      <c r="H64" s="23">
        <v>0.13674788177013397</v>
      </c>
      <c r="I64" s="23">
        <v>0.26156142354011536</v>
      </c>
      <c r="J64" s="23">
        <v>0.45847836136817932</v>
      </c>
      <c r="K64" s="23">
        <v>0.10343112796545029</v>
      </c>
      <c r="L64" s="23">
        <v>0.13177523016929626</v>
      </c>
      <c r="M64" s="23">
        <v>1.3426155783236027E-2</v>
      </c>
    </row>
    <row r="65" spans="1:19" x14ac:dyDescent="0.15">
      <c r="A65" s="17" t="str">
        <f>A57&amp;D65</f>
        <v>X (5)回答しない</v>
      </c>
      <c r="C65" s="135"/>
      <c r="D65" s="134" t="s">
        <v>11</v>
      </c>
      <c r="E65" s="19">
        <v>112</v>
      </c>
      <c r="F65" s="20">
        <v>24</v>
      </c>
      <c r="G65" s="20">
        <v>7</v>
      </c>
      <c r="H65" s="20">
        <v>18</v>
      </c>
      <c r="I65" s="20">
        <v>31</v>
      </c>
      <c r="J65" s="20">
        <v>29</v>
      </c>
      <c r="K65" s="20">
        <v>13</v>
      </c>
      <c r="L65" s="20">
        <v>29</v>
      </c>
      <c r="M65" s="20">
        <v>4</v>
      </c>
      <c r="N65" s="21"/>
      <c r="O65" s="21"/>
      <c r="P65" s="21"/>
      <c r="Q65" s="21"/>
      <c r="R65" s="21"/>
      <c r="S65" s="21"/>
    </row>
    <row r="66" spans="1:19" x14ac:dyDescent="0.15">
      <c r="C66" s="136"/>
      <c r="D66" s="136"/>
      <c r="E66" s="22">
        <v>1</v>
      </c>
      <c r="F66" s="23">
        <v>0.2142857164144516</v>
      </c>
      <c r="G66" s="23">
        <v>6.25E-2</v>
      </c>
      <c r="H66" s="23">
        <v>0.1607142835855484</v>
      </c>
      <c r="I66" s="23">
        <v>0.27678570151329041</v>
      </c>
      <c r="J66" s="23">
        <v>0.2589285671710968</v>
      </c>
      <c r="K66" s="23">
        <v>0.1160714253783226</v>
      </c>
      <c r="L66" s="23">
        <v>0.2589285671710968</v>
      </c>
      <c r="M66" s="23">
        <v>3.5714287310838699E-2</v>
      </c>
    </row>
    <row r="70" spans="1:19" x14ac:dyDescent="0.15">
      <c r="A70" s="17" t="str">
        <f>"X ("&amp;SUBSTITUTE(LEFT(E70,2),"Q","")&amp;")"</f>
        <v>X (6)</v>
      </c>
      <c r="C70" s="17" t="s">
        <v>44</v>
      </c>
      <c r="D70" s="17" t="s">
        <v>1</v>
      </c>
      <c r="E70" s="17" t="s">
        <v>45</v>
      </c>
    </row>
    <row r="71" spans="1:19" ht="36" x14ac:dyDescent="0.15">
      <c r="A71" s="17" t="str">
        <f>A70&amp;"表頭"</f>
        <v>X (6)表頭</v>
      </c>
      <c r="C71" s="132"/>
      <c r="D71" s="133"/>
      <c r="E71" s="18" t="s">
        <v>3</v>
      </c>
      <c r="F71" s="18" t="s">
        <v>46</v>
      </c>
      <c r="G71" s="18" t="s">
        <v>47</v>
      </c>
      <c r="H71" s="18" t="s">
        <v>48</v>
      </c>
      <c r="I71" s="18" t="s">
        <v>49</v>
      </c>
      <c r="J71" s="18" t="s">
        <v>50</v>
      </c>
      <c r="K71" s="18" t="s">
        <v>51</v>
      </c>
      <c r="L71" s="18" t="s">
        <v>52</v>
      </c>
      <c r="M71" s="18" t="s">
        <v>53</v>
      </c>
      <c r="N71" s="18" t="s">
        <v>54</v>
      </c>
      <c r="O71" s="18" t="s">
        <v>22</v>
      </c>
    </row>
    <row r="72" spans="1:19" x14ac:dyDescent="0.15">
      <c r="A72" s="17" t="str">
        <f>A70&amp;D72</f>
        <v>X (6)全体</v>
      </c>
      <c r="C72" s="134" t="s">
        <v>7</v>
      </c>
      <c r="D72" s="134" t="s">
        <v>8</v>
      </c>
      <c r="E72" s="19">
        <v>3871</v>
      </c>
      <c r="F72" s="20">
        <v>39</v>
      </c>
      <c r="G72" s="20">
        <v>1947</v>
      </c>
      <c r="H72" s="20">
        <v>146</v>
      </c>
      <c r="I72" s="20">
        <v>63</v>
      </c>
      <c r="J72" s="20">
        <v>445</v>
      </c>
      <c r="K72" s="20">
        <v>342</v>
      </c>
      <c r="L72" s="20">
        <v>71</v>
      </c>
      <c r="M72" s="20">
        <v>324</v>
      </c>
      <c r="N72" s="20">
        <v>243</v>
      </c>
      <c r="O72" s="20">
        <v>251</v>
      </c>
      <c r="P72" s="21"/>
      <c r="Q72" s="21"/>
      <c r="R72" s="21"/>
      <c r="S72" s="21"/>
    </row>
    <row r="73" spans="1:19" x14ac:dyDescent="0.15">
      <c r="C73" s="135"/>
      <c r="D73" s="136"/>
      <c r="E73" s="22">
        <v>1</v>
      </c>
      <c r="F73" s="23">
        <v>1.0074916295707226E-2</v>
      </c>
      <c r="G73" s="23">
        <v>0.50297081470489502</v>
      </c>
      <c r="H73" s="23">
        <v>3.7716351449489594E-2</v>
      </c>
      <c r="I73" s="23">
        <v>1.6274863854050636E-2</v>
      </c>
      <c r="J73" s="23">
        <v>0.11495737731456757</v>
      </c>
      <c r="K73" s="23">
        <v>8.834926038980484E-2</v>
      </c>
      <c r="L73" s="23">
        <v>1.8341513350605965E-2</v>
      </c>
      <c r="M73" s="23">
        <v>8.36993008852005E-2</v>
      </c>
      <c r="N73" s="23">
        <v>6.2774479389190674E-2</v>
      </c>
      <c r="O73" s="23">
        <v>6.4841128885746002E-2</v>
      </c>
    </row>
    <row r="74" spans="1:19" x14ac:dyDescent="0.15">
      <c r="A74" s="17" t="str">
        <f>A70&amp;D74</f>
        <v>X (6)男性</v>
      </c>
      <c r="C74" s="135"/>
      <c r="D74" s="134" t="s">
        <v>9</v>
      </c>
      <c r="E74" s="19">
        <v>1748</v>
      </c>
      <c r="F74" s="20">
        <v>29</v>
      </c>
      <c r="G74" s="20">
        <v>734</v>
      </c>
      <c r="H74" s="20">
        <v>80</v>
      </c>
      <c r="I74" s="20">
        <v>45</v>
      </c>
      <c r="J74" s="20">
        <v>204</v>
      </c>
      <c r="K74" s="20">
        <v>209</v>
      </c>
      <c r="L74" s="20">
        <v>49</v>
      </c>
      <c r="M74" s="20">
        <v>165</v>
      </c>
      <c r="N74" s="38">
        <v>79</v>
      </c>
      <c r="O74" s="20">
        <v>154</v>
      </c>
      <c r="P74" s="21"/>
      <c r="Q74" s="21"/>
      <c r="R74" s="21"/>
      <c r="S74" s="21"/>
    </row>
    <row r="75" spans="1:19" x14ac:dyDescent="0.15">
      <c r="C75" s="135"/>
      <c r="D75" s="136"/>
      <c r="E75" s="22">
        <v>1</v>
      </c>
      <c r="F75" s="23">
        <v>1.6590388491749763E-2</v>
      </c>
      <c r="G75" s="23">
        <v>0.41990846395492554</v>
      </c>
      <c r="H75" s="23">
        <v>4.5766592025756836E-2</v>
      </c>
      <c r="I75" s="23">
        <v>2.574370801448822E-2</v>
      </c>
      <c r="J75" s="23">
        <v>0.11670480668544769</v>
      </c>
      <c r="K75" s="23">
        <v>0.1195652186870575</v>
      </c>
      <c r="L75" s="23">
        <v>2.8032036498188972E-2</v>
      </c>
      <c r="M75" s="23">
        <v>9.4393596053123474E-2</v>
      </c>
      <c r="N75" s="39">
        <v>4.5194506645202637E-2</v>
      </c>
      <c r="O75" s="23">
        <v>8.810068666934967E-2</v>
      </c>
    </row>
    <row r="76" spans="1:19" x14ac:dyDescent="0.15">
      <c r="A76" s="17" t="str">
        <f>A70&amp;D76</f>
        <v>X (6)女性</v>
      </c>
      <c r="C76" s="135"/>
      <c r="D76" s="134" t="s">
        <v>10</v>
      </c>
      <c r="E76" s="19">
        <v>2011</v>
      </c>
      <c r="F76" s="20">
        <v>10</v>
      </c>
      <c r="G76" s="20">
        <v>1160</v>
      </c>
      <c r="H76" s="20">
        <v>63</v>
      </c>
      <c r="I76" s="20">
        <v>16</v>
      </c>
      <c r="J76" s="20">
        <v>234</v>
      </c>
      <c r="K76" s="20">
        <v>121</v>
      </c>
      <c r="L76" s="20">
        <v>18</v>
      </c>
      <c r="M76" s="20">
        <v>150</v>
      </c>
      <c r="N76" s="24">
        <v>154</v>
      </c>
      <c r="O76" s="20">
        <v>85</v>
      </c>
      <c r="P76" s="21"/>
      <c r="Q76" s="21"/>
      <c r="R76" s="21"/>
      <c r="S76" s="21"/>
    </row>
    <row r="77" spans="1:19" x14ac:dyDescent="0.15">
      <c r="C77" s="135"/>
      <c r="D77" s="136"/>
      <c r="E77" s="22">
        <v>1</v>
      </c>
      <c r="F77" s="23">
        <v>4.9726502038538456E-3</v>
      </c>
      <c r="G77" s="23">
        <v>0.57682746648788452</v>
      </c>
      <c r="H77" s="23">
        <v>3.132769837975502E-2</v>
      </c>
      <c r="I77" s="23">
        <v>7.956240326166153E-3</v>
      </c>
      <c r="J77" s="23">
        <v>0.11636001616716385</v>
      </c>
      <c r="K77" s="23">
        <v>6.0169070959091187E-2</v>
      </c>
      <c r="L77" s="23">
        <v>8.9507708325982094E-3</v>
      </c>
      <c r="M77" s="23">
        <v>7.4589759111404419E-2</v>
      </c>
      <c r="N77" s="26">
        <v>7.6578818261623383E-2</v>
      </c>
      <c r="O77" s="23">
        <v>4.2267527431249619E-2</v>
      </c>
    </row>
    <row r="78" spans="1:19" x14ac:dyDescent="0.15">
      <c r="A78" s="17" t="str">
        <f>A70&amp;D78</f>
        <v>X (6)回答しない</v>
      </c>
      <c r="C78" s="135"/>
      <c r="D78" s="134" t="s">
        <v>11</v>
      </c>
      <c r="E78" s="19">
        <v>112</v>
      </c>
      <c r="F78" s="20">
        <v>0</v>
      </c>
      <c r="G78" s="20">
        <v>53</v>
      </c>
      <c r="H78" s="20">
        <v>3</v>
      </c>
      <c r="I78" s="20">
        <v>2</v>
      </c>
      <c r="J78" s="20">
        <v>7</v>
      </c>
      <c r="K78" s="20">
        <v>12</v>
      </c>
      <c r="L78" s="20">
        <v>4</v>
      </c>
      <c r="M78" s="20">
        <v>9</v>
      </c>
      <c r="N78" s="20">
        <v>10</v>
      </c>
      <c r="O78" s="20">
        <v>12</v>
      </c>
      <c r="P78" s="21"/>
      <c r="Q78" s="21"/>
      <c r="R78" s="21"/>
      <c r="S78" s="21"/>
    </row>
    <row r="79" spans="1:19" x14ac:dyDescent="0.15">
      <c r="C79" s="136"/>
      <c r="D79" s="136"/>
      <c r="E79" s="22">
        <v>1</v>
      </c>
      <c r="F79" s="23">
        <v>0</v>
      </c>
      <c r="G79" s="23">
        <v>0.47321429848670959</v>
      </c>
      <c r="H79" s="23">
        <v>2.678571455180645E-2</v>
      </c>
      <c r="I79" s="23">
        <v>1.785714365541935E-2</v>
      </c>
      <c r="J79" s="23">
        <v>6.25E-2</v>
      </c>
      <c r="K79" s="23">
        <v>0.1071428582072258</v>
      </c>
      <c r="L79" s="23">
        <v>3.5714287310838699E-2</v>
      </c>
      <c r="M79" s="23">
        <v>8.03571417927742E-2</v>
      </c>
      <c r="N79" s="23">
        <v>8.9285716414451599E-2</v>
      </c>
      <c r="O79" s="23">
        <v>0.1071428582072258</v>
      </c>
    </row>
    <row r="83" spans="1:19" x14ac:dyDescent="0.15">
      <c r="A83" s="17" t="str">
        <f>"X ("&amp;SUBSTITUTE(LEFT(E83,2),"Q","")&amp;")"</f>
        <v>X (9)</v>
      </c>
      <c r="C83" s="17" t="s">
        <v>55</v>
      </c>
      <c r="D83" s="17" t="s">
        <v>1</v>
      </c>
      <c r="E83" s="17" t="s">
        <v>56</v>
      </c>
    </row>
    <row r="84" spans="1:19" ht="24" x14ac:dyDescent="0.15">
      <c r="A84" s="17" t="str">
        <f>A83&amp;"表頭"</f>
        <v>X (9)表頭</v>
      </c>
      <c r="C84" s="132"/>
      <c r="D84" s="133"/>
      <c r="E84" s="18" t="s">
        <v>3</v>
      </c>
      <c r="F84" s="18" t="s">
        <v>57</v>
      </c>
      <c r="G84" s="18" t="s">
        <v>58</v>
      </c>
      <c r="H84" s="18" t="s">
        <v>59</v>
      </c>
      <c r="I84" s="18" t="s">
        <v>60</v>
      </c>
      <c r="J84" s="18" t="s">
        <v>22</v>
      </c>
      <c r="K84" s="18" t="s">
        <v>61</v>
      </c>
    </row>
    <row r="85" spans="1:19" x14ac:dyDescent="0.15">
      <c r="A85" s="17" t="str">
        <f>A83&amp;D85</f>
        <v>X (9)全体</v>
      </c>
      <c r="C85" s="134" t="s">
        <v>7</v>
      </c>
      <c r="D85" s="134" t="s">
        <v>8</v>
      </c>
      <c r="E85" s="19">
        <v>3871</v>
      </c>
      <c r="F85" s="20">
        <v>2096</v>
      </c>
      <c r="G85" s="20">
        <v>141</v>
      </c>
      <c r="H85" s="20">
        <v>687</v>
      </c>
      <c r="I85" s="20">
        <v>558</v>
      </c>
      <c r="J85" s="20">
        <v>34</v>
      </c>
      <c r="K85" s="20">
        <v>355</v>
      </c>
      <c r="L85" s="21"/>
      <c r="M85" s="21"/>
      <c r="N85" s="21"/>
      <c r="O85" s="21"/>
      <c r="P85" s="21"/>
      <c r="Q85" s="21"/>
      <c r="R85" s="21"/>
      <c r="S85" s="21"/>
    </row>
    <row r="86" spans="1:19" x14ac:dyDescent="0.15">
      <c r="C86" s="135"/>
      <c r="D86" s="136"/>
      <c r="E86" s="22">
        <v>1</v>
      </c>
      <c r="F86" s="23">
        <v>0.54146218299865723</v>
      </c>
      <c r="G86" s="23">
        <v>3.6424696445465088E-2</v>
      </c>
      <c r="H86" s="23">
        <v>0.1774735152721405</v>
      </c>
      <c r="I86" s="23">
        <v>0.14414879679679871</v>
      </c>
      <c r="J86" s="23">
        <v>8.7832603603601456E-3</v>
      </c>
      <c r="K86" s="23">
        <v>9.1707572340965271E-2</v>
      </c>
    </row>
    <row r="87" spans="1:19" x14ac:dyDescent="0.15">
      <c r="A87" s="17" t="str">
        <f>A83&amp;D87</f>
        <v>X (9)男性</v>
      </c>
      <c r="C87" s="135"/>
      <c r="D87" s="134" t="s">
        <v>9</v>
      </c>
      <c r="E87" s="19">
        <v>1748</v>
      </c>
      <c r="F87" s="24">
        <v>1046</v>
      </c>
      <c r="G87" s="20">
        <v>17</v>
      </c>
      <c r="H87" s="20">
        <v>198</v>
      </c>
      <c r="I87" s="20">
        <v>312</v>
      </c>
      <c r="J87" s="20">
        <v>14</v>
      </c>
      <c r="K87" s="20">
        <v>161</v>
      </c>
      <c r="L87" s="21"/>
      <c r="M87" s="21"/>
      <c r="N87" s="21"/>
      <c r="O87" s="21"/>
      <c r="P87" s="21"/>
      <c r="Q87" s="21"/>
      <c r="R87" s="21"/>
      <c r="S87" s="21"/>
    </row>
    <row r="88" spans="1:19" x14ac:dyDescent="0.15">
      <c r="C88" s="135"/>
      <c r="D88" s="136"/>
      <c r="E88" s="22">
        <v>1</v>
      </c>
      <c r="F88" s="26">
        <v>0.59839814901351929</v>
      </c>
      <c r="G88" s="23">
        <v>9.7254002466797829E-3</v>
      </c>
      <c r="H88" s="23">
        <v>0.11327230930328369</v>
      </c>
      <c r="I88" s="23">
        <v>0.17848969995975494</v>
      </c>
      <c r="J88" s="23">
        <v>8.0091534182429314E-3</v>
      </c>
      <c r="K88" s="23">
        <v>9.2105261981487274E-2</v>
      </c>
    </row>
    <row r="89" spans="1:19" x14ac:dyDescent="0.15">
      <c r="A89" s="17" t="str">
        <f>A83&amp;D89</f>
        <v>X (9)女性</v>
      </c>
      <c r="C89" s="135"/>
      <c r="D89" s="134" t="s">
        <v>10</v>
      </c>
      <c r="E89" s="19">
        <v>2011</v>
      </c>
      <c r="F89" s="20">
        <v>995</v>
      </c>
      <c r="G89" s="20">
        <v>122</v>
      </c>
      <c r="H89" s="24">
        <v>460</v>
      </c>
      <c r="I89" s="20">
        <v>235</v>
      </c>
      <c r="J89" s="20">
        <v>19</v>
      </c>
      <c r="K89" s="20">
        <v>180</v>
      </c>
      <c r="L89" s="21"/>
      <c r="M89" s="21"/>
      <c r="N89" s="21"/>
      <c r="O89" s="21"/>
      <c r="P89" s="21"/>
      <c r="Q89" s="21"/>
      <c r="R89" s="21"/>
      <c r="S89" s="21"/>
    </row>
    <row r="90" spans="1:19" x14ac:dyDescent="0.15">
      <c r="C90" s="135"/>
      <c r="D90" s="136"/>
      <c r="E90" s="22">
        <v>1</v>
      </c>
      <c r="F90" s="23">
        <v>0.49477872252464294</v>
      </c>
      <c r="G90" s="23">
        <v>6.0666333884000778E-2</v>
      </c>
      <c r="H90" s="26">
        <v>0.22874191403388977</v>
      </c>
      <c r="I90" s="23">
        <v>0.11685728281736374</v>
      </c>
      <c r="J90" s="23">
        <v>9.4480356201529503E-3</v>
      </c>
      <c r="K90" s="23">
        <v>8.9507706463336945E-2</v>
      </c>
    </row>
    <row r="91" spans="1:19" x14ac:dyDescent="0.15">
      <c r="A91" s="17" t="str">
        <f>A83&amp;D91</f>
        <v>X (9)回答しない</v>
      </c>
      <c r="C91" s="135"/>
      <c r="D91" s="134" t="s">
        <v>11</v>
      </c>
      <c r="E91" s="19">
        <v>112</v>
      </c>
      <c r="F91" s="20">
        <v>55</v>
      </c>
      <c r="G91" s="20">
        <v>2</v>
      </c>
      <c r="H91" s="20">
        <v>29</v>
      </c>
      <c r="I91" s="20">
        <v>11</v>
      </c>
      <c r="J91" s="20">
        <v>1</v>
      </c>
      <c r="K91" s="20">
        <v>14</v>
      </c>
      <c r="L91" s="21"/>
      <c r="M91" s="21"/>
      <c r="N91" s="21"/>
      <c r="O91" s="21"/>
      <c r="P91" s="21"/>
      <c r="Q91" s="21"/>
      <c r="R91" s="21"/>
      <c r="S91" s="21"/>
    </row>
    <row r="92" spans="1:19" x14ac:dyDescent="0.15">
      <c r="C92" s="136"/>
      <c r="D92" s="136"/>
      <c r="E92" s="22">
        <v>1</v>
      </c>
      <c r="F92" s="23">
        <v>0.4910714328289032</v>
      </c>
      <c r="G92" s="23">
        <v>1.785714365541935E-2</v>
      </c>
      <c r="H92" s="23">
        <v>0.2589285671710968</v>
      </c>
      <c r="I92" s="23">
        <v>9.8214283585548401E-2</v>
      </c>
      <c r="J92" s="23">
        <v>8.9285718277096748E-3</v>
      </c>
      <c r="K92" s="23">
        <v>0.125</v>
      </c>
    </row>
    <row r="96" spans="1:19" x14ac:dyDescent="0.15">
      <c r="A96" s="17" t="str">
        <f>"X ("&amp;SUBSTITUTE(LEFT(E96,3),"Q","")&amp;")"</f>
        <v>X (10)</v>
      </c>
      <c r="C96" s="17" t="s">
        <v>62</v>
      </c>
      <c r="D96" s="17" t="s">
        <v>1</v>
      </c>
      <c r="E96" s="17" t="s">
        <v>63</v>
      </c>
    </row>
    <row r="97" spans="1:19" ht="36" x14ac:dyDescent="0.15">
      <c r="A97" s="17" t="str">
        <f>A96&amp;"表頭"</f>
        <v>X (10)表頭</v>
      </c>
      <c r="C97" s="132"/>
      <c r="D97" s="133"/>
      <c r="E97" s="18" t="s">
        <v>3</v>
      </c>
      <c r="F97" s="18" t="s">
        <v>64</v>
      </c>
      <c r="G97" s="18" t="s">
        <v>65</v>
      </c>
      <c r="H97" s="18" t="s">
        <v>288</v>
      </c>
      <c r="I97" s="18" t="s">
        <v>66</v>
      </c>
      <c r="J97" s="18" t="s">
        <v>67</v>
      </c>
      <c r="K97" s="18" t="s">
        <v>68</v>
      </c>
      <c r="L97" s="18" t="s">
        <v>22</v>
      </c>
      <c r="M97" s="18" t="s">
        <v>61</v>
      </c>
    </row>
    <row r="98" spans="1:19" x14ac:dyDescent="0.15">
      <c r="A98" s="17" t="str">
        <f>A96&amp;D98</f>
        <v>X (10)全体</v>
      </c>
      <c r="C98" s="134" t="s">
        <v>7</v>
      </c>
      <c r="D98" s="134" t="s">
        <v>8</v>
      </c>
      <c r="E98" s="19">
        <v>3871</v>
      </c>
      <c r="F98" s="20">
        <v>1554</v>
      </c>
      <c r="G98" s="20">
        <v>626</v>
      </c>
      <c r="H98" s="20">
        <v>308</v>
      </c>
      <c r="I98" s="20">
        <v>265</v>
      </c>
      <c r="J98" s="20">
        <v>173</v>
      </c>
      <c r="K98" s="20">
        <v>21</v>
      </c>
      <c r="L98" s="20">
        <v>227</v>
      </c>
      <c r="M98" s="20">
        <v>697</v>
      </c>
      <c r="N98" s="21"/>
      <c r="O98" s="21"/>
      <c r="P98" s="21"/>
      <c r="Q98" s="21"/>
      <c r="R98" s="21"/>
      <c r="S98" s="21"/>
    </row>
    <row r="99" spans="1:19" x14ac:dyDescent="0.15">
      <c r="C99" s="135"/>
      <c r="D99" s="136"/>
      <c r="E99" s="22">
        <v>1</v>
      </c>
      <c r="F99" s="23">
        <v>0.4014466404914856</v>
      </c>
      <c r="G99" s="23">
        <v>0.1617153137922287</v>
      </c>
      <c r="H99" s="23">
        <v>7.9566001892089844E-2</v>
      </c>
      <c r="I99" s="23">
        <v>6.8457759916782379E-2</v>
      </c>
      <c r="J99" s="23">
        <v>4.4691294431686401E-2</v>
      </c>
      <c r="K99" s="23">
        <v>5.424954928457737E-3</v>
      </c>
      <c r="L99" s="23">
        <v>5.8641176670789719E-2</v>
      </c>
      <c r="M99" s="23">
        <v>0.18005684018135071</v>
      </c>
    </row>
    <row r="100" spans="1:19" x14ac:dyDescent="0.15">
      <c r="A100" s="17" t="str">
        <f>A96&amp;D100</f>
        <v>X (10)男性</v>
      </c>
      <c r="C100" s="135"/>
      <c r="D100" s="134" t="s">
        <v>9</v>
      </c>
      <c r="E100" s="19">
        <v>1748</v>
      </c>
      <c r="F100" s="20">
        <v>717</v>
      </c>
      <c r="G100" s="20">
        <v>256</v>
      </c>
      <c r="H100" s="20">
        <v>122</v>
      </c>
      <c r="I100" s="20">
        <v>129</v>
      </c>
      <c r="J100" s="20">
        <v>62</v>
      </c>
      <c r="K100" s="20">
        <v>13</v>
      </c>
      <c r="L100" s="20">
        <v>95</v>
      </c>
      <c r="M100" s="20">
        <v>354</v>
      </c>
      <c r="N100" s="21"/>
      <c r="O100" s="21"/>
      <c r="P100" s="21"/>
      <c r="Q100" s="21"/>
      <c r="R100" s="21"/>
      <c r="S100" s="21"/>
    </row>
    <row r="101" spans="1:19" x14ac:dyDescent="0.15">
      <c r="C101" s="135"/>
      <c r="D101" s="136"/>
      <c r="E101" s="22">
        <v>1</v>
      </c>
      <c r="F101" s="23">
        <v>0.41018307209014893</v>
      </c>
      <c r="G101" s="23">
        <v>0.14645308256149292</v>
      </c>
      <c r="H101" s="23">
        <v>6.9794051349163055E-2</v>
      </c>
      <c r="I101" s="23">
        <v>7.3798626661300659E-2</v>
      </c>
      <c r="J101" s="23">
        <v>3.5469107329845428E-2</v>
      </c>
      <c r="K101" s="23">
        <v>7.437070831656456E-3</v>
      </c>
      <c r="L101" s="23">
        <v>5.4347824305295944E-2</v>
      </c>
      <c r="M101" s="23">
        <v>0.20251716673374176</v>
      </c>
    </row>
    <row r="102" spans="1:19" x14ac:dyDescent="0.15">
      <c r="A102" s="17" t="str">
        <f>A96&amp;D102</f>
        <v>X (10)女性</v>
      </c>
      <c r="C102" s="135"/>
      <c r="D102" s="134" t="s">
        <v>10</v>
      </c>
      <c r="E102" s="19">
        <v>2011</v>
      </c>
      <c r="F102" s="20">
        <v>807</v>
      </c>
      <c r="G102" s="20">
        <v>351</v>
      </c>
      <c r="H102" s="20">
        <v>174</v>
      </c>
      <c r="I102" s="20">
        <v>123</v>
      </c>
      <c r="J102" s="20">
        <v>107</v>
      </c>
      <c r="K102" s="20">
        <v>8</v>
      </c>
      <c r="L102" s="20">
        <v>125</v>
      </c>
      <c r="M102" s="20">
        <v>316</v>
      </c>
      <c r="N102" s="21"/>
      <c r="O102" s="21"/>
      <c r="P102" s="21"/>
      <c r="Q102" s="21"/>
      <c r="R102" s="21"/>
      <c r="S102" s="21"/>
    </row>
    <row r="103" spans="1:19" x14ac:dyDescent="0.15">
      <c r="C103" s="135"/>
      <c r="D103" s="136"/>
      <c r="E103" s="22">
        <v>1</v>
      </c>
      <c r="F103" s="23">
        <v>0.40129289031028748</v>
      </c>
      <c r="G103" s="23">
        <v>0.17454002797603607</v>
      </c>
      <c r="H103" s="23">
        <v>8.6524114012718201E-2</v>
      </c>
      <c r="I103" s="23">
        <v>6.1163600534200668E-2</v>
      </c>
      <c r="J103" s="23">
        <v>5.3207360208034515E-2</v>
      </c>
      <c r="K103" s="23">
        <v>3.9781201630830765E-3</v>
      </c>
      <c r="L103" s="23">
        <v>6.215813010931015E-2</v>
      </c>
      <c r="M103" s="23">
        <v>0.15713575482368469</v>
      </c>
    </row>
    <row r="104" spans="1:19" x14ac:dyDescent="0.15">
      <c r="A104" s="17" t="str">
        <f>A96&amp;D104</f>
        <v>X (10)回答しない</v>
      </c>
      <c r="C104" s="135"/>
      <c r="D104" s="134" t="s">
        <v>11</v>
      </c>
      <c r="E104" s="19">
        <v>112</v>
      </c>
      <c r="F104" s="20">
        <v>30</v>
      </c>
      <c r="G104" s="20">
        <v>19</v>
      </c>
      <c r="H104" s="20">
        <v>12</v>
      </c>
      <c r="I104" s="20">
        <v>13</v>
      </c>
      <c r="J104" s="20">
        <v>4</v>
      </c>
      <c r="K104" s="20">
        <v>0</v>
      </c>
      <c r="L104" s="20">
        <v>7</v>
      </c>
      <c r="M104" s="20">
        <v>27</v>
      </c>
      <c r="N104" s="21"/>
      <c r="O104" s="21"/>
      <c r="P104" s="21"/>
      <c r="Q104" s="21"/>
      <c r="R104" s="21"/>
      <c r="S104" s="21"/>
    </row>
    <row r="105" spans="1:19" x14ac:dyDescent="0.15">
      <c r="C105" s="136"/>
      <c r="D105" s="136"/>
      <c r="E105" s="22">
        <v>1</v>
      </c>
      <c r="F105" s="23">
        <v>0.2678571343421936</v>
      </c>
      <c r="G105" s="23">
        <v>0.1696428507566452</v>
      </c>
      <c r="H105" s="23">
        <v>0.1071428582072258</v>
      </c>
      <c r="I105" s="23">
        <v>0.1160714253783226</v>
      </c>
      <c r="J105" s="23">
        <v>3.5714287310838699E-2</v>
      </c>
      <c r="K105" s="23">
        <v>0</v>
      </c>
      <c r="L105" s="23">
        <v>6.25E-2</v>
      </c>
      <c r="M105" s="23">
        <v>0.2410714328289032</v>
      </c>
    </row>
    <row r="109" spans="1:19" x14ac:dyDescent="0.15">
      <c r="A109" s="17" t="str">
        <f>"X ("&amp;SUBSTITUTE(LEFT(E109,3),"Q","")&amp;")"</f>
        <v>X (11)</v>
      </c>
      <c r="C109" s="17" t="s">
        <v>69</v>
      </c>
      <c r="D109" s="17" t="s">
        <v>24</v>
      </c>
      <c r="E109" s="17" t="s">
        <v>70</v>
      </c>
    </row>
    <row r="110" spans="1:19" ht="60" x14ac:dyDescent="0.15">
      <c r="A110" s="17" t="str">
        <f>A109&amp;"表頭"</f>
        <v>X (11)表頭</v>
      </c>
      <c r="C110" s="132"/>
      <c r="D110" s="133"/>
      <c r="E110" s="18" t="s">
        <v>3</v>
      </c>
      <c r="F110" s="18" t="s">
        <v>71</v>
      </c>
      <c r="G110" s="18" t="s">
        <v>72</v>
      </c>
      <c r="H110" s="18" t="s">
        <v>73</v>
      </c>
      <c r="I110" s="18" t="s">
        <v>74</v>
      </c>
      <c r="J110" s="18" t="s">
        <v>75</v>
      </c>
      <c r="K110" s="18" t="s">
        <v>76</v>
      </c>
      <c r="L110" s="18" t="s">
        <v>77</v>
      </c>
      <c r="M110" s="18" t="s">
        <v>78</v>
      </c>
      <c r="N110" s="18" t="s">
        <v>79</v>
      </c>
      <c r="O110" s="18" t="s">
        <v>22</v>
      </c>
    </row>
    <row r="111" spans="1:19" x14ac:dyDescent="0.15">
      <c r="A111" s="17" t="str">
        <f>A109&amp;D111</f>
        <v>X (11)全体</v>
      </c>
      <c r="C111" s="134" t="s">
        <v>7</v>
      </c>
      <c r="D111" s="134" t="s">
        <v>8</v>
      </c>
      <c r="E111" s="19">
        <v>2317</v>
      </c>
      <c r="F111" s="20">
        <v>968</v>
      </c>
      <c r="G111" s="20">
        <v>62</v>
      </c>
      <c r="H111" s="20">
        <v>123</v>
      </c>
      <c r="I111" s="20">
        <v>78</v>
      </c>
      <c r="J111" s="20">
        <v>371</v>
      </c>
      <c r="K111" s="20">
        <v>236</v>
      </c>
      <c r="L111" s="20">
        <v>272</v>
      </c>
      <c r="M111" s="20">
        <v>402</v>
      </c>
      <c r="N111" s="20">
        <v>427</v>
      </c>
      <c r="O111" s="20">
        <v>171</v>
      </c>
      <c r="P111" s="21"/>
      <c r="Q111" s="21"/>
      <c r="R111" s="21"/>
      <c r="S111" s="21"/>
    </row>
    <row r="112" spans="1:19" x14ac:dyDescent="0.15">
      <c r="C112" s="135"/>
      <c r="D112" s="136"/>
      <c r="E112" s="22">
        <v>1</v>
      </c>
      <c r="F112" s="23">
        <v>0.41778162121772766</v>
      </c>
      <c r="G112" s="23">
        <v>2.6758739724755287E-2</v>
      </c>
      <c r="H112" s="23">
        <v>5.3085885941982269E-2</v>
      </c>
      <c r="I112" s="23">
        <v>3.3664222806692123E-2</v>
      </c>
      <c r="J112" s="23">
        <v>0.16012084484100342</v>
      </c>
      <c r="K112" s="23">
        <v>0.10185585170984268</v>
      </c>
      <c r="L112" s="23">
        <v>0.11739318072795868</v>
      </c>
      <c r="M112" s="23">
        <v>0.17350021004676819</v>
      </c>
      <c r="N112" s="23">
        <v>0.18429003655910492</v>
      </c>
      <c r="O112" s="23">
        <v>7.380232959985733E-2</v>
      </c>
    </row>
    <row r="113" spans="1:19" x14ac:dyDescent="0.15">
      <c r="A113" s="17" t="str">
        <f>A109&amp;D113</f>
        <v>X (11)男性</v>
      </c>
      <c r="C113" s="135"/>
      <c r="D113" s="134" t="s">
        <v>9</v>
      </c>
      <c r="E113" s="19">
        <v>1031</v>
      </c>
      <c r="F113" s="20">
        <v>410</v>
      </c>
      <c r="G113" s="20">
        <v>41</v>
      </c>
      <c r="H113" s="20">
        <v>39</v>
      </c>
      <c r="I113" s="20">
        <v>28</v>
      </c>
      <c r="J113" s="20">
        <v>160</v>
      </c>
      <c r="K113" s="20">
        <v>95</v>
      </c>
      <c r="L113" s="20">
        <v>124</v>
      </c>
      <c r="M113" s="20">
        <v>182</v>
      </c>
      <c r="N113" s="20">
        <v>192</v>
      </c>
      <c r="O113" s="20">
        <v>87</v>
      </c>
      <c r="P113" s="21"/>
      <c r="Q113" s="21"/>
      <c r="R113" s="21"/>
      <c r="S113" s="21"/>
    </row>
    <row r="114" spans="1:19" x14ac:dyDescent="0.15">
      <c r="C114" s="135"/>
      <c r="D114" s="136"/>
      <c r="E114" s="22">
        <v>1</v>
      </c>
      <c r="F114" s="23">
        <v>0.39767217636108398</v>
      </c>
      <c r="G114" s="23">
        <v>3.9767216891050339E-2</v>
      </c>
      <c r="H114" s="23">
        <v>3.7827353924512863E-2</v>
      </c>
      <c r="I114" s="23">
        <v>2.7158098295331001E-2</v>
      </c>
      <c r="J114" s="23">
        <v>0.1551891416311264</v>
      </c>
      <c r="K114" s="23">
        <v>9.2143550515174866E-2</v>
      </c>
      <c r="L114" s="23">
        <v>0.12027157843112946</v>
      </c>
      <c r="M114" s="23">
        <v>0.17652764916419983</v>
      </c>
      <c r="N114" s="23">
        <v>0.18622696399688721</v>
      </c>
      <c r="O114" s="23">
        <v>8.4384091198444366E-2</v>
      </c>
    </row>
    <row r="115" spans="1:19" x14ac:dyDescent="0.15">
      <c r="A115" s="17" t="str">
        <f>A109&amp;D115</f>
        <v>X (11)女性</v>
      </c>
      <c r="C115" s="135"/>
      <c r="D115" s="134" t="s">
        <v>10</v>
      </c>
      <c r="E115" s="19">
        <v>1204</v>
      </c>
      <c r="F115" s="20">
        <v>517</v>
      </c>
      <c r="G115" s="20">
        <v>21</v>
      </c>
      <c r="H115" s="20">
        <v>76</v>
      </c>
      <c r="I115" s="20">
        <v>45</v>
      </c>
      <c r="J115" s="20">
        <v>200</v>
      </c>
      <c r="K115" s="20">
        <v>133</v>
      </c>
      <c r="L115" s="20">
        <v>140</v>
      </c>
      <c r="M115" s="20">
        <v>213</v>
      </c>
      <c r="N115" s="20">
        <v>220</v>
      </c>
      <c r="O115" s="20">
        <v>76</v>
      </c>
      <c r="P115" s="21"/>
      <c r="Q115" s="21"/>
      <c r="R115" s="21"/>
      <c r="S115" s="21"/>
    </row>
    <row r="116" spans="1:19" x14ac:dyDescent="0.15">
      <c r="C116" s="135"/>
      <c r="D116" s="136"/>
      <c r="E116" s="22">
        <v>1</v>
      </c>
      <c r="F116" s="23">
        <v>0.42940199375152588</v>
      </c>
      <c r="G116" s="23">
        <v>1.744186133146286E-2</v>
      </c>
      <c r="H116" s="23">
        <v>6.312292069196701E-2</v>
      </c>
      <c r="I116" s="23">
        <v>3.7375416606664658E-2</v>
      </c>
      <c r="J116" s="23">
        <v>0.16611295938491821</v>
      </c>
      <c r="K116" s="23">
        <v>0.11046511679887772</v>
      </c>
      <c r="L116" s="23">
        <v>0.11627907305955887</v>
      </c>
      <c r="M116" s="23">
        <v>0.17691029608249664</v>
      </c>
      <c r="N116" s="23">
        <v>0.1827242523431778</v>
      </c>
      <c r="O116" s="23">
        <v>6.312292069196701E-2</v>
      </c>
    </row>
    <row r="117" spans="1:19" x14ac:dyDescent="0.15">
      <c r="A117" s="17" t="str">
        <f>A109&amp;D117</f>
        <v>X (11)回答しない</v>
      </c>
      <c r="C117" s="135"/>
      <c r="D117" s="134" t="s">
        <v>11</v>
      </c>
      <c r="E117" s="19">
        <v>82</v>
      </c>
      <c r="F117" s="20">
        <v>41</v>
      </c>
      <c r="G117" s="20">
        <v>0</v>
      </c>
      <c r="H117" s="20">
        <v>8</v>
      </c>
      <c r="I117" s="20">
        <v>5</v>
      </c>
      <c r="J117" s="20">
        <v>11</v>
      </c>
      <c r="K117" s="20">
        <v>8</v>
      </c>
      <c r="L117" s="20">
        <v>8</v>
      </c>
      <c r="M117" s="20">
        <v>7</v>
      </c>
      <c r="N117" s="20">
        <v>15</v>
      </c>
      <c r="O117" s="20">
        <v>8</v>
      </c>
      <c r="P117" s="21"/>
      <c r="Q117" s="21"/>
      <c r="R117" s="21"/>
      <c r="S117" s="21"/>
    </row>
    <row r="118" spans="1:19" x14ac:dyDescent="0.15">
      <c r="C118" s="136"/>
      <c r="D118" s="136"/>
      <c r="E118" s="22">
        <v>1</v>
      </c>
      <c r="F118" s="23">
        <v>0.5</v>
      </c>
      <c r="G118" s="23">
        <v>0</v>
      </c>
      <c r="H118" s="23">
        <v>9.7560971975326538E-2</v>
      </c>
      <c r="I118" s="23">
        <v>6.0975611209869385E-2</v>
      </c>
      <c r="J118" s="23">
        <v>0.13414634764194489</v>
      </c>
      <c r="K118" s="23">
        <v>9.7560971975326538E-2</v>
      </c>
      <c r="L118" s="23">
        <v>9.7560971975326538E-2</v>
      </c>
      <c r="M118" s="23">
        <v>8.5365854203701019E-2</v>
      </c>
      <c r="N118" s="23">
        <v>0.18292683362960815</v>
      </c>
      <c r="O118" s="23">
        <v>9.7560971975326538E-2</v>
      </c>
    </row>
    <row r="122" spans="1:19" x14ac:dyDescent="0.15">
      <c r="A122" s="17" t="str">
        <f>"X ("&amp;SUBSTITUTE(LEFT(E122,3),"Q","")&amp;")"</f>
        <v>X (12)</v>
      </c>
      <c r="C122" s="17" t="s">
        <v>80</v>
      </c>
      <c r="D122" s="17" t="s">
        <v>24</v>
      </c>
      <c r="E122" s="17" t="s">
        <v>81</v>
      </c>
    </row>
    <row r="123" spans="1:19" ht="48" x14ac:dyDescent="0.15">
      <c r="A123" s="17" t="str">
        <f>A122&amp;"表頭"</f>
        <v>X (12)表頭</v>
      </c>
      <c r="C123" s="132"/>
      <c r="D123" s="133"/>
      <c r="E123" s="18" t="s">
        <v>3</v>
      </c>
      <c r="F123" s="18" t="s">
        <v>82</v>
      </c>
      <c r="G123" s="18" t="s">
        <v>83</v>
      </c>
      <c r="H123" s="18" t="s">
        <v>84</v>
      </c>
      <c r="I123" s="18" t="s">
        <v>85</v>
      </c>
      <c r="J123" s="18" t="s">
        <v>86</v>
      </c>
      <c r="K123" s="18" t="s">
        <v>87</v>
      </c>
      <c r="L123" s="18" t="s">
        <v>88</v>
      </c>
      <c r="M123" s="18" t="s">
        <v>89</v>
      </c>
      <c r="N123" s="18" t="s">
        <v>90</v>
      </c>
      <c r="O123" s="18" t="s">
        <v>22</v>
      </c>
    </row>
    <row r="124" spans="1:19" x14ac:dyDescent="0.15">
      <c r="A124" s="17" t="str">
        <f>A122&amp;D124</f>
        <v>X (12)全体</v>
      </c>
      <c r="C124" s="134" t="s">
        <v>7</v>
      </c>
      <c r="D124" s="134" t="s">
        <v>8</v>
      </c>
      <c r="E124" s="19">
        <v>3871</v>
      </c>
      <c r="F124" s="20">
        <v>1387</v>
      </c>
      <c r="G124" s="20">
        <v>170</v>
      </c>
      <c r="H124" s="20">
        <v>1224</v>
      </c>
      <c r="I124" s="20">
        <v>80</v>
      </c>
      <c r="J124" s="20">
        <v>1381</v>
      </c>
      <c r="K124" s="20">
        <v>933</v>
      </c>
      <c r="L124" s="20">
        <v>1133</v>
      </c>
      <c r="M124" s="20">
        <v>200</v>
      </c>
      <c r="N124" s="20">
        <v>230</v>
      </c>
      <c r="O124" s="20">
        <v>42</v>
      </c>
      <c r="P124" s="21"/>
      <c r="Q124" s="21"/>
      <c r="R124" s="21"/>
      <c r="S124" s="21"/>
    </row>
    <row r="125" spans="1:19" x14ac:dyDescent="0.15">
      <c r="C125" s="135"/>
      <c r="D125" s="136"/>
      <c r="E125" s="22">
        <v>1</v>
      </c>
      <c r="F125" s="23">
        <v>0.35830533504486084</v>
      </c>
      <c r="G125" s="23">
        <v>4.3916299939155579E-2</v>
      </c>
      <c r="H125" s="23">
        <v>0.31619736552238464</v>
      </c>
      <c r="I125" s="23">
        <v>2.0666494965553284E-2</v>
      </c>
      <c r="J125" s="23">
        <v>0.35675534605979919</v>
      </c>
      <c r="K125" s="23">
        <v>0.241022989153862</v>
      </c>
      <c r="L125" s="23">
        <v>0.29268923401832581</v>
      </c>
      <c r="M125" s="23">
        <v>5.1666237413883209E-2</v>
      </c>
      <c r="N125" s="23">
        <v>5.9416171163320541E-2</v>
      </c>
      <c r="O125" s="23">
        <v>1.0849909856915474E-2</v>
      </c>
    </row>
    <row r="126" spans="1:19" x14ac:dyDescent="0.15">
      <c r="A126" s="17" t="str">
        <f>A122&amp;D126</f>
        <v>X (12)男性</v>
      </c>
      <c r="C126" s="135"/>
      <c r="D126" s="134" t="s">
        <v>9</v>
      </c>
      <c r="E126" s="19">
        <v>1748</v>
      </c>
      <c r="F126" s="20">
        <v>649</v>
      </c>
      <c r="G126" s="20">
        <v>88</v>
      </c>
      <c r="H126" s="20">
        <v>478</v>
      </c>
      <c r="I126" s="20">
        <v>42</v>
      </c>
      <c r="J126" s="20">
        <v>651</v>
      </c>
      <c r="K126" s="20">
        <v>414</v>
      </c>
      <c r="L126" s="20">
        <v>488</v>
      </c>
      <c r="M126" s="20">
        <v>67</v>
      </c>
      <c r="N126" s="20">
        <v>88</v>
      </c>
      <c r="O126" s="20">
        <v>27</v>
      </c>
      <c r="P126" s="21"/>
      <c r="Q126" s="21"/>
      <c r="R126" s="21"/>
      <c r="S126" s="21"/>
    </row>
    <row r="127" spans="1:19" x14ac:dyDescent="0.15">
      <c r="C127" s="135"/>
      <c r="D127" s="136"/>
      <c r="E127" s="22">
        <v>1</v>
      </c>
      <c r="F127" s="23">
        <v>0.37128147482872009</v>
      </c>
      <c r="G127" s="23">
        <v>5.034324899315834E-2</v>
      </c>
      <c r="H127" s="23">
        <v>0.27345538139343262</v>
      </c>
      <c r="I127" s="23">
        <v>2.4027459323406219E-2</v>
      </c>
      <c r="J127" s="23">
        <v>0.3724256157875061</v>
      </c>
      <c r="K127" s="23">
        <v>0.23684211075305939</v>
      </c>
      <c r="L127" s="23">
        <v>0.27917620539665222</v>
      </c>
      <c r="M127" s="23">
        <v>3.8329519331455231E-2</v>
      </c>
      <c r="N127" s="23">
        <v>5.034324899315834E-2</v>
      </c>
      <c r="O127" s="23">
        <v>1.5446224249899387E-2</v>
      </c>
    </row>
    <row r="128" spans="1:19" x14ac:dyDescent="0.15">
      <c r="A128" s="17" t="str">
        <f>A122&amp;D128</f>
        <v>X (12)女性</v>
      </c>
      <c r="C128" s="135"/>
      <c r="D128" s="134" t="s">
        <v>10</v>
      </c>
      <c r="E128" s="19">
        <v>2011</v>
      </c>
      <c r="F128" s="20">
        <v>701</v>
      </c>
      <c r="G128" s="20">
        <v>74</v>
      </c>
      <c r="H128" s="24">
        <v>716</v>
      </c>
      <c r="I128" s="20">
        <v>38</v>
      </c>
      <c r="J128" s="20">
        <v>694</v>
      </c>
      <c r="K128" s="20">
        <v>493</v>
      </c>
      <c r="L128" s="20">
        <v>618</v>
      </c>
      <c r="M128" s="20">
        <v>115</v>
      </c>
      <c r="N128" s="20">
        <v>137</v>
      </c>
      <c r="O128" s="20">
        <v>13</v>
      </c>
      <c r="P128" s="21"/>
      <c r="Q128" s="21"/>
      <c r="R128" s="21"/>
      <c r="S128" s="21"/>
    </row>
    <row r="129" spans="1:19" x14ac:dyDescent="0.15">
      <c r="C129" s="135"/>
      <c r="D129" s="136"/>
      <c r="E129" s="22">
        <v>1</v>
      </c>
      <c r="F129" s="23">
        <v>0.34858280420303345</v>
      </c>
      <c r="G129" s="23">
        <v>3.6797612905502319E-2</v>
      </c>
      <c r="H129" s="26">
        <v>0.35604175925254822</v>
      </c>
      <c r="I129" s="23">
        <v>1.8896071240305901E-2</v>
      </c>
      <c r="J129" s="23">
        <v>0.34510195255279541</v>
      </c>
      <c r="K129" s="23">
        <v>0.24515166878700256</v>
      </c>
      <c r="L129" s="23">
        <v>0.30730980634689331</v>
      </c>
      <c r="M129" s="23">
        <v>5.7185478508472443E-2</v>
      </c>
      <c r="N129" s="23">
        <v>6.8125307559967041E-2</v>
      </c>
      <c r="O129" s="23">
        <v>6.4644454978406429E-3</v>
      </c>
    </row>
    <row r="130" spans="1:19" x14ac:dyDescent="0.15">
      <c r="A130" s="17" t="str">
        <f>A122&amp;D130</f>
        <v>X (12)回答しない</v>
      </c>
      <c r="C130" s="135"/>
      <c r="D130" s="134" t="s">
        <v>11</v>
      </c>
      <c r="E130" s="19">
        <v>112</v>
      </c>
      <c r="F130" s="20">
        <v>37</v>
      </c>
      <c r="G130" s="20">
        <v>8</v>
      </c>
      <c r="H130" s="20">
        <v>30</v>
      </c>
      <c r="I130" s="20">
        <v>0</v>
      </c>
      <c r="J130" s="20">
        <v>36</v>
      </c>
      <c r="K130" s="20">
        <v>26</v>
      </c>
      <c r="L130" s="20">
        <v>27</v>
      </c>
      <c r="M130" s="20">
        <v>18</v>
      </c>
      <c r="N130" s="20">
        <v>5</v>
      </c>
      <c r="O130" s="20">
        <v>2</v>
      </c>
      <c r="P130" s="21"/>
      <c r="Q130" s="21"/>
      <c r="R130" s="21"/>
      <c r="S130" s="21"/>
    </row>
    <row r="131" spans="1:19" x14ac:dyDescent="0.15">
      <c r="C131" s="136"/>
      <c r="D131" s="136"/>
      <c r="E131" s="22">
        <v>1</v>
      </c>
      <c r="F131" s="23">
        <v>0.3303571343421936</v>
      </c>
      <c r="G131" s="23">
        <v>7.1428574621677399E-2</v>
      </c>
      <c r="H131" s="23">
        <v>0.2678571343421936</v>
      </c>
      <c r="I131" s="23">
        <v>0</v>
      </c>
      <c r="J131" s="23">
        <v>0.3214285671710968</v>
      </c>
      <c r="K131" s="23">
        <v>0.2321428507566452</v>
      </c>
      <c r="L131" s="23">
        <v>0.2410714328289032</v>
      </c>
      <c r="M131" s="23">
        <v>0.1607142835855484</v>
      </c>
      <c r="N131" s="23">
        <v>4.46428582072258E-2</v>
      </c>
      <c r="O131" s="23">
        <v>1.785714365541935E-2</v>
      </c>
    </row>
    <row r="135" spans="1:19" x14ac:dyDescent="0.15">
      <c r="A135" s="17" t="str">
        <f>"X ("&amp;SUBSTITUTE(LEFT(E135,3),"Q","")&amp;")"</f>
        <v>X (13)</v>
      </c>
      <c r="C135" s="17" t="s">
        <v>91</v>
      </c>
      <c r="D135" s="17" t="s">
        <v>1</v>
      </c>
      <c r="E135" s="17" t="s">
        <v>92</v>
      </c>
    </row>
    <row r="136" spans="1:19" ht="48" x14ac:dyDescent="0.15">
      <c r="A136" s="17" t="str">
        <f>A135&amp;"表頭"</f>
        <v>X (13)表頭</v>
      </c>
      <c r="C136" s="132"/>
      <c r="D136" s="133"/>
      <c r="E136" s="18" t="s">
        <v>3</v>
      </c>
      <c r="F136" s="18" t="s">
        <v>93</v>
      </c>
      <c r="G136" s="18" t="s">
        <v>94</v>
      </c>
      <c r="H136" s="18" t="s">
        <v>95</v>
      </c>
      <c r="I136" s="18" t="s">
        <v>96</v>
      </c>
      <c r="J136" s="18" t="s">
        <v>97</v>
      </c>
      <c r="K136" s="18" t="s">
        <v>98</v>
      </c>
      <c r="L136" s="18" t="s">
        <v>99</v>
      </c>
      <c r="M136" s="18" t="s">
        <v>100</v>
      </c>
      <c r="N136" s="18" t="s">
        <v>101</v>
      </c>
      <c r="O136" s="18" t="s">
        <v>22</v>
      </c>
    </row>
    <row r="137" spans="1:19" x14ac:dyDescent="0.15">
      <c r="A137" s="17" t="str">
        <f>A135&amp;D137</f>
        <v>X (13)全体</v>
      </c>
      <c r="C137" s="134" t="s">
        <v>7</v>
      </c>
      <c r="D137" s="134" t="s">
        <v>8</v>
      </c>
      <c r="E137" s="19">
        <v>3871</v>
      </c>
      <c r="F137" s="20">
        <v>82</v>
      </c>
      <c r="G137" s="20">
        <v>155</v>
      </c>
      <c r="H137" s="20">
        <v>264</v>
      </c>
      <c r="I137" s="20">
        <v>293</v>
      </c>
      <c r="J137" s="20">
        <v>156</v>
      </c>
      <c r="K137" s="20">
        <v>890</v>
      </c>
      <c r="L137" s="20">
        <v>349</v>
      </c>
      <c r="M137" s="20">
        <v>101</v>
      </c>
      <c r="N137" s="20">
        <v>770</v>
      </c>
      <c r="O137" s="20">
        <v>811</v>
      </c>
      <c r="P137" s="21"/>
      <c r="Q137" s="21"/>
      <c r="R137" s="21"/>
      <c r="S137" s="21"/>
    </row>
    <row r="138" spans="1:19" x14ac:dyDescent="0.15">
      <c r="C138" s="135"/>
      <c r="D138" s="136"/>
      <c r="E138" s="22">
        <v>1</v>
      </c>
      <c r="F138" s="23">
        <v>2.1183157339692116E-2</v>
      </c>
      <c r="G138" s="23">
        <v>4.0041331201791763E-2</v>
      </c>
      <c r="H138" s="23">
        <v>6.8199433386325836E-2</v>
      </c>
      <c r="I138" s="23">
        <v>7.5691036880016327E-2</v>
      </c>
      <c r="J138" s="23">
        <v>4.0299665182828903E-2</v>
      </c>
      <c r="K138" s="23">
        <v>0.22991475462913513</v>
      </c>
      <c r="L138" s="23">
        <v>9.0157583355903625E-2</v>
      </c>
      <c r="M138" s="23">
        <v>2.6091448962688446E-2</v>
      </c>
      <c r="N138" s="23">
        <v>0.19891500473022461</v>
      </c>
      <c r="O138" s="23">
        <v>0.20950658619403839</v>
      </c>
    </row>
    <row r="139" spans="1:19" x14ac:dyDescent="0.15">
      <c r="A139" s="17" t="str">
        <f>A135&amp;D139</f>
        <v>X (13)男性</v>
      </c>
      <c r="C139" s="135"/>
      <c r="D139" s="134" t="s">
        <v>9</v>
      </c>
      <c r="E139" s="19">
        <v>1748</v>
      </c>
      <c r="F139" s="20">
        <v>59</v>
      </c>
      <c r="G139" s="20">
        <v>125</v>
      </c>
      <c r="H139" s="24">
        <v>203</v>
      </c>
      <c r="I139" s="20">
        <v>73</v>
      </c>
      <c r="J139" s="20">
        <v>95</v>
      </c>
      <c r="K139" s="25">
        <v>205</v>
      </c>
      <c r="L139" s="24">
        <v>265</v>
      </c>
      <c r="M139" s="20">
        <v>31</v>
      </c>
      <c r="N139" s="24">
        <v>408</v>
      </c>
      <c r="O139" s="20">
        <v>284</v>
      </c>
      <c r="P139" s="21"/>
      <c r="Q139" s="21"/>
      <c r="R139" s="21"/>
      <c r="S139" s="21"/>
    </row>
    <row r="140" spans="1:19" x14ac:dyDescent="0.15">
      <c r="C140" s="135"/>
      <c r="D140" s="136"/>
      <c r="E140" s="22">
        <v>1</v>
      </c>
      <c r="F140" s="23">
        <v>3.3752858638763428E-2</v>
      </c>
      <c r="G140" s="23">
        <v>7.1510300040245056E-2</v>
      </c>
      <c r="H140" s="26">
        <v>0.11613272130489349</v>
      </c>
      <c r="I140" s="23">
        <v>4.1762012988328934E-2</v>
      </c>
      <c r="J140" s="23">
        <v>5.4347824305295944E-2</v>
      </c>
      <c r="K140" s="27">
        <v>0.1172768846154213</v>
      </c>
      <c r="L140" s="26">
        <v>0.15160183608531952</v>
      </c>
      <c r="M140" s="23">
        <v>1.7734553664922714E-2</v>
      </c>
      <c r="N140" s="26">
        <v>0.23340961337089539</v>
      </c>
      <c r="O140" s="23">
        <v>0.16247139871120453</v>
      </c>
    </row>
    <row r="141" spans="1:19" x14ac:dyDescent="0.15">
      <c r="A141" s="17" t="str">
        <f>A135&amp;D141</f>
        <v>X (13)女性</v>
      </c>
      <c r="C141" s="135"/>
      <c r="D141" s="134" t="s">
        <v>10</v>
      </c>
      <c r="E141" s="19">
        <v>2011</v>
      </c>
      <c r="F141" s="20">
        <v>22</v>
      </c>
      <c r="G141" s="20">
        <v>29</v>
      </c>
      <c r="H141" s="25">
        <v>55</v>
      </c>
      <c r="I141" s="20">
        <v>214</v>
      </c>
      <c r="J141" s="20">
        <v>57</v>
      </c>
      <c r="K141" s="24">
        <v>658</v>
      </c>
      <c r="L141" s="25">
        <v>73</v>
      </c>
      <c r="M141" s="20">
        <v>66</v>
      </c>
      <c r="N141" s="25">
        <v>345</v>
      </c>
      <c r="O141" s="20">
        <v>492</v>
      </c>
      <c r="P141" s="21"/>
      <c r="Q141" s="21"/>
      <c r="R141" s="21"/>
      <c r="S141" s="21"/>
    </row>
    <row r="142" spans="1:19" x14ac:dyDescent="0.15">
      <c r="C142" s="135"/>
      <c r="D142" s="136"/>
      <c r="E142" s="22">
        <v>1</v>
      </c>
      <c r="F142" s="23">
        <v>1.0939830914139748E-2</v>
      </c>
      <c r="G142" s="23">
        <v>1.4420686289668083E-2</v>
      </c>
      <c r="H142" s="27">
        <v>2.7349578216671944E-2</v>
      </c>
      <c r="I142" s="23">
        <v>0.10641472041606903</v>
      </c>
      <c r="J142" s="23">
        <v>2.8344107791781425E-2</v>
      </c>
      <c r="K142" s="26">
        <v>0.32720038294792175</v>
      </c>
      <c r="L142" s="27">
        <v>3.6300346255302429E-2</v>
      </c>
      <c r="M142" s="23">
        <v>3.2819494605064392E-2</v>
      </c>
      <c r="N142" s="27">
        <v>0.17155644297599792</v>
      </c>
      <c r="O142" s="23">
        <v>0.24465440213680267</v>
      </c>
    </row>
    <row r="143" spans="1:19" x14ac:dyDescent="0.15">
      <c r="A143" s="17" t="str">
        <f>A135&amp;D143</f>
        <v>X (13)回答しない</v>
      </c>
      <c r="C143" s="135"/>
      <c r="D143" s="134" t="s">
        <v>11</v>
      </c>
      <c r="E143" s="19">
        <v>112</v>
      </c>
      <c r="F143" s="20">
        <v>1</v>
      </c>
      <c r="G143" s="20">
        <v>1</v>
      </c>
      <c r="H143" s="20">
        <v>6</v>
      </c>
      <c r="I143" s="20">
        <v>6</v>
      </c>
      <c r="J143" s="20">
        <v>4</v>
      </c>
      <c r="K143" s="20">
        <v>27</v>
      </c>
      <c r="L143" s="20">
        <v>11</v>
      </c>
      <c r="M143" s="20">
        <v>4</v>
      </c>
      <c r="N143" s="20">
        <v>17</v>
      </c>
      <c r="O143" s="20">
        <v>35</v>
      </c>
      <c r="P143" s="21"/>
      <c r="Q143" s="21"/>
      <c r="R143" s="21"/>
      <c r="S143" s="21"/>
    </row>
    <row r="144" spans="1:19" x14ac:dyDescent="0.15">
      <c r="C144" s="136"/>
      <c r="D144" s="136"/>
      <c r="E144" s="22">
        <v>1</v>
      </c>
      <c r="F144" s="23">
        <v>8.9285718277096748E-3</v>
      </c>
      <c r="G144" s="23">
        <v>8.9285718277096748E-3</v>
      </c>
      <c r="H144" s="23">
        <v>5.35714291036129E-2</v>
      </c>
      <c r="I144" s="23">
        <v>5.35714291036129E-2</v>
      </c>
      <c r="J144" s="23">
        <v>3.5714287310838699E-2</v>
      </c>
      <c r="K144" s="23">
        <v>0.2410714328289032</v>
      </c>
      <c r="L144" s="23">
        <v>9.8214283585548401E-2</v>
      </c>
      <c r="M144" s="23">
        <v>3.5714287310838699E-2</v>
      </c>
      <c r="N144" s="23">
        <v>0.1517857164144516</v>
      </c>
      <c r="O144" s="23">
        <v>0.3125</v>
      </c>
    </row>
    <row r="148" spans="1:19" x14ac:dyDescent="0.15">
      <c r="A148" s="17" t="str">
        <f>"X ("&amp;SUBSTITUTE(LEFT(E148,3),"Q","")&amp;")"</f>
        <v>X (14)</v>
      </c>
      <c r="C148" s="17" t="s">
        <v>102</v>
      </c>
      <c r="D148" s="17" t="s">
        <v>24</v>
      </c>
      <c r="E148" s="17" t="s">
        <v>103</v>
      </c>
    </row>
    <row r="149" spans="1:19" ht="60" x14ac:dyDescent="0.15">
      <c r="A149" s="17" t="str">
        <f>A148&amp;"表頭"</f>
        <v>X (14)表頭</v>
      </c>
      <c r="C149" s="132"/>
      <c r="D149" s="133"/>
      <c r="E149" s="18" t="s">
        <v>3</v>
      </c>
      <c r="F149" s="18" t="s">
        <v>104</v>
      </c>
      <c r="G149" s="18" t="s">
        <v>105</v>
      </c>
      <c r="H149" s="18" t="s">
        <v>106</v>
      </c>
      <c r="I149" s="18" t="s">
        <v>107</v>
      </c>
      <c r="J149" s="18" t="s">
        <v>108</v>
      </c>
      <c r="K149" s="18" t="s">
        <v>109</v>
      </c>
      <c r="L149" s="18" t="s">
        <v>110</v>
      </c>
      <c r="M149" s="18" t="s">
        <v>22</v>
      </c>
      <c r="N149" s="18" t="s">
        <v>61</v>
      </c>
    </row>
    <row r="150" spans="1:19" x14ac:dyDescent="0.15">
      <c r="A150" s="17" t="str">
        <f>A148&amp;D150</f>
        <v>X (14)全体</v>
      </c>
      <c r="C150" s="134" t="s">
        <v>7</v>
      </c>
      <c r="D150" s="134" t="s">
        <v>8</v>
      </c>
      <c r="E150" s="19">
        <v>3871</v>
      </c>
      <c r="F150" s="20">
        <v>262</v>
      </c>
      <c r="G150" s="20">
        <v>1143</v>
      </c>
      <c r="H150" s="20">
        <v>1629</v>
      </c>
      <c r="I150" s="20">
        <v>90</v>
      </c>
      <c r="J150" s="20">
        <v>1062</v>
      </c>
      <c r="K150" s="20">
        <v>1282</v>
      </c>
      <c r="L150" s="20">
        <v>590</v>
      </c>
      <c r="M150" s="20">
        <v>27</v>
      </c>
      <c r="N150" s="20">
        <v>134</v>
      </c>
      <c r="O150" s="21"/>
      <c r="P150" s="21"/>
      <c r="Q150" s="21"/>
      <c r="R150" s="21"/>
      <c r="S150" s="21"/>
    </row>
    <row r="151" spans="1:19" x14ac:dyDescent="0.15">
      <c r="C151" s="135"/>
      <c r="D151" s="136"/>
      <c r="E151" s="22">
        <v>1</v>
      </c>
      <c r="F151" s="23">
        <v>6.7682772874832153E-2</v>
      </c>
      <c r="G151" s="23">
        <v>0.29527252912521362</v>
      </c>
      <c r="H151" s="23">
        <v>0.42082148790359497</v>
      </c>
      <c r="I151" s="23">
        <v>2.3249806836247444E-2</v>
      </c>
      <c r="J151" s="23">
        <v>0.27434772253036499</v>
      </c>
      <c r="K151" s="23">
        <v>0.33118057250976563</v>
      </c>
      <c r="L151" s="23">
        <v>0.15241539478302002</v>
      </c>
      <c r="M151" s="23">
        <v>6.9749420508742332E-3</v>
      </c>
      <c r="N151" s="23">
        <v>3.4616377204656601E-2</v>
      </c>
    </row>
    <row r="152" spans="1:19" x14ac:dyDescent="0.15">
      <c r="A152" s="17" t="str">
        <f>A148&amp;D152</f>
        <v>X (14)男性</v>
      </c>
      <c r="C152" s="135"/>
      <c r="D152" s="134" t="s">
        <v>9</v>
      </c>
      <c r="E152" s="19">
        <v>1748</v>
      </c>
      <c r="F152" s="20">
        <v>187</v>
      </c>
      <c r="G152" s="24">
        <v>587</v>
      </c>
      <c r="H152" s="25">
        <v>604</v>
      </c>
      <c r="I152" s="20">
        <v>32</v>
      </c>
      <c r="J152" s="25">
        <v>426</v>
      </c>
      <c r="K152" s="20">
        <v>562</v>
      </c>
      <c r="L152" s="25">
        <v>217</v>
      </c>
      <c r="M152" s="20">
        <v>20</v>
      </c>
      <c r="N152" s="20">
        <v>86</v>
      </c>
      <c r="O152" s="21"/>
      <c r="P152" s="21"/>
      <c r="Q152" s="21"/>
      <c r="R152" s="21"/>
      <c r="S152" s="21"/>
    </row>
    <row r="153" spans="1:19" x14ac:dyDescent="0.15">
      <c r="C153" s="135"/>
      <c r="D153" s="136"/>
      <c r="E153" s="22">
        <v>1</v>
      </c>
      <c r="F153" s="23">
        <v>0.10697940737009048</v>
      </c>
      <c r="G153" s="26">
        <v>0.33581236004829407</v>
      </c>
      <c r="H153" s="27">
        <v>0.34553775191307068</v>
      </c>
      <c r="I153" s="23">
        <v>1.8306635320186615E-2</v>
      </c>
      <c r="J153" s="27">
        <v>0.2437070906162262</v>
      </c>
      <c r="K153" s="23">
        <v>0.32151028513908386</v>
      </c>
      <c r="L153" s="27">
        <v>0.1241418793797493</v>
      </c>
      <c r="M153" s="23">
        <v>1.1441648006439209E-2</v>
      </c>
      <c r="N153" s="23">
        <v>4.9199085682630539E-2</v>
      </c>
    </row>
    <row r="154" spans="1:19" x14ac:dyDescent="0.15">
      <c r="A154" s="17" t="str">
        <f>A148&amp;D154</f>
        <v>X (14)女性</v>
      </c>
      <c r="C154" s="135"/>
      <c r="D154" s="134" t="s">
        <v>10</v>
      </c>
      <c r="E154" s="19">
        <v>2011</v>
      </c>
      <c r="F154" s="20">
        <v>68</v>
      </c>
      <c r="G154" s="25">
        <v>533</v>
      </c>
      <c r="H154" s="24">
        <v>981</v>
      </c>
      <c r="I154" s="20">
        <v>50</v>
      </c>
      <c r="J154" s="24">
        <v>622</v>
      </c>
      <c r="K154" s="20">
        <v>676</v>
      </c>
      <c r="L154" s="24">
        <v>350</v>
      </c>
      <c r="M154" s="20">
        <v>6</v>
      </c>
      <c r="N154" s="20">
        <v>38</v>
      </c>
      <c r="O154" s="21"/>
      <c r="P154" s="21"/>
      <c r="Q154" s="21"/>
      <c r="R154" s="21"/>
      <c r="S154" s="21"/>
    </row>
    <row r="155" spans="1:19" x14ac:dyDescent="0.15">
      <c r="C155" s="135"/>
      <c r="D155" s="136"/>
      <c r="E155" s="22">
        <v>1</v>
      </c>
      <c r="F155" s="23">
        <v>3.3814024180173874E-2</v>
      </c>
      <c r="G155" s="27">
        <v>0.26504227519035339</v>
      </c>
      <c r="H155" s="26">
        <v>0.48781701922416687</v>
      </c>
      <c r="I155" s="23">
        <v>2.486325241625309E-2</v>
      </c>
      <c r="J155" s="26">
        <v>0.30929884314537048</v>
      </c>
      <c r="K155" s="23">
        <v>0.33615118265151978</v>
      </c>
      <c r="L155" s="26">
        <v>0.17404276132583618</v>
      </c>
      <c r="M155" s="23">
        <v>2.983590355142951E-3</v>
      </c>
      <c r="N155" s="23">
        <v>1.8896071240305901E-2</v>
      </c>
    </row>
    <row r="156" spans="1:19" x14ac:dyDescent="0.15">
      <c r="A156" s="17" t="str">
        <f>A148&amp;D156</f>
        <v>X (14)回答しない</v>
      </c>
      <c r="C156" s="135"/>
      <c r="D156" s="134" t="s">
        <v>11</v>
      </c>
      <c r="E156" s="19">
        <v>112</v>
      </c>
      <c r="F156" s="20">
        <v>7</v>
      </c>
      <c r="G156" s="20">
        <v>23</v>
      </c>
      <c r="H156" s="20">
        <v>44</v>
      </c>
      <c r="I156" s="20">
        <v>8</v>
      </c>
      <c r="J156" s="20">
        <v>14</v>
      </c>
      <c r="K156" s="20">
        <v>44</v>
      </c>
      <c r="L156" s="20">
        <v>23</v>
      </c>
      <c r="M156" s="20">
        <v>1</v>
      </c>
      <c r="N156" s="20">
        <v>10</v>
      </c>
      <c r="O156" s="21"/>
      <c r="P156" s="21"/>
      <c r="Q156" s="21"/>
      <c r="R156" s="21"/>
      <c r="S156" s="21"/>
    </row>
    <row r="157" spans="1:19" x14ac:dyDescent="0.15">
      <c r="C157" s="136"/>
      <c r="D157" s="136"/>
      <c r="E157" s="22">
        <v>1</v>
      </c>
      <c r="F157" s="23">
        <v>6.25E-2</v>
      </c>
      <c r="G157" s="23">
        <v>0.2053571492433548</v>
      </c>
      <c r="H157" s="23">
        <v>0.3928571343421936</v>
      </c>
      <c r="I157" s="23">
        <v>7.1428574621677399E-2</v>
      </c>
      <c r="J157" s="23">
        <v>0.125</v>
      </c>
      <c r="K157" s="23">
        <v>0.3928571343421936</v>
      </c>
      <c r="L157" s="23">
        <v>0.2053571492433548</v>
      </c>
      <c r="M157" s="23">
        <v>8.9285718277096748E-3</v>
      </c>
      <c r="N157" s="23">
        <v>8.9285716414451599E-2</v>
      </c>
    </row>
    <row r="161" spans="1:19" x14ac:dyDescent="0.15">
      <c r="A161" s="17" t="str">
        <f>"X ("&amp;SUBSTITUTE(LEFT(E161,3),"Q","")&amp;")"</f>
        <v>X (15)</v>
      </c>
      <c r="C161" s="17" t="s">
        <v>111</v>
      </c>
      <c r="D161" s="17" t="s">
        <v>1</v>
      </c>
      <c r="E161" s="17" t="s">
        <v>112</v>
      </c>
    </row>
    <row r="162" spans="1:19" ht="48" x14ac:dyDescent="0.15">
      <c r="A162" s="17" t="str">
        <f>A161&amp;"表頭"</f>
        <v>X (15)表頭</v>
      </c>
      <c r="C162" s="132"/>
      <c r="D162" s="133"/>
      <c r="E162" s="18" t="s">
        <v>3</v>
      </c>
      <c r="F162" s="18" t="s">
        <v>113</v>
      </c>
      <c r="G162" s="18" t="s">
        <v>114</v>
      </c>
      <c r="H162" s="18" t="s">
        <v>115</v>
      </c>
      <c r="I162" s="18" t="s">
        <v>116</v>
      </c>
      <c r="J162" s="18" t="s">
        <v>22</v>
      </c>
      <c r="K162" s="18" t="s">
        <v>61</v>
      </c>
    </row>
    <row r="163" spans="1:19" x14ac:dyDescent="0.15">
      <c r="A163" s="17" t="str">
        <f>A161&amp;D163</f>
        <v>X (15)全体</v>
      </c>
      <c r="C163" s="134" t="s">
        <v>7</v>
      </c>
      <c r="D163" s="134" t="s">
        <v>8</v>
      </c>
      <c r="E163" s="19">
        <v>3871</v>
      </c>
      <c r="F163" s="20">
        <v>1064</v>
      </c>
      <c r="G163" s="20">
        <v>508</v>
      </c>
      <c r="H163" s="20">
        <v>667</v>
      </c>
      <c r="I163" s="20">
        <v>296</v>
      </c>
      <c r="J163" s="20">
        <v>106</v>
      </c>
      <c r="K163" s="20">
        <v>1230</v>
      </c>
      <c r="L163" s="21"/>
      <c r="M163" s="21"/>
      <c r="N163" s="21"/>
      <c r="O163" s="21"/>
      <c r="P163" s="21"/>
      <c r="Q163" s="21"/>
      <c r="R163" s="21"/>
      <c r="S163" s="21"/>
    </row>
    <row r="164" spans="1:19" x14ac:dyDescent="0.15">
      <c r="C164" s="135"/>
      <c r="D164" s="136"/>
      <c r="E164" s="22">
        <v>1</v>
      </c>
      <c r="F164" s="23">
        <v>0.27486437559127808</v>
      </c>
      <c r="G164" s="23">
        <v>0.13123224675655365</v>
      </c>
      <c r="H164" s="23">
        <v>0.17230689525604248</v>
      </c>
      <c r="I164" s="23">
        <v>7.646603137254715E-2</v>
      </c>
      <c r="J164" s="23">
        <v>2.7383105829358101E-2</v>
      </c>
      <c r="K164" s="23">
        <v>0.31774735450744629</v>
      </c>
    </row>
    <row r="165" spans="1:19" x14ac:dyDescent="0.15">
      <c r="A165" s="17" t="str">
        <f>A161&amp;D165</f>
        <v>X (15)男性</v>
      </c>
      <c r="C165" s="135"/>
      <c r="D165" s="134" t="s">
        <v>9</v>
      </c>
      <c r="E165" s="19">
        <v>1748</v>
      </c>
      <c r="F165" s="20">
        <v>519</v>
      </c>
      <c r="G165" s="20">
        <v>210</v>
      </c>
      <c r="H165" s="25">
        <v>270</v>
      </c>
      <c r="I165" s="20">
        <v>130</v>
      </c>
      <c r="J165" s="20">
        <v>46</v>
      </c>
      <c r="K165" s="20">
        <v>573</v>
      </c>
      <c r="L165" s="21"/>
      <c r="M165" s="21"/>
      <c r="N165" s="21"/>
      <c r="O165" s="21"/>
      <c r="P165" s="21"/>
      <c r="Q165" s="21"/>
      <c r="R165" s="21"/>
      <c r="S165" s="21"/>
    </row>
    <row r="166" spans="1:19" x14ac:dyDescent="0.15">
      <c r="C166" s="135"/>
      <c r="D166" s="136"/>
      <c r="E166" s="22">
        <v>1</v>
      </c>
      <c r="F166" s="23">
        <v>0.29691076278686523</v>
      </c>
      <c r="G166" s="23">
        <v>0.1201372966170311</v>
      </c>
      <c r="H166" s="27">
        <v>0.15446224808692932</v>
      </c>
      <c r="I166" s="23">
        <v>7.4370712041854858E-2</v>
      </c>
      <c r="J166" s="23">
        <v>2.6315789669752121E-2</v>
      </c>
      <c r="K166" s="23">
        <v>0.32780319452285767</v>
      </c>
    </row>
    <row r="167" spans="1:19" x14ac:dyDescent="0.15">
      <c r="A167" s="17" t="str">
        <f>A161&amp;D167</f>
        <v>X (15)女性</v>
      </c>
      <c r="C167" s="135"/>
      <c r="D167" s="134" t="s">
        <v>10</v>
      </c>
      <c r="E167" s="19">
        <v>2011</v>
      </c>
      <c r="F167" s="20">
        <v>531</v>
      </c>
      <c r="G167" s="20">
        <v>283</v>
      </c>
      <c r="H167" s="24">
        <v>380</v>
      </c>
      <c r="I167" s="20">
        <v>153</v>
      </c>
      <c r="J167" s="20">
        <v>54</v>
      </c>
      <c r="K167" s="20">
        <v>610</v>
      </c>
      <c r="L167" s="21"/>
      <c r="M167" s="21"/>
      <c r="N167" s="21"/>
      <c r="O167" s="21"/>
      <c r="P167" s="21"/>
      <c r="Q167" s="21"/>
      <c r="R167" s="21"/>
      <c r="S167" s="21"/>
    </row>
    <row r="168" spans="1:19" x14ac:dyDescent="0.15">
      <c r="C168" s="135"/>
      <c r="D168" s="136"/>
      <c r="E168" s="22">
        <v>1</v>
      </c>
      <c r="F168" s="23">
        <v>0.26404774188995361</v>
      </c>
      <c r="G168" s="23">
        <v>0.1407260000705719</v>
      </c>
      <c r="H168" s="26">
        <v>0.1889607161283493</v>
      </c>
      <c r="I168" s="23">
        <v>7.6081551611423492E-2</v>
      </c>
      <c r="J168" s="23">
        <v>2.6852311566472054E-2</v>
      </c>
      <c r="K168" s="23">
        <v>0.30333167314529419</v>
      </c>
    </row>
    <row r="169" spans="1:19" x14ac:dyDescent="0.15">
      <c r="A169" s="17" t="str">
        <f>A161&amp;D169</f>
        <v>X (15)回答しない</v>
      </c>
      <c r="C169" s="135"/>
      <c r="D169" s="134" t="s">
        <v>11</v>
      </c>
      <c r="E169" s="19">
        <v>112</v>
      </c>
      <c r="F169" s="20">
        <v>14</v>
      </c>
      <c r="G169" s="20">
        <v>15</v>
      </c>
      <c r="H169" s="20">
        <v>17</v>
      </c>
      <c r="I169" s="20">
        <v>13</v>
      </c>
      <c r="J169" s="20">
        <v>6</v>
      </c>
      <c r="K169" s="20">
        <v>47</v>
      </c>
      <c r="L169" s="21"/>
      <c r="M169" s="21"/>
      <c r="N169" s="21"/>
      <c r="O169" s="21"/>
      <c r="P169" s="21"/>
      <c r="Q169" s="21"/>
      <c r="R169" s="21"/>
      <c r="S169" s="21"/>
    </row>
    <row r="170" spans="1:19" x14ac:dyDescent="0.15">
      <c r="C170" s="136"/>
      <c r="D170" s="136"/>
      <c r="E170" s="22">
        <v>1</v>
      </c>
      <c r="F170" s="23">
        <v>0.125</v>
      </c>
      <c r="G170" s="23">
        <v>0.1339285671710968</v>
      </c>
      <c r="H170" s="23">
        <v>0.1517857164144516</v>
      </c>
      <c r="I170" s="23">
        <v>0.1160714253783226</v>
      </c>
      <c r="J170" s="23">
        <v>5.35714291036129E-2</v>
      </c>
      <c r="K170" s="23">
        <v>0.4196428656578064</v>
      </c>
    </row>
    <row r="174" spans="1:19" x14ac:dyDescent="0.15">
      <c r="A174" s="17" t="str">
        <f>"X ("&amp;SUBSTITUTE(LEFT(E174,3),"Q","")&amp;")"</f>
        <v>X (17)</v>
      </c>
      <c r="C174" s="17" t="s">
        <v>117</v>
      </c>
      <c r="D174" s="17" t="s">
        <v>1</v>
      </c>
      <c r="E174" s="17" t="s">
        <v>118</v>
      </c>
    </row>
    <row r="175" spans="1:19" ht="24" x14ac:dyDescent="0.15">
      <c r="A175" s="17" t="str">
        <f>A174&amp;"表頭"</f>
        <v>X (17)表頭</v>
      </c>
      <c r="C175" s="132"/>
      <c r="D175" s="133"/>
      <c r="E175" s="18" t="s">
        <v>3</v>
      </c>
      <c r="F175" s="18" t="s">
        <v>119</v>
      </c>
      <c r="G175" s="18" t="s">
        <v>120</v>
      </c>
      <c r="H175" s="18" t="s">
        <v>121</v>
      </c>
      <c r="I175" s="18" t="s">
        <v>122</v>
      </c>
    </row>
    <row r="176" spans="1:19" x14ac:dyDescent="0.15">
      <c r="A176" s="17" t="str">
        <f>A174&amp;D176</f>
        <v>X (17)全体</v>
      </c>
      <c r="C176" s="134" t="s">
        <v>7</v>
      </c>
      <c r="D176" s="134" t="s">
        <v>8</v>
      </c>
      <c r="E176" s="19">
        <v>3871</v>
      </c>
      <c r="F176" s="20">
        <v>1495</v>
      </c>
      <c r="G176" s="20">
        <v>1777</v>
      </c>
      <c r="H176" s="20">
        <v>430</v>
      </c>
      <c r="I176" s="20">
        <v>169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</row>
    <row r="177" spans="1:19" x14ac:dyDescent="0.15">
      <c r="C177" s="135"/>
      <c r="D177" s="136"/>
      <c r="E177" s="22">
        <v>1</v>
      </c>
      <c r="F177" s="23">
        <v>0.38620510697364807</v>
      </c>
      <c r="G177" s="23">
        <v>0.45905449986457825</v>
      </c>
      <c r="H177" s="23">
        <v>0.11108240485191345</v>
      </c>
      <c r="I177" s="23">
        <v>4.3657969683408737E-2</v>
      </c>
    </row>
    <row r="178" spans="1:19" x14ac:dyDescent="0.15">
      <c r="A178" s="17" t="str">
        <f>A174&amp;D178</f>
        <v>X (17)男性</v>
      </c>
      <c r="C178" s="135"/>
      <c r="D178" s="134" t="s">
        <v>9</v>
      </c>
      <c r="E178" s="19">
        <v>1748</v>
      </c>
      <c r="F178" s="20">
        <v>730</v>
      </c>
      <c r="G178" s="20">
        <v>755</v>
      </c>
      <c r="H178" s="20">
        <v>165</v>
      </c>
      <c r="I178" s="20">
        <v>98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</row>
    <row r="179" spans="1:19" x14ac:dyDescent="0.15">
      <c r="C179" s="135"/>
      <c r="D179" s="136"/>
      <c r="E179" s="22">
        <v>1</v>
      </c>
      <c r="F179" s="23">
        <v>0.41762012243270874</v>
      </c>
      <c r="G179" s="23">
        <v>0.43192219734191895</v>
      </c>
      <c r="H179" s="23">
        <v>9.4393596053123474E-2</v>
      </c>
      <c r="I179" s="23">
        <v>5.6064072996377945E-2</v>
      </c>
    </row>
    <row r="180" spans="1:19" x14ac:dyDescent="0.15">
      <c r="A180" s="17" t="str">
        <f>A174&amp;D180</f>
        <v>X (17)女性</v>
      </c>
      <c r="C180" s="135"/>
      <c r="D180" s="134" t="s">
        <v>10</v>
      </c>
      <c r="E180" s="19">
        <v>2011</v>
      </c>
      <c r="F180" s="20">
        <v>735</v>
      </c>
      <c r="G180" s="20">
        <v>970</v>
      </c>
      <c r="H180" s="20">
        <v>249</v>
      </c>
      <c r="I180" s="20">
        <v>57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</row>
    <row r="181" spans="1:19" x14ac:dyDescent="0.15">
      <c r="C181" s="135"/>
      <c r="D181" s="136"/>
      <c r="E181" s="22">
        <v>1</v>
      </c>
      <c r="F181" s="23">
        <v>0.36548981070518494</v>
      </c>
      <c r="G181" s="23">
        <v>0.48234710097312927</v>
      </c>
      <c r="H181" s="23">
        <v>0.12381899356842041</v>
      </c>
      <c r="I181" s="23">
        <v>2.8344107791781425E-2</v>
      </c>
    </row>
    <row r="182" spans="1:19" x14ac:dyDescent="0.15">
      <c r="A182" s="17" t="str">
        <f>A174&amp;D182</f>
        <v>X (17)回答しない</v>
      </c>
      <c r="C182" s="135"/>
      <c r="D182" s="134" t="s">
        <v>11</v>
      </c>
      <c r="E182" s="19">
        <v>112</v>
      </c>
      <c r="F182" s="20">
        <v>30</v>
      </c>
      <c r="G182" s="20">
        <v>52</v>
      </c>
      <c r="H182" s="20">
        <v>16</v>
      </c>
      <c r="I182" s="20">
        <v>14</v>
      </c>
      <c r="J182" s="21"/>
      <c r="K182" s="21"/>
      <c r="L182" s="21"/>
      <c r="M182" s="21"/>
      <c r="N182" s="21"/>
      <c r="O182" s="21"/>
      <c r="P182" s="21"/>
      <c r="Q182" s="21"/>
      <c r="R182" s="21"/>
      <c r="S182" s="21"/>
    </row>
    <row r="183" spans="1:19" x14ac:dyDescent="0.15">
      <c r="C183" s="136"/>
      <c r="D183" s="136"/>
      <c r="E183" s="22">
        <v>1</v>
      </c>
      <c r="F183" s="23">
        <v>0.2678571343421936</v>
      </c>
      <c r="G183" s="23">
        <v>0.46428570151329041</v>
      </c>
      <c r="H183" s="23">
        <v>0.1428571492433548</v>
      </c>
      <c r="I183" s="23">
        <v>0.125</v>
      </c>
    </row>
    <row r="187" spans="1:19" x14ac:dyDescent="0.15">
      <c r="A187" s="17" t="str">
        <f>"X ("&amp;SUBSTITUTE(LEFT(E187,3),"Q","")&amp;")"</f>
        <v>X (18)</v>
      </c>
      <c r="C187" s="17" t="s">
        <v>123</v>
      </c>
      <c r="D187" s="17" t="s">
        <v>24</v>
      </c>
      <c r="E187" s="17" t="s">
        <v>124</v>
      </c>
    </row>
    <row r="188" spans="1:19" ht="36" x14ac:dyDescent="0.15">
      <c r="A188" s="17" t="str">
        <f>A187&amp;"表頭"</f>
        <v>X (18)表頭</v>
      </c>
      <c r="C188" s="132"/>
      <c r="D188" s="133"/>
      <c r="E188" s="18" t="s">
        <v>3</v>
      </c>
      <c r="F188" s="18" t="s">
        <v>125</v>
      </c>
      <c r="G188" s="18" t="s">
        <v>126</v>
      </c>
      <c r="H188" s="18" t="s">
        <v>127</v>
      </c>
      <c r="I188" s="18" t="s">
        <v>128</v>
      </c>
      <c r="J188" s="18" t="s">
        <v>129</v>
      </c>
      <c r="K188" s="18" t="s">
        <v>130</v>
      </c>
      <c r="L188" s="18" t="s">
        <v>131</v>
      </c>
      <c r="M188" s="18" t="s">
        <v>132</v>
      </c>
      <c r="N188" s="18" t="s">
        <v>22</v>
      </c>
      <c r="O188" s="18" t="s">
        <v>43</v>
      </c>
    </row>
    <row r="189" spans="1:19" x14ac:dyDescent="0.15">
      <c r="A189" s="17" t="str">
        <f>A187&amp;D189</f>
        <v>X (18)全体</v>
      </c>
      <c r="C189" s="134" t="s">
        <v>7</v>
      </c>
      <c r="D189" s="134" t="s">
        <v>8</v>
      </c>
      <c r="E189" s="19">
        <v>3871</v>
      </c>
      <c r="F189" s="20">
        <v>2321</v>
      </c>
      <c r="G189" s="20">
        <v>1200</v>
      </c>
      <c r="H189" s="20">
        <v>638</v>
      </c>
      <c r="I189" s="20">
        <v>353</v>
      </c>
      <c r="J189" s="20">
        <v>583</v>
      </c>
      <c r="K189" s="20">
        <v>586</v>
      </c>
      <c r="L189" s="20">
        <v>70</v>
      </c>
      <c r="M189" s="20">
        <v>221</v>
      </c>
      <c r="N189" s="20">
        <v>50</v>
      </c>
      <c r="O189" s="20">
        <v>541</v>
      </c>
      <c r="P189" s="21"/>
      <c r="Q189" s="21"/>
      <c r="R189" s="21"/>
      <c r="S189" s="21"/>
    </row>
    <row r="190" spans="1:19" x14ac:dyDescent="0.15">
      <c r="C190" s="135"/>
      <c r="D190" s="136"/>
      <c r="E190" s="22">
        <v>1</v>
      </c>
      <c r="F190" s="23">
        <v>0.59958666563034058</v>
      </c>
      <c r="G190" s="23">
        <v>0.30999740958213806</v>
      </c>
      <c r="H190" s="23">
        <v>0.16481529176235199</v>
      </c>
      <c r="I190" s="23">
        <v>9.1190904378890991E-2</v>
      </c>
      <c r="J190" s="23">
        <v>0.15060707926750183</v>
      </c>
      <c r="K190" s="23">
        <v>0.15138207376003265</v>
      </c>
      <c r="L190" s="23">
        <v>1.8083183094859123E-2</v>
      </c>
      <c r="M190" s="23">
        <v>5.7091191411018372E-2</v>
      </c>
      <c r="N190" s="23">
        <v>1.2916559353470802E-2</v>
      </c>
      <c r="O190" s="23">
        <v>0.13975717127323151</v>
      </c>
    </row>
    <row r="191" spans="1:19" x14ac:dyDescent="0.15">
      <c r="A191" s="17" t="str">
        <f>A187&amp;D191</f>
        <v>X (18)男性</v>
      </c>
      <c r="C191" s="135"/>
      <c r="D191" s="134" t="s">
        <v>9</v>
      </c>
      <c r="E191" s="19">
        <v>1748</v>
      </c>
      <c r="F191" s="20">
        <v>1037</v>
      </c>
      <c r="G191" s="20">
        <v>519</v>
      </c>
      <c r="H191" s="20">
        <v>293</v>
      </c>
      <c r="I191" s="20">
        <v>178</v>
      </c>
      <c r="J191" s="20">
        <v>272</v>
      </c>
      <c r="K191" s="20">
        <v>253</v>
      </c>
      <c r="L191" s="20">
        <v>40</v>
      </c>
      <c r="M191" s="20">
        <v>112</v>
      </c>
      <c r="N191" s="20">
        <v>22</v>
      </c>
      <c r="O191" s="20">
        <v>255</v>
      </c>
      <c r="P191" s="21"/>
      <c r="Q191" s="21"/>
      <c r="R191" s="21"/>
      <c r="S191" s="21"/>
    </row>
    <row r="192" spans="1:19" x14ac:dyDescent="0.15">
      <c r="C192" s="135"/>
      <c r="D192" s="136"/>
      <c r="E192" s="22">
        <v>1</v>
      </c>
      <c r="F192" s="23">
        <v>0.59324944019317627</v>
      </c>
      <c r="G192" s="23">
        <v>0.29691076278686523</v>
      </c>
      <c r="H192" s="23">
        <v>0.16762013733386993</v>
      </c>
      <c r="I192" s="23">
        <v>0.10183066129684448</v>
      </c>
      <c r="J192" s="23">
        <v>0.15560640394687653</v>
      </c>
      <c r="K192" s="23">
        <v>0.14473684132099152</v>
      </c>
      <c r="L192" s="23">
        <v>2.2883296012878418E-2</v>
      </c>
      <c r="M192" s="23">
        <v>6.4073227345943451E-2</v>
      </c>
      <c r="N192" s="23">
        <v>1.2585812248289585E-2</v>
      </c>
      <c r="O192" s="23">
        <v>0.14588101208209991</v>
      </c>
    </row>
    <row r="193" spans="1:19" x14ac:dyDescent="0.15">
      <c r="A193" s="17" t="str">
        <f>A187&amp;D193</f>
        <v>X (18)女性</v>
      </c>
      <c r="C193" s="135"/>
      <c r="D193" s="134" t="s">
        <v>10</v>
      </c>
      <c r="E193" s="19">
        <v>2011</v>
      </c>
      <c r="F193" s="20">
        <v>1229</v>
      </c>
      <c r="G193" s="20">
        <v>656</v>
      </c>
      <c r="H193" s="20">
        <v>334</v>
      </c>
      <c r="I193" s="20">
        <v>169</v>
      </c>
      <c r="J193" s="20">
        <v>297</v>
      </c>
      <c r="K193" s="20">
        <v>313</v>
      </c>
      <c r="L193" s="20">
        <v>26</v>
      </c>
      <c r="M193" s="20">
        <v>102</v>
      </c>
      <c r="N193" s="20">
        <v>25</v>
      </c>
      <c r="O193" s="20">
        <v>259</v>
      </c>
      <c r="P193" s="21"/>
      <c r="Q193" s="21"/>
      <c r="R193" s="21"/>
      <c r="S193" s="21"/>
    </row>
    <row r="194" spans="1:19" x14ac:dyDescent="0.15">
      <c r="C194" s="135"/>
      <c r="D194" s="136"/>
      <c r="E194" s="22">
        <v>1</v>
      </c>
      <c r="F194" s="23">
        <v>0.61113876104354858</v>
      </c>
      <c r="G194" s="23">
        <v>0.32620587944984436</v>
      </c>
      <c r="H194" s="23">
        <v>0.16608652472496033</v>
      </c>
      <c r="I194" s="23">
        <v>8.4037795662879944E-2</v>
      </c>
      <c r="J194" s="23">
        <v>0.14768771827220917</v>
      </c>
      <c r="K194" s="23">
        <v>0.15564395487308502</v>
      </c>
      <c r="L194" s="23">
        <v>1.2928890995681286E-2</v>
      </c>
      <c r="M194" s="23">
        <v>5.0721034407615662E-2</v>
      </c>
      <c r="N194" s="23">
        <v>1.2431626208126545E-2</v>
      </c>
      <c r="O194" s="23">
        <v>0.12879164516925812</v>
      </c>
    </row>
    <row r="195" spans="1:19" x14ac:dyDescent="0.15">
      <c r="A195" s="17" t="str">
        <f>A187&amp;D195</f>
        <v>X (18)回答しない</v>
      </c>
      <c r="C195" s="135"/>
      <c r="D195" s="134" t="s">
        <v>11</v>
      </c>
      <c r="E195" s="19">
        <v>112</v>
      </c>
      <c r="F195" s="20">
        <v>55</v>
      </c>
      <c r="G195" s="20">
        <v>25</v>
      </c>
      <c r="H195" s="20">
        <v>11</v>
      </c>
      <c r="I195" s="20">
        <v>6</v>
      </c>
      <c r="J195" s="20">
        <v>14</v>
      </c>
      <c r="K195" s="20">
        <v>20</v>
      </c>
      <c r="L195" s="20">
        <v>4</v>
      </c>
      <c r="M195" s="20">
        <v>7</v>
      </c>
      <c r="N195" s="20">
        <v>3</v>
      </c>
      <c r="O195" s="20">
        <v>27</v>
      </c>
      <c r="P195" s="21"/>
      <c r="Q195" s="21"/>
      <c r="R195" s="21"/>
      <c r="S195" s="21"/>
    </row>
    <row r="196" spans="1:19" x14ac:dyDescent="0.15">
      <c r="C196" s="136"/>
      <c r="D196" s="136"/>
      <c r="E196" s="22">
        <v>1</v>
      </c>
      <c r="F196" s="23">
        <v>0.4910714328289032</v>
      </c>
      <c r="G196" s="23">
        <v>0.2232142835855484</v>
      </c>
      <c r="H196" s="23">
        <v>9.8214283585548401E-2</v>
      </c>
      <c r="I196" s="23">
        <v>5.35714291036129E-2</v>
      </c>
      <c r="J196" s="23">
        <v>0.125</v>
      </c>
      <c r="K196" s="23">
        <v>0.1785714328289032</v>
      </c>
      <c r="L196" s="23">
        <v>3.5714287310838699E-2</v>
      </c>
      <c r="M196" s="23">
        <v>6.25E-2</v>
      </c>
      <c r="N196" s="23">
        <v>2.678571455180645E-2</v>
      </c>
      <c r="O196" s="23">
        <v>0.2410714328289032</v>
      </c>
    </row>
    <row r="200" spans="1:19" x14ac:dyDescent="0.15">
      <c r="A200" s="17" t="str">
        <f>"X ("&amp;SUBSTITUTE(LEFT(E200,3),"Q","")&amp;")"</f>
        <v>X (19)</v>
      </c>
      <c r="C200" s="17" t="s">
        <v>133</v>
      </c>
      <c r="D200" s="17" t="s">
        <v>24</v>
      </c>
      <c r="E200" s="17" t="s">
        <v>134</v>
      </c>
    </row>
    <row r="201" spans="1:19" ht="36" x14ac:dyDescent="0.15">
      <c r="A201" s="17" t="str">
        <f>A200&amp;"表頭"</f>
        <v>X (19)表頭</v>
      </c>
      <c r="C201" s="132"/>
      <c r="D201" s="133"/>
      <c r="E201" s="18" t="s">
        <v>3</v>
      </c>
      <c r="F201" s="18" t="s">
        <v>135</v>
      </c>
      <c r="G201" s="18" t="s">
        <v>136</v>
      </c>
      <c r="H201" s="18" t="s">
        <v>137</v>
      </c>
      <c r="I201" s="18" t="s">
        <v>138</v>
      </c>
      <c r="J201" s="18" t="s">
        <v>139</v>
      </c>
      <c r="K201" s="18" t="s">
        <v>140</v>
      </c>
      <c r="L201" s="18" t="s">
        <v>141</v>
      </c>
      <c r="M201" s="18" t="s">
        <v>142</v>
      </c>
      <c r="N201" s="18" t="s">
        <v>22</v>
      </c>
      <c r="O201" s="18" t="s">
        <v>43</v>
      </c>
    </row>
    <row r="202" spans="1:19" x14ac:dyDescent="0.15">
      <c r="A202" s="17" t="str">
        <f>A200&amp;D202</f>
        <v>X (19)全体</v>
      </c>
      <c r="C202" s="134" t="s">
        <v>7</v>
      </c>
      <c r="D202" s="134" t="s">
        <v>8</v>
      </c>
      <c r="E202" s="19">
        <v>3871</v>
      </c>
      <c r="F202" s="20">
        <v>703</v>
      </c>
      <c r="G202" s="20">
        <v>740</v>
      </c>
      <c r="H202" s="20">
        <v>758</v>
      </c>
      <c r="I202" s="20">
        <v>1148</v>
      </c>
      <c r="J202" s="20">
        <v>152</v>
      </c>
      <c r="K202" s="20">
        <v>183</v>
      </c>
      <c r="L202" s="20">
        <v>553</v>
      </c>
      <c r="M202" s="20">
        <v>478</v>
      </c>
      <c r="N202" s="20">
        <v>92</v>
      </c>
      <c r="O202" s="20">
        <v>1138</v>
      </c>
      <c r="P202" s="21"/>
      <c r="Q202" s="21"/>
      <c r="R202" s="21"/>
      <c r="S202" s="21"/>
    </row>
    <row r="203" spans="1:19" x14ac:dyDescent="0.15">
      <c r="C203" s="135"/>
      <c r="D203" s="136"/>
      <c r="E203" s="22">
        <v>1</v>
      </c>
      <c r="F203" s="23">
        <v>0.18160681426525116</v>
      </c>
      <c r="G203" s="23">
        <v>0.19116507470607758</v>
      </c>
      <c r="H203" s="23">
        <v>0.19581504166126251</v>
      </c>
      <c r="I203" s="23">
        <v>0.29656419157981873</v>
      </c>
      <c r="J203" s="23">
        <v>3.9266340434551239E-2</v>
      </c>
      <c r="K203" s="23">
        <v>4.7274604439735413E-2</v>
      </c>
      <c r="L203" s="23">
        <v>0.1428571492433548</v>
      </c>
      <c r="M203" s="23">
        <v>0.12348230183124542</v>
      </c>
      <c r="N203" s="23">
        <v>2.3766469210386276E-2</v>
      </c>
      <c r="O203" s="23">
        <v>0.29398089647293091</v>
      </c>
    </row>
    <row r="204" spans="1:19" x14ac:dyDescent="0.15">
      <c r="A204" s="17" t="str">
        <f>A200&amp;D204</f>
        <v>X (19)男性</v>
      </c>
      <c r="C204" s="135"/>
      <c r="D204" s="134" t="s">
        <v>9</v>
      </c>
      <c r="E204" s="19">
        <v>1748</v>
      </c>
      <c r="F204" s="20">
        <v>293</v>
      </c>
      <c r="G204" s="20">
        <v>353</v>
      </c>
      <c r="H204" s="20">
        <v>306</v>
      </c>
      <c r="I204" s="25">
        <v>426</v>
      </c>
      <c r="J204" s="20">
        <v>83</v>
      </c>
      <c r="K204" s="20">
        <v>100</v>
      </c>
      <c r="L204" s="20">
        <v>233</v>
      </c>
      <c r="M204" s="20">
        <v>192</v>
      </c>
      <c r="N204" s="20">
        <v>52</v>
      </c>
      <c r="O204" s="20">
        <v>589</v>
      </c>
      <c r="P204" s="21"/>
      <c r="Q204" s="21"/>
      <c r="R204" s="21"/>
      <c r="S204" s="21"/>
    </row>
    <row r="205" spans="1:19" x14ac:dyDescent="0.15">
      <c r="C205" s="135"/>
      <c r="D205" s="136"/>
      <c r="E205" s="22">
        <v>1</v>
      </c>
      <c r="F205" s="23">
        <v>0.16762013733386993</v>
      </c>
      <c r="G205" s="23">
        <v>0.20194508135318756</v>
      </c>
      <c r="H205" s="23">
        <v>0.17505720257759094</v>
      </c>
      <c r="I205" s="27">
        <v>0.2437070906162262</v>
      </c>
      <c r="J205" s="23">
        <v>4.7482836991548538E-2</v>
      </c>
      <c r="K205" s="23">
        <v>5.7208236306905746E-2</v>
      </c>
      <c r="L205" s="23">
        <v>0.13329519331455231</v>
      </c>
      <c r="M205" s="23">
        <v>0.10983981937170029</v>
      </c>
      <c r="N205" s="23">
        <v>2.9748283326625824E-2</v>
      </c>
      <c r="O205" s="23">
        <v>0.33695653080940247</v>
      </c>
    </row>
    <row r="206" spans="1:19" x14ac:dyDescent="0.15">
      <c r="A206" s="17" t="str">
        <f>A200&amp;D206</f>
        <v>X (19)女性</v>
      </c>
      <c r="C206" s="135"/>
      <c r="D206" s="134" t="s">
        <v>10</v>
      </c>
      <c r="E206" s="19">
        <v>2011</v>
      </c>
      <c r="F206" s="20">
        <v>389</v>
      </c>
      <c r="G206" s="20">
        <v>361</v>
      </c>
      <c r="H206" s="20">
        <v>430</v>
      </c>
      <c r="I206" s="24">
        <v>697</v>
      </c>
      <c r="J206" s="20">
        <v>64</v>
      </c>
      <c r="K206" s="20">
        <v>76</v>
      </c>
      <c r="L206" s="20">
        <v>306</v>
      </c>
      <c r="M206" s="20">
        <v>275</v>
      </c>
      <c r="N206" s="20">
        <v>37</v>
      </c>
      <c r="O206" s="20">
        <v>513</v>
      </c>
      <c r="P206" s="21"/>
      <c r="Q206" s="21"/>
      <c r="R206" s="21"/>
      <c r="S206" s="21"/>
    </row>
    <row r="207" spans="1:19" x14ac:dyDescent="0.15">
      <c r="C207" s="135"/>
      <c r="D207" s="136"/>
      <c r="E207" s="22">
        <v>1</v>
      </c>
      <c r="F207" s="23">
        <v>0.19343610107898712</v>
      </c>
      <c r="G207" s="23">
        <v>0.17951267957687378</v>
      </c>
      <c r="H207" s="23">
        <v>0.21382397413253784</v>
      </c>
      <c r="I207" s="26">
        <v>0.34659373760223389</v>
      </c>
      <c r="J207" s="23">
        <v>3.1824961304664612E-2</v>
      </c>
      <c r="K207" s="23">
        <v>3.7792142480611801E-2</v>
      </c>
      <c r="L207" s="23">
        <v>0.15216310322284698</v>
      </c>
      <c r="M207" s="23">
        <v>0.13674788177013397</v>
      </c>
      <c r="N207" s="23">
        <v>1.839880645275116E-2</v>
      </c>
      <c r="O207" s="23">
        <v>0.25509697198867798</v>
      </c>
    </row>
    <row r="208" spans="1:19" x14ac:dyDescent="0.15">
      <c r="A208" s="17" t="str">
        <f>A200&amp;D208</f>
        <v>X (19)回答しない</v>
      </c>
      <c r="C208" s="135"/>
      <c r="D208" s="134" t="s">
        <v>11</v>
      </c>
      <c r="E208" s="19">
        <v>112</v>
      </c>
      <c r="F208" s="20">
        <v>21</v>
      </c>
      <c r="G208" s="20">
        <v>26</v>
      </c>
      <c r="H208" s="20">
        <v>22</v>
      </c>
      <c r="I208" s="20">
        <v>25</v>
      </c>
      <c r="J208" s="20">
        <v>5</v>
      </c>
      <c r="K208" s="20">
        <v>7</v>
      </c>
      <c r="L208" s="20">
        <v>14</v>
      </c>
      <c r="M208" s="20">
        <v>11</v>
      </c>
      <c r="N208" s="20">
        <v>3</v>
      </c>
      <c r="O208" s="20">
        <v>36</v>
      </c>
      <c r="P208" s="21"/>
      <c r="Q208" s="21"/>
      <c r="R208" s="21"/>
      <c r="S208" s="21"/>
    </row>
    <row r="209" spans="1:19" x14ac:dyDescent="0.15">
      <c r="C209" s="136"/>
      <c r="D209" s="136"/>
      <c r="E209" s="22">
        <v>1</v>
      </c>
      <c r="F209" s="23">
        <v>0.1875</v>
      </c>
      <c r="G209" s="23">
        <v>0.2321428507566452</v>
      </c>
      <c r="H209" s="23">
        <v>0.1964285671710968</v>
      </c>
      <c r="I209" s="23">
        <v>0.2232142835855484</v>
      </c>
      <c r="J209" s="23">
        <v>4.46428582072258E-2</v>
      </c>
      <c r="K209" s="23">
        <v>6.25E-2</v>
      </c>
      <c r="L209" s="23">
        <v>0.125</v>
      </c>
      <c r="M209" s="23">
        <v>9.8214283585548401E-2</v>
      </c>
      <c r="N209" s="23">
        <v>2.678571455180645E-2</v>
      </c>
      <c r="O209" s="23">
        <v>0.3214285671710968</v>
      </c>
    </row>
    <row r="213" spans="1:19" x14ac:dyDescent="0.15">
      <c r="A213" s="17" t="str">
        <f>"X ("&amp;SUBSTITUTE(LEFT(E213,3),"Q","")&amp;")"</f>
        <v>X (20)</v>
      </c>
      <c r="C213" s="17" t="s">
        <v>143</v>
      </c>
      <c r="D213" s="17" t="s">
        <v>1</v>
      </c>
      <c r="E213" s="17" t="s">
        <v>144</v>
      </c>
    </row>
    <row r="214" spans="1:19" x14ac:dyDescent="0.15">
      <c r="A214" s="17" t="str">
        <f>A213&amp;"表頭"</f>
        <v>X (20)表頭</v>
      </c>
      <c r="C214" s="132"/>
      <c r="D214" s="133"/>
      <c r="E214" s="18" t="s">
        <v>3</v>
      </c>
      <c r="F214" s="18" t="s">
        <v>64</v>
      </c>
      <c r="G214" s="18" t="s">
        <v>65</v>
      </c>
      <c r="H214" s="18" t="s">
        <v>66</v>
      </c>
      <c r="I214" s="18" t="s">
        <v>67</v>
      </c>
      <c r="J214" s="18" t="s">
        <v>68</v>
      </c>
      <c r="K214" s="18" t="s">
        <v>22</v>
      </c>
    </row>
    <row r="215" spans="1:19" x14ac:dyDescent="0.15">
      <c r="A215" s="17" t="str">
        <f>A213&amp;D215</f>
        <v>X (20)全体</v>
      </c>
      <c r="C215" s="134" t="s">
        <v>7</v>
      </c>
      <c r="D215" s="134" t="s">
        <v>8</v>
      </c>
      <c r="E215" s="19">
        <v>3871</v>
      </c>
      <c r="F215" s="20">
        <v>781</v>
      </c>
      <c r="G215" s="20">
        <v>1150</v>
      </c>
      <c r="H215" s="20">
        <v>1321</v>
      </c>
      <c r="I215" s="20">
        <v>424</v>
      </c>
      <c r="J215" s="20">
        <v>70</v>
      </c>
      <c r="K215" s="20">
        <v>125</v>
      </c>
      <c r="L215" s="21"/>
      <c r="M215" s="21"/>
      <c r="N215" s="21"/>
      <c r="O215" s="21"/>
      <c r="P215" s="21"/>
      <c r="Q215" s="21"/>
      <c r="R215" s="21"/>
      <c r="S215" s="21"/>
    </row>
    <row r="216" spans="1:19" x14ac:dyDescent="0.15">
      <c r="C216" s="135"/>
      <c r="D216" s="136"/>
      <c r="E216" s="22">
        <v>1</v>
      </c>
      <c r="F216" s="23">
        <v>0.20175665616989136</v>
      </c>
      <c r="G216" s="23">
        <v>0.29708084464073181</v>
      </c>
      <c r="H216" s="23">
        <v>0.34125548601150513</v>
      </c>
      <c r="I216" s="23">
        <v>0.1095324233174324</v>
      </c>
      <c r="J216" s="23">
        <v>1.8083183094859123E-2</v>
      </c>
      <c r="K216" s="23">
        <v>3.2291397452354431E-2</v>
      </c>
    </row>
    <row r="217" spans="1:19" x14ac:dyDescent="0.15">
      <c r="A217" s="17" t="str">
        <f>A213&amp;D217</f>
        <v>X (20)男性</v>
      </c>
      <c r="C217" s="135"/>
      <c r="D217" s="134" t="s">
        <v>9</v>
      </c>
      <c r="E217" s="19">
        <v>1748</v>
      </c>
      <c r="F217" s="24">
        <v>438</v>
      </c>
      <c r="G217" s="20">
        <v>492</v>
      </c>
      <c r="H217" s="20">
        <v>574</v>
      </c>
      <c r="I217" s="20">
        <v>146</v>
      </c>
      <c r="J217" s="20">
        <v>36</v>
      </c>
      <c r="K217" s="20">
        <v>62</v>
      </c>
      <c r="L217" s="21"/>
      <c r="M217" s="21"/>
      <c r="N217" s="21"/>
      <c r="O217" s="21"/>
      <c r="P217" s="21"/>
      <c r="Q217" s="21"/>
      <c r="R217" s="21"/>
      <c r="S217" s="21"/>
    </row>
    <row r="218" spans="1:19" x14ac:dyDescent="0.15">
      <c r="C218" s="135"/>
      <c r="D218" s="136"/>
      <c r="E218" s="22">
        <v>1</v>
      </c>
      <c r="F218" s="26">
        <v>0.2505720853805542</v>
      </c>
      <c r="G218" s="23">
        <v>0.28146451711654663</v>
      </c>
      <c r="H218" s="23">
        <v>0.32837527990341187</v>
      </c>
      <c r="I218" s="23">
        <v>8.3524025976657867E-2</v>
      </c>
      <c r="J218" s="23">
        <v>2.0594965666532516E-2</v>
      </c>
      <c r="K218" s="23">
        <v>3.5469107329845428E-2</v>
      </c>
    </row>
    <row r="219" spans="1:19" x14ac:dyDescent="0.15">
      <c r="A219" s="17" t="str">
        <f>A213&amp;D219</f>
        <v>X (20)女性</v>
      </c>
      <c r="C219" s="135"/>
      <c r="D219" s="134" t="s">
        <v>10</v>
      </c>
      <c r="E219" s="19">
        <v>2011</v>
      </c>
      <c r="F219" s="25">
        <v>321</v>
      </c>
      <c r="G219" s="20">
        <v>627</v>
      </c>
      <c r="H219" s="20">
        <v>711</v>
      </c>
      <c r="I219" s="20">
        <v>264</v>
      </c>
      <c r="J219" s="20">
        <v>34</v>
      </c>
      <c r="K219" s="20">
        <v>54</v>
      </c>
      <c r="L219" s="21"/>
      <c r="M219" s="21"/>
      <c r="N219" s="21"/>
      <c r="O219" s="21"/>
      <c r="P219" s="21"/>
      <c r="Q219" s="21"/>
      <c r="R219" s="21"/>
      <c r="S219" s="21"/>
    </row>
    <row r="220" spans="1:19" x14ac:dyDescent="0.15">
      <c r="C220" s="135"/>
      <c r="D220" s="136"/>
      <c r="E220" s="22">
        <v>1</v>
      </c>
      <c r="F220" s="27">
        <v>0.15962207317352295</v>
      </c>
      <c r="G220" s="23">
        <v>0.31178519129753113</v>
      </c>
      <c r="H220" s="23">
        <v>0.35355544090270996</v>
      </c>
      <c r="I220" s="23">
        <v>0.13127797842025757</v>
      </c>
      <c r="J220" s="23">
        <v>1.6907012090086937E-2</v>
      </c>
      <c r="K220" s="23">
        <v>2.6852311566472054E-2</v>
      </c>
    </row>
    <row r="221" spans="1:19" x14ac:dyDescent="0.15">
      <c r="A221" s="17" t="str">
        <f>A213&amp;D221</f>
        <v>X (20)回答しない</v>
      </c>
      <c r="C221" s="135"/>
      <c r="D221" s="134" t="s">
        <v>11</v>
      </c>
      <c r="E221" s="19">
        <v>112</v>
      </c>
      <c r="F221" s="20">
        <v>22</v>
      </c>
      <c r="G221" s="20">
        <v>31</v>
      </c>
      <c r="H221" s="20">
        <v>36</v>
      </c>
      <c r="I221" s="20">
        <v>14</v>
      </c>
      <c r="J221" s="20">
        <v>0</v>
      </c>
      <c r="K221" s="20">
        <v>9</v>
      </c>
      <c r="L221" s="21"/>
      <c r="M221" s="21"/>
      <c r="N221" s="21"/>
      <c r="O221" s="21"/>
      <c r="P221" s="21"/>
      <c r="Q221" s="21"/>
      <c r="R221" s="21"/>
      <c r="S221" s="21"/>
    </row>
    <row r="222" spans="1:19" x14ac:dyDescent="0.15">
      <c r="C222" s="136"/>
      <c r="D222" s="136"/>
      <c r="E222" s="22">
        <v>1</v>
      </c>
      <c r="F222" s="23">
        <v>0.1964285671710968</v>
      </c>
      <c r="G222" s="23">
        <v>0.27678570151329041</v>
      </c>
      <c r="H222" s="23">
        <v>0.3214285671710968</v>
      </c>
      <c r="I222" s="23">
        <v>0.125</v>
      </c>
      <c r="J222" s="23">
        <v>0</v>
      </c>
      <c r="K222" s="23">
        <v>8.03571417927742E-2</v>
      </c>
    </row>
    <row r="226" spans="1:19" x14ac:dyDescent="0.15">
      <c r="A226" s="17" t="str">
        <f>"X ("&amp;SUBSTITUTE(LEFT(E226,3),"Q","")&amp;")"</f>
        <v>X (21)</v>
      </c>
      <c r="C226" s="17" t="s">
        <v>145</v>
      </c>
      <c r="D226" s="17" t="s">
        <v>24</v>
      </c>
      <c r="E226" s="17" t="s">
        <v>146</v>
      </c>
    </row>
    <row r="227" spans="1:19" ht="48" x14ac:dyDescent="0.15">
      <c r="A227" s="17" t="str">
        <f>A226&amp;"表頭"</f>
        <v>X (21)表頭</v>
      </c>
      <c r="C227" s="132"/>
      <c r="D227" s="133"/>
      <c r="E227" s="18" t="s">
        <v>3</v>
      </c>
      <c r="F227" s="18" t="s">
        <v>147</v>
      </c>
      <c r="G227" s="18" t="s">
        <v>148</v>
      </c>
      <c r="H227" s="18" t="s">
        <v>149</v>
      </c>
      <c r="I227" s="18" t="s">
        <v>150</v>
      </c>
      <c r="J227" s="18" t="s">
        <v>151</v>
      </c>
      <c r="K227" s="18" t="s">
        <v>152</v>
      </c>
      <c r="L227" s="18" t="s">
        <v>153</v>
      </c>
      <c r="M227" s="18" t="s">
        <v>154</v>
      </c>
      <c r="N227" s="18" t="s">
        <v>155</v>
      </c>
      <c r="O227" s="18" t="s">
        <v>156</v>
      </c>
    </row>
    <row r="228" spans="1:19" x14ac:dyDescent="0.15">
      <c r="A228" s="17" t="str">
        <f>A226&amp;D228</f>
        <v>X (21)全体</v>
      </c>
      <c r="C228" s="134" t="s">
        <v>7</v>
      </c>
      <c r="D228" s="134" t="s">
        <v>8</v>
      </c>
      <c r="E228" s="19">
        <v>3871</v>
      </c>
      <c r="F228" s="20">
        <v>970</v>
      </c>
      <c r="G228" s="20">
        <v>2384</v>
      </c>
      <c r="H228" s="20">
        <v>1803</v>
      </c>
      <c r="I228" s="20">
        <v>661</v>
      </c>
      <c r="J228" s="20">
        <v>1187</v>
      </c>
      <c r="K228" s="20">
        <v>134</v>
      </c>
      <c r="L228" s="20">
        <v>332</v>
      </c>
      <c r="M228" s="20">
        <v>718</v>
      </c>
      <c r="N228" s="20">
        <v>601</v>
      </c>
      <c r="O228" s="20">
        <v>150</v>
      </c>
      <c r="P228" s="21"/>
      <c r="Q228" s="21"/>
      <c r="R228" s="21"/>
      <c r="S228" s="21"/>
    </row>
    <row r="229" spans="1:19" x14ac:dyDescent="0.15">
      <c r="C229" s="135"/>
      <c r="D229" s="136"/>
      <c r="E229" s="22">
        <v>1</v>
      </c>
      <c r="F229" s="23">
        <v>0.25058123469352722</v>
      </c>
      <c r="G229" s="23">
        <v>0.61586153507232666</v>
      </c>
      <c r="H229" s="23">
        <v>0.46577110886573792</v>
      </c>
      <c r="I229" s="23">
        <v>0.17075690627098083</v>
      </c>
      <c r="J229" s="23">
        <v>0.30663910508155823</v>
      </c>
      <c r="K229" s="23">
        <v>3.4616377204656601E-2</v>
      </c>
      <c r="L229" s="23">
        <v>8.5765950381755829E-2</v>
      </c>
      <c r="M229" s="23">
        <v>0.18548178672790527</v>
      </c>
      <c r="N229" s="23">
        <v>0.15525704622268677</v>
      </c>
      <c r="O229" s="23">
        <v>3.8749676197767258E-2</v>
      </c>
    </row>
    <row r="230" spans="1:19" x14ac:dyDescent="0.15">
      <c r="A230" s="17" t="str">
        <f>A226&amp;D230</f>
        <v>X (21)男性</v>
      </c>
      <c r="C230" s="135"/>
      <c r="D230" s="134" t="s">
        <v>9</v>
      </c>
      <c r="E230" s="19">
        <v>1748</v>
      </c>
      <c r="F230" s="24">
        <v>540</v>
      </c>
      <c r="G230" s="20">
        <v>1025</v>
      </c>
      <c r="H230" s="25">
        <v>699</v>
      </c>
      <c r="I230" s="20">
        <v>289</v>
      </c>
      <c r="J230" s="25">
        <v>483</v>
      </c>
      <c r="K230" s="20">
        <v>66</v>
      </c>
      <c r="L230" s="20">
        <v>132</v>
      </c>
      <c r="M230" s="20">
        <v>324</v>
      </c>
      <c r="N230" s="20">
        <v>229</v>
      </c>
      <c r="O230" s="20">
        <v>73</v>
      </c>
      <c r="P230" s="21"/>
      <c r="Q230" s="21"/>
      <c r="R230" s="21"/>
      <c r="S230" s="21"/>
    </row>
    <row r="231" spans="1:19" x14ac:dyDescent="0.15">
      <c r="C231" s="135"/>
      <c r="D231" s="136"/>
      <c r="E231" s="22">
        <v>1</v>
      </c>
      <c r="F231" s="26">
        <v>0.30892449617385864</v>
      </c>
      <c r="G231" s="23">
        <v>0.58638441562652588</v>
      </c>
      <c r="H231" s="27">
        <v>0.39988559484481812</v>
      </c>
      <c r="I231" s="23">
        <v>0.16533181071281433</v>
      </c>
      <c r="J231" s="27">
        <v>0.27631577849388123</v>
      </c>
      <c r="K231" s="23">
        <v>3.775743767619133E-2</v>
      </c>
      <c r="L231" s="23">
        <v>7.551487535238266E-2</v>
      </c>
      <c r="M231" s="23">
        <v>0.18535469472408295</v>
      </c>
      <c r="N231" s="23">
        <v>0.1310068666934967</v>
      </c>
      <c r="O231" s="23">
        <v>4.1762012988328934E-2</v>
      </c>
    </row>
    <row r="232" spans="1:19" x14ac:dyDescent="0.15">
      <c r="A232" s="17" t="str">
        <f>A226&amp;D232</f>
        <v>X (21)女性</v>
      </c>
      <c r="C232" s="135"/>
      <c r="D232" s="134" t="s">
        <v>10</v>
      </c>
      <c r="E232" s="19">
        <v>2011</v>
      </c>
      <c r="F232" s="25">
        <v>413</v>
      </c>
      <c r="G232" s="20">
        <v>1292</v>
      </c>
      <c r="H232" s="24">
        <v>1053</v>
      </c>
      <c r="I232" s="20">
        <v>348</v>
      </c>
      <c r="J232" s="24">
        <v>676</v>
      </c>
      <c r="K232" s="20">
        <v>62</v>
      </c>
      <c r="L232" s="20">
        <v>179</v>
      </c>
      <c r="M232" s="20">
        <v>374</v>
      </c>
      <c r="N232" s="20">
        <v>351</v>
      </c>
      <c r="O232" s="20">
        <v>67</v>
      </c>
      <c r="P232" s="21"/>
      <c r="Q232" s="21"/>
      <c r="R232" s="21"/>
      <c r="S232" s="21"/>
    </row>
    <row r="233" spans="1:19" x14ac:dyDescent="0.15">
      <c r="C233" s="135"/>
      <c r="D233" s="136"/>
      <c r="E233" s="22">
        <v>1</v>
      </c>
      <c r="F233" s="27">
        <v>0.2053704559803009</v>
      </c>
      <c r="G233" s="23">
        <v>0.64246642589569092</v>
      </c>
      <c r="H233" s="26">
        <v>0.52362006902694702</v>
      </c>
      <c r="I233" s="23">
        <v>0.1730482280254364</v>
      </c>
      <c r="J233" s="26">
        <v>0.33615118265151978</v>
      </c>
      <c r="K233" s="23">
        <v>3.083043172955513E-2</v>
      </c>
      <c r="L233" s="23">
        <v>8.9010439813137054E-2</v>
      </c>
      <c r="M233" s="23">
        <v>0.18597713112831116</v>
      </c>
      <c r="N233" s="23">
        <v>0.17454002797603607</v>
      </c>
      <c r="O233" s="23">
        <v>3.3316757529973984E-2</v>
      </c>
    </row>
    <row r="234" spans="1:19" x14ac:dyDescent="0.15">
      <c r="A234" s="17" t="str">
        <f>A226&amp;D234</f>
        <v>X (21)回答しない</v>
      </c>
      <c r="C234" s="135"/>
      <c r="D234" s="134" t="s">
        <v>11</v>
      </c>
      <c r="E234" s="19">
        <v>112</v>
      </c>
      <c r="F234" s="20">
        <v>17</v>
      </c>
      <c r="G234" s="20">
        <v>67</v>
      </c>
      <c r="H234" s="20">
        <v>51</v>
      </c>
      <c r="I234" s="20">
        <v>24</v>
      </c>
      <c r="J234" s="20">
        <v>28</v>
      </c>
      <c r="K234" s="20">
        <v>6</v>
      </c>
      <c r="L234" s="20">
        <v>21</v>
      </c>
      <c r="M234" s="20">
        <v>20</v>
      </c>
      <c r="N234" s="20">
        <v>21</v>
      </c>
      <c r="O234" s="20">
        <v>10</v>
      </c>
      <c r="P234" s="21"/>
      <c r="Q234" s="21"/>
      <c r="R234" s="21"/>
      <c r="S234" s="21"/>
    </row>
    <row r="235" spans="1:19" x14ac:dyDescent="0.15">
      <c r="C235" s="136"/>
      <c r="D235" s="136"/>
      <c r="E235" s="22">
        <v>1</v>
      </c>
      <c r="F235" s="23">
        <v>0.1517857164144516</v>
      </c>
      <c r="G235" s="23">
        <v>0.59821426868438721</v>
      </c>
      <c r="H235" s="23">
        <v>0.4553571343421936</v>
      </c>
      <c r="I235" s="23">
        <v>0.2142857164144516</v>
      </c>
      <c r="J235" s="23">
        <v>0.25</v>
      </c>
      <c r="K235" s="23">
        <v>5.35714291036129E-2</v>
      </c>
      <c r="L235" s="23">
        <v>0.1875</v>
      </c>
      <c r="M235" s="23">
        <v>0.1785714328289032</v>
      </c>
      <c r="N235" s="23">
        <v>0.1875</v>
      </c>
      <c r="O235" s="23">
        <v>8.9285716414451599E-2</v>
      </c>
    </row>
    <row r="239" spans="1:19" x14ac:dyDescent="0.15">
      <c r="A239" s="17" t="str">
        <f>"X ("&amp;SUBSTITUTE(LEFT(E239,3),"Q","")&amp;")"</f>
        <v>X (22)</v>
      </c>
      <c r="C239" s="17" t="s">
        <v>157</v>
      </c>
      <c r="D239" s="17" t="s">
        <v>24</v>
      </c>
      <c r="E239" s="17" t="s">
        <v>158</v>
      </c>
    </row>
    <row r="240" spans="1:19" ht="48" x14ac:dyDescent="0.15">
      <c r="A240" s="17" t="str">
        <f>A239&amp;"表頭"</f>
        <v>X (22)表頭</v>
      </c>
      <c r="C240" s="132"/>
      <c r="D240" s="133"/>
      <c r="E240" s="18" t="s">
        <v>3</v>
      </c>
      <c r="F240" s="18" t="s">
        <v>147</v>
      </c>
      <c r="G240" s="18" t="s">
        <v>148</v>
      </c>
      <c r="H240" s="18" t="s">
        <v>149</v>
      </c>
      <c r="I240" s="18" t="s">
        <v>150</v>
      </c>
      <c r="J240" s="18" t="s">
        <v>151</v>
      </c>
      <c r="K240" s="18" t="s">
        <v>152</v>
      </c>
      <c r="L240" s="18" t="s">
        <v>153</v>
      </c>
      <c r="M240" s="18" t="s">
        <v>154</v>
      </c>
      <c r="N240" s="18" t="s">
        <v>155</v>
      </c>
      <c r="O240" s="18" t="s">
        <v>156</v>
      </c>
    </row>
    <row r="241" spans="1:19" x14ac:dyDescent="0.15">
      <c r="A241" s="17" t="str">
        <f>A239&amp;D241</f>
        <v>X (22)全体</v>
      </c>
      <c r="C241" s="134" t="s">
        <v>7</v>
      </c>
      <c r="D241" s="134" t="s">
        <v>8</v>
      </c>
      <c r="E241" s="19">
        <v>3871</v>
      </c>
      <c r="F241" s="20">
        <v>541</v>
      </c>
      <c r="G241" s="20">
        <v>1611</v>
      </c>
      <c r="H241" s="20">
        <v>698</v>
      </c>
      <c r="I241" s="20">
        <v>230</v>
      </c>
      <c r="J241" s="20">
        <v>402</v>
      </c>
      <c r="K241" s="20">
        <v>341</v>
      </c>
      <c r="L241" s="20">
        <v>118</v>
      </c>
      <c r="M241" s="20">
        <v>1172</v>
      </c>
      <c r="N241" s="20">
        <v>1040</v>
      </c>
      <c r="O241" s="20">
        <v>597</v>
      </c>
      <c r="P241" s="21"/>
      <c r="Q241" s="21"/>
      <c r="R241" s="21"/>
      <c r="S241" s="21"/>
    </row>
    <row r="242" spans="1:19" x14ac:dyDescent="0.15">
      <c r="C242" s="135"/>
      <c r="D242" s="136"/>
      <c r="E242" s="22">
        <v>1</v>
      </c>
      <c r="F242" s="23">
        <v>0.13975717127323151</v>
      </c>
      <c r="G242" s="23">
        <v>0.41617152094841003</v>
      </c>
      <c r="H242" s="23">
        <v>0.18031516671180725</v>
      </c>
      <c r="I242" s="23">
        <v>5.9416171163320541E-2</v>
      </c>
      <c r="J242" s="23">
        <v>0.1038491353392601</v>
      </c>
      <c r="K242" s="23">
        <v>8.8090933859348297E-2</v>
      </c>
      <c r="L242" s="23">
        <v>3.0483080074191093E-2</v>
      </c>
      <c r="M242" s="23">
        <v>0.30276414752006531</v>
      </c>
      <c r="N242" s="23">
        <v>0.26866441965103149</v>
      </c>
      <c r="O242" s="23">
        <v>0.15422371029853821</v>
      </c>
    </row>
    <row r="243" spans="1:19" x14ac:dyDescent="0.15">
      <c r="A243" s="17" t="str">
        <f>A239&amp;D243</f>
        <v>X (22)男性</v>
      </c>
      <c r="C243" s="135"/>
      <c r="D243" s="134" t="s">
        <v>9</v>
      </c>
      <c r="E243" s="19">
        <v>1748</v>
      </c>
      <c r="F243" s="24">
        <v>329</v>
      </c>
      <c r="G243" s="20">
        <v>768</v>
      </c>
      <c r="H243" s="20">
        <v>354</v>
      </c>
      <c r="I243" s="20">
        <v>122</v>
      </c>
      <c r="J243" s="20">
        <v>195</v>
      </c>
      <c r="K243" s="20">
        <v>158</v>
      </c>
      <c r="L243" s="20">
        <v>68</v>
      </c>
      <c r="M243" s="20">
        <v>477</v>
      </c>
      <c r="N243" s="20">
        <v>404</v>
      </c>
      <c r="O243" s="20">
        <v>256</v>
      </c>
      <c r="P243" s="21"/>
      <c r="Q243" s="21"/>
      <c r="R243" s="21"/>
      <c r="S243" s="21"/>
    </row>
    <row r="244" spans="1:19" x14ac:dyDescent="0.15">
      <c r="C244" s="135"/>
      <c r="D244" s="136"/>
      <c r="E244" s="22">
        <v>1</v>
      </c>
      <c r="F244" s="26">
        <v>0.18821510672569275</v>
      </c>
      <c r="G244" s="23">
        <v>0.43935927748680115</v>
      </c>
      <c r="H244" s="23">
        <v>0.20251716673374176</v>
      </c>
      <c r="I244" s="23">
        <v>6.9794051349163055E-2</v>
      </c>
      <c r="J244" s="23">
        <v>0.11155606061220169</v>
      </c>
      <c r="K244" s="23">
        <v>9.0389013290405273E-2</v>
      </c>
      <c r="L244" s="23">
        <v>3.8901600986719131E-2</v>
      </c>
      <c r="M244" s="23">
        <v>0.27288329601287842</v>
      </c>
      <c r="N244" s="23">
        <v>0.23112128674983978</v>
      </c>
      <c r="O244" s="23">
        <v>0.14645308256149292</v>
      </c>
    </row>
    <row r="245" spans="1:19" x14ac:dyDescent="0.15">
      <c r="A245" s="17" t="str">
        <f>A239&amp;D245</f>
        <v>X (22)女性</v>
      </c>
      <c r="C245" s="135"/>
      <c r="D245" s="134" t="s">
        <v>10</v>
      </c>
      <c r="E245" s="19">
        <v>2011</v>
      </c>
      <c r="F245" s="25">
        <v>205</v>
      </c>
      <c r="G245" s="20">
        <v>799</v>
      </c>
      <c r="H245" s="20">
        <v>330</v>
      </c>
      <c r="I245" s="20">
        <v>103</v>
      </c>
      <c r="J245" s="20">
        <v>197</v>
      </c>
      <c r="K245" s="20">
        <v>175</v>
      </c>
      <c r="L245" s="20">
        <v>48</v>
      </c>
      <c r="M245" s="20">
        <v>664</v>
      </c>
      <c r="N245" s="20">
        <v>601</v>
      </c>
      <c r="O245" s="20">
        <v>320</v>
      </c>
      <c r="P245" s="21"/>
      <c r="Q245" s="21"/>
      <c r="R245" s="21"/>
      <c r="S245" s="21"/>
    </row>
    <row r="246" spans="1:19" x14ac:dyDescent="0.15">
      <c r="C246" s="135"/>
      <c r="D246" s="136"/>
      <c r="E246" s="22">
        <v>1</v>
      </c>
      <c r="F246" s="27">
        <v>0.10193933546543121</v>
      </c>
      <c r="G246" s="23">
        <v>0.39731475710868835</v>
      </c>
      <c r="H246" s="23">
        <v>0.16409745812416077</v>
      </c>
      <c r="I246" s="23">
        <v>5.1218301057815552E-2</v>
      </c>
      <c r="J246" s="23">
        <v>9.7961209714412689E-2</v>
      </c>
      <c r="K246" s="23">
        <v>8.7021380662918091E-2</v>
      </c>
      <c r="L246" s="23">
        <v>2.3868722841143608E-2</v>
      </c>
      <c r="M246" s="23">
        <v>0.33018398284912109</v>
      </c>
      <c r="N246" s="23">
        <v>0.29885628819465637</v>
      </c>
      <c r="O246" s="23">
        <v>0.15912480652332306</v>
      </c>
    </row>
    <row r="247" spans="1:19" x14ac:dyDescent="0.15">
      <c r="A247" s="17" t="str">
        <f>A239&amp;D247</f>
        <v>X (22)回答しない</v>
      </c>
      <c r="C247" s="135"/>
      <c r="D247" s="134" t="s">
        <v>11</v>
      </c>
      <c r="E247" s="19">
        <v>112</v>
      </c>
      <c r="F247" s="20">
        <v>7</v>
      </c>
      <c r="G247" s="20">
        <v>44</v>
      </c>
      <c r="H247" s="20">
        <v>14</v>
      </c>
      <c r="I247" s="20">
        <v>5</v>
      </c>
      <c r="J247" s="20">
        <v>10</v>
      </c>
      <c r="K247" s="20">
        <v>8</v>
      </c>
      <c r="L247" s="20">
        <v>2</v>
      </c>
      <c r="M247" s="20">
        <v>31</v>
      </c>
      <c r="N247" s="20">
        <v>35</v>
      </c>
      <c r="O247" s="20">
        <v>21</v>
      </c>
      <c r="P247" s="21"/>
      <c r="Q247" s="21"/>
      <c r="R247" s="21"/>
      <c r="S247" s="21"/>
    </row>
    <row r="248" spans="1:19" x14ac:dyDescent="0.15">
      <c r="C248" s="136"/>
      <c r="D248" s="136"/>
      <c r="E248" s="22">
        <v>1</v>
      </c>
      <c r="F248" s="23">
        <v>6.25E-2</v>
      </c>
      <c r="G248" s="23">
        <v>0.3928571343421936</v>
      </c>
      <c r="H248" s="23">
        <v>0.125</v>
      </c>
      <c r="I248" s="23">
        <v>4.46428582072258E-2</v>
      </c>
      <c r="J248" s="23">
        <v>8.9285716414451599E-2</v>
      </c>
      <c r="K248" s="23">
        <v>7.1428574621677399E-2</v>
      </c>
      <c r="L248" s="23">
        <v>1.785714365541935E-2</v>
      </c>
      <c r="M248" s="23">
        <v>0.27678570151329041</v>
      </c>
      <c r="N248" s="23">
        <v>0.3125</v>
      </c>
      <c r="O248" s="23">
        <v>0.1875</v>
      </c>
    </row>
    <row r="252" spans="1:19" x14ac:dyDescent="0.15">
      <c r="A252" s="17" t="str">
        <f>"X ("&amp;SUBSTITUTE(LEFT(E252,3),"Q","")&amp;")"</f>
        <v>X (23)</v>
      </c>
      <c r="C252" s="17" t="s">
        <v>159</v>
      </c>
      <c r="D252" s="17" t="s">
        <v>24</v>
      </c>
      <c r="E252" s="17" t="s">
        <v>160</v>
      </c>
    </row>
    <row r="253" spans="1:19" ht="60" x14ac:dyDescent="0.15">
      <c r="A253" s="17" t="str">
        <f>A252&amp;"表頭"</f>
        <v>X (23)表頭</v>
      </c>
      <c r="C253" s="132"/>
      <c r="D253" s="133"/>
      <c r="E253" s="18" t="s">
        <v>3</v>
      </c>
      <c r="F253" s="18" t="s">
        <v>161</v>
      </c>
      <c r="G253" s="18" t="s">
        <v>162</v>
      </c>
      <c r="H253" s="18" t="s">
        <v>163</v>
      </c>
      <c r="I253" s="18" t="s">
        <v>164</v>
      </c>
      <c r="J253" s="18" t="s">
        <v>165</v>
      </c>
      <c r="K253" s="18" t="s">
        <v>166</v>
      </c>
      <c r="L253" s="18" t="s">
        <v>167</v>
      </c>
      <c r="M253" s="18" t="s">
        <v>168</v>
      </c>
      <c r="N253" s="18" t="s">
        <v>169</v>
      </c>
      <c r="O253" s="18" t="s">
        <v>170</v>
      </c>
    </row>
    <row r="254" spans="1:19" x14ac:dyDescent="0.15">
      <c r="A254" s="17" t="str">
        <f>A252&amp;D254</f>
        <v>X (23)全体</v>
      </c>
      <c r="C254" s="134" t="s">
        <v>7</v>
      </c>
      <c r="D254" s="134" t="s">
        <v>8</v>
      </c>
      <c r="E254" s="19">
        <v>3871</v>
      </c>
      <c r="F254" s="20">
        <v>1712</v>
      </c>
      <c r="G254" s="20">
        <v>697</v>
      </c>
      <c r="H254" s="20">
        <v>613</v>
      </c>
      <c r="I254" s="20">
        <v>269</v>
      </c>
      <c r="J254" s="20">
        <v>189</v>
      </c>
      <c r="K254" s="20">
        <v>114</v>
      </c>
      <c r="L254" s="20">
        <v>28</v>
      </c>
      <c r="M254" s="20">
        <v>667</v>
      </c>
      <c r="N254" s="20">
        <v>655</v>
      </c>
      <c r="O254" s="20">
        <v>1052</v>
      </c>
      <c r="P254" s="21"/>
      <c r="Q254" s="21"/>
      <c r="R254" s="21"/>
      <c r="S254" s="21"/>
    </row>
    <row r="255" spans="1:19" x14ac:dyDescent="0.15">
      <c r="C255" s="135"/>
      <c r="D255" s="136"/>
      <c r="E255" s="22">
        <v>1</v>
      </c>
      <c r="F255" s="23">
        <v>0.44226297736167908</v>
      </c>
      <c r="G255" s="23">
        <v>0.18005684018135071</v>
      </c>
      <c r="H255" s="23">
        <v>0.15835700929164886</v>
      </c>
      <c r="I255" s="23">
        <v>6.9491088390350342E-2</v>
      </c>
      <c r="J255" s="23">
        <v>4.8824593424797058E-2</v>
      </c>
      <c r="K255" s="23">
        <v>2.9449755325913429E-2</v>
      </c>
      <c r="L255" s="23">
        <v>7.2332732379436493E-3</v>
      </c>
      <c r="M255" s="23">
        <v>0.17230689525604248</v>
      </c>
      <c r="N255" s="23">
        <v>0.16920691728591919</v>
      </c>
      <c r="O255" s="23">
        <v>0.27176439762115479</v>
      </c>
    </row>
    <row r="256" spans="1:19" x14ac:dyDescent="0.15">
      <c r="A256" s="17" t="str">
        <f>A252&amp;D256</f>
        <v>X (23)男性</v>
      </c>
      <c r="C256" s="135"/>
      <c r="D256" s="134" t="s">
        <v>9</v>
      </c>
      <c r="E256" s="19">
        <v>1748</v>
      </c>
      <c r="F256" s="25">
        <v>658</v>
      </c>
      <c r="G256" s="24">
        <v>373</v>
      </c>
      <c r="H256" s="20">
        <v>274</v>
      </c>
      <c r="I256" s="20">
        <v>134</v>
      </c>
      <c r="J256" s="20">
        <v>101</v>
      </c>
      <c r="K256" s="20">
        <v>58</v>
      </c>
      <c r="L256" s="20">
        <v>13</v>
      </c>
      <c r="M256" s="20">
        <v>310</v>
      </c>
      <c r="N256" s="20">
        <v>307</v>
      </c>
      <c r="O256" s="20">
        <v>444</v>
      </c>
      <c r="P256" s="21"/>
      <c r="Q256" s="21"/>
      <c r="R256" s="21"/>
      <c r="S256" s="21"/>
    </row>
    <row r="257" spans="1:19" x14ac:dyDescent="0.15">
      <c r="C257" s="135"/>
      <c r="D257" s="136"/>
      <c r="E257" s="22">
        <v>1</v>
      </c>
      <c r="F257" s="27">
        <v>0.3764302134513855</v>
      </c>
      <c r="G257" s="26">
        <v>0.21338672935962677</v>
      </c>
      <c r="H257" s="23">
        <v>0.15675057470798492</v>
      </c>
      <c r="I257" s="23">
        <v>7.6659038662910461E-2</v>
      </c>
      <c r="J257" s="23">
        <v>5.7780321687459946E-2</v>
      </c>
      <c r="K257" s="23">
        <v>3.3180776983499527E-2</v>
      </c>
      <c r="L257" s="23">
        <v>7.437070831656456E-3</v>
      </c>
      <c r="M257" s="23">
        <v>0.17734554409980774</v>
      </c>
      <c r="N257" s="23">
        <v>0.17562928795814514</v>
      </c>
      <c r="O257" s="23">
        <v>0.25400456786155701</v>
      </c>
    </row>
    <row r="258" spans="1:19" x14ac:dyDescent="0.15">
      <c r="A258" s="17" t="str">
        <f>A252&amp;D258</f>
        <v>X (23)女性</v>
      </c>
      <c r="C258" s="135"/>
      <c r="D258" s="134" t="s">
        <v>10</v>
      </c>
      <c r="E258" s="19">
        <v>2011</v>
      </c>
      <c r="F258" s="24">
        <v>1012</v>
      </c>
      <c r="G258" s="25">
        <v>310</v>
      </c>
      <c r="H258" s="20">
        <v>307</v>
      </c>
      <c r="I258" s="20">
        <v>125</v>
      </c>
      <c r="J258" s="20">
        <v>85</v>
      </c>
      <c r="K258" s="20">
        <v>56</v>
      </c>
      <c r="L258" s="20">
        <v>12</v>
      </c>
      <c r="M258" s="20">
        <v>341</v>
      </c>
      <c r="N258" s="20">
        <v>323</v>
      </c>
      <c r="O258" s="20">
        <v>583</v>
      </c>
      <c r="P258" s="21"/>
      <c r="Q258" s="21"/>
      <c r="R258" s="21"/>
      <c r="S258" s="21"/>
    </row>
    <row r="259" spans="1:19" x14ac:dyDescent="0.15">
      <c r="C259" s="135"/>
      <c r="D259" s="136"/>
      <c r="E259" s="22">
        <v>1</v>
      </c>
      <c r="F259" s="26">
        <v>0.50323224067687988</v>
      </c>
      <c r="G259" s="27">
        <v>0.15415216982364655</v>
      </c>
      <c r="H259" s="23">
        <v>0.15266036987304688</v>
      </c>
      <c r="I259" s="23">
        <v>6.215813010931015E-2</v>
      </c>
      <c r="J259" s="23">
        <v>4.2267527431249619E-2</v>
      </c>
      <c r="K259" s="23">
        <v>2.7846843004226685E-2</v>
      </c>
      <c r="L259" s="23">
        <v>5.967180710285902E-3</v>
      </c>
      <c r="M259" s="23">
        <v>0.16956737637519836</v>
      </c>
      <c r="N259" s="23">
        <v>0.16061660647392273</v>
      </c>
      <c r="O259" s="23">
        <v>0.28990551829338074</v>
      </c>
    </row>
    <row r="260" spans="1:19" x14ac:dyDescent="0.15">
      <c r="A260" s="17" t="str">
        <f>A252&amp;D260</f>
        <v>X (23)回答しない</v>
      </c>
      <c r="C260" s="135"/>
      <c r="D260" s="134" t="s">
        <v>11</v>
      </c>
      <c r="E260" s="19">
        <v>112</v>
      </c>
      <c r="F260" s="20">
        <v>42</v>
      </c>
      <c r="G260" s="20">
        <v>14</v>
      </c>
      <c r="H260" s="20">
        <v>32</v>
      </c>
      <c r="I260" s="20">
        <v>10</v>
      </c>
      <c r="J260" s="20">
        <v>3</v>
      </c>
      <c r="K260" s="20">
        <v>0</v>
      </c>
      <c r="L260" s="20">
        <v>3</v>
      </c>
      <c r="M260" s="20">
        <v>16</v>
      </c>
      <c r="N260" s="20">
        <v>25</v>
      </c>
      <c r="O260" s="20">
        <v>25</v>
      </c>
      <c r="P260" s="21"/>
      <c r="Q260" s="21"/>
      <c r="R260" s="21"/>
      <c r="S260" s="21"/>
    </row>
    <row r="261" spans="1:19" x14ac:dyDescent="0.15">
      <c r="C261" s="136"/>
      <c r="D261" s="136"/>
      <c r="E261" s="22">
        <v>1</v>
      </c>
      <c r="F261" s="23">
        <v>0.375</v>
      </c>
      <c r="G261" s="23">
        <v>0.125</v>
      </c>
      <c r="H261" s="23">
        <v>0.28571429848670959</v>
      </c>
      <c r="I261" s="23">
        <v>8.9285716414451599E-2</v>
      </c>
      <c r="J261" s="23">
        <v>2.678571455180645E-2</v>
      </c>
      <c r="K261" s="23">
        <v>0</v>
      </c>
      <c r="L261" s="23">
        <v>2.678571455180645E-2</v>
      </c>
      <c r="M261" s="23">
        <v>0.1428571492433548</v>
      </c>
      <c r="N261" s="23">
        <v>0.2232142835855484</v>
      </c>
      <c r="O261" s="23">
        <v>0.2232142835855484</v>
      </c>
    </row>
    <row r="265" spans="1:19" x14ac:dyDescent="0.15">
      <c r="A265" s="17" t="str">
        <f>"X ("&amp;SUBSTITUTE(LEFT(E265,3),"Q","")&amp;")"</f>
        <v>X (24)</v>
      </c>
      <c r="C265" s="17" t="s">
        <v>171</v>
      </c>
      <c r="D265" s="17" t="s">
        <v>24</v>
      </c>
      <c r="E265" s="17" t="s">
        <v>172</v>
      </c>
    </row>
    <row r="266" spans="1:19" ht="24" x14ac:dyDescent="0.15">
      <c r="A266" s="17" t="str">
        <f>A265&amp;"表頭"</f>
        <v>X (24)表頭</v>
      </c>
      <c r="C266" s="132"/>
      <c r="D266" s="133"/>
      <c r="E266" s="18" t="s">
        <v>3</v>
      </c>
      <c r="F266" s="18" t="s">
        <v>173</v>
      </c>
      <c r="G266" s="18" t="s">
        <v>174</v>
      </c>
      <c r="H266" s="18" t="s">
        <v>175</v>
      </c>
      <c r="I266" s="18" t="s">
        <v>176</v>
      </c>
      <c r="J266" s="18" t="s">
        <v>177</v>
      </c>
      <c r="K266" s="18" t="s">
        <v>178</v>
      </c>
      <c r="L266" s="18" t="s">
        <v>179</v>
      </c>
      <c r="M266" s="18" t="s">
        <v>180</v>
      </c>
      <c r="N266" s="18" t="s">
        <v>181</v>
      </c>
      <c r="O266" s="18" t="s">
        <v>182</v>
      </c>
    </row>
    <row r="267" spans="1:19" x14ac:dyDescent="0.15">
      <c r="A267" s="17" t="str">
        <f>A265&amp;D267</f>
        <v>X (24)全体</v>
      </c>
      <c r="C267" s="134" t="s">
        <v>7</v>
      </c>
      <c r="D267" s="134" t="s">
        <v>8</v>
      </c>
      <c r="E267" s="19">
        <v>3871</v>
      </c>
      <c r="F267" s="20">
        <v>1020</v>
      </c>
      <c r="G267" s="20">
        <v>1362</v>
      </c>
      <c r="H267" s="20">
        <v>329</v>
      </c>
      <c r="I267" s="20">
        <v>1804</v>
      </c>
      <c r="J267" s="20">
        <v>500</v>
      </c>
      <c r="K267" s="20">
        <v>1030</v>
      </c>
      <c r="L267" s="20">
        <v>876</v>
      </c>
      <c r="M267" s="20">
        <v>729</v>
      </c>
      <c r="N267" s="20">
        <v>336</v>
      </c>
      <c r="O267" s="20">
        <v>554</v>
      </c>
      <c r="P267" s="21"/>
      <c r="Q267" s="21"/>
      <c r="R267" s="21"/>
      <c r="S267" s="21"/>
    </row>
    <row r="268" spans="1:19" x14ac:dyDescent="0.15">
      <c r="C268" s="135"/>
      <c r="D268" s="136"/>
      <c r="E268" s="22">
        <v>1</v>
      </c>
      <c r="F268" s="23">
        <v>0.26349779963493347</v>
      </c>
      <c r="G268" s="23">
        <v>0.3518470823764801</v>
      </c>
      <c r="H268" s="23">
        <v>8.4990955889225006E-2</v>
      </c>
      <c r="I268" s="23">
        <v>0.46602943539619446</v>
      </c>
      <c r="J268" s="23">
        <v>0.12916558980941772</v>
      </c>
      <c r="K268" s="23">
        <v>0.26608112454414368</v>
      </c>
      <c r="L268" s="23">
        <v>0.22629810869693756</v>
      </c>
      <c r="M268" s="23">
        <v>0.18832342326641083</v>
      </c>
      <c r="N268" s="23">
        <v>8.6799278855323792E-2</v>
      </c>
      <c r="O268" s="23">
        <v>0.14311547577381134</v>
      </c>
    </row>
    <row r="269" spans="1:19" x14ac:dyDescent="0.15">
      <c r="A269" s="17" t="str">
        <f>A265&amp;D269</f>
        <v>X (24)男性</v>
      </c>
      <c r="C269" s="135"/>
      <c r="D269" s="134" t="s">
        <v>9</v>
      </c>
      <c r="E269" s="19">
        <v>1748</v>
      </c>
      <c r="F269" s="20">
        <v>501</v>
      </c>
      <c r="G269" s="20">
        <v>547</v>
      </c>
      <c r="H269" s="20">
        <v>161</v>
      </c>
      <c r="I269" s="20">
        <v>815</v>
      </c>
      <c r="J269" s="20">
        <v>221</v>
      </c>
      <c r="K269" s="20">
        <v>371</v>
      </c>
      <c r="L269" s="20">
        <v>365</v>
      </c>
      <c r="M269" s="20">
        <v>295</v>
      </c>
      <c r="N269" s="20">
        <v>121</v>
      </c>
      <c r="O269" s="20">
        <v>296</v>
      </c>
      <c r="P269" s="21"/>
      <c r="Q269" s="21"/>
      <c r="R269" s="21"/>
      <c r="S269" s="21"/>
    </row>
    <row r="270" spans="1:19" x14ac:dyDescent="0.15">
      <c r="C270" s="135"/>
      <c r="D270" s="136"/>
      <c r="E270" s="22">
        <v>1</v>
      </c>
      <c r="F270" s="23">
        <v>0.28661328554153442</v>
      </c>
      <c r="G270" s="23">
        <v>0.31292906403541565</v>
      </c>
      <c r="H270" s="23">
        <v>9.2105261981487274E-2</v>
      </c>
      <c r="I270" s="23">
        <v>0.46624714136123657</v>
      </c>
      <c r="J270" s="23">
        <v>0.1264301985502243</v>
      </c>
      <c r="K270" s="23">
        <v>0.21224255859851837</v>
      </c>
      <c r="L270" s="23">
        <v>0.20881006121635437</v>
      </c>
      <c r="M270" s="23">
        <v>0.16876430809497833</v>
      </c>
      <c r="N270" s="23">
        <v>6.9221965968608856E-2</v>
      </c>
      <c r="O270" s="23">
        <v>0.16933637857437134</v>
      </c>
    </row>
    <row r="271" spans="1:19" x14ac:dyDescent="0.15">
      <c r="A271" s="17" t="str">
        <f>A265&amp;D271</f>
        <v>X (24)女性</v>
      </c>
      <c r="C271" s="135"/>
      <c r="D271" s="134" t="s">
        <v>10</v>
      </c>
      <c r="E271" s="19">
        <v>2011</v>
      </c>
      <c r="F271" s="20">
        <v>491</v>
      </c>
      <c r="G271" s="20">
        <v>768</v>
      </c>
      <c r="H271" s="20">
        <v>156</v>
      </c>
      <c r="I271" s="20">
        <v>938</v>
      </c>
      <c r="J271" s="20">
        <v>266</v>
      </c>
      <c r="K271" s="20">
        <v>632</v>
      </c>
      <c r="L271" s="20">
        <v>478</v>
      </c>
      <c r="M271" s="20">
        <v>417</v>
      </c>
      <c r="N271" s="20">
        <v>203</v>
      </c>
      <c r="O271" s="20">
        <v>244</v>
      </c>
      <c r="P271" s="21"/>
      <c r="Q271" s="21"/>
      <c r="R271" s="21"/>
      <c r="S271" s="21"/>
    </row>
    <row r="272" spans="1:19" x14ac:dyDescent="0.15">
      <c r="C272" s="135"/>
      <c r="D272" s="136"/>
      <c r="E272" s="22">
        <v>1</v>
      </c>
      <c r="F272" s="23">
        <v>0.24415713548660278</v>
      </c>
      <c r="G272" s="23">
        <v>0.38189956545829773</v>
      </c>
      <c r="H272" s="23">
        <v>7.7573344111442566E-2</v>
      </c>
      <c r="I272" s="23">
        <v>0.46643459796905518</v>
      </c>
      <c r="J272" s="23">
        <v>0.13227249681949615</v>
      </c>
      <c r="K272" s="23">
        <v>0.31427150964736938</v>
      </c>
      <c r="L272" s="23">
        <v>0.23769268393516541</v>
      </c>
      <c r="M272" s="23">
        <v>0.20735952258110046</v>
      </c>
      <c r="N272" s="23">
        <v>0.10094480216503143</v>
      </c>
      <c r="O272" s="23">
        <v>0.12133266776800156</v>
      </c>
    </row>
    <row r="273" spans="1:19" x14ac:dyDescent="0.15">
      <c r="A273" s="17" t="str">
        <f>A265&amp;D273</f>
        <v>X (24)回答しない</v>
      </c>
      <c r="C273" s="135"/>
      <c r="D273" s="134" t="s">
        <v>11</v>
      </c>
      <c r="E273" s="19">
        <v>112</v>
      </c>
      <c r="F273" s="20">
        <v>28</v>
      </c>
      <c r="G273" s="20">
        <v>47</v>
      </c>
      <c r="H273" s="20">
        <v>12</v>
      </c>
      <c r="I273" s="20">
        <v>51</v>
      </c>
      <c r="J273" s="20">
        <v>13</v>
      </c>
      <c r="K273" s="20">
        <v>27</v>
      </c>
      <c r="L273" s="20">
        <v>33</v>
      </c>
      <c r="M273" s="20">
        <v>17</v>
      </c>
      <c r="N273" s="20">
        <v>12</v>
      </c>
      <c r="O273" s="20">
        <v>14</v>
      </c>
      <c r="P273" s="21"/>
      <c r="Q273" s="21"/>
      <c r="R273" s="21"/>
      <c r="S273" s="21"/>
    </row>
    <row r="274" spans="1:19" x14ac:dyDescent="0.15">
      <c r="C274" s="136"/>
      <c r="D274" s="136"/>
      <c r="E274" s="22">
        <v>1</v>
      </c>
      <c r="F274" s="23">
        <v>0.25</v>
      </c>
      <c r="G274" s="23">
        <v>0.4196428656578064</v>
      </c>
      <c r="H274" s="23">
        <v>0.1071428582072258</v>
      </c>
      <c r="I274" s="23">
        <v>0.4553571343421936</v>
      </c>
      <c r="J274" s="23">
        <v>0.1160714253783226</v>
      </c>
      <c r="K274" s="23">
        <v>0.2410714328289032</v>
      </c>
      <c r="L274" s="23">
        <v>0.2946428656578064</v>
      </c>
      <c r="M274" s="23">
        <v>0.1517857164144516</v>
      </c>
      <c r="N274" s="23">
        <v>0.1071428582072258</v>
      </c>
      <c r="O274" s="23">
        <v>0.125</v>
      </c>
    </row>
    <row r="278" spans="1:19" x14ac:dyDescent="0.15">
      <c r="A278" s="17" t="str">
        <f>"X ("&amp;SUBSTITUTE(LEFT(E278,3),"Q","")&amp;")"</f>
        <v>X (25)</v>
      </c>
      <c r="C278" s="17" t="s">
        <v>183</v>
      </c>
      <c r="D278" s="17" t="s">
        <v>1</v>
      </c>
      <c r="E278" s="17" t="s">
        <v>184</v>
      </c>
    </row>
    <row r="279" spans="1:19" ht="24" x14ac:dyDescent="0.15">
      <c r="A279" s="17" t="str">
        <f>A278&amp;"表頭"</f>
        <v>X (25)表頭</v>
      </c>
      <c r="C279" s="132"/>
      <c r="D279" s="133"/>
      <c r="E279" s="18" t="s">
        <v>3</v>
      </c>
      <c r="F279" s="18" t="s">
        <v>185</v>
      </c>
      <c r="G279" s="18" t="s">
        <v>186</v>
      </c>
      <c r="H279" s="18" t="s">
        <v>187</v>
      </c>
    </row>
    <row r="280" spans="1:19" x14ac:dyDescent="0.15">
      <c r="A280" s="17" t="str">
        <f>A278&amp;D280</f>
        <v>X (25)全体</v>
      </c>
      <c r="C280" s="134" t="s">
        <v>7</v>
      </c>
      <c r="D280" s="134" t="s">
        <v>8</v>
      </c>
      <c r="E280" s="19">
        <v>3871</v>
      </c>
      <c r="F280" s="20">
        <v>1887</v>
      </c>
      <c r="G280" s="20">
        <v>898</v>
      </c>
      <c r="H280" s="20">
        <v>1086</v>
      </c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</row>
    <row r="281" spans="1:19" x14ac:dyDescent="0.15">
      <c r="C281" s="135"/>
      <c r="D281" s="136"/>
      <c r="E281" s="22">
        <v>1</v>
      </c>
      <c r="F281" s="23">
        <v>0.48747092485427856</v>
      </c>
      <c r="G281" s="23">
        <v>0.23198139667510986</v>
      </c>
      <c r="H281" s="23">
        <v>0.28054764866828918</v>
      </c>
    </row>
    <row r="282" spans="1:19" x14ac:dyDescent="0.15">
      <c r="A282" s="17" t="str">
        <f>A278&amp;D282</f>
        <v>X (25)男性</v>
      </c>
      <c r="C282" s="135"/>
      <c r="D282" s="134" t="s">
        <v>9</v>
      </c>
      <c r="E282" s="19">
        <v>1748</v>
      </c>
      <c r="F282" s="20">
        <v>887</v>
      </c>
      <c r="G282" s="20">
        <v>355</v>
      </c>
      <c r="H282" s="20">
        <v>506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</row>
    <row r="283" spans="1:19" x14ac:dyDescent="0.15">
      <c r="C283" s="135"/>
      <c r="D283" s="136"/>
      <c r="E283" s="22">
        <v>1</v>
      </c>
      <c r="F283" s="23">
        <v>0.50743705034255981</v>
      </c>
      <c r="G283" s="23">
        <v>0.20308925211429596</v>
      </c>
      <c r="H283" s="23">
        <v>0.28947368264198303</v>
      </c>
    </row>
    <row r="284" spans="1:19" x14ac:dyDescent="0.15">
      <c r="A284" s="17" t="str">
        <f>A278&amp;D284</f>
        <v>X (25)女性</v>
      </c>
      <c r="C284" s="135"/>
      <c r="D284" s="134" t="s">
        <v>10</v>
      </c>
      <c r="E284" s="19">
        <v>2011</v>
      </c>
      <c r="F284" s="20">
        <v>946</v>
      </c>
      <c r="G284" s="20">
        <v>517</v>
      </c>
      <c r="H284" s="20">
        <v>548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</row>
    <row r="285" spans="1:19" x14ac:dyDescent="0.15">
      <c r="C285" s="135"/>
      <c r="D285" s="136"/>
      <c r="E285" s="22">
        <v>1</v>
      </c>
      <c r="F285" s="23">
        <v>0.4704127311706543</v>
      </c>
      <c r="G285" s="23">
        <v>0.25708603858947754</v>
      </c>
      <c r="H285" s="23">
        <v>0.27250123023986816</v>
      </c>
    </row>
    <row r="286" spans="1:19" x14ac:dyDescent="0.15">
      <c r="A286" s="17" t="str">
        <f>A278&amp;D286</f>
        <v>X (25)回答しない</v>
      </c>
      <c r="C286" s="135"/>
      <c r="D286" s="134" t="s">
        <v>11</v>
      </c>
      <c r="E286" s="19">
        <v>112</v>
      </c>
      <c r="F286" s="20">
        <v>54</v>
      </c>
      <c r="G286" s="20">
        <v>26</v>
      </c>
      <c r="H286" s="20">
        <v>32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</row>
    <row r="287" spans="1:19" x14ac:dyDescent="0.15">
      <c r="C287" s="136"/>
      <c r="D287" s="136"/>
      <c r="E287" s="22">
        <v>1</v>
      </c>
      <c r="F287" s="23">
        <v>0.4821428656578064</v>
      </c>
      <c r="G287" s="23">
        <v>0.2321428507566452</v>
      </c>
      <c r="H287" s="23">
        <v>0.28571429848670959</v>
      </c>
    </row>
    <row r="291" spans="1:19" x14ac:dyDescent="0.15">
      <c r="A291" s="17" t="str">
        <f>"X ("&amp;SUBSTITUTE(LEFT(E291,3),"Q","")&amp;")"</f>
        <v>X (26)</v>
      </c>
      <c r="C291" s="17" t="s">
        <v>188</v>
      </c>
      <c r="D291" s="17" t="s">
        <v>1</v>
      </c>
      <c r="E291" s="17" t="s">
        <v>189</v>
      </c>
    </row>
    <row r="292" spans="1:19" ht="36" x14ac:dyDescent="0.15">
      <c r="A292" s="17" t="str">
        <f>A291&amp;"表頭"</f>
        <v>X (26)表頭</v>
      </c>
      <c r="C292" s="132"/>
      <c r="D292" s="133"/>
      <c r="E292" s="18" t="s">
        <v>3</v>
      </c>
      <c r="F292" s="18" t="s">
        <v>190</v>
      </c>
      <c r="G292" s="18" t="s">
        <v>191</v>
      </c>
      <c r="H292" s="18" t="s">
        <v>192</v>
      </c>
      <c r="I292" s="18" t="s">
        <v>193</v>
      </c>
      <c r="J292" s="18" t="s">
        <v>194</v>
      </c>
      <c r="K292" s="18" t="s">
        <v>195</v>
      </c>
      <c r="L292" s="18" t="s">
        <v>22</v>
      </c>
      <c r="M292" s="18" t="s">
        <v>196</v>
      </c>
    </row>
    <row r="293" spans="1:19" x14ac:dyDescent="0.15">
      <c r="A293" s="17" t="str">
        <f>A291&amp;D293</f>
        <v>X (26)全体</v>
      </c>
      <c r="C293" s="134" t="s">
        <v>7</v>
      </c>
      <c r="D293" s="134" t="s">
        <v>8</v>
      </c>
      <c r="E293" s="19">
        <v>3871</v>
      </c>
      <c r="F293" s="20">
        <v>380</v>
      </c>
      <c r="G293" s="20">
        <v>110</v>
      </c>
      <c r="H293" s="20">
        <v>28</v>
      </c>
      <c r="I293" s="20">
        <v>21</v>
      </c>
      <c r="J293" s="20">
        <v>48</v>
      </c>
      <c r="K293" s="20">
        <v>85</v>
      </c>
      <c r="L293" s="20">
        <v>45</v>
      </c>
      <c r="M293" s="20">
        <v>3154</v>
      </c>
      <c r="N293" s="21"/>
      <c r="O293" s="21"/>
      <c r="P293" s="21"/>
      <c r="Q293" s="21"/>
      <c r="R293" s="21"/>
      <c r="S293" s="21"/>
    </row>
    <row r="294" spans="1:19" x14ac:dyDescent="0.15">
      <c r="C294" s="135"/>
      <c r="D294" s="136"/>
      <c r="E294" s="22">
        <v>1</v>
      </c>
      <c r="F294" s="23">
        <v>9.8165847361087799E-2</v>
      </c>
      <c r="G294" s="23">
        <v>2.8416430577635765E-2</v>
      </c>
      <c r="H294" s="23">
        <v>7.2332732379436493E-3</v>
      </c>
      <c r="I294" s="23">
        <v>5.424954928457737E-3</v>
      </c>
      <c r="J294" s="23">
        <v>1.239989697933197E-2</v>
      </c>
      <c r="K294" s="23">
        <v>2.1958149969577789E-2</v>
      </c>
      <c r="L294" s="23">
        <v>1.1624903418123722E-2</v>
      </c>
      <c r="M294" s="23">
        <v>0.81477653980255127</v>
      </c>
    </row>
    <row r="295" spans="1:19" x14ac:dyDescent="0.15">
      <c r="A295" s="17" t="str">
        <f>A291&amp;D295</f>
        <v>X (26)男性</v>
      </c>
      <c r="C295" s="135"/>
      <c r="D295" s="134" t="s">
        <v>9</v>
      </c>
      <c r="E295" s="19">
        <v>1748</v>
      </c>
      <c r="F295" s="20">
        <v>226</v>
      </c>
      <c r="G295" s="20">
        <v>57</v>
      </c>
      <c r="H295" s="20">
        <v>19</v>
      </c>
      <c r="I295" s="20">
        <v>8</v>
      </c>
      <c r="J295" s="20">
        <v>28</v>
      </c>
      <c r="K295" s="20">
        <v>48</v>
      </c>
      <c r="L295" s="20">
        <v>14</v>
      </c>
      <c r="M295" s="20">
        <v>1348</v>
      </c>
      <c r="N295" s="21"/>
      <c r="O295" s="21"/>
      <c r="P295" s="21"/>
      <c r="Q295" s="21"/>
      <c r="R295" s="21"/>
      <c r="S295" s="21"/>
    </row>
    <row r="296" spans="1:19" x14ac:dyDescent="0.15">
      <c r="C296" s="135"/>
      <c r="D296" s="136"/>
      <c r="E296" s="22">
        <v>1</v>
      </c>
      <c r="F296" s="23">
        <v>0.12929061055183411</v>
      </c>
      <c r="G296" s="23">
        <v>3.2608695328235626E-2</v>
      </c>
      <c r="H296" s="23">
        <v>1.0869565419852734E-2</v>
      </c>
      <c r="I296" s="23">
        <v>4.5766588300466537E-3</v>
      </c>
      <c r="J296" s="23">
        <v>1.6018306836485863E-2</v>
      </c>
      <c r="K296" s="23">
        <v>2.7459954842925072E-2</v>
      </c>
      <c r="L296" s="23">
        <v>8.0091534182429314E-3</v>
      </c>
      <c r="M296" s="23">
        <v>0.77116703987121582</v>
      </c>
    </row>
    <row r="297" spans="1:19" x14ac:dyDescent="0.15">
      <c r="A297" s="17" t="str">
        <f>A291&amp;D297</f>
        <v>X (26)女性</v>
      </c>
      <c r="C297" s="135"/>
      <c r="D297" s="134" t="s">
        <v>10</v>
      </c>
      <c r="E297" s="19">
        <v>2011</v>
      </c>
      <c r="F297" s="20">
        <v>150</v>
      </c>
      <c r="G297" s="20">
        <v>48</v>
      </c>
      <c r="H297" s="20">
        <v>7</v>
      </c>
      <c r="I297" s="20">
        <v>11</v>
      </c>
      <c r="J297" s="20">
        <v>20</v>
      </c>
      <c r="K297" s="20">
        <v>35</v>
      </c>
      <c r="L297" s="20">
        <v>28</v>
      </c>
      <c r="M297" s="20">
        <v>1712</v>
      </c>
      <c r="N297" s="21"/>
      <c r="O297" s="21"/>
      <c r="P297" s="21"/>
      <c r="Q297" s="21"/>
      <c r="R297" s="21"/>
      <c r="S297" s="21"/>
    </row>
    <row r="298" spans="1:19" x14ac:dyDescent="0.15">
      <c r="C298" s="135"/>
      <c r="D298" s="136"/>
      <c r="E298" s="22">
        <v>1</v>
      </c>
      <c r="F298" s="23">
        <v>7.4589759111404419E-2</v>
      </c>
      <c r="G298" s="23">
        <v>2.3868722841143608E-2</v>
      </c>
      <c r="H298" s="23">
        <v>3.4808553755283356E-3</v>
      </c>
      <c r="I298" s="23">
        <v>5.4699154570698738E-3</v>
      </c>
      <c r="J298" s="23">
        <v>9.9453004077076912E-3</v>
      </c>
      <c r="K298" s="23">
        <v>1.7404276877641678E-2</v>
      </c>
      <c r="L298" s="23">
        <v>1.3923421502113342E-2</v>
      </c>
      <c r="M298" s="23">
        <v>0.85131776332855225</v>
      </c>
    </row>
    <row r="299" spans="1:19" x14ac:dyDescent="0.15">
      <c r="A299" s="17" t="str">
        <f>A291&amp;D299</f>
        <v>X (26)回答しない</v>
      </c>
      <c r="C299" s="135"/>
      <c r="D299" s="134" t="s">
        <v>11</v>
      </c>
      <c r="E299" s="19">
        <v>112</v>
      </c>
      <c r="F299" s="20">
        <v>4</v>
      </c>
      <c r="G299" s="20">
        <v>5</v>
      </c>
      <c r="H299" s="20">
        <v>2</v>
      </c>
      <c r="I299" s="20">
        <v>2</v>
      </c>
      <c r="J299" s="20">
        <v>0</v>
      </c>
      <c r="K299" s="20">
        <v>2</v>
      </c>
      <c r="L299" s="20">
        <v>3</v>
      </c>
      <c r="M299" s="20">
        <v>94</v>
      </c>
      <c r="N299" s="21"/>
      <c r="O299" s="21"/>
      <c r="P299" s="21"/>
      <c r="Q299" s="21"/>
      <c r="R299" s="21"/>
      <c r="S299" s="21"/>
    </row>
    <row r="300" spans="1:19" x14ac:dyDescent="0.15">
      <c r="C300" s="136"/>
      <c r="D300" s="136"/>
      <c r="E300" s="22">
        <v>1</v>
      </c>
      <c r="F300" s="23">
        <v>3.5714287310838699E-2</v>
      </c>
      <c r="G300" s="23">
        <v>4.46428582072258E-2</v>
      </c>
      <c r="H300" s="23">
        <v>1.785714365541935E-2</v>
      </c>
      <c r="I300" s="23">
        <v>1.785714365541935E-2</v>
      </c>
      <c r="J300" s="23">
        <v>0</v>
      </c>
      <c r="K300" s="23">
        <v>1.785714365541935E-2</v>
      </c>
      <c r="L300" s="23">
        <v>2.678571455180645E-2</v>
      </c>
      <c r="M300" s="23">
        <v>0.83928573131561279</v>
      </c>
    </row>
    <row r="304" spans="1:19" x14ac:dyDescent="0.15">
      <c r="A304" s="17" t="str">
        <f>"X ("&amp;SUBSTITUTE(LEFT(E304,3),"Q","")&amp;")"</f>
        <v>X (27)</v>
      </c>
      <c r="C304" s="17" t="s">
        <v>197</v>
      </c>
      <c r="D304" s="17" t="s">
        <v>24</v>
      </c>
      <c r="E304" s="17" t="s">
        <v>198</v>
      </c>
    </row>
    <row r="305" spans="1:19" ht="48" x14ac:dyDescent="0.15">
      <c r="A305" s="17" t="str">
        <f>A304&amp;"表頭"</f>
        <v>X (27)表頭</v>
      </c>
      <c r="C305" s="132"/>
      <c r="D305" s="133"/>
      <c r="E305" s="18" t="s">
        <v>3</v>
      </c>
      <c r="F305" s="18" t="s">
        <v>199</v>
      </c>
      <c r="G305" s="18" t="s">
        <v>200</v>
      </c>
      <c r="H305" s="18" t="s">
        <v>201</v>
      </c>
      <c r="I305" s="18" t="s">
        <v>202</v>
      </c>
      <c r="J305" s="18" t="s">
        <v>203</v>
      </c>
      <c r="K305" s="18" t="s">
        <v>204</v>
      </c>
      <c r="L305" s="18" t="s">
        <v>205</v>
      </c>
      <c r="M305" s="18" t="s">
        <v>22</v>
      </c>
      <c r="N305" s="18" t="s">
        <v>196</v>
      </c>
    </row>
    <row r="306" spans="1:19" x14ac:dyDescent="0.15">
      <c r="A306" s="17" t="str">
        <f>A304&amp;D306</f>
        <v>X (27)全体</v>
      </c>
      <c r="C306" s="134" t="s">
        <v>7</v>
      </c>
      <c r="D306" s="134" t="s">
        <v>8</v>
      </c>
      <c r="E306" s="19">
        <v>3871</v>
      </c>
      <c r="F306" s="20">
        <v>388</v>
      </c>
      <c r="G306" s="20">
        <v>390</v>
      </c>
      <c r="H306" s="20">
        <v>55</v>
      </c>
      <c r="I306" s="20">
        <v>62</v>
      </c>
      <c r="J306" s="20">
        <v>58</v>
      </c>
      <c r="K306" s="20">
        <v>60</v>
      </c>
      <c r="L306" s="20">
        <v>63</v>
      </c>
      <c r="M306" s="20">
        <v>16</v>
      </c>
      <c r="N306" s="20">
        <v>2993</v>
      </c>
      <c r="O306" s="21"/>
      <c r="P306" s="21"/>
      <c r="Q306" s="21"/>
      <c r="R306" s="21"/>
      <c r="S306" s="21"/>
    </row>
    <row r="307" spans="1:19" x14ac:dyDescent="0.15">
      <c r="C307" s="135"/>
      <c r="D307" s="136"/>
      <c r="E307" s="22">
        <v>1</v>
      </c>
      <c r="F307" s="23">
        <v>0.10023249685764313</v>
      </c>
      <c r="G307" s="23">
        <v>0.10074915736913681</v>
      </c>
      <c r="H307" s="23">
        <v>1.4208215288817883E-2</v>
      </c>
      <c r="I307" s="23">
        <v>1.6016533598303795E-2</v>
      </c>
      <c r="J307" s="23">
        <v>1.4983208850026131E-2</v>
      </c>
      <c r="K307" s="23">
        <v>1.5499871224164963E-2</v>
      </c>
      <c r="L307" s="23">
        <v>1.6274863854050636E-2</v>
      </c>
      <c r="M307" s="23">
        <v>4.1332989931106567E-3</v>
      </c>
      <c r="N307" s="23">
        <v>0.77318525314331055</v>
      </c>
    </row>
    <row r="308" spans="1:19" x14ac:dyDescent="0.15">
      <c r="A308" s="17" t="str">
        <f>A304&amp;D308</f>
        <v>X (27)男性</v>
      </c>
      <c r="C308" s="135"/>
      <c r="D308" s="134" t="s">
        <v>9</v>
      </c>
      <c r="E308" s="19">
        <v>1748</v>
      </c>
      <c r="F308" s="24">
        <v>227</v>
      </c>
      <c r="G308" s="20">
        <v>140</v>
      </c>
      <c r="H308" s="20">
        <v>28</v>
      </c>
      <c r="I308" s="20">
        <v>20</v>
      </c>
      <c r="J308" s="20">
        <v>34</v>
      </c>
      <c r="K308" s="20">
        <v>24</v>
      </c>
      <c r="L308" s="20">
        <v>35</v>
      </c>
      <c r="M308" s="20">
        <v>4</v>
      </c>
      <c r="N308" s="20">
        <v>1333</v>
      </c>
      <c r="O308" s="21"/>
      <c r="P308" s="21"/>
      <c r="Q308" s="21"/>
      <c r="R308" s="21"/>
      <c r="S308" s="21"/>
    </row>
    <row r="309" spans="1:19" x14ac:dyDescent="0.15">
      <c r="C309" s="135"/>
      <c r="D309" s="136"/>
      <c r="E309" s="22">
        <v>1</v>
      </c>
      <c r="F309" s="26">
        <v>0.12986269593238831</v>
      </c>
      <c r="G309" s="23">
        <v>8.0091536045074463E-2</v>
      </c>
      <c r="H309" s="23">
        <v>1.6018306836485863E-2</v>
      </c>
      <c r="I309" s="23">
        <v>1.1441648006439209E-2</v>
      </c>
      <c r="J309" s="23">
        <v>1.9450800493359566E-2</v>
      </c>
      <c r="K309" s="23">
        <v>1.3729977421462536E-2</v>
      </c>
      <c r="L309" s="23">
        <v>2.0022884011268616E-2</v>
      </c>
      <c r="M309" s="23">
        <v>2.2883294150233269E-3</v>
      </c>
      <c r="N309" s="23">
        <v>0.76258581876754761</v>
      </c>
    </row>
    <row r="310" spans="1:19" x14ac:dyDescent="0.15">
      <c r="A310" s="17" t="str">
        <f>A304&amp;D310</f>
        <v>X (27)女性</v>
      </c>
      <c r="C310" s="135"/>
      <c r="D310" s="134" t="s">
        <v>10</v>
      </c>
      <c r="E310" s="19">
        <v>2011</v>
      </c>
      <c r="F310" s="25">
        <v>149</v>
      </c>
      <c r="G310" s="20">
        <v>234</v>
      </c>
      <c r="H310" s="20">
        <v>25</v>
      </c>
      <c r="I310" s="20">
        <v>41</v>
      </c>
      <c r="J310" s="20">
        <v>23</v>
      </c>
      <c r="K310" s="20">
        <v>34</v>
      </c>
      <c r="L310" s="20">
        <v>25</v>
      </c>
      <c r="M310" s="20">
        <v>12</v>
      </c>
      <c r="N310" s="20">
        <v>1575</v>
      </c>
      <c r="O310" s="21"/>
      <c r="P310" s="21"/>
      <c r="Q310" s="21"/>
      <c r="R310" s="21"/>
      <c r="S310" s="21"/>
    </row>
    <row r="311" spans="1:19" x14ac:dyDescent="0.15">
      <c r="C311" s="135"/>
      <c r="D311" s="136"/>
      <c r="E311" s="22">
        <v>1</v>
      </c>
      <c r="F311" s="27">
        <v>7.4092492461204529E-2</v>
      </c>
      <c r="G311" s="23">
        <v>0.11636001616716385</v>
      </c>
      <c r="H311" s="23">
        <v>1.2431626208126545E-2</v>
      </c>
      <c r="I311" s="23">
        <v>2.0387867465615273E-2</v>
      </c>
      <c r="J311" s="23">
        <v>1.1437095701694489E-2</v>
      </c>
      <c r="K311" s="23">
        <v>1.6907012090086937E-2</v>
      </c>
      <c r="L311" s="23">
        <v>1.2431626208126545E-2</v>
      </c>
      <c r="M311" s="23">
        <v>5.967180710285902E-3</v>
      </c>
      <c r="N311" s="23">
        <v>0.78319245576858521</v>
      </c>
    </row>
    <row r="312" spans="1:19" x14ac:dyDescent="0.15">
      <c r="A312" s="17" t="str">
        <f>A304&amp;D312</f>
        <v>X (27)回答しない</v>
      </c>
      <c r="C312" s="135"/>
      <c r="D312" s="134" t="s">
        <v>11</v>
      </c>
      <c r="E312" s="19">
        <v>112</v>
      </c>
      <c r="F312" s="20">
        <v>12</v>
      </c>
      <c r="G312" s="20">
        <v>16</v>
      </c>
      <c r="H312" s="20">
        <v>2</v>
      </c>
      <c r="I312" s="20">
        <v>1</v>
      </c>
      <c r="J312" s="20">
        <v>1</v>
      </c>
      <c r="K312" s="20">
        <v>2</v>
      </c>
      <c r="L312" s="20">
        <v>3</v>
      </c>
      <c r="M312" s="20">
        <v>0</v>
      </c>
      <c r="N312" s="20">
        <v>85</v>
      </c>
      <c r="O312" s="21"/>
      <c r="P312" s="21"/>
      <c r="Q312" s="21"/>
      <c r="R312" s="21"/>
      <c r="S312" s="21"/>
    </row>
    <row r="313" spans="1:19" x14ac:dyDescent="0.15">
      <c r="C313" s="136"/>
      <c r="D313" s="136"/>
      <c r="E313" s="22">
        <v>1</v>
      </c>
      <c r="F313" s="23">
        <v>0.1071428582072258</v>
      </c>
      <c r="G313" s="23">
        <v>0.1428571492433548</v>
      </c>
      <c r="H313" s="23">
        <v>1.785714365541935E-2</v>
      </c>
      <c r="I313" s="23">
        <v>8.9285718277096748E-3</v>
      </c>
      <c r="J313" s="23">
        <v>8.9285718277096748E-3</v>
      </c>
      <c r="K313" s="23">
        <v>1.785714365541935E-2</v>
      </c>
      <c r="L313" s="23">
        <v>2.678571455180645E-2</v>
      </c>
      <c r="M313" s="23">
        <v>0</v>
      </c>
      <c r="N313" s="23">
        <v>0.75892859697341919</v>
      </c>
    </row>
    <row r="317" spans="1:19" x14ac:dyDescent="0.15">
      <c r="A317" s="17" t="str">
        <f>"X ("&amp;SUBSTITUTE(LEFT(E317,3),"Q","")&amp;")"</f>
        <v>X (28)</v>
      </c>
      <c r="C317" s="17" t="s">
        <v>206</v>
      </c>
      <c r="D317" s="17" t="s">
        <v>24</v>
      </c>
      <c r="E317" s="17" t="s">
        <v>207</v>
      </c>
    </row>
    <row r="318" spans="1:19" ht="48" x14ac:dyDescent="0.15">
      <c r="A318" s="17" t="str">
        <f>A317&amp;"表頭"</f>
        <v>X (28)表頭</v>
      </c>
      <c r="C318" s="132"/>
      <c r="D318" s="133"/>
      <c r="E318" s="18" t="s">
        <v>3</v>
      </c>
      <c r="F318" s="18" t="s">
        <v>208</v>
      </c>
      <c r="G318" s="18" t="s">
        <v>209</v>
      </c>
      <c r="H318" s="18" t="s">
        <v>210</v>
      </c>
      <c r="I318" s="18" t="s">
        <v>211</v>
      </c>
      <c r="J318" s="18" t="s">
        <v>212</v>
      </c>
      <c r="K318" s="18" t="s">
        <v>213</v>
      </c>
      <c r="L318" s="18" t="s">
        <v>214</v>
      </c>
      <c r="M318" s="18" t="s">
        <v>22</v>
      </c>
    </row>
    <row r="319" spans="1:19" x14ac:dyDescent="0.15">
      <c r="A319" s="17" t="str">
        <f>A317&amp;D319</f>
        <v>X (28)全体</v>
      </c>
      <c r="C319" s="134" t="s">
        <v>7</v>
      </c>
      <c r="D319" s="134" t="s">
        <v>8</v>
      </c>
      <c r="E319" s="19">
        <v>3871</v>
      </c>
      <c r="F319" s="20">
        <v>2337</v>
      </c>
      <c r="G319" s="20">
        <v>673</v>
      </c>
      <c r="H319" s="20">
        <v>888</v>
      </c>
      <c r="I319" s="20">
        <v>87</v>
      </c>
      <c r="J319" s="20">
        <v>522</v>
      </c>
      <c r="K319" s="20">
        <v>1017</v>
      </c>
      <c r="L319" s="20">
        <v>712</v>
      </c>
      <c r="M319" s="20">
        <v>34</v>
      </c>
      <c r="N319" s="21"/>
      <c r="O319" s="21"/>
      <c r="P319" s="21"/>
      <c r="Q319" s="21"/>
      <c r="R319" s="21"/>
      <c r="S319" s="21"/>
    </row>
    <row r="320" spans="1:19" x14ac:dyDescent="0.15">
      <c r="C320" s="135"/>
      <c r="D320" s="136"/>
      <c r="E320" s="22">
        <v>1</v>
      </c>
      <c r="F320" s="23">
        <v>0.60371994972229004</v>
      </c>
      <c r="G320" s="23">
        <v>0.17385688424110413</v>
      </c>
      <c r="H320" s="23">
        <v>0.22939808666706085</v>
      </c>
      <c r="I320" s="23">
        <v>2.2474812343716621E-2</v>
      </c>
      <c r="J320" s="23">
        <v>0.13484887778759003</v>
      </c>
      <c r="K320" s="23">
        <v>0.26272282004356384</v>
      </c>
      <c r="L320" s="23">
        <v>0.18393179774284363</v>
      </c>
      <c r="M320" s="23">
        <v>8.7832603603601456E-3</v>
      </c>
    </row>
    <row r="321" spans="1:19" x14ac:dyDescent="0.15">
      <c r="A321" s="17" t="str">
        <f>A317&amp;D321</f>
        <v>X (28)男性</v>
      </c>
      <c r="C321" s="135"/>
      <c r="D321" s="134" t="s">
        <v>9</v>
      </c>
      <c r="E321" s="19">
        <v>1748</v>
      </c>
      <c r="F321" s="25">
        <v>993</v>
      </c>
      <c r="G321" s="24">
        <v>375</v>
      </c>
      <c r="H321" s="20">
        <v>401</v>
      </c>
      <c r="I321" s="20">
        <v>48</v>
      </c>
      <c r="J321" s="20">
        <v>213</v>
      </c>
      <c r="K321" s="20">
        <v>357</v>
      </c>
      <c r="L321" s="20">
        <v>312</v>
      </c>
      <c r="M321" s="20">
        <v>24</v>
      </c>
      <c r="N321" s="21"/>
      <c r="O321" s="21"/>
      <c r="P321" s="21"/>
      <c r="Q321" s="21"/>
      <c r="R321" s="21"/>
      <c r="S321" s="21"/>
    </row>
    <row r="322" spans="1:19" x14ac:dyDescent="0.15">
      <c r="C322" s="135"/>
      <c r="D322" s="136"/>
      <c r="E322" s="22">
        <v>1</v>
      </c>
      <c r="F322" s="27">
        <v>0.56807780265808105</v>
      </c>
      <c r="G322" s="26">
        <v>0.21453088521957397</v>
      </c>
      <c r="H322" s="23">
        <v>0.22940503060817719</v>
      </c>
      <c r="I322" s="23">
        <v>2.7459954842925072E-2</v>
      </c>
      <c r="J322" s="23">
        <v>0.1218535453081131</v>
      </c>
      <c r="K322" s="23">
        <v>0.20423340797424316</v>
      </c>
      <c r="L322" s="23">
        <v>0.17848969995975494</v>
      </c>
      <c r="M322" s="23">
        <v>1.3729977421462536E-2</v>
      </c>
    </row>
    <row r="323" spans="1:19" x14ac:dyDescent="0.15">
      <c r="A323" s="17" t="str">
        <f>A317&amp;D323</f>
        <v>X (28)女性</v>
      </c>
      <c r="C323" s="135"/>
      <c r="D323" s="134" t="s">
        <v>10</v>
      </c>
      <c r="E323" s="19">
        <v>2011</v>
      </c>
      <c r="F323" s="24">
        <v>1289</v>
      </c>
      <c r="G323" s="25">
        <v>278</v>
      </c>
      <c r="H323" s="20">
        <v>465</v>
      </c>
      <c r="I323" s="20">
        <v>36</v>
      </c>
      <c r="J323" s="20">
        <v>297</v>
      </c>
      <c r="K323" s="20">
        <v>619</v>
      </c>
      <c r="L323" s="20">
        <v>381</v>
      </c>
      <c r="M323" s="20">
        <v>7</v>
      </c>
      <c r="N323" s="21"/>
      <c r="O323" s="21"/>
      <c r="P323" s="21"/>
      <c r="Q323" s="21"/>
      <c r="R323" s="21"/>
      <c r="S323" s="21"/>
    </row>
    <row r="324" spans="1:19" x14ac:dyDescent="0.15">
      <c r="C324" s="135"/>
      <c r="D324" s="136"/>
      <c r="E324" s="22">
        <v>1</v>
      </c>
      <c r="F324" s="26">
        <v>0.64097464084625244</v>
      </c>
      <c r="G324" s="27">
        <v>0.13823968172073364</v>
      </c>
      <c r="H324" s="23">
        <v>0.23122824728488922</v>
      </c>
      <c r="I324" s="23">
        <v>1.7901541665196419E-2</v>
      </c>
      <c r="J324" s="23">
        <v>0.14768771827220917</v>
      </c>
      <c r="K324" s="23">
        <v>0.30780705809593201</v>
      </c>
      <c r="L324" s="23">
        <v>0.18945798277854919</v>
      </c>
      <c r="M324" s="23">
        <v>3.4808553755283356E-3</v>
      </c>
    </row>
    <row r="325" spans="1:19" x14ac:dyDescent="0.15">
      <c r="A325" s="17" t="str">
        <f>A317&amp;D325</f>
        <v>X (28)回答しない</v>
      </c>
      <c r="C325" s="135"/>
      <c r="D325" s="134" t="s">
        <v>11</v>
      </c>
      <c r="E325" s="19">
        <v>112</v>
      </c>
      <c r="F325" s="20">
        <v>55</v>
      </c>
      <c r="G325" s="20">
        <v>20</v>
      </c>
      <c r="H325" s="20">
        <v>22</v>
      </c>
      <c r="I325" s="20">
        <v>3</v>
      </c>
      <c r="J325" s="20">
        <v>12</v>
      </c>
      <c r="K325" s="20">
        <v>41</v>
      </c>
      <c r="L325" s="20">
        <v>19</v>
      </c>
      <c r="M325" s="20">
        <v>3</v>
      </c>
      <c r="N325" s="21"/>
      <c r="O325" s="21"/>
      <c r="P325" s="21"/>
      <c r="Q325" s="21"/>
      <c r="R325" s="21"/>
      <c r="S325" s="21"/>
    </row>
    <row r="326" spans="1:19" x14ac:dyDescent="0.15">
      <c r="C326" s="136"/>
      <c r="D326" s="136"/>
      <c r="E326" s="22">
        <v>1</v>
      </c>
      <c r="F326" s="23">
        <v>0.4910714328289032</v>
      </c>
      <c r="G326" s="23">
        <v>0.1785714328289032</v>
      </c>
      <c r="H326" s="23">
        <v>0.1964285671710968</v>
      </c>
      <c r="I326" s="23">
        <v>2.678571455180645E-2</v>
      </c>
      <c r="J326" s="23">
        <v>0.1071428582072258</v>
      </c>
      <c r="K326" s="23">
        <v>0.3660714328289032</v>
      </c>
      <c r="L326" s="23">
        <v>0.1696428507566452</v>
      </c>
      <c r="M326" s="23">
        <v>2.678571455180645E-2</v>
      </c>
    </row>
    <row r="330" spans="1:19" x14ac:dyDescent="0.15">
      <c r="A330" s="17" t="str">
        <f>"X ("&amp;SUBSTITUTE(LEFT(E330,3),"Q","")&amp;")"</f>
        <v>X (29)</v>
      </c>
      <c r="C330" s="17" t="s">
        <v>215</v>
      </c>
      <c r="D330" s="17" t="s">
        <v>24</v>
      </c>
      <c r="E330" s="17" t="s">
        <v>216</v>
      </c>
    </row>
    <row r="331" spans="1:19" ht="72" x14ac:dyDescent="0.15">
      <c r="A331" s="17" t="str">
        <f>A330&amp;"表頭"</f>
        <v>X (29)表頭</v>
      </c>
      <c r="C331" s="132"/>
      <c r="D331" s="133"/>
      <c r="E331" s="18" t="s">
        <v>3</v>
      </c>
      <c r="F331" s="18" t="s">
        <v>217</v>
      </c>
      <c r="G331" s="18" t="s">
        <v>218</v>
      </c>
      <c r="H331" s="18" t="s">
        <v>219</v>
      </c>
      <c r="I331" s="18" t="s">
        <v>220</v>
      </c>
      <c r="J331" s="18" t="s">
        <v>221</v>
      </c>
      <c r="K331" s="18" t="s">
        <v>222</v>
      </c>
      <c r="L331" s="18" t="s">
        <v>223</v>
      </c>
      <c r="M331" s="18" t="s">
        <v>224</v>
      </c>
      <c r="N331" s="18" t="s">
        <v>225</v>
      </c>
      <c r="O331" s="18" t="s">
        <v>226</v>
      </c>
    </row>
    <row r="332" spans="1:19" x14ac:dyDescent="0.15">
      <c r="A332" s="17" t="str">
        <f>A330&amp;D332</f>
        <v>X (29)全体</v>
      </c>
      <c r="C332" s="134" t="s">
        <v>7</v>
      </c>
      <c r="D332" s="134" t="s">
        <v>8</v>
      </c>
      <c r="E332" s="19">
        <v>3871</v>
      </c>
      <c r="F332" s="20">
        <v>536</v>
      </c>
      <c r="G332" s="20">
        <v>443</v>
      </c>
      <c r="H332" s="20">
        <v>523</v>
      </c>
      <c r="I332" s="20">
        <v>1325</v>
      </c>
      <c r="J332" s="20">
        <v>685</v>
      </c>
      <c r="K332" s="20">
        <v>866</v>
      </c>
      <c r="L332" s="20">
        <v>747</v>
      </c>
      <c r="M332" s="20">
        <v>481</v>
      </c>
      <c r="N332" s="20">
        <v>242</v>
      </c>
      <c r="O332" s="20">
        <v>709</v>
      </c>
      <c r="P332" s="21"/>
      <c r="Q332" s="21"/>
      <c r="R332" s="21"/>
      <c r="S332" s="21"/>
    </row>
    <row r="333" spans="1:19" x14ac:dyDescent="0.15">
      <c r="C333" s="135"/>
      <c r="D333" s="136"/>
      <c r="E333" s="22">
        <v>1</v>
      </c>
      <c r="F333" s="23">
        <v>0.1384655088186264</v>
      </c>
      <c r="G333" s="23">
        <v>0.11444070935249329</v>
      </c>
      <c r="H333" s="23">
        <v>0.13510720431804657</v>
      </c>
      <c r="I333" s="23">
        <v>0.34228882193565369</v>
      </c>
      <c r="J333" s="23">
        <v>0.17695686221122742</v>
      </c>
      <c r="K333" s="23">
        <v>0.22371479868888855</v>
      </c>
      <c r="L333" s="23">
        <v>0.19297339022159576</v>
      </c>
      <c r="M333" s="23">
        <v>0.12425729632377625</v>
      </c>
      <c r="N333" s="23">
        <v>6.2516145408153534E-2</v>
      </c>
      <c r="O333" s="23">
        <v>0.18315680325031281</v>
      </c>
    </row>
    <row r="334" spans="1:19" x14ac:dyDescent="0.15">
      <c r="A334" s="17" t="str">
        <f>A330&amp;D334</f>
        <v>X (29)男性</v>
      </c>
      <c r="C334" s="135"/>
      <c r="D334" s="134" t="s">
        <v>9</v>
      </c>
      <c r="E334" s="19">
        <v>1748</v>
      </c>
      <c r="F334" s="24">
        <v>308</v>
      </c>
      <c r="G334" s="24">
        <v>273</v>
      </c>
      <c r="H334" s="20">
        <v>255</v>
      </c>
      <c r="I334" s="25">
        <v>482</v>
      </c>
      <c r="J334" s="20">
        <v>230</v>
      </c>
      <c r="K334" s="20">
        <v>348</v>
      </c>
      <c r="L334" s="20">
        <v>341</v>
      </c>
      <c r="M334" s="20">
        <v>218</v>
      </c>
      <c r="N334" s="20">
        <v>112</v>
      </c>
      <c r="O334" s="20">
        <v>302</v>
      </c>
      <c r="P334" s="21"/>
      <c r="Q334" s="21"/>
      <c r="R334" s="21"/>
      <c r="S334" s="21"/>
    </row>
    <row r="335" spans="1:19" x14ac:dyDescent="0.15">
      <c r="C335" s="135"/>
      <c r="D335" s="136"/>
      <c r="E335" s="22">
        <v>1</v>
      </c>
      <c r="F335" s="26">
        <v>0.17620137333869934</v>
      </c>
      <c r="G335" s="26">
        <v>0.15617848932743073</v>
      </c>
      <c r="H335" s="23">
        <v>0.14588101208209991</v>
      </c>
      <c r="I335" s="27">
        <v>0.27574369311332703</v>
      </c>
      <c r="J335" s="23">
        <v>0.1315789520740509</v>
      </c>
      <c r="K335" s="23">
        <v>0.19908466935157776</v>
      </c>
      <c r="L335" s="23">
        <v>0.19508008658885956</v>
      </c>
      <c r="M335" s="23">
        <v>0.1247139573097229</v>
      </c>
      <c r="N335" s="23">
        <v>6.4073227345943451E-2</v>
      </c>
      <c r="O335" s="23">
        <v>0.17276887595653534</v>
      </c>
    </row>
    <row r="336" spans="1:19" x14ac:dyDescent="0.15">
      <c r="A336" s="17" t="str">
        <f>A330&amp;D336</f>
        <v>X (29)女性</v>
      </c>
      <c r="C336" s="135"/>
      <c r="D336" s="134" t="s">
        <v>10</v>
      </c>
      <c r="E336" s="19">
        <v>2011</v>
      </c>
      <c r="F336" s="25">
        <v>211</v>
      </c>
      <c r="G336" s="25">
        <v>158</v>
      </c>
      <c r="H336" s="20">
        <v>256</v>
      </c>
      <c r="I336" s="24">
        <v>809</v>
      </c>
      <c r="J336" s="20">
        <v>440</v>
      </c>
      <c r="K336" s="20">
        <v>498</v>
      </c>
      <c r="L336" s="20">
        <v>386</v>
      </c>
      <c r="M336" s="20">
        <v>249</v>
      </c>
      <c r="N336" s="20">
        <v>112</v>
      </c>
      <c r="O336" s="20">
        <v>383</v>
      </c>
      <c r="P336" s="21"/>
      <c r="Q336" s="21"/>
      <c r="R336" s="21"/>
      <c r="S336" s="21"/>
    </row>
    <row r="337" spans="1:19" x14ac:dyDescent="0.15">
      <c r="C337" s="135"/>
      <c r="D337" s="136"/>
      <c r="E337" s="22">
        <v>1</v>
      </c>
      <c r="F337" s="27">
        <v>0.10492292046546936</v>
      </c>
      <c r="G337" s="27">
        <v>7.8567877411842346E-2</v>
      </c>
      <c r="H337" s="23">
        <v>0.12729984521865845</v>
      </c>
      <c r="I337" s="26">
        <v>0.40228742361068726</v>
      </c>
      <c r="J337" s="23">
        <v>0.21879662573337555</v>
      </c>
      <c r="K337" s="23">
        <v>0.24763798713684082</v>
      </c>
      <c r="L337" s="23">
        <v>0.19194430112838745</v>
      </c>
      <c r="M337" s="23">
        <v>0.12381899356842041</v>
      </c>
      <c r="N337" s="23">
        <v>5.5693686008453369E-2</v>
      </c>
      <c r="O337" s="23">
        <v>0.19045251607894897</v>
      </c>
    </row>
    <row r="338" spans="1:19" x14ac:dyDescent="0.15">
      <c r="A338" s="17" t="str">
        <f>A330&amp;D338</f>
        <v>X (29)回答しない</v>
      </c>
      <c r="C338" s="135"/>
      <c r="D338" s="134" t="s">
        <v>11</v>
      </c>
      <c r="E338" s="19">
        <v>112</v>
      </c>
      <c r="F338" s="20">
        <v>17</v>
      </c>
      <c r="G338" s="20">
        <v>12</v>
      </c>
      <c r="H338" s="20">
        <v>12</v>
      </c>
      <c r="I338" s="20">
        <v>34</v>
      </c>
      <c r="J338" s="20">
        <v>15</v>
      </c>
      <c r="K338" s="20">
        <v>20</v>
      </c>
      <c r="L338" s="20">
        <v>20</v>
      </c>
      <c r="M338" s="20">
        <v>14</v>
      </c>
      <c r="N338" s="20">
        <v>18</v>
      </c>
      <c r="O338" s="20">
        <v>24</v>
      </c>
      <c r="P338" s="21"/>
      <c r="Q338" s="21"/>
      <c r="R338" s="21"/>
      <c r="S338" s="21"/>
    </row>
    <row r="339" spans="1:19" x14ac:dyDescent="0.15">
      <c r="C339" s="136"/>
      <c r="D339" s="136"/>
      <c r="E339" s="22">
        <v>1</v>
      </c>
      <c r="F339" s="23">
        <v>0.1517857164144516</v>
      </c>
      <c r="G339" s="23">
        <v>0.1071428582072258</v>
      </c>
      <c r="H339" s="23">
        <v>0.1071428582072258</v>
      </c>
      <c r="I339" s="23">
        <v>0.3035714328289032</v>
      </c>
      <c r="J339" s="23">
        <v>0.1339285671710968</v>
      </c>
      <c r="K339" s="23">
        <v>0.1785714328289032</v>
      </c>
      <c r="L339" s="23">
        <v>0.1785714328289032</v>
      </c>
      <c r="M339" s="23">
        <v>0.125</v>
      </c>
      <c r="N339" s="23">
        <v>0.1607142835855484</v>
      </c>
      <c r="O339" s="23">
        <v>0.2142857164144516</v>
      </c>
    </row>
    <row r="340" spans="1:19" x14ac:dyDescent="0.15"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</row>
    <row r="341" spans="1:19" x14ac:dyDescent="0.15"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</row>
    <row r="342" spans="1:19" x14ac:dyDescent="0.15"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</row>
    <row r="343" spans="1:19" x14ac:dyDescent="0.15"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</row>
    <row r="344" spans="1:19" x14ac:dyDescent="0.15"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</row>
    <row r="345" spans="1:19" x14ac:dyDescent="0.15"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</row>
    <row r="346" spans="1:19" x14ac:dyDescent="0.15"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</row>
    <row r="347" spans="1:19" x14ac:dyDescent="0.15"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</row>
    <row r="348" spans="1:19" x14ac:dyDescent="0.15"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</row>
    <row r="349" spans="1:19" x14ac:dyDescent="0.15"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</row>
    <row r="350" spans="1:19" x14ac:dyDescent="0.15"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</row>
    <row r="351" spans="1:19" x14ac:dyDescent="0.15"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</row>
    <row r="352" spans="1:19" x14ac:dyDescent="0.15"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</row>
  </sheetData>
  <sheetProtection formatColumns="0" formatRows="0"/>
  <mergeCells count="156">
    <mergeCell ref="C19:D19"/>
    <mergeCell ref="C20:C27"/>
    <mergeCell ref="D20:D21"/>
    <mergeCell ref="D22:D23"/>
    <mergeCell ref="D24:D25"/>
    <mergeCell ref="D26:D27"/>
    <mergeCell ref="C6:D6"/>
    <mergeCell ref="C7:C14"/>
    <mergeCell ref="D7:D8"/>
    <mergeCell ref="D9:D10"/>
    <mergeCell ref="D11:D12"/>
    <mergeCell ref="D13:D14"/>
    <mergeCell ref="C45:D45"/>
    <mergeCell ref="C46:C53"/>
    <mergeCell ref="D46:D47"/>
    <mergeCell ref="D48:D49"/>
    <mergeCell ref="D50:D51"/>
    <mergeCell ref="D52:D53"/>
    <mergeCell ref="C32:D32"/>
    <mergeCell ref="C33:C40"/>
    <mergeCell ref="D33:D34"/>
    <mergeCell ref="D35:D36"/>
    <mergeCell ref="D37:D38"/>
    <mergeCell ref="D39:D40"/>
    <mergeCell ref="C71:D71"/>
    <mergeCell ref="C72:C79"/>
    <mergeCell ref="D72:D73"/>
    <mergeCell ref="D74:D75"/>
    <mergeCell ref="D76:D77"/>
    <mergeCell ref="D78:D79"/>
    <mergeCell ref="C58:D58"/>
    <mergeCell ref="C59:C66"/>
    <mergeCell ref="D59:D60"/>
    <mergeCell ref="D61:D62"/>
    <mergeCell ref="D63:D64"/>
    <mergeCell ref="D65:D66"/>
    <mergeCell ref="C97:D97"/>
    <mergeCell ref="C98:C105"/>
    <mergeCell ref="D98:D99"/>
    <mergeCell ref="D100:D101"/>
    <mergeCell ref="D102:D103"/>
    <mergeCell ref="D104:D105"/>
    <mergeCell ref="C84:D84"/>
    <mergeCell ref="C85:C92"/>
    <mergeCell ref="D85:D86"/>
    <mergeCell ref="D87:D88"/>
    <mergeCell ref="D89:D90"/>
    <mergeCell ref="D91:D92"/>
    <mergeCell ref="C123:D123"/>
    <mergeCell ref="C124:C131"/>
    <mergeCell ref="D124:D125"/>
    <mergeCell ref="D126:D127"/>
    <mergeCell ref="D128:D129"/>
    <mergeCell ref="D130:D131"/>
    <mergeCell ref="C110:D110"/>
    <mergeCell ref="C111:C118"/>
    <mergeCell ref="D111:D112"/>
    <mergeCell ref="D113:D114"/>
    <mergeCell ref="D115:D116"/>
    <mergeCell ref="D117:D118"/>
    <mergeCell ref="C149:D149"/>
    <mergeCell ref="C150:C157"/>
    <mergeCell ref="D150:D151"/>
    <mergeCell ref="D152:D153"/>
    <mergeCell ref="D154:D155"/>
    <mergeCell ref="D156:D157"/>
    <mergeCell ref="C136:D136"/>
    <mergeCell ref="C137:C144"/>
    <mergeCell ref="D137:D138"/>
    <mergeCell ref="D139:D140"/>
    <mergeCell ref="D141:D142"/>
    <mergeCell ref="D143:D144"/>
    <mergeCell ref="C175:D175"/>
    <mergeCell ref="C176:C183"/>
    <mergeCell ref="D176:D177"/>
    <mergeCell ref="D178:D179"/>
    <mergeCell ref="D180:D181"/>
    <mergeCell ref="D182:D183"/>
    <mergeCell ref="C162:D162"/>
    <mergeCell ref="C163:C170"/>
    <mergeCell ref="D163:D164"/>
    <mergeCell ref="D165:D166"/>
    <mergeCell ref="D167:D168"/>
    <mergeCell ref="D169:D170"/>
    <mergeCell ref="C201:D201"/>
    <mergeCell ref="C202:C209"/>
    <mergeCell ref="D202:D203"/>
    <mergeCell ref="D204:D205"/>
    <mergeCell ref="D206:D207"/>
    <mergeCell ref="D208:D209"/>
    <mergeCell ref="C188:D188"/>
    <mergeCell ref="C189:C196"/>
    <mergeCell ref="D189:D190"/>
    <mergeCell ref="D191:D192"/>
    <mergeCell ref="D193:D194"/>
    <mergeCell ref="D195:D196"/>
    <mergeCell ref="C227:D227"/>
    <mergeCell ref="C228:C235"/>
    <mergeCell ref="D228:D229"/>
    <mergeCell ref="D230:D231"/>
    <mergeCell ref="D232:D233"/>
    <mergeCell ref="D234:D235"/>
    <mergeCell ref="C214:D214"/>
    <mergeCell ref="C215:C222"/>
    <mergeCell ref="D215:D216"/>
    <mergeCell ref="D217:D218"/>
    <mergeCell ref="D219:D220"/>
    <mergeCell ref="D221:D222"/>
    <mergeCell ref="C253:D253"/>
    <mergeCell ref="C254:C261"/>
    <mergeCell ref="D254:D255"/>
    <mergeCell ref="D256:D257"/>
    <mergeCell ref="D258:D259"/>
    <mergeCell ref="D260:D261"/>
    <mergeCell ref="C240:D240"/>
    <mergeCell ref="C241:C248"/>
    <mergeCell ref="D241:D242"/>
    <mergeCell ref="D243:D244"/>
    <mergeCell ref="D245:D246"/>
    <mergeCell ref="D247:D248"/>
    <mergeCell ref="C279:D279"/>
    <mergeCell ref="C280:C287"/>
    <mergeCell ref="D280:D281"/>
    <mergeCell ref="D282:D283"/>
    <mergeCell ref="D284:D285"/>
    <mergeCell ref="D286:D287"/>
    <mergeCell ref="C266:D266"/>
    <mergeCell ref="C267:C274"/>
    <mergeCell ref="D267:D268"/>
    <mergeCell ref="D269:D270"/>
    <mergeCell ref="D271:D272"/>
    <mergeCell ref="D273:D274"/>
    <mergeCell ref="C305:D305"/>
    <mergeCell ref="C306:C313"/>
    <mergeCell ref="D306:D307"/>
    <mergeCell ref="D308:D309"/>
    <mergeCell ref="D310:D311"/>
    <mergeCell ref="D312:D313"/>
    <mergeCell ref="C292:D292"/>
    <mergeCell ref="C293:C300"/>
    <mergeCell ref="D293:D294"/>
    <mergeCell ref="D295:D296"/>
    <mergeCell ref="D297:D298"/>
    <mergeCell ref="D299:D300"/>
    <mergeCell ref="C331:D331"/>
    <mergeCell ref="C332:C339"/>
    <mergeCell ref="D332:D333"/>
    <mergeCell ref="D334:D335"/>
    <mergeCell ref="D336:D337"/>
    <mergeCell ref="D338:D339"/>
    <mergeCell ref="C318:D318"/>
    <mergeCell ref="C319:C326"/>
    <mergeCell ref="D319:D320"/>
    <mergeCell ref="D321:D322"/>
    <mergeCell ref="D323:D324"/>
    <mergeCell ref="D325:D326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B59D1-E1A6-4B1B-AEC9-F9C2DCC372A1}">
  <sheetPr>
    <tabColor rgb="FF92D050"/>
  </sheetPr>
  <dimension ref="A1:P176"/>
  <sheetViews>
    <sheetView showGridLines="0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12" width="9" style="1" customWidth="1"/>
    <col min="13" max="14" width="7.6640625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(28)</v>
      </c>
      <c r="B1" s="1" t="str">
        <f ca="1">VLOOKUP(A1,学年!A:E,5,0)</f>
        <v>Q28市外の人に向けて北九州市の良いところをＰＲする方法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</row>
    <row r="3" spans="1:16" x14ac:dyDescent="0.15">
      <c r="E3" s="3"/>
      <c r="I3" s="4"/>
      <c r="L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14" customHeight="1" x14ac:dyDescent="0.15">
      <c r="A5" s="1" t="str">
        <f ca="1">$A$1&amp;"表頭"</f>
        <v>X (28)表頭</v>
      </c>
      <c r="B5" s="9"/>
      <c r="C5" s="10"/>
      <c r="D5" s="11" t="s">
        <v>248</v>
      </c>
      <c r="E5" s="12" t="str">
        <f ca="1">VLOOKUP($A$5,学年!$A:$O,E2,0)</f>
        <v>SNS（インスタグラムやTikTokなど）で発信する</v>
      </c>
      <c r="F5" s="12" t="str">
        <f ca="1">VLOOKUP($A$5,学年!$A:$O,F2,0)</f>
        <v>ユーチューバーなどを活用して動画を配信する</v>
      </c>
      <c r="G5" s="12" t="str">
        <f ca="1">VLOOKUP($A$5,学年!$A:$O,G2,0)</f>
        <v>TVやネットのニュースで報道される</v>
      </c>
      <c r="H5" s="12" t="str">
        <f ca="1">VLOOKUP($A$5,学年!$A:$O,H2,0)</f>
        <v>メール・LINEの配信サービスを活用する</v>
      </c>
      <c r="I5" s="12" t="str">
        <f ca="1">VLOOKUP($A$5,学年!$A:$O,I2,0)</f>
        <v>市外から人を呼び込めるイベントを開催する</v>
      </c>
      <c r="J5" s="12" t="str">
        <f ca="1">VLOOKUP($A$5,学年!$A:$O,J2,0)</f>
        <v>映画やアニメのロケ地（聖地）とコラボレーションする</v>
      </c>
      <c r="K5" s="12" t="str">
        <f ca="1">VLOOKUP($A$5,学年!$A:$O,K2,0)</f>
        <v>有名TV番組の取材を受ける</v>
      </c>
      <c r="L5" s="12" t="str">
        <f ca="1">VLOOKUP($A$5,学年!$A:$O,L2,0)</f>
        <v>その他</v>
      </c>
      <c r="M5" s="12"/>
      <c r="N5" s="12"/>
    </row>
    <row r="6" spans="1:16" ht="12.4" customHeight="1" x14ac:dyDescent="0.15">
      <c r="A6" s="1" t="str">
        <f ca="1">$A$1&amp;B6</f>
        <v>X (28)全体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2337</v>
      </c>
      <c r="F6" s="19">
        <f ca="1">VLOOKUP($A6,学年!$A:$O,F$2,0)</f>
        <v>673</v>
      </c>
      <c r="G6" s="19">
        <f ca="1">VLOOKUP($A6,学年!$A:$O,G$2,0)</f>
        <v>888</v>
      </c>
      <c r="H6" s="19">
        <f ca="1">VLOOKUP($A6,学年!$A:$O,H$2,0)</f>
        <v>87</v>
      </c>
      <c r="I6" s="19">
        <f ca="1">VLOOKUP($A6,学年!$A:$O,I$2,0)</f>
        <v>522</v>
      </c>
      <c r="J6" s="19">
        <f ca="1">VLOOKUP($A6,学年!$A:$O,J$2,0)</f>
        <v>1017</v>
      </c>
      <c r="K6" s="19">
        <f ca="1">VLOOKUP($A6,学年!$A:$O,K$2,0)</f>
        <v>712</v>
      </c>
      <c r="L6" s="19">
        <f ca="1">VLOOKUP($A6,学年!$A:$O,L$2,0)</f>
        <v>34</v>
      </c>
      <c r="M6" s="19"/>
      <c r="N6" s="19"/>
      <c r="O6" s="44"/>
      <c r="P6" s="45">
        <f ca="1">MAX(E6:N6)</f>
        <v>2337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60.371996900025835</v>
      </c>
      <c r="F7" s="15">
        <f t="shared" ref="F7:L7" ca="1" si="0">F6/$D6*100</f>
        <v>17.385688452596231</v>
      </c>
      <c r="G7" s="15">
        <f t="shared" ca="1" si="0"/>
        <v>22.939808834926374</v>
      </c>
      <c r="H7" s="15">
        <f t="shared" ca="1" si="0"/>
        <v>2.2474812709894083</v>
      </c>
      <c r="I7" s="15">
        <f t="shared" ca="1" si="0"/>
        <v>13.484887625936452</v>
      </c>
      <c r="J7" s="15">
        <f t="shared" ca="1" si="0"/>
        <v>26.272281064324467</v>
      </c>
      <c r="K7" s="15">
        <f t="shared" ca="1" si="0"/>
        <v>18.393180056832858</v>
      </c>
      <c r="L7" s="15">
        <f t="shared" ca="1" si="0"/>
        <v>0.87832601394988374</v>
      </c>
      <c r="M7" s="15"/>
      <c r="N7" s="15"/>
    </row>
    <row r="8" spans="1:16" ht="12.4" hidden="1" customHeight="1" outlineLevel="1" x14ac:dyDescent="0.15">
      <c r="A8" s="1" t="str">
        <f ca="1">$A$1&amp;C8</f>
        <v>X (28)１年生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830</v>
      </c>
      <c r="F8" s="19">
        <f ca="1">VLOOKUP($A8,学年!$A:$O,F$2,0)</f>
        <v>247</v>
      </c>
      <c r="G8" s="19">
        <f ca="1">VLOOKUP($A8,学年!$A:$O,G$2,0)</f>
        <v>352</v>
      </c>
      <c r="H8" s="19">
        <f ca="1">VLOOKUP($A8,学年!$A:$O,H$2,0)</f>
        <v>25</v>
      </c>
      <c r="I8" s="19">
        <f ca="1">VLOOKUP($A8,学年!$A:$O,I$2,0)</f>
        <v>195</v>
      </c>
      <c r="J8" s="19">
        <f ca="1">VLOOKUP($A8,学年!$A:$O,J$2,0)</f>
        <v>349</v>
      </c>
      <c r="K8" s="19">
        <f ca="1">VLOOKUP($A8,学年!$A:$O,K$2,0)</f>
        <v>259</v>
      </c>
      <c r="L8" s="19">
        <f ca="1">VLOOKUP($A8,学年!$A:$O,L$2,0)</f>
        <v>15</v>
      </c>
      <c r="M8" s="19"/>
      <c r="N8" s="19"/>
      <c r="P8" s="45">
        <f ca="1">MAX(E8:N8)</f>
        <v>830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61.254612546125465</v>
      </c>
      <c r="F9" s="15">
        <f t="shared" ref="F9:L9" ca="1" si="1">F8/$D8*100</f>
        <v>18.228782287822877</v>
      </c>
      <c r="G9" s="15">
        <f t="shared" ca="1" si="1"/>
        <v>25.977859778597782</v>
      </c>
      <c r="H9" s="15">
        <f t="shared" ca="1" si="1"/>
        <v>1.8450184501845017</v>
      </c>
      <c r="I9" s="15">
        <f t="shared" ca="1" si="1"/>
        <v>14.391143911439114</v>
      </c>
      <c r="J9" s="15">
        <f t="shared" ca="1" si="1"/>
        <v>25.756457564575648</v>
      </c>
      <c r="K9" s="15">
        <f t="shared" ca="1" si="1"/>
        <v>19.114391143911437</v>
      </c>
      <c r="L9" s="15">
        <f t="shared" ca="1" si="1"/>
        <v>1.107011070110701</v>
      </c>
      <c r="M9" s="15"/>
      <c r="N9" s="15"/>
    </row>
    <row r="10" spans="1:16" ht="12.4" hidden="1" customHeight="1" outlineLevel="1" x14ac:dyDescent="0.15">
      <c r="A10" s="1" t="str">
        <f ca="1">$A$1&amp;C10</f>
        <v>X (28)２年生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719</v>
      </c>
      <c r="F10" s="19">
        <f ca="1">VLOOKUP($A10,学年!$A:$O,F$2,0)</f>
        <v>202</v>
      </c>
      <c r="G10" s="19">
        <f ca="1">VLOOKUP($A10,学年!$A:$O,G$2,0)</f>
        <v>254</v>
      </c>
      <c r="H10" s="19">
        <f ca="1">VLOOKUP($A10,学年!$A:$O,H$2,0)</f>
        <v>39</v>
      </c>
      <c r="I10" s="19">
        <f ca="1">VLOOKUP($A10,学年!$A:$O,I$2,0)</f>
        <v>150</v>
      </c>
      <c r="J10" s="19">
        <f ca="1">VLOOKUP($A10,学年!$A:$O,J$2,0)</f>
        <v>294</v>
      </c>
      <c r="K10" s="19">
        <f ca="1">VLOOKUP($A10,学年!$A:$O,K$2,0)</f>
        <v>217</v>
      </c>
      <c r="L10" s="19">
        <f ca="1">VLOOKUP($A10,学年!$A:$O,L$2,0)</f>
        <v>11</v>
      </c>
      <c r="M10" s="19"/>
      <c r="N10" s="19"/>
      <c r="P10" s="45">
        <f ca="1">MAX(E10:N10)</f>
        <v>719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59.421487603305792</v>
      </c>
      <c r="F11" s="15">
        <f t="shared" ref="F11:L11" ca="1" si="2">F10/$D10*100</f>
        <v>16.694214876033058</v>
      </c>
      <c r="G11" s="15">
        <f t="shared" ca="1" si="2"/>
        <v>20.991735537190081</v>
      </c>
      <c r="H11" s="15">
        <f t="shared" ca="1" si="2"/>
        <v>3.2231404958677685</v>
      </c>
      <c r="I11" s="15">
        <f t="shared" ca="1" si="2"/>
        <v>12.396694214876034</v>
      </c>
      <c r="J11" s="15">
        <f t="shared" ca="1" si="2"/>
        <v>24.297520661157023</v>
      </c>
      <c r="K11" s="15">
        <f t="shared" ca="1" si="2"/>
        <v>17.93388429752066</v>
      </c>
      <c r="L11" s="15">
        <f t="shared" ca="1" si="2"/>
        <v>0.90909090909090906</v>
      </c>
      <c r="M11" s="15"/>
      <c r="N11" s="15"/>
    </row>
    <row r="12" spans="1:16" ht="12.4" hidden="1" customHeight="1" outlineLevel="1" x14ac:dyDescent="0.15">
      <c r="A12" s="1" t="str">
        <f ca="1">$A$1&amp;C12</f>
        <v>X (28)３年生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788</v>
      </c>
      <c r="F12" s="19">
        <f ca="1">VLOOKUP($A12,学年!$A:$O,F$2,0)</f>
        <v>224</v>
      </c>
      <c r="G12" s="19">
        <f ca="1">VLOOKUP($A12,学年!$A:$O,G$2,0)</f>
        <v>282</v>
      </c>
      <c r="H12" s="19">
        <f ca="1">VLOOKUP($A12,学年!$A:$O,H$2,0)</f>
        <v>23</v>
      </c>
      <c r="I12" s="19">
        <f ca="1">VLOOKUP($A12,学年!$A:$O,I$2,0)</f>
        <v>177</v>
      </c>
      <c r="J12" s="19">
        <f ca="1">VLOOKUP($A12,学年!$A:$O,J$2,0)</f>
        <v>374</v>
      </c>
      <c r="K12" s="19">
        <f ca="1">VLOOKUP($A12,学年!$A:$O,K$2,0)</f>
        <v>236</v>
      </c>
      <c r="L12" s="19">
        <f ca="1">VLOOKUP($A12,学年!$A:$O,L$2,0)</f>
        <v>8</v>
      </c>
      <c r="M12" s="19"/>
      <c r="N12" s="19"/>
      <c r="P12" s="45">
        <f ca="1">MAX(E12:N12)</f>
        <v>788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60.336906584992342</v>
      </c>
      <c r="F13" s="15">
        <f t="shared" ref="F13:L13" ca="1" si="3">F12/$D12*100</f>
        <v>17.151607963246555</v>
      </c>
      <c r="G13" s="15">
        <f t="shared" ca="1" si="3"/>
        <v>21.592649310872893</v>
      </c>
      <c r="H13" s="15">
        <f t="shared" ca="1" si="3"/>
        <v>1.761102603369066</v>
      </c>
      <c r="I13" s="15">
        <f t="shared" ca="1" si="3"/>
        <v>13.552833078101074</v>
      </c>
      <c r="J13" s="15">
        <f t="shared" ca="1" si="3"/>
        <v>28.637059724349157</v>
      </c>
      <c r="K13" s="15">
        <f t="shared" ca="1" si="3"/>
        <v>18.070444104134761</v>
      </c>
      <c r="L13" s="15">
        <f t="shared" ca="1" si="3"/>
        <v>0.61255742725880558</v>
      </c>
      <c r="M13" s="15"/>
      <c r="N13" s="15"/>
    </row>
    <row r="14" spans="1:16" ht="12.4" customHeight="1" collapsed="1" x14ac:dyDescent="0.15">
      <c r="A14" s="1" t="str">
        <f ca="1">$A$1&amp;C14</f>
        <v>X (28)男性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993</v>
      </c>
      <c r="F14" s="19">
        <f ca="1">VLOOKUP($A14,性別!$A:$O,F$2,0)</f>
        <v>375</v>
      </c>
      <c r="G14" s="19">
        <f ca="1">VLOOKUP($A14,性別!$A:$O,G$2,0)</f>
        <v>401</v>
      </c>
      <c r="H14" s="19">
        <f ca="1">VLOOKUP($A14,性別!$A:$O,H$2,0)</f>
        <v>48</v>
      </c>
      <c r="I14" s="19">
        <f ca="1">VLOOKUP($A14,性別!$A:$O,I$2,0)</f>
        <v>213</v>
      </c>
      <c r="J14" s="19">
        <f ca="1">VLOOKUP($A14,性別!$A:$O,J$2,0)</f>
        <v>357</v>
      </c>
      <c r="K14" s="19">
        <f ca="1">VLOOKUP($A14,性別!$A:$O,K$2,0)</f>
        <v>312</v>
      </c>
      <c r="L14" s="19">
        <f ca="1">VLOOKUP($A14,性別!$A:$O,L$2,0)</f>
        <v>24</v>
      </c>
      <c r="M14" s="19"/>
      <c r="N14" s="19"/>
      <c r="P14" s="45">
        <f t="shared" ref="P14" ca="1" si="4">MAX(E14:N14)</f>
        <v>993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56.807780320366128</v>
      </c>
      <c r="F15" s="15">
        <f t="shared" ref="F15:L15" ca="1" si="5">F14/$D14*100</f>
        <v>21.45308924485126</v>
      </c>
      <c r="G15" s="15">
        <f t="shared" ca="1" si="5"/>
        <v>22.940503432494282</v>
      </c>
      <c r="H15" s="15">
        <f t="shared" ca="1" si="5"/>
        <v>2.7459954233409611</v>
      </c>
      <c r="I15" s="15">
        <f t="shared" ca="1" si="5"/>
        <v>12.185354691075515</v>
      </c>
      <c r="J15" s="15">
        <f t="shared" ca="1" si="5"/>
        <v>20.4233409610984</v>
      </c>
      <c r="K15" s="15">
        <f t="shared" ca="1" si="5"/>
        <v>17.848970251716249</v>
      </c>
      <c r="L15" s="15">
        <f t="shared" ca="1" si="5"/>
        <v>1.3729977116704806</v>
      </c>
      <c r="M15" s="15"/>
      <c r="N15" s="15"/>
    </row>
    <row r="16" spans="1:16" ht="12.4" customHeight="1" x14ac:dyDescent="0.15">
      <c r="A16" s="1" t="str">
        <f ca="1">$A$1&amp;C16</f>
        <v>X (28)女性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1289</v>
      </c>
      <c r="F16" s="19">
        <f ca="1">VLOOKUP($A16,性別!$A:$O,F$2,0)</f>
        <v>278</v>
      </c>
      <c r="G16" s="19">
        <f ca="1">VLOOKUP($A16,性別!$A:$O,G$2,0)</f>
        <v>465</v>
      </c>
      <c r="H16" s="19">
        <f ca="1">VLOOKUP($A16,性別!$A:$O,H$2,0)</f>
        <v>36</v>
      </c>
      <c r="I16" s="19">
        <f ca="1">VLOOKUP($A16,性別!$A:$O,I$2,0)</f>
        <v>297</v>
      </c>
      <c r="J16" s="19">
        <f ca="1">VLOOKUP($A16,性別!$A:$O,J$2,0)</f>
        <v>619</v>
      </c>
      <c r="K16" s="19">
        <f ca="1">VLOOKUP($A16,性別!$A:$O,K$2,0)</f>
        <v>381</v>
      </c>
      <c r="L16" s="19">
        <f ca="1">VLOOKUP($A16,性別!$A:$O,L$2,0)</f>
        <v>7</v>
      </c>
      <c r="M16" s="19"/>
      <c r="N16" s="19"/>
      <c r="P16" s="45">
        <f t="shared" ref="P16" ca="1" si="6">MAX(E16:N16)</f>
        <v>1289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64.097463948284442</v>
      </c>
      <c r="F17" s="15">
        <f t="shared" ref="F17:L17" ca="1" si="7">F16/$D16*100</f>
        <v>13.823968175037296</v>
      </c>
      <c r="G17" s="15">
        <f t="shared" ca="1" si="7"/>
        <v>23.122824465440079</v>
      </c>
      <c r="H17" s="15">
        <f t="shared" ca="1" si="7"/>
        <v>1.790154152163103</v>
      </c>
      <c r="I17" s="15">
        <f t="shared" ca="1" si="7"/>
        <v>14.7687717553456</v>
      </c>
      <c r="J17" s="15">
        <f t="shared" ca="1" si="7"/>
        <v>30.780706116360019</v>
      </c>
      <c r="K17" s="15">
        <f t="shared" ca="1" si="7"/>
        <v>18.94579811039284</v>
      </c>
      <c r="L17" s="15">
        <f t="shared" ca="1" si="7"/>
        <v>0.34808552958727002</v>
      </c>
      <c r="M17" s="15"/>
      <c r="N17" s="15"/>
    </row>
    <row r="18" spans="1:16" ht="12.4" customHeight="1" x14ac:dyDescent="0.15">
      <c r="A18" s="1" t="str">
        <f ca="1">$A$1&amp;C18</f>
        <v>X (28)回答しない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55</v>
      </c>
      <c r="F18" s="19">
        <f ca="1">VLOOKUP($A18,性別!$A:$O,F$2,0)</f>
        <v>20</v>
      </c>
      <c r="G18" s="19">
        <f ca="1">VLOOKUP($A18,性別!$A:$O,G$2,0)</f>
        <v>22</v>
      </c>
      <c r="H18" s="19">
        <f ca="1">VLOOKUP($A18,性別!$A:$O,H$2,0)</f>
        <v>3</v>
      </c>
      <c r="I18" s="19">
        <f ca="1">VLOOKUP($A18,性別!$A:$O,I$2,0)</f>
        <v>12</v>
      </c>
      <c r="J18" s="19">
        <f ca="1">VLOOKUP($A18,性別!$A:$O,J$2,0)</f>
        <v>41</v>
      </c>
      <c r="K18" s="19">
        <f ca="1">VLOOKUP($A18,性別!$A:$O,K$2,0)</f>
        <v>19</v>
      </c>
      <c r="L18" s="19">
        <f ca="1">VLOOKUP($A18,性別!$A:$O,L$2,0)</f>
        <v>3</v>
      </c>
      <c r="M18" s="19"/>
      <c r="N18" s="19"/>
      <c r="P18" s="45">
        <f t="shared" ref="P18" ca="1" si="8">MAX(E18:N18)</f>
        <v>55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49.107142857142854</v>
      </c>
      <c r="F19" s="15">
        <f t="shared" ref="F19:L19" ca="1" si="9">F18/$D18*100</f>
        <v>17.857142857142858</v>
      </c>
      <c r="G19" s="15">
        <f t="shared" ca="1" si="9"/>
        <v>19.642857142857142</v>
      </c>
      <c r="H19" s="15">
        <f t="shared" ca="1" si="9"/>
        <v>2.6785714285714284</v>
      </c>
      <c r="I19" s="15">
        <f t="shared" ca="1" si="9"/>
        <v>10.714285714285714</v>
      </c>
      <c r="J19" s="15">
        <f t="shared" ca="1" si="9"/>
        <v>36.607142857142854</v>
      </c>
      <c r="K19" s="15">
        <f t="shared" ca="1" si="9"/>
        <v>16.964285714285715</v>
      </c>
      <c r="L19" s="15">
        <f t="shared" ca="1" si="9"/>
        <v>2.6785714285714284</v>
      </c>
      <c r="M19" s="15"/>
      <c r="N19" s="15"/>
    </row>
    <row r="20" spans="1:16" ht="12.4" hidden="1" customHeight="1" outlineLevel="1" x14ac:dyDescent="0.15">
      <c r="A20" s="1" t="str">
        <f ca="1">$A$1&amp;C20</f>
        <v>X (28)門司区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110</v>
      </c>
      <c r="F20" s="19">
        <f ca="1">VLOOKUP($A20,住所!$A:$O,F$2,0)</f>
        <v>29</v>
      </c>
      <c r="G20" s="19">
        <f ca="1">VLOOKUP($A20,住所!$A:$O,G$2,0)</f>
        <v>42</v>
      </c>
      <c r="H20" s="19">
        <f ca="1">VLOOKUP($A20,住所!$A:$O,H$2,0)</f>
        <v>1</v>
      </c>
      <c r="I20" s="19">
        <f ca="1">VLOOKUP($A20,住所!$A:$O,I$2,0)</f>
        <v>27</v>
      </c>
      <c r="J20" s="19">
        <f ca="1">VLOOKUP($A20,住所!$A:$O,J$2,0)</f>
        <v>52</v>
      </c>
      <c r="K20" s="19">
        <f ca="1">VLOOKUP($A20,住所!$A:$O,K$2,0)</f>
        <v>28</v>
      </c>
      <c r="L20" s="19">
        <f ca="1">VLOOKUP($A20,住所!$A:$O,L$2,0)</f>
        <v>1</v>
      </c>
      <c r="M20" s="19"/>
      <c r="N20" s="19"/>
      <c r="P20" s="45">
        <f t="shared" ref="P20" ca="1" si="10">MAX(E20:N20)</f>
        <v>110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64.327485380116954</v>
      </c>
      <c r="F21" s="15">
        <f t="shared" ref="F21:L21" ca="1" si="11">F20/$D20*100</f>
        <v>16.959064327485379</v>
      </c>
      <c r="G21" s="15">
        <f t="shared" ca="1" si="11"/>
        <v>24.561403508771928</v>
      </c>
      <c r="H21" s="15">
        <f t="shared" ca="1" si="11"/>
        <v>0.58479532163742687</v>
      </c>
      <c r="I21" s="15">
        <f t="shared" ca="1" si="11"/>
        <v>15.789473684210526</v>
      </c>
      <c r="J21" s="15">
        <f t="shared" ca="1" si="11"/>
        <v>30.409356725146196</v>
      </c>
      <c r="K21" s="15">
        <f t="shared" ca="1" si="11"/>
        <v>16.374269005847953</v>
      </c>
      <c r="L21" s="15">
        <f t="shared" ca="1" si="11"/>
        <v>0.58479532163742687</v>
      </c>
      <c r="M21" s="15"/>
      <c r="N21" s="15"/>
    </row>
    <row r="22" spans="1:16" ht="12.4" hidden="1" customHeight="1" outlineLevel="1" x14ac:dyDescent="0.15">
      <c r="A22" s="1" t="str">
        <f ca="1">$A$1&amp;C22</f>
        <v>X (28)小倉北区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204</v>
      </c>
      <c r="F22" s="19">
        <f ca="1">VLOOKUP($A22,住所!$A:$O,F$2,0)</f>
        <v>56</v>
      </c>
      <c r="G22" s="19">
        <f ca="1">VLOOKUP($A22,住所!$A:$O,G$2,0)</f>
        <v>79</v>
      </c>
      <c r="H22" s="19">
        <f ca="1">VLOOKUP($A22,住所!$A:$O,H$2,0)</f>
        <v>8</v>
      </c>
      <c r="I22" s="19">
        <f ca="1">VLOOKUP($A22,住所!$A:$O,I$2,0)</f>
        <v>58</v>
      </c>
      <c r="J22" s="19">
        <f ca="1">VLOOKUP($A22,住所!$A:$O,J$2,0)</f>
        <v>109</v>
      </c>
      <c r="K22" s="19">
        <f ca="1">VLOOKUP($A22,住所!$A:$O,K$2,0)</f>
        <v>60</v>
      </c>
      <c r="L22" s="19">
        <f ca="1">VLOOKUP($A22,住所!$A:$O,L$2,0)</f>
        <v>2</v>
      </c>
      <c r="M22" s="19"/>
      <c r="N22" s="19"/>
      <c r="P22" s="45">
        <f t="shared" ref="P22" ca="1" si="12">MAX(E22:N22)</f>
        <v>204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61.445783132530117</v>
      </c>
      <c r="F23" s="15">
        <f t="shared" ref="F23:L23" ca="1" si="13">F22/$D22*100</f>
        <v>16.867469879518072</v>
      </c>
      <c r="G23" s="15">
        <f t="shared" ca="1" si="13"/>
        <v>23.795180722891565</v>
      </c>
      <c r="H23" s="15">
        <f t="shared" ca="1" si="13"/>
        <v>2.4096385542168677</v>
      </c>
      <c r="I23" s="15">
        <f t="shared" ca="1" si="13"/>
        <v>17.46987951807229</v>
      </c>
      <c r="J23" s="15">
        <f t="shared" ca="1" si="13"/>
        <v>32.831325301204814</v>
      </c>
      <c r="K23" s="15">
        <f t="shared" ca="1" si="13"/>
        <v>18.072289156626507</v>
      </c>
      <c r="L23" s="15">
        <f t="shared" ca="1" si="13"/>
        <v>0.60240963855421692</v>
      </c>
      <c r="M23" s="15"/>
      <c r="N23" s="15"/>
    </row>
    <row r="24" spans="1:16" ht="12.4" hidden="1" customHeight="1" outlineLevel="1" x14ac:dyDescent="0.15">
      <c r="A24" s="1" t="str">
        <f ca="1">$A$1&amp;C24</f>
        <v>X (28)小倉南区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348</v>
      </c>
      <c r="F24" s="19">
        <f ca="1">VLOOKUP($A24,住所!$A:$O,F$2,0)</f>
        <v>85</v>
      </c>
      <c r="G24" s="19">
        <f ca="1">VLOOKUP($A24,住所!$A:$O,G$2,0)</f>
        <v>132</v>
      </c>
      <c r="H24" s="19">
        <f ca="1">VLOOKUP($A24,住所!$A:$O,H$2,0)</f>
        <v>15</v>
      </c>
      <c r="I24" s="19">
        <f ca="1">VLOOKUP($A24,住所!$A:$O,I$2,0)</f>
        <v>85</v>
      </c>
      <c r="J24" s="19">
        <f ca="1">VLOOKUP($A24,住所!$A:$O,J$2,0)</f>
        <v>163</v>
      </c>
      <c r="K24" s="19">
        <f ca="1">VLOOKUP($A24,住所!$A:$O,K$2,0)</f>
        <v>105</v>
      </c>
      <c r="L24" s="19">
        <f ca="1">VLOOKUP($A24,住所!$A:$O,L$2,0)</f>
        <v>1</v>
      </c>
      <c r="M24" s="19"/>
      <c r="N24" s="19"/>
      <c r="P24" s="45">
        <f t="shared" ref="P24" ca="1" si="14">MAX(E24:N24)</f>
        <v>348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62.477558348294437</v>
      </c>
      <c r="F25" s="15">
        <f t="shared" ref="F25:L25" ca="1" si="15">F24/$D24*100</f>
        <v>15.260323159784562</v>
      </c>
      <c r="G25" s="15">
        <f t="shared" ca="1" si="15"/>
        <v>23.6983842010772</v>
      </c>
      <c r="H25" s="15">
        <f t="shared" ca="1" si="15"/>
        <v>2.6929982046678633</v>
      </c>
      <c r="I25" s="15">
        <f t="shared" ca="1" si="15"/>
        <v>15.260323159784562</v>
      </c>
      <c r="J25" s="15">
        <f t="shared" ca="1" si="15"/>
        <v>29.263913824057454</v>
      </c>
      <c r="K25" s="15">
        <f t="shared" ca="1" si="15"/>
        <v>18.850987432675044</v>
      </c>
      <c r="L25" s="15">
        <f t="shared" ca="1" si="15"/>
        <v>0.17953321364452424</v>
      </c>
      <c r="M25" s="15"/>
      <c r="N25" s="15"/>
    </row>
    <row r="26" spans="1:16" ht="12.4" hidden="1" customHeight="1" outlineLevel="1" x14ac:dyDescent="0.15">
      <c r="A26" s="1" t="str">
        <f ca="1">$A$1&amp;C26</f>
        <v>X (28)若松区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268</v>
      </c>
      <c r="F26" s="19">
        <f ca="1">VLOOKUP($A26,住所!$A:$O,F$2,0)</f>
        <v>70</v>
      </c>
      <c r="G26" s="19">
        <f ca="1">VLOOKUP($A26,住所!$A:$O,G$2,0)</f>
        <v>107</v>
      </c>
      <c r="H26" s="19">
        <f ca="1">VLOOKUP($A26,住所!$A:$O,H$2,0)</f>
        <v>9</v>
      </c>
      <c r="I26" s="19">
        <f ca="1">VLOOKUP($A26,住所!$A:$O,I$2,0)</f>
        <v>56</v>
      </c>
      <c r="J26" s="19">
        <f ca="1">VLOOKUP($A26,住所!$A:$O,J$2,0)</f>
        <v>110</v>
      </c>
      <c r="K26" s="19">
        <f ca="1">VLOOKUP($A26,住所!$A:$O,K$2,0)</f>
        <v>81</v>
      </c>
      <c r="L26" s="19">
        <f ca="1">VLOOKUP($A26,住所!$A:$O,L$2,0)</f>
        <v>5</v>
      </c>
      <c r="M26" s="19"/>
      <c r="N26" s="19"/>
      <c r="P26" s="45">
        <f t="shared" ref="P26" ca="1" si="16">MAX(E26:N26)</f>
        <v>268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61.187214611872143</v>
      </c>
      <c r="F27" s="15">
        <f t="shared" ref="F27:L27" ca="1" si="17">F26/$D26*100</f>
        <v>15.981735159817351</v>
      </c>
      <c r="G27" s="15">
        <f t="shared" ca="1" si="17"/>
        <v>24.429223744292237</v>
      </c>
      <c r="H27" s="15">
        <f t="shared" ca="1" si="17"/>
        <v>2.054794520547945</v>
      </c>
      <c r="I27" s="15">
        <f t="shared" ca="1" si="17"/>
        <v>12.785388127853881</v>
      </c>
      <c r="J27" s="15">
        <f t="shared" ca="1" si="17"/>
        <v>25.11415525114155</v>
      </c>
      <c r="K27" s="15">
        <f t="shared" ca="1" si="17"/>
        <v>18.493150684931507</v>
      </c>
      <c r="L27" s="15">
        <f t="shared" ca="1" si="17"/>
        <v>1.1415525114155249</v>
      </c>
      <c r="M27" s="15"/>
      <c r="N27" s="15"/>
    </row>
    <row r="28" spans="1:16" ht="12.4" hidden="1" customHeight="1" outlineLevel="1" x14ac:dyDescent="0.15">
      <c r="A28" s="1" t="str">
        <f ca="1">$A$1&amp;C28</f>
        <v>X (28)八幡東区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113</v>
      </c>
      <c r="F28" s="19">
        <f ca="1">VLOOKUP($A28,住所!$A:$O,F$2,0)</f>
        <v>40</v>
      </c>
      <c r="G28" s="19">
        <f ca="1">VLOOKUP($A28,住所!$A:$O,G$2,0)</f>
        <v>38</v>
      </c>
      <c r="H28" s="19">
        <f ca="1">VLOOKUP($A28,住所!$A:$O,H$2,0)</f>
        <v>0</v>
      </c>
      <c r="I28" s="19">
        <f ca="1">VLOOKUP($A28,住所!$A:$O,I$2,0)</f>
        <v>26</v>
      </c>
      <c r="J28" s="19">
        <f ca="1">VLOOKUP($A28,住所!$A:$O,J$2,0)</f>
        <v>53</v>
      </c>
      <c r="K28" s="19">
        <f ca="1">VLOOKUP($A28,住所!$A:$O,K$2,0)</f>
        <v>34</v>
      </c>
      <c r="L28" s="19">
        <f ca="1">VLOOKUP($A28,住所!$A:$O,L$2,0)</f>
        <v>1</v>
      </c>
      <c r="M28" s="19"/>
      <c r="N28" s="19"/>
      <c r="P28" s="45">
        <f t="shared" ref="P28" ca="1" si="18">MAX(E28:N28)</f>
        <v>113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59.162303664921467</v>
      </c>
      <c r="F29" s="15">
        <f t="shared" ref="F29:L29" ca="1" si="19">F28/$D28*100</f>
        <v>20.94240837696335</v>
      </c>
      <c r="G29" s="15">
        <f t="shared" ca="1" si="19"/>
        <v>19.895287958115183</v>
      </c>
      <c r="H29" s="15">
        <f t="shared" ca="1" si="19"/>
        <v>0</v>
      </c>
      <c r="I29" s="15">
        <f t="shared" ca="1" si="19"/>
        <v>13.612565445026178</v>
      </c>
      <c r="J29" s="15">
        <f t="shared" ca="1" si="19"/>
        <v>27.748691099476442</v>
      </c>
      <c r="K29" s="15">
        <f t="shared" ca="1" si="19"/>
        <v>17.801047120418847</v>
      </c>
      <c r="L29" s="15">
        <f t="shared" ca="1" si="19"/>
        <v>0.52356020942408377</v>
      </c>
      <c r="M29" s="15"/>
      <c r="N29" s="15"/>
    </row>
    <row r="30" spans="1:16" ht="12.4" hidden="1" customHeight="1" outlineLevel="1" x14ac:dyDescent="0.15">
      <c r="A30" s="1" t="str">
        <f ca="1">$A$1&amp;C30</f>
        <v>X (28)八幡西区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666</v>
      </c>
      <c r="F30" s="19">
        <f ca="1">VLOOKUP($A30,住所!$A:$O,F$2,0)</f>
        <v>207</v>
      </c>
      <c r="G30" s="19">
        <f ca="1">VLOOKUP($A30,住所!$A:$O,G$2,0)</f>
        <v>257</v>
      </c>
      <c r="H30" s="19">
        <f ca="1">VLOOKUP($A30,住所!$A:$O,H$2,0)</f>
        <v>27</v>
      </c>
      <c r="I30" s="19">
        <f ca="1">VLOOKUP($A30,住所!$A:$O,I$2,0)</f>
        <v>134</v>
      </c>
      <c r="J30" s="19">
        <f ca="1">VLOOKUP($A30,住所!$A:$O,J$2,0)</f>
        <v>286</v>
      </c>
      <c r="K30" s="19">
        <f ca="1">VLOOKUP($A30,住所!$A:$O,K$2,0)</f>
        <v>199</v>
      </c>
      <c r="L30" s="19">
        <f ca="1">VLOOKUP($A30,住所!$A:$O,L$2,0)</f>
        <v>15</v>
      </c>
      <c r="M30" s="19"/>
      <c r="N30" s="19"/>
      <c r="P30" s="45">
        <f t="shared" ref="P30" ca="1" si="20">MAX(E30:N30)</f>
        <v>666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60.380779691749773</v>
      </c>
      <c r="F31" s="15">
        <f t="shared" ref="F31:L31" ca="1" si="21">F30/$D30*100</f>
        <v>18.766999093381685</v>
      </c>
      <c r="G31" s="15">
        <f t="shared" ca="1" si="21"/>
        <v>23.300090661831369</v>
      </c>
      <c r="H31" s="15">
        <f t="shared" ca="1" si="21"/>
        <v>2.4478694469628288</v>
      </c>
      <c r="I31" s="15">
        <f t="shared" ca="1" si="21"/>
        <v>12.14868540344515</v>
      </c>
      <c r="J31" s="15">
        <f t="shared" ca="1" si="21"/>
        <v>25.929283771532184</v>
      </c>
      <c r="K31" s="15">
        <f t="shared" ca="1" si="21"/>
        <v>18.041704442429737</v>
      </c>
      <c r="L31" s="15">
        <f t="shared" ca="1" si="21"/>
        <v>1.3599274705349047</v>
      </c>
      <c r="M31" s="15"/>
      <c r="N31" s="15"/>
    </row>
    <row r="32" spans="1:16" ht="12.4" hidden="1" customHeight="1" outlineLevel="1" x14ac:dyDescent="0.15">
      <c r="A32" s="1" t="str">
        <f ca="1">$A$1&amp;C32</f>
        <v>X (28)戸畑区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97</v>
      </c>
      <c r="F32" s="19">
        <f ca="1">VLOOKUP($A32,住所!$A:$O,F$2,0)</f>
        <v>43</v>
      </c>
      <c r="G32" s="19">
        <f ca="1">VLOOKUP($A32,住所!$A:$O,G$2,0)</f>
        <v>37</v>
      </c>
      <c r="H32" s="19">
        <f ca="1">VLOOKUP($A32,住所!$A:$O,H$2,0)</f>
        <v>3</v>
      </c>
      <c r="I32" s="19">
        <f ca="1">VLOOKUP($A32,住所!$A:$O,I$2,0)</f>
        <v>29</v>
      </c>
      <c r="J32" s="19">
        <f ca="1">VLOOKUP($A32,住所!$A:$O,J$2,0)</f>
        <v>56</v>
      </c>
      <c r="K32" s="19">
        <f ca="1">VLOOKUP($A32,住所!$A:$O,K$2,0)</f>
        <v>28</v>
      </c>
      <c r="L32" s="19">
        <f ca="1">VLOOKUP($A32,住所!$A:$O,L$2,0)</f>
        <v>1</v>
      </c>
      <c r="M32" s="19"/>
      <c r="N32" s="19"/>
      <c r="P32" s="45">
        <f t="shared" ref="P32" ca="1" si="22">MAX(E32:N32)</f>
        <v>97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55.747126436781613</v>
      </c>
      <c r="F33" s="15">
        <f t="shared" ref="F33:L33" ca="1" si="23">F32/$D32*100</f>
        <v>24.712643678160919</v>
      </c>
      <c r="G33" s="15">
        <f t="shared" ca="1" si="23"/>
        <v>21.264367816091951</v>
      </c>
      <c r="H33" s="15">
        <f t="shared" ca="1" si="23"/>
        <v>1.7241379310344827</v>
      </c>
      <c r="I33" s="15">
        <f t="shared" ca="1" si="23"/>
        <v>16.666666666666664</v>
      </c>
      <c r="J33" s="15">
        <f t="shared" ca="1" si="23"/>
        <v>32.183908045977013</v>
      </c>
      <c r="K33" s="15">
        <f t="shared" ca="1" si="23"/>
        <v>16.091954022988507</v>
      </c>
      <c r="L33" s="15">
        <f t="shared" ca="1" si="23"/>
        <v>0.57471264367816088</v>
      </c>
      <c r="M33" s="15"/>
      <c r="N33" s="15"/>
    </row>
    <row r="34" spans="1:16" ht="12.4" hidden="1" customHeight="1" outlineLevel="1" x14ac:dyDescent="0.15">
      <c r="A34" s="1" t="str">
        <f ca="1">$A$1&amp;C34</f>
        <v>X (28)その他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531</v>
      </c>
      <c r="F34" s="19">
        <f ca="1">VLOOKUP($A34,住所!$A:$O,F$2,0)</f>
        <v>143</v>
      </c>
      <c r="G34" s="19">
        <f ca="1">VLOOKUP($A34,住所!$A:$O,G$2,0)</f>
        <v>196</v>
      </c>
      <c r="H34" s="19">
        <f ca="1">VLOOKUP($A34,住所!$A:$O,H$2,0)</f>
        <v>24</v>
      </c>
      <c r="I34" s="19">
        <f ca="1">VLOOKUP($A34,住所!$A:$O,I$2,0)</f>
        <v>107</v>
      </c>
      <c r="J34" s="19">
        <f ca="1">VLOOKUP($A34,住所!$A:$O,J$2,0)</f>
        <v>188</v>
      </c>
      <c r="K34" s="19">
        <f ca="1">VLOOKUP($A34,住所!$A:$O,K$2,0)</f>
        <v>177</v>
      </c>
      <c r="L34" s="19">
        <f ca="1">VLOOKUP($A34,住所!$A:$O,L$2,0)</f>
        <v>8</v>
      </c>
      <c r="M34" s="19"/>
      <c r="N34" s="19"/>
      <c r="P34" s="45">
        <f t="shared" ref="P34" ca="1" si="24">MAX(E34:N34)</f>
        <v>531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58.674033149171265</v>
      </c>
      <c r="F35" s="15">
        <f t="shared" ref="F35:L35" ca="1" si="25">F34/$D34*100</f>
        <v>15.80110497237569</v>
      </c>
      <c r="G35" s="15">
        <f t="shared" ca="1" si="25"/>
        <v>21.657458563535911</v>
      </c>
      <c r="H35" s="15">
        <f t="shared" ca="1" si="25"/>
        <v>2.6519337016574585</v>
      </c>
      <c r="I35" s="15">
        <f t="shared" ca="1" si="25"/>
        <v>11.823204419889503</v>
      </c>
      <c r="J35" s="15">
        <f t="shared" ca="1" si="25"/>
        <v>20.773480662983427</v>
      </c>
      <c r="K35" s="15">
        <f t="shared" ca="1" si="25"/>
        <v>19.558011049723756</v>
      </c>
      <c r="L35" s="15">
        <f t="shared" ca="1" si="25"/>
        <v>0.88397790055248626</v>
      </c>
      <c r="M35" s="15"/>
      <c r="N35" s="15"/>
    </row>
    <row r="36" spans="1:16" ht="12.4" hidden="1" customHeight="1" outlineLevel="1" x14ac:dyDescent="0.15">
      <c r="A36" s="1" t="str">
        <f ca="1">$A$1&amp;C36</f>
        <v>X (28)勉強・受験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/>
      <c r="N36" s="19"/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L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/>
      <c r="N37" s="15"/>
    </row>
    <row r="38" spans="1:16" ht="12.4" hidden="1" customHeight="1" outlineLevel="1" x14ac:dyDescent="0.15">
      <c r="A38" s="1" t="str">
        <f ca="1">$A$1&amp;C38</f>
        <v>X (28)友達との時間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/>
      <c r="N38" s="19"/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L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/>
      <c r="N39" s="15"/>
    </row>
    <row r="40" spans="1:16" ht="12.4" hidden="1" customHeight="1" outlineLevel="1" x14ac:dyDescent="0.15">
      <c r="A40" s="1" t="str">
        <f ca="1">$A$1&amp;C40</f>
        <v>X (28)部活動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/>
      <c r="N40" s="19"/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L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/>
      <c r="N41" s="15"/>
    </row>
    <row r="42" spans="1:16" ht="12.4" hidden="1" customHeight="1" outlineLevel="1" x14ac:dyDescent="0.15">
      <c r="A42" s="1" t="str">
        <f ca="1">$A$1&amp;C42</f>
        <v>X (28)趣味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/>
      <c r="N42" s="19"/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L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/>
      <c r="N43" s="15"/>
    </row>
    <row r="44" spans="1:16" ht="12.4" hidden="1" customHeight="1" outlineLevel="1" x14ac:dyDescent="0.15">
      <c r="A44" s="1" t="str">
        <f ca="1">$A$1&amp;C44</f>
        <v>X (28)オシャレ（ファッションやコスメなど）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/>
      <c r="N44" s="19"/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L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/>
      <c r="N45" s="15"/>
    </row>
    <row r="46" spans="1:16" ht="12.4" hidden="1" customHeight="1" outlineLevel="1" x14ac:dyDescent="0.15">
      <c r="A46" s="1" t="str">
        <f ca="1">$A$1&amp;C46</f>
        <v>X (28)ゲーム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/>
      <c r="N46" s="19"/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L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/>
      <c r="N47" s="15"/>
    </row>
    <row r="48" spans="1:16" ht="12.4" hidden="1" customHeight="1" outlineLevel="1" x14ac:dyDescent="0.15">
      <c r="A48" s="1" t="str">
        <f ca="1">$A$1&amp;C48</f>
        <v>X (28)SNS（YouTubeやTikTokなどの視聴・動画投稿）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/>
      <c r="N48" s="19"/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L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/>
      <c r="N49" s="15"/>
    </row>
    <row r="50" spans="1:16" ht="12.4" hidden="1" customHeight="1" outlineLevel="1" x14ac:dyDescent="0.15">
      <c r="A50" s="1" t="str">
        <f ca="1">$A$1&amp;C50</f>
        <v>X (28)ボランティア・地域活動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/>
      <c r="N50" s="19"/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L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/>
      <c r="N51" s="15"/>
    </row>
    <row r="52" spans="1:16" ht="12.4" hidden="1" customHeight="1" outlineLevel="1" x14ac:dyDescent="0.15">
      <c r="A52" s="1" t="str">
        <f ca="1">$A$1&amp;C52</f>
        <v>X (28)自分磨き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/>
      <c r="N52" s="19"/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L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/>
      <c r="N53" s="15"/>
    </row>
    <row r="54" spans="1:16" ht="12.4" hidden="1" customHeight="1" outlineLevel="1" x14ac:dyDescent="0.15">
      <c r="A54" s="1" t="str">
        <f ca="1">$A$1&amp;C54</f>
        <v>X (28)その他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/>
      <c r="N54" s="19"/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L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/>
      <c r="N55" s="15"/>
    </row>
    <row r="56" spans="1:16" ht="12.4" hidden="1" customHeight="1" outlineLevel="1" x14ac:dyDescent="0.15">
      <c r="A56" s="1" t="str">
        <f ca="1">$A$1&amp;C56</f>
        <v>X (28)進学（大学）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1236</v>
      </c>
      <c r="F56" s="19">
        <f ca="1">VLOOKUP($A56,'Q9'!$A:$O,F$2,0)</f>
        <v>383</v>
      </c>
      <c r="G56" s="19">
        <f ca="1">VLOOKUP($A56,'Q9'!$A:$O,G$2,0)</f>
        <v>473</v>
      </c>
      <c r="H56" s="19">
        <f ca="1">VLOOKUP($A56,'Q9'!$A:$O,H$2,0)</f>
        <v>41</v>
      </c>
      <c r="I56" s="19">
        <f ca="1">VLOOKUP($A56,'Q9'!$A:$O,I$2,0)</f>
        <v>298</v>
      </c>
      <c r="J56" s="19">
        <f ca="1">VLOOKUP($A56,'Q9'!$A:$O,J$2,0)</f>
        <v>586</v>
      </c>
      <c r="K56" s="19">
        <f ca="1">VLOOKUP($A56,'Q9'!$A:$O,K$2,0)</f>
        <v>408</v>
      </c>
      <c r="L56" s="19">
        <f ca="1">VLOOKUP($A56,'Q9'!$A:$O,L$2,0)</f>
        <v>23</v>
      </c>
      <c r="M56" s="19"/>
      <c r="N56" s="19"/>
      <c r="P56" s="45">
        <f t="shared" ref="P56" ca="1" si="46">MAX(E56:N56)</f>
        <v>1236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58.969465648854957</v>
      </c>
      <c r="F57" s="15">
        <f t="shared" ref="F57:L57" ca="1" si="47">F56/$D56*100</f>
        <v>18.272900763358781</v>
      </c>
      <c r="G57" s="15">
        <f t="shared" ca="1" si="47"/>
        <v>22.566793893129773</v>
      </c>
      <c r="H57" s="15">
        <f t="shared" ca="1" si="47"/>
        <v>1.9561068702290079</v>
      </c>
      <c r="I57" s="15">
        <f t="shared" ca="1" si="47"/>
        <v>14.217557251908397</v>
      </c>
      <c r="J57" s="15">
        <f t="shared" ca="1" si="47"/>
        <v>27.958015267175572</v>
      </c>
      <c r="K57" s="15">
        <f t="shared" ca="1" si="47"/>
        <v>19.465648854961831</v>
      </c>
      <c r="L57" s="15">
        <f t="shared" ca="1" si="47"/>
        <v>1.0973282442748091</v>
      </c>
      <c r="M57" s="15"/>
      <c r="N57" s="15"/>
    </row>
    <row r="58" spans="1:16" ht="12.4" hidden="1" customHeight="1" outlineLevel="1" x14ac:dyDescent="0.15">
      <c r="A58" s="1" t="str">
        <f ca="1">$A$1&amp;C58</f>
        <v>X (28)進学（短大）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90</v>
      </c>
      <c r="F58" s="19">
        <f ca="1">VLOOKUP($A58,'Q9'!$A:$O,F$2,0)</f>
        <v>18</v>
      </c>
      <c r="G58" s="19">
        <f ca="1">VLOOKUP($A58,'Q9'!$A:$O,G$2,0)</f>
        <v>32</v>
      </c>
      <c r="H58" s="19">
        <f ca="1">VLOOKUP($A58,'Q9'!$A:$O,H$2,0)</f>
        <v>3</v>
      </c>
      <c r="I58" s="19">
        <f ca="1">VLOOKUP($A58,'Q9'!$A:$O,I$2,0)</f>
        <v>24</v>
      </c>
      <c r="J58" s="19">
        <f ca="1">VLOOKUP($A58,'Q9'!$A:$O,J$2,0)</f>
        <v>35</v>
      </c>
      <c r="K58" s="19">
        <f ca="1">VLOOKUP($A58,'Q9'!$A:$O,K$2,0)</f>
        <v>22</v>
      </c>
      <c r="L58" s="19">
        <f ca="1">VLOOKUP($A58,'Q9'!$A:$O,L$2,0)</f>
        <v>0</v>
      </c>
      <c r="M58" s="19"/>
      <c r="N58" s="19"/>
      <c r="P58" s="45">
        <f t="shared" ref="P58" ca="1" si="48">MAX(E58:N58)</f>
        <v>90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63.829787234042556</v>
      </c>
      <c r="F59" s="15">
        <f t="shared" ref="F59:L59" ca="1" si="49">F58/$D58*100</f>
        <v>12.76595744680851</v>
      </c>
      <c r="G59" s="15">
        <f t="shared" ca="1" si="49"/>
        <v>22.695035460992909</v>
      </c>
      <c r="H59" s="15">
        <f t="shared" ca="1" si="49"/>
        <v>2.1276595744680851</v>
      </c>
      <c r="I59" s="15">
        <f t="shared" ca="1" si="49"/>
        <v>17.021276595744681</v>
      </c>
      <c r="J59" s="15">
        <f t="shared" ca="1" si="49"/>
        <v>24.822695035460992</v>
      </c>
      <c r="K59" s="15">
        <f t="shared" ca="1" si="49"/>
        <v>15.602836879432624</v>
      </c>
      <c r="L59" s="15">
        <f t="shared" ca="1" si="49"/>
        <v>0</v>
      </c>
      <c r="M59" s="15"/>
      <c r="N59" s="15"/>
    </row>
    <row r="60" spans="1:16" ht="12.4" hidden="1" customHeight="1" outlineLevel="1" x14ac:dyDescent="0.15">
      <c r="A60" s="1" t="str">
        <f ca="1">$A$1&amp;C60</f>
        <v>X (28)進学（専門学校等）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433</v>
      </c>
      <c r="F60" s="19">
        <f ca="1">VLOOKUP($A60,'Q9'!$A:$O,F$2,0)</f>
        <v>101</v>
      </c>
      <c r="G60" s="19">
        <f ca="1">VLOOKUP($A60,'Q9'!$A:$O,G$2,0)</f>
        <v>172</v>
      </c>
      <c r="H60" s="19">
        <f ca="1">VLOOKUP($A60,'Q9'!$A:$O,H$2,0)</f>
        <v>13</v>
      </c>
      <c r="I60" s="19">
        <f ca="1">VLOOKUP($A60,'Q9'!$A:$O,I$2,0)</f>
        <v>89</v>
      </c>
      <c r="J60" s="19">
        <f ca="1">VLOOKUP($A60,'Q9'!$A:$O,J$2,0)</f>
        <v>195</v>
      </c>
      <c r="K60" s="19">
        <f ca="1">VLOOKUP($A60,'Q9'!$A:$O,K$2,0)</f>
        <v>107</v>
      </c>
      <c r="L60" s="19">
        <f ca="1">VLOOKUP($A60,'Q9'!$A:$O,L$2,0)</f>
        <v>3</v>
      </c>
      <c r="M60" s="19"/>
      <c r="N60" s="19"/>
      <c r="P60" s="45">
        <f t="shared" ref="P60" ca="1" si="50">MAX(E60:N60)</f>
        <v>433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63.027656477438128</v>
      </c>
      <c r="F61" s="15">
        <f t="shared" ref="F61:L61" ca="1" si="51">F60/$D60*100</f>
        <v>14.701601164483261</v>
      </c>
      <c r="G61" s="15">
        <f t="shared" ca="1" si="51"/>
        <v>25.036390101892287</v>
      </c>
      <c r="H61" s="15">
        <f t="shared" ca="1" si="51"/>
        <v>1.8922852983988356</v>
      </c>
      <c r="I61" s="15">
        <f t="shared" ca="1" si="51"/>
        <v>12.954876273653564</v>
      </c>
      <c r="J61" s="15">
        <f t="shared" ca="1" si="51"/>
        <v>28.384279475982531</v>
      </c>
      <c r="K61" s="15">
        <f t="shared" ca="1" si="51"/>
        <v>15.574963609898107</v>
      </c>
      <c r="L61" s="15">
        <f t="shared" ca="1" si="51"/>
        <v>0.43668122270742354</v>
      </c>
      <c r="M61" s="15"/>
      <c r="N61" s="15"/>
    </row>
    <row r="62" spans="1:16" ht="12.4" hidden="1" customHeight="1" outlineLevel="1" x14ac:dyDescent="0.15">
      <c r="A62" s="1" t="str">
        <f ca="1">$A$1&amp;C62</f>
        <v>X (28)就職・就業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356</v>
      </c>
      <c r="F62" s="19">
        <f ca="1">VLOOKUP($A62,'Q9'!$A:$O,F$2,0)</f>
        <v>125</v>
      </c>
      <c r="G62" s="19">
        <f ca="1">VLOOKUP($A62,'Q9'!$A:$O,G$2,0)</f>
        <v>110</v>
      </c>
      <c r="H62" s="19">
        <f ca="1">VLOOKUP($A62,'Q9'!$A:$O,H$2,0)</f>
        <v>19</v>
      </c>
      <c r="I62" s="19">
        <f ca="1">VLOOKUP($A62,'Q9'!$A:$O,I$2,0)</f>
        <v>61</v>
      </c>
      <c r="J62" s="19">
        <f ca="1">VLOOKUP($A62,'Q9'!$A:$O,J$2,0)</f>
        <v>115</v>
      </c>
      <c r="K62" s="19">
        <f ca="1">VLOOKUP($A62,'Q9'!$A:$O,K$2,0)</f>
        <v>99</v>
      </c>
      <c r="L62" s="19">
        <f ca="1">VLOOKUP($A62,'Q9'!$A:$O,L$2,0)</f>
        <v>3</v>
      </c>
      <c r="M62" s="19"/>
      <c r="N62" s="19"/>
      <c r="P62" s="45">
        <f t="shared" ref="P62" ca="1" si="52">MAX(E62:N62)</f>
        <v>356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63.799283154121866</v>
      </c>
      <c r="F63" s="15">
        <f t="shared" ref="F63:L63" ca="1" si="53">F62/$D62*100</f>
        <v>22.401433691756274</v>
      </c>
      <c r="G63" s="15">
        <f t="shared" ca="1" si="53"/>
        <v>19.713261648745519</v>
      </c>
      <c r="H63" s="15">
        <f t="shared" ca="1" si="53"/>
        <v>3.4050179211469538</v>
      </c>
      <c r="I63" s="15">
        <f t="shared" ca="1" si="53"/>
        <v>10.931899641577061</v>
      </c>
      <c r="J63" s="15">
        <f t="shared" ca="1" si="53"/>
        <v>20.609318996415769</v>
      </c>
      <c r="K63" s="15">
        <f t="shared" ca="1" si="53"/>
        <v>17.741935483870968</v>
      </c>
      <c r="L63" s="15">
        <f t="shared" ca="1" si="53"/>
        <v>0.53763440860215062</v>
      </c>
      <c r="M63" s="15"/>
      <c r="N63" s="15"/>
    </row>
    <row r="64" spans="1:16" ht="12.4" hidden="1" customHeight="1" outlineLevel="1" x14ac:dyDescent="0.15">
      <c r="A64" s="1" t="str">
        <f ca="1">$A$1&amp;C64</f>
        <v>X (28)その他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20</v>
      </c>
      <c r="F64" s="19">
        <f ca="1">VLOOKUP($A64,'Q9'!$A:$O,F$2,0)</f>
        <v>5</v>
      </c>
      <c r="G64" s="19">
        <f ca="1">VLOOKUP($A64,'Q9'!$A:$O,G$2,0)</f>
        <v>5</v>
      </c>
      <c r="H64" s="19">
        <f ca="1">VLOOKUP($A64,'Q9'!$A:$O,H$2,0)</f>
        <v>1</v>
      </c>
      <c r="I64" s="19">
        <f ca="1">VLOOKUP($A64,'Q9'!$A:$O,I$2,0)</f>
        <v>5</v>
      </c>
      <c r="J64" s="19">
        <f ca="1">VLOOKUP($A64,'Q9'!$A:$O,J$2,0)</f>
        <v>9</v>
      </c>
      <c r="K64" s="19">
        <f ca="1">VLOOKUP($A64,'Q9'!$A:$O,K$2,0)</f>
        <v>8</v>
      </c>
      <c r="L64" s="19">
        <f ca="1">VLOOKUP($A64,'Q9'!$A:$O,L$2,0)</f>
        <v>0</v>
      </c>
      <c r="M64" s="19"/>
      <c r="N64" s="19"/>
      <c r="P64" s="45">
        <f t="shared" ref="P64" ca="1" si="54">MAX(E64:N64)</f>
        <v>20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58.82352941176471</v>
      </c>
      <c r="F65" s="15">
        <f t="shared" ref="F65:L65" ca="1" si="55">F64/$D64*100</f>
        <v>14.705882352941178</v>
      </c>
      <c r="G65" s="15">
        <f t="shared" ca="1" si="55"/>
        <v>14.705882352941178</v>
      </c>
      <c r="H65" s="15">
        <f t="shared" ca="1" si="55"/>
        <v>2.9411764705882351</v>
      </c>
      <c r="I65" s="15">
        <f t="shared" ca="1" si="55"/>
        <v>14.705882352941178</v>
      </c>
      <c r="J65" s="15">
        <f t="shared" ca="1" si="55"/>
        <v>26.47058823529412</v>
      </c>
      <c r="K65" s="15">
        <f t="shared" ca="1" si="55"/>
        <v>23.52941176470588</v>
      </c>
      <c r="L65" s="15">
        <f t="shared" ca="1" si="55"/>
        <v>0</v>
      </c>
      <c r="M65" s="15"/>
      <c r="N65" s="15"/>
    </row>
    <row r="66" spans="1:16" ht="12.4" hidden="1" customHeight="1" outlineLevel="1" x14ac:dyDescent="0.15">
      <c r="A66" s="1" t="str">
        <f ca="1">$A$1&amp;C66</f>
        <v>X (28)わからない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202</v>
      </c>
      <c r="F66" s="19">
        <f ca="1">VLOOKUP($A66,'Q9'!$A:$O,F$2,0)</f>
        <v>41</v>
      </c>
      <c r="G66" s="19">
        <f ca="1">VLOOKUP($A66,'Q9'!$A:$O,G$2,0)</f>
        <v>96</v>
      </c>
      <c r="H66" s="19">
        <f ca="1">VLOOKUP($A66,'Q9'!$A:$O,H$2,0)</f>
        <v>10</v>
      </c>
      <c r="I66" s="19">
        <f ca="1">VLOOKUP($A66,'Q9'!$A:$O,I$2,0)</f>
        <v>45</v>
      </c>
      <c r="J66" s="19">
        <f ca="1">VLOOKUP($A66,'Q9'!$A:$O,J$2,0)</f>
        <v>77</v>
      </c>
      <c r="K66" s="19">
        <f ca="1">VLOOKUP($A66,'Q9'!$A:$O,K$2,0)</f>
        <v>68</v>
      </c>
      <c r="L66" s="19">
        <f ca="1">VLOOKUP($A66,'Q9'!$A:$O,L$2,0)</f>
        <v>5</v>
      </c>
      <c r="M66" s="19"/>
      <c r="N66" s="19"/>
      <c r="P66" s="45">
        <f t="shared" ref="P66" ca="1" si="56">MAX(E66:N66)</f>
        <v>202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56.901408450704224</v>
      </c>
      <c r="F67" s="15">
        <f t="shared" ref="F67:L67" ca="1" si="57">F66/$D66*100</f>
        <v>11.549295774647888</v>
      </c>
      <c r="G67" s="15">
        <f t="shared" ca="1" si="57"/>
        <v>27.042253521126757</v>
      </c>
      <c r="H67" s="15">
        <f t="shared" ca="1" si="57"/>
        <v>2.8169014084507045</v>
      </c>
      <c r="I67" s="15">
        <f t="shared" ca="1" si="57"/>
        <v>12.676056338028168</v>
      </c>
      <c r="J67" s="15">
        <f t="shared" ca="1" si="57"/>
        <v>21.69014084507042</v>
      </c>
      <c r="K67" s="15">
        <f t="shared" ca="1" si="57"/>
        <v>19.154929577464788</v>
      </c>
      <c r="L67" s="15">
        <f t="shared" ca="1" si="57"/>
        <v>1.4084507042253522</v>
      </c>
      <c r="M67" s="15"/>
      <c r="N67" s="15"/>
    </row>
    <row r="68" spans="1:16" ht="12.4" hidden="1" customHeight="1" outlineLevel="1" x14ac:dyDescent="0.15">
      <c r="A68" s="1" t="str">
        <f ca="1">$A$1&amp;C68</f>
        <v>X (28)北九州市</v>
      </c>
      <c r="B68" s="152" t="s">
        <v>337</v>
      </c>
      <c r="C68" s="153" t="s">
        <v>64</v>
      </c>
      <c r="D68" s="19">
        <f ca="1">VLOOKUP($A68,'Q10'!$A:$O,D$2,0)</f>
        <v>1554</v>
      </c>
      <c r="E68" s="19">
        <f ca="1">VLOOKUP($A68,'Q10'!$A:$O,E$2,0)</f>
        <v>952</v>
      </c>
      <c r="F68" s="19">
        <f ca="1">VLOOKUP($A68,'Q10'!$A:$O,F$2,0)</f>
        <v>303</v>
      </c>
      <c r="G68" s="19">
        <f ca="1">VLOOKUP($A68,'Q10'!$A:$O,G$2,0)</f>
        <v>362</v>
      </c>
      <c r="H68" s="19">
        <f ca="1">VLOOKUP($A68,'Q10'!$A:$O,H$2,0)</f>
        <v>36</v>
      </c>
      <c r="I68" s="19">
        <f ca="1">VLOOKUP($A68,'Q10'!$A:$O,I$2,0)</f>
        <v>200</v>
      </c>
      <c r="J68" s="19">
        <f ca="1">VLOOKUP($A68,'Q10'!$A:$O,J$2,0)</f>
        <v>395</v>
      </c>
      <c r="K68" s="19">
        <f ca="1">VLOOKUP($A68,'Q10'!$A:$O,K$2,0)</f>
        <v>292</v>
      </c>
      <c r="L68" s="19">
        <f ca="1">VLOOKUP($A68,'Q10'!$A:$O,L$2,0)</f>
        <v>7</v>
      </c>
      <c r="M68" s="19"/>
      <c r="N68" s="19"/>
      <c r="P68" s="45">
        <f t="shared" ref="P68" ca="1" si="58">MAX(E68:N68)</f>
        <v>952</v>
      </c>
    </row>
    <row r="69" spans="1:16" ht="12.4" hidden="1" customHeight="1" outlineLevel="1" x14ac:dyDescent="0.15">
      <c r="B69" s="152"/>
      <c r="C69" s="154"/>
      <c r="D69" s="16">
        <f ca="1">D68/$D68*100</f>
        <v>100</v>
      </c>
      <c r="E69" s="15">
        <f ca="1">E68/$D68*100</f>
        <v>61.261261261261254</v>
      </c>
      <c r="F69" s="15">
        <f t="shared" ref="F69:L69" ca="1" si="59">F68/$D68*100</f>
        <v>19.498069498069498</v>
      </c>
      <c r="G69" s="15">
        <f t="shared" ca="1" si="59"/>
        <v>23.294723294723294</v>
      </c>
      <c r="H69" s="15">
        <f t="shared" ca="1" si="59"/>
        <v>2.3166023166023164</v>
      </c>
      <c r="I69" s="15">
        <f t="shared" ca="1" si="59"/>
        <v>12.87001287001287</v>
      </c>
      <c r="J69" s="15">
        <f t="shared" ca="1" si="59"/>
        <v>25.418275418275414</v>
      </c>
      <c r="K69" s="15">
        <f t="shared" ca="1" si="59"/>
        <v>18.790218790218791</v>
      </c>
      <c r="L69" s="15">
        <f t="shared" ca="1" si="59"/>
        <v>0.45045045045045046</v>
      </c>
      <c r="M69" s="15"/>
      <c r="N69" s="15"/>
    </row>
    <row r="70" spans="1:16" ht="12.4" hidden="1" customHeight="1" outlineLevel="1" x14ac:dyDescent="0.15">
      <c r="A70" s="1" t="str">
        <f ca="1">$A$1&amp;C70</f>
        <v>X (28)福岡市</v>
      </c>
      <c r="B70" s="152"/>
      <c r="C70" s="153" t="s">
        <v>65</v>
      </c>
      <c r="D70" s="19">
        <f ca="1">VLOOKUP($A70,'Q10'!$A:$O,D$2,0)</f>
        <v>626</v>
      </c>
      <c r="E70" s="19">
        <f ca="1">VLOOKUP($A70,'Q10'!$A:$O,E$2,0)</f>
        <v>414</v>
      </c>
      <c r="F70" s="19">
        <f ca="1">VLOOKUP($A70,'Q10'!$A:$O,F$2,0)</f>
        <v>104</v>
      </c>
      <c r="G70" s="19">
        <f ca="1">VLOOKUP($A70,'Q10'!$A:$O,G$2,0)</f>
        <v>128</v>
      </c>
      <c r="H70" s="19">
        <f ca="1">VLOOKUP($A70,'Q10'!$A:$O,H$2,0)</f>
        <v>12</v>
      </c>
      <c r="I70" s="19">
        <f ca="1">VLOOKUP($A70,'Q10'!$A:$O,I$2,0)</f>
        <v>79</v>
      </c>
      <c r="J70" s="19">
        <f ca="1">VLOOKUP($A70,'Q10'!$A:$O,J$2,0)</f>
        <v>169</v>
      </c>
      <c r="K70" s="19">
        <f ca="1">VLOOKUP($A70,'Q10'!$A:$O,K$2,0)</f>
        <v>100</v>
      </c>
      <c r="L70" s="19">
        <f ca="1">VLOOKUP($A70,'Q10'!$A:$O,L$2,0)</f>
        <v>3</v>
      </c>
      <c r="M70" s="19"/>
      <c r="N70" s="19"/>
      <c r="P70" s="45">
        <f t="shared" ref="P70" ca="1" si="60">MAX(E70:N70)</f>
        <v>414</v>
      </c>
    </row>
    <row r="71" spans="1:16" ht="12.4" hidden="1" customHeight="1" outlineLevel="1" x14ac:dyDescent="0.15">
      <c r="B71" s="152"/>
      <c r="C71" s="154"/>
      <c r="D71" s="16">
        <f ca="1">D70/$D70*100</f>
        <v>100</v>
      </c>
      <c r="E71" s="15">
        <f ca="1">E70/$D70*100</f>
        <v>66.134185303514386</v>
      </c>
      <c r="F71" s="15">
        <f t="shared" ref="F71:L71" ca="1" si="61">F70/$D70*100</f>
        <v>16.613418530351439</v>
      </c>
      <c r="G71" s="15">
        <f t="shared" ca="1" si="61"/>
        <v>20.447284345047922</v>
      </c>
      <c r="H71" s="15">
        <f t="shared" ca="1" si="61"/>
        <v>1.9169329073482428</v>
      </c>
      <c r="I71" s="15">
        <f t="shared" ca="1" si="61"/>
        <v>12.619808306709265</v>
      </c>
      <c r="J71" s="15">
        <f t="shared" ca="1" si="61"/>
        <v>26.996805111821086</v>
      </c>
      <c r="K71" s="15">
        <f t="shared" ca="1" si="61"/>
        <v>15.974440894568689</v>
      </c>
      <c r="L71" s="15">
        <f t="shared" ca="1" si="61"/>
        <v>0.47923322683706071</v>
      </c>
      <c r="M71" s="15"/>
      <c r="N71" s="15"/>
    </row>
    <row r="72" spans="1:16" ht="12.4" hidden="1" customHeight="1" outlineLevel="1" x14ac:dyDescent="0.15">
      <c r="A72" s="1" t="str">
        <f ca="1">$A$1&amp;C72</f>
        <v>X (28)福岡県内（北九州市・福岡市を除く）</v>
      </c>
      <c r="B72" s="152"/>
      <c r="C72" s="153" t="s">
        <v>288</v>
      </c>
      <c r="D72" s="19">
        <f ca="1">VLOOKUP($A72,'Q10'!$A:$O,D$2,0)</f>
        <v>308</v>
      </c>
      <c r="E72" s="19">
        <f ca="1">VLOOKUP($A72,'Q10'!$A:$O,E$2,0)</f>
        <v>187</v>
      </c>
      <c r="F72" s="19">
        <f ca="1">VLOOKUP($A72,'Q10'!$A:$O,F$2,0)</f>
        <v>47</v>
      </c>
      <c r="G72" s="19">
        <f ca="1">VLOOKUP($A72,'Q10'!$A:$O,G$2,0)</f>
        <v>83</v>
      </c>
      <c r="H72" s="19">
        <f ca="1">VLOOKUP($A72,'Q10'!$A:$O,H$2,0)</f>
        <v>7</v>
      </c>
      <c r="I72" s="19">
        <f ca="1">VLOOKUP($A72,'Q10'!$A:$O,I$2,0)</f>
        <v>42</v>
      </c>
      <c r="J72" s="19">
        <f ca="1">VLOOKUP($A72,'Q10'!$A:$O,J$2,0)</f>
        <v>81</v>
      </c>
      <c r="K72" s="19">
        <f ca="1">VLOOKUP($A72,'Q10'!$A:$O,K$2,0)</f>
        <v>55</v>
      </c>
      <c r="L72" s="19">
        <f ca="1">VLOOKUP($A72,'Q10'!$A:$O,L$2,0)</f>
        <v>4</v>
      </c>
      <c r="M72" s="19"/>
      <c r="N72" s="19"/>
      <c r="P72" s="45">
        <f t="shared" ref="P72" ca="1" si="62">MAX(E72:N72)</f>
        <v>187</v>
      </c>
    </row>
    <row r="73" spans="1:16" ht="12.4" hidden="1" customHeight="1" outlineLevel="1" x14ac:dyDescent="0.15">
      <c r="B73" s="152"/>
      <c r="C73" s="154"/>
      <c r="D73" s="16">
        <f ca="1">D72/$D72*100</f>
        <v>100</v>
      </c>
      <c r="E73" s="15">
        <f ca="1">E72/$D72*100</f>
        <v>60.714285714285708</v>
      </c>
      <c r="F73" s="15">
        <f t="shared" ref="F73:L73" ca="1" si="63">F72/$D72*100</f>
        <v>15.259740259740258</v>
      </c>
      <c r="G73" s="15">
        <f t="shared" ca="1" si="63"/>
        <v>26.948051948051948</v>
      </c>
      <c r="H73" s="15">
        <f t="shared" ca="1" si="63"/>
        <v>2.2727272727272729</v>
      </c>
      <c r="I73" s="15">
        <f t="shared" ca="1" si="63"/>
        <v>13.636363636363635</v>
      </c>
      <c r="J73" s="15">
        <f t="shared" ca="1" si="63"/>
        <v>26.2987012987013</v>
      </c>
      <c r="K73" s="15">
        <f t="shared" ca="1" si="63"/>
        <v>17.857142857142858</v>
      </c>
      <c r="L73" s="15">
        <f t="shared" ca="1" si="63"/>
        <v>1.2987012987012987</v>
      </c>
      <c r="M73" s="15"/>
      <c r="N73" s="15"/>
    </row>
    <row r="74" spans="1:16" ht="12.4" hidden="1" customHeight="1" outlineLevel="1" x14ac:dyDescent="0.15">
      <c r="A74" s="1" t="str">
        <f ca="1">$A$1&amp;C74</f>
        <v>X (28)東京圏</v>
      </c>
      <c r="B74" s="152"/>
      <c r="C74" s="153" t="s">
        <v>66</v>
      </c>
      <c r="D74" s="19">
        <f ca="1">VLOOKUP($A74,'Q10'!$A:$O,D$2,0)</f>
        <v>265</v>
      </c>
      <c r="E74" s="19">
        <f ca="1">VLOOKUP($A74,'Q10'!$A:$O,E$2,0)</f>
        <v>160</v>
      </c>
      <c r="F74" s="19">
        <f ca="1">VLOOKUP($A74,'Q10'!$A:$O,F$2,0)</f>
        <v>44</v>
      </c>
      <c r="G74" s="19">
        <f ca="1">VLOOKUP($A74,'Q10'!$A:$O,G$2,0)</f>
        <v>61</v>
      </c>
      <c r="H74" s="19">
        <f ca="1">VLOOKUP($A74,'Q10'!$A:$O,H$2,0)</f>
        <v>3</v>
      </c>
      <c r="I74" s="19">
        <f ca="1">VLOOKUP($A74,'Q10'!$A:$O,I$2,0)</f>
        <v>40</v>
      </c>
      <c r="J74" s="19">
        <f ca="1">VLOOKUP($A74,'Q10'!$A:$O,J$2,0)</f>
        <v>79</v>
      </c>
      <c r="K74" s="19">
        <f ca="1">VLOOKUP($A74,'Q10'!$A:$O,K$2,0)</f>
        <v>44</v>
      </c>
      <c r="L74" s="19">
        <f ca="1">VLOOKUP($A74,'Q10'!$A:$O,L$2,0)</f>
        <v>7</v>
      </c>
      <c r="M74" s="19"/>
      <c r="N74" s="19"/>
      <c r="P74" s="45">
        <f t="shared" ref="P74" ca="1" si="64">MAX(E74:N74)</f>
        <v>160</v>
      </c>
    </row>
    <row r="75" spans="1:16" ht="12.4" hidden="1" customHeight="1" outlineLevel="1" x14ac:dyDescent="0.15">
      <c r="B75" s="152"/>
      <c r="C75" s="154"/>
      <c r="D75" s="16">
        <f ca="1">D74/$D74*100</f>
        <v>100</v>
      </c>
      <c r="E75" s="15">
        <f ca="1">E74/$D74*100</f>
        <v>60.377358490566039</v>
      </c>
      <c r="F75" s="15">
        <f t="shared" ref="F75:L75" ca="1" si="65">F74/$D74*100</f>
        <v>16.60377358490566</v>
      </c>
      <c r="G75" s="15">
        <f t="shared" ca="1" si="65"/>
        <v>23.018867924528301</v>
      </c>
      <c r="H75" s="15">
        <f t="shared" ca="1" si="65"/>
        <v>1.1320754716981132</v>
      </c>
      <c r="I75" s="15">
        <f t="shared" ca="1" si="65"/>
        <v>15.09433962264151</v>
      </c>
      <c r="J75" s="15">
        <f t="shared" ca="1" si="65"/>
        <v>29.811320754716981</v>
      </c>
      <c r="K75" s="15">
        <f t="shared" ca="1" si="65"/>
        <v>16.60377358490566</v>
      </c>
      <c r="L75" s="15">
        <f t="shared" ca="1" si="65"/>
        <v>2.6415094339622645</v>
      </c>
      <c r="M75" s="15"/>
      <c r="N75" s="15"/>
    </row>
    <row r="76" spans="1:16" ht="12.4" hidden="1" customHeight="1" outlineLevel="1" x14ac:dyDescent="0.15">
      <c r="A76" s="1" t="str">
        <f ca="1">$A$1&amp;C76</f>
        <v>X (28)大阪圏</v>
      </c>
      <c r="B76" s="152"/>
      <c r="C76" s="153" t="s">
        <v>67</v>
      </c>
      <c r="D76" s="19">
        <f ca="1">VLOOKUP($A76,'Q10'!$A:$O,D$2,0)</f>
        <v>173</v>
      </c>
      <c r="E76" s="19">
        <f ca="1">VLOOKUP($A76,'Q10'!$A:$O,E$2,0)</f>
        <v>101</v>
      </c>
      <c r="F76" s="19">
        <f ca="1">VLOOKUP($A76,'Q10'!$A:$O,F$2,0)</f>
        <v>28</v>
      </c>
      <c r="G76" s="19">
        <f ca="1">VLOOKUP($A76,'Q10'!$A:$O,G$2,0)</f>
        <v>35</v>
      </c>
      <c r="H76" s="19">
        <f ca="1">VLOOKUP($A76,'Q10'!$A:$O,H$2,0)</f>
        <v>7</v>
      </c>
      <c r="I76" s="19">
        <f ca="1">VLOOKUP($A76,'Q10'!$A:$O,I$2,0)</f>
        <v>31</v>
      </c>
      <c r="J76" s="19">
        <f ca="1">VLOOKUP($A76,'Q10'!$A:$O,J$2,0)</f>
        <v>51</v>
      </c>
      <c r="K76" s="19">
        <f ca="1">VLOOKUP($A76,'Q10'!$A:$O,K$2,0)</f>
        <v>30</v>
      </c>
      <c r="L76" s="19">
        <f ca="1">VLOOKUP($A76,'Q10'!$A:$O,L$2,0)</f>
        <v>2</v>
      </c>
      <c r="M76" s="19"/>
      <c r="N76" s="19"/>
      <c r="P76" s="45">
        <f t="shared" ref="P76" ca="1" si="66">MAX(E76:N76)</f>
        <v>101</v>
      </c>
    </row>
    <row r="77" spans="1:16" ht="12.4" hidden="1" customHeight="1" outlineLevel="1" x14ac:dyDescent="0.15">
      <c r="B77" s="152"/>
      <c r="C77" s="154"/>
      <c r="D77" s="16">
        <f ca="1">D76/$D76*100</f>
        <v>100</v>
      </c>
      <c r="E77" s="15">
        <f ca="1">E76/$D76*100</f>
        <v>58.381502890173408</v>
      </c>
      <c r="F77" s="15">
        <f t="shared" ref="F77:L77" ca="1" si="67">F76/$D76*100</f>
        <v>16.184971098265898</v>
      </c>
      <c r="G77" s="15">
        <f t="shared" ca="1" si="67"/>
        <v>20.23121387283237</v>
      </c>
      <c r="H77" s="15">
        <f t="shared" ca="1" si="67"/>
        <v>4.0462427745664744</v>
      </c>
      <c r="I77" s="15">
        <f t="shared" ca="1" si="67"/>
        <v>17.919075144508671</v>
      </c>
      <c r="J77" s="15">
        <f t="shared" ca="1" si="67"/>
        <v>29.47976878612717</v>
      </c>
      <c r="K77" s="15">
        <f t="shared" ca="1" si="67"/>
        <v>17.341040462427745</v>
      </c>
      <c r="L77" s="15">
        <f t="shared" ca="1" si="67"/>
        <v>1.1560693641618496</v>
      </c>
      <c r="M77" s="15"/>
      <c r="N77" s="15"/>
    </row>
    <row r="78" spans="1:16" ht="12.4" hidden="1" customHeight="1" outlineLevel="1" x14ac:dyDescent="0.15">
      <c r="A78" s="1" t="str">
        <f ca="1">$A$1&amp;C78</f>
        <v>X (28)名古屋圏</v>
      </c>
      <c r="B78" s="152"/>
      <c r="C78" s="153" t="s">
        <v>68</v>
      </c>
      <c r="D78" s="19">
        <f ca="1">VLOOKUP($A78,'Q10'!$A:$O,D$2,0)</f>
        <v>21</v>
      </c>
      <c r="E78" s="19">
        <f ca="1">VLOOKUP($A78,'Q10'!$A:$O,E$2,0)</f>
        <v>13</v>
      </c>
      <c r="F78" s="19">
        <f ca="1">VLOOKUP($A78,'Q10'!$A:$O,F$2,0)</f>
        <v>3</v>
      </c>
      <c r="G78" s="19">
        <f ca="1">VLOOKUP($A78,'Q10'!$A:$O,G$2,0)</f>
        <v>5</v>
      </c>
      <c r="H78" s="19">
        <f ca="1">VLOOKUP($A78,'Q10'!$A:$O,H$2,0)</f>
        <v>0</v>
      </c>
      <c r="I78" s="19">
        <f ca="1">VLOOKUP($A78,'Q10'!$A:$O,I$2,0)</f>
        <v>3</v>
      </c>
      <c r="J78" s="19">
        <f ca="1">VLOOKUP($A78,'Q10'!$A:$O,J$2,0)</f>
        <v>5</v>
      </c>
      <c r="K78" s="19">
        <f ca="1">VLOOKUP($A78,'Q10'!$A:$O,K$2,0)</f>
        <v>6</v>
      </c>
      <c r="L78" s="19">
        <f ca="1">VLOOKUP($A78,'Q10'!$A:$O,L$2,0)</f>
        <v>0</v>
      </c>
      <c r="M78" s="19"/>
      <c r="N78" s="19"/>
      <c r="P78" s="45">
        <f t="shared" ref="P78" ca="1" si="68">MAX(E78:N78)</f>
        <v>13</v>
      </c>
    </row>
    <row r="79" spans="1:16" ht="12.4" hidden="1" customHeight="1" outlineLevel="1" x14ac:dyDescent="0.15">
      <c r="B79" s="152"/>
      <c r="C79" s="154"/>
      <c r="D79" s="16">
        <f ca="1">D78/$D78*100</f>
        <v>100</v>
      </c>
      <c r="E79" s="15">
        <f ca="1">E78/$D78*100</f>
        <v>61.904761904761905</v>
      </c>
      <c r="F79" s="15">
        <f t="shared" ref="F79:L79" ca="1" si="69">F78/$D78*100</f>
        <v>14.285714285714285</v>
      </c>
      <c r="G79" s="15">
        <f t="shared" ca="1" si="69"/>
        <v>23.809523809523807</v>
      </c>
      <c r="H79" s="15">
        <f t="shared" ca="1" si="69"/>
        <v>0</v>
      </c>
      <c r="I79" s="15">
        <f t="shared" ca="1" si="69"/>
        <v>14.285714285714285</v>
      </c>
      <c r="J79" s="15">
        <f t="shared" ca="1" si="69"/>
        <v>23.809523809523807</v>
      </c>
      <c r="K79" s="15">
        <f t="shared" ca="1" si="69"/>
        <v>28.571428571428569</v>
      </c>
      <c r="L79" s="15">
        <f t="shared" ca="1" si="69"/>
        <v>0</v>
      </c>
      <c r="M79" s="15"/>
      <c r="N79" s="15"/>
    </row>
    <row r="80" spans="1:16" ht="12.4" hidden="1" customHeight="1" outlineLevel="1" x14ac:dyDescent="0.15">
      <c r="A80" s="1" t="str">
        <f ca="1">$A$1&amp;C80</f>
        <v>X (28)その他</v>
      </c>
      <c r="B80" s="152"/>
      <c r="C80" s="153" t="s">
        <v>22</v>
      </c>
      <c r="D80" s="19">
        <f ca="1">VLOOKUP($A80,'Q10'!$A:$O,D$2,0)</f>
        <v>227</v>
      </c>
      <c r="E80" s="19">
        <f ca="1">VLOOKUP($A80,'Q10'!$A:$O,E$2,0)</f>
        <v>129</v>
      </c>
      <c r="F80" s="19">
        <f ca="1">VLOOKUP($A80,'Q10'!$A:$O,F$2,0)</f>
        <v>36</v>
      </c>
      <c r="G80" s="19">
        <f ca="1">VLOOKUP($A80,'Q10'!$A:$O,G$2,0)</f>
        <v>37</v>
      </c>
      <c r="H80" s="19">
        <f ca="1">VLOOKUP($A80,'Q10'!$A:$O,H$2,0)</f>
        <v>3</v>
      </c>
      <c r="I80" s="19">
        <f ca="1">VLOOKUP($A80,'Q10'!$A:$O,I$2,0)</f>
        <v>40</v>
      </c>
      <c r="J80" s="19">
        <f ca="1">VLOOKUP($A80,'Q10'!$A:$O,J$2,0)</f>
        <v>75</v>
      </c>
      <c r="K80" s="19">
        <f ca="1">VLOOKUP($A80,'Q10'!$A:$O,K$2,0)</f>
        <v>49</v>
      </c>
      <c r="L80" s="19">
        <f ca="1">VLOOKUP($A80,'Q10'!$A:$O,L$2,0)</f>
        <v>3</v>
      </c>
      <c r="M80" s="19"/>
      <c r="N80" s="19"/>
      <c r="P80" s="45">
        <f t="shared" ref="P80" ca="1" si="70">MAX(E80:N80)</f>
        <v>129</v>
      </c>
    </row>
    <row r="81" spans="1:16" ht="12.4" hidden="1" customHeight="1" outlineLevel="1" x14ac:dyDescent="0.15">
      <c r="B81" s="152"/>
      <c r="C81" s="154"/>
      <c r="D81" s="16">
        <f ca="1">D80/$D80*100</f>
        <v>100</v>
      </c>
      <c r="E81" s="15">
        <f ca="1">E80/$D80*100</f>
        <v>56.828193832599119</v>
      </c>
      <c r="F81" s="15">
        <f t="shared" ref="F81:L81" ca="1" si="71">F80/$D80*100</f>
        <v>15.859030837004406</v>
      </c>
      <c r="G81" s="15">
        <f t="shared" ca="1" si="71"/>
        <v>16.299559471365637</v>
      </c>
      <c r="H81" s="15">
        <f t="shared" ca="1" si="71"/>
        <v>1.3215859030837005</v>
      </c>
      <c r="I81" s="15">
        <f t="shared" ca="1" si="71"/>
        <v>17.621145374449341</v>
      </c>
      <c r="J81" s="15">
        <f t="shared" ca="1" si="71"/>
        <v>33.039647577092509</v>
      </c>
      <c r="K81" s="15">
        <f t="shared" ca="1" si="71"/>
        <v>21.58590308370044</v>
      </c>
      <c r="L81" s="15">
        <f t="shared" ca="1" si="71"/>
        <v>1.3215859030837005</v>
      </c>
      <c r="M81" s="15"/>
      <c r="N81" s="15"/>
    </row>
    <row r="82" spans="1:16" ht="12.4" hidden="1" customHeight="1" outlineLevel="1" x14ac:dyDescent="0.15">
      <c r="A82" s="1" t="str">
        <f ca="1">$A$1&amp;C82</f>
        <v>X (28)わからない</v>
      </c>
      <c r="B82" s="152"/>
      <c r="C82" s="153" t="s">
        <v>61</v>
      </c>
      <c r="D82" s="19">
        <f ca="1">VLOOKUP($A82,'Q10'!$A:$O,D$2,0)</f>
        <v>697</v>
      </c>
      <c r="E82" s="19">
        <f ca="1">VLOOKUP($A82,'Q10'!$A:$O,E$2,0)</f>
        <v>381</v>
      </c>
      <c r="F82" s="19">
        <f ca="1">VLOOKUP($A82,'Q10'!$A:$O,F$2,0)</f>
        <v>108</v>
      </c>
      <c r="G82" s="19">
        <f ca="1">VLOOKUP($A82,'Q10'!$A:$O,G$2,0)</f>
        <v>177</v>
      </c>
      <c r="H82" s="19">
        <f ca="1">VLOOKUP($A82,'Q10'!$A:$O,H$2,0)</f>
        <v>19</v>
      </c>
      <c r="I82" s="19">
        <f ca="1">VLOOKUP($A82,'Q10'!$A:$O,I$2,0)</f>
        <v>87</v>
      </c>
      <c r="J82" s="19">
        <f ca="1">VLOOKUP($A82,'Q10'!$A:$O,J$2,0)</f>
        <v>162</v>
      </c>
      <c r="K82" s="19">
        <f ca="1">VLOOKUP($A82,'Q10'!$A:$O,K$2,0)</f>
        <v>136</v>
      </c>
      <c r="L82" s="19">
        <f ca="1">VLOOKUP($A82,'Q10'!$A:$O,L$2,0)</f>
        <v>8</v>
      </c>
      <c r="M82" s="19"/>
      <c r="N82" s="19"/>
      <c r="P82" s="45">
        <f t="shared" ref="P82" ca="1" si="72">MAX(E82:N82)</f>
        <v>381</v>
      </c>
    </row>
    <row r="83" spans="1:16" ht="12.4" hidden="1" customHeight="1" outlineLevel="1" x14ac:dyDescent="0.15">
      <c r="B83" s="152"/>
      <c r="C83" s="154"/>
      <c r="D83" s="16">
        <f ca="1">D82/$D82*100</f>
        <v>100</v>
      </c>
      <c r="E83" s="15">
        <f ca="1">E82/$D82*100</f>
        <v>54.66284074605452</v>
      </c>
      <c r="F83" s="15">
        <f t="shared" ref="F83:L83" ca="1" si="73">F82/$D82*100</f>
        <v>15.494978479196556</v>
      </c>
      <c r="G83" s="15">
        <f t="shared" ca="1" si="73"/>
        <v>25.394548063127694</v>
      </c>
      <c r="H83" s="15">
        <f t="shared" ca="1" si="73"/>
        <v>2.7259684361549499</v>
      </c>
      <c r="I83" s="15">
        <f t="shared" ca="1" si="73"/>
        <v>12.48206599713056</v>
      </c>
      <c r="J83" s="15">
        <f t="shared" ca="1" si="73"/>
        <v>23.242467718794835</v>
      </c>
      <c r="K83" s="15">
        <f t="shared" ca="1" si="73"/>
        <v>19.512195121951219</v>
      </c>
      <c r="L83" s="15">
        <f t="shared" ca="1" si="73"/>
        <v>1.1477761836441895</v>
      </c>
      <c r="M83" s="15"/>
      <c r="N83" s="15"/>
    </row>
    <row r="84" spans="1:16" ht="12.4" hidden="1" customHeight="1" outlineLevel="1" x14ac:dyDescent="0.15">
      <c r="A84" s="1" t="str">
        <f ca="1">$A$1&amp;C84</f>
        <v>X (28)農業・漁業・林業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42</v>
      </c>
      <c r="F84" s="19">
        <f ca="1">VLOOKUP($A84,'Q13'!$A:$O,F$2,0)</f>
        <v>11</v>
      </c>
      <c r="G84" s="19">
        <f ca="1">VLOOKUP($A84,'Q13'!$A:$O,G$2,0)</f>
        <v>15</v>
      </c>
      <c r="H84" s="19">
        <f ca="1">VLOOKUP($A84,'Q13'!$A:$O,H$2,0)</f>
        <v>6</v>
      </c>
      <c r="I84" s="19">
        <f ca="1">VLOOKUP($A84,'Q13'!$A:$O,I$2,0)</f>
        <v>9</v>
      </c>
      <c r="J84" s="19">
        <f ca="1">VLOOKUP($A84,'Q13'!$A:$O,J$2,0)</f>
        <v>21</v>
      </c>
      <c r="K84" s="19">
        <f ca="1">VLOOKUP($A84,'Q13'!$A:$O,K$2,0)</f>
        <v>14</v>
      </c>
      <c r="L84" s="19">
        <f ca="1">VLOOKUP($A84,'Q13'!$A:$O,L$2,0)</f>
        <v>1</v>
      </c>
      <c r="M84" s="19"/>
      <c r="N84" s="19"/>
      <c r="P84" s="45">
        <f t="shared" ref="P84" ca="1" si="74">MAX(E84:N84)</f>
        <v>42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51.219512195121951</v>
      </c>
      <c r="F85" s="15">
        <f t="shared" ref="F85:L85" ca="1" si="75">F84/$D84*100</f>
        <v>13.414634146341465</v>
      </c>
      <c r="G85" s="15">
        <f t="shared" ca="1" si="75"/>
        <v>18.292682926829269</v>
      </c>
      <c r="H85" s="15">
        <f t="shared" ca="1" si="75"/>
        <v>7.3170731707317067</v>
      </c>
      <c r="I85" s="15">
        <f t="shared" ca="1" si="75"/>
        <v>10.975609756097562</v>
      </c>
      <c r="J85" s="15">
        <f t="shared" ca="1" si="75"/>
        <v>25.609756097560975</v>
      </c>
      <c r="K85" s="15">
        <f t="shared" ca="1" si="75"/>
        <v>17.073170731707318</v>
      </c>
      <c r="L85" s="15">
        <f t="shared" ca="1" si="75"/>
        <v>1.2195121951219512</v>
      </c>
      <c r="M85" s="15"/>
      <c r="N85" s="15"/>
    </row>
    <row r="86" spans="1:16" ht="12.4" hidden="1" customHeight="1" outlineLevel="1" x14ac:dyDescent="0.15">
      <c r="A86" s="1" t="str">
        <f ca="1">$A$1&amp;C86</f>
        <v>X (28)建設業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90</v>
      </c>
      <c r="F86" s="19">
        <f ca="1">VLOOKUP($A86,'Q13'!$A:$O,F$2,0)</f>
        <v>27</v>
      </c>
      <c r="G86" s="19">
        <f ca="1">VLOOKUP($A86,'Q13'!$A:$O,G$2,0)</f>
        <v>37</v>
      </c>
      <c r="H86" s="19">
        <f ca="1">VLOOKUP($A86,'Q13'!$A:$O,H$2,0)</f>
        <v>6</v>
      </c>
      <c r="I86" s="19">
        <f ca="1">VLOOKUP($A86,'Q13'!$A:$O,I$2,0)</f>
        <v>22</v>
      </c>
      <c r="J86" s="19">
        <f ca="1">VLOOKUP($A86,'Q13'!$A:$O,J$2,0)</f>
        <v>30</v>
      </c>
      <c r="K86" s="19">
        <f ca="1">VLOOKUP($A86,'Q13'!$A:$O,K$2,0)</f>
        <v>27</v>
      </c>
      <c r="L86" s="19">
        <f ca="1">VLOOKUP($A86,'Q13'!$A:$O,L$2,0)</f>
        <v>1</v>
      </c>
      <c r="M86" s="19"/>
      <c r="N86" s="19"/>
      <c r="P86" s="45">
        <f t="shared" ref="P86" ca="1" si="76">MAX(E86:N86)</f>
        <v>90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58.064516129032263</v>
      </c>
      <c r="F87" s="15">
        <f t="shared" ref="F87:L87" ca="1" si="77">F86/$D86*100</f>
        <v>17.419354838709676</v>
      </c>
      <c r="G87" s="15">
        <f t="shared" ca="1" si="77"/>
        <v>23.870967741935484</v>
      </c>
      <c r="H87" s="15">
        <f t="shared" ca="1" si="77"/>
        <v>3.870967741935484</v>
      </c>
      <c r="I87" s="15">
        <f t="shared" ca="1" si="77"/>
        <v>14.193548387096774</v>
      </c>
      <c r="J87" s="15">
        <f t="shared" ca="1" si="77"/>
        <v>19.35483870967742</v>
      </c>
      <c r="K87" s="15">
        <f t="shared" ca="1" si="77"/>
        <v>17.419354838709676</v>
      </c>
      <c r="L87" s="15">
        <f t="shared" ca="1" si="77"/>
        <v>0.64516129032258063</v>
      </c>
      <c r="M87" s="15"/>
      <c r="N87" s="15"/>
    </row>
    <row r="88" spans="1:16" ht="12.4" hidden="1" customHeight="1" outlineLevel="1" x14ac:dyDescent="0.15">
      <c r="A88" s="1" t="str">
        <f ca="1">$A$1&amp;C88</f>
        <v>X (28)製造業（技術者等）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150</v>
      </c>
      <c r="F88" s="19">
        <f ca="1">VLOOKUP($A88,'Q13'!$A:$O,F$2,0)</f>
        <v>57</v>
      </c>
      <c r="G88" s="19">
        <f ca="1">VLOOKUP($A88,'Q13'!$A:$O,G$2,0)</f>
        <v>56</v>
      </c>
      <c r="H88" s="19">
        <f ca="1">VLOOKUP($A88,'Q13'!$A:$O,H$2,0)</f>
        <v>3</v>
      </c>
      <c r="I88" s="19">
        <f ca="1">VLOOKUP($A88,'Q13'!$A:$O,I$2,0)</f>
        <v>36</v>
      </c>
      <c r="J88" s="19">
        <f ca="1">VLOOKUP($A88,'Q13'!$A:$O,J$2,0)</f>
        <v>63</v>
      </c>
      <c r="K88" s="19">
        <f ca="1">VLOOKUP($A88,'Q13'!$A:$O,K$2,0)</f>
        <v>46</v>
      </c>
      <c r="L88" s="19">
        <f ca="1">VLOOKUP($A88,'Q13'!$A:$O,L$2,0)</f>
        <v>3</v>
      </c>
      <c r="M88" s="19"/>
      <c r="N88" s="19"/>
      <c r="P88" s="45">
        <f t="shared" ref="P88" ca="1" si="78">MAX(E88:N88)</f>
        <v>150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56.81818181818182</v>
      </c>
      <c r="F89" s="15">
        <f t="shared" ref="F89:L89" ca="1" si="79">F88/$D88*100</f>
        <v>21.59090909090909</v>
      </c>
      <c r="G89" s="15">
        <f t="shared" ca="1" si="79"/>
        <v>21.212121212121211</v>
      </c>
      <c r="H89" s="15">
        <f t="shared" ca="1" si="79"/>
        <v>1.1363636363636365</v>
      </c>
      <c r="I89" s="15">
        <f t="shared" ca="1" si="79"/>
        <v>13.636363636363635</v>
      </c>
      <c r="J89" s="15">
        <f t="shared" ca="1" si="79"/>
        <v>23.863636363636363</v>
      </c>
      <c r="K89" s="15">
        <f t="shared" ca="1" si="79"/>
        <v>17.424242424242426</v>
      </c>
      <c r="L89" s="15">
        <f t="shared" ca="1" si="79"/>
        <v>1.1363636363636365</v>
      </c>
      <c r="M89" s="15"/>
      <c r="N89" s="15"/>
    </row>
    <row r="90" spans="1:16" ht="12.4" hidden="1" customHeight="1" outlineLevel="1" x14ac:dyDescent="0.15">
      <c r="A90" s="1" t="str">
        <f ca="1">$A$1&amp;C90</f>
        <v>X (28)小売・飲食などのサービス業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197</v>
      </c>
      <c r="F90" s="19">
        <f ca="1">VLOOKUP($A90,'Q13'!$A:$O,F$2,0)</f>
        <v>42</v>
      </c>
      <c r="G90" s="19">
        <f ca="1">VLOOKUP($A90,'Q13'!$A:$O,G$2,0)</f>
        <v>63</v>
      </c>
      <c r="H90" s="19">
        <f ca="1">VLOOKUP($A90,'Q13'!$A:$O,H$2,0)</f>
        <v>5</v>
      </c>
      <c r="I90" s="19">
        <f ca="1">VLOOKUP($A90,'Q13'!$A:$O,I$2,0)</f>
        <v>43</v>
      </c>
      <c r="J90" s="19">
        <f ca="1">VLOOKUP($A90,'Q13'!$A:$O,J$2,0)</f>
        <v>66</v>
      </c>
      <c r="K90" s="19">
        <f ca="1">VLOOKUP($A90,'Q13'!$A:$O,K$2,0)</f>
        <v>51</v>
      </c>
      <c r="L90" s="19">
        <f ca="1">VLOOKUP($A90,'Q13'!$A:$O,L$2,0)</f>
        <v>0</v>
      </c>
      <c r="M90" s="19"/>
      <c r="N90" s="19"/>
      <c r="P90" s="45">
        <f t="shared" ref="P90" ca="1" si="80">MAX(E90:N90)</f>
        <v>197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67.235494880546071</v>
      </c>
      <c r="F91" s="15">
        <f t="shared" ref="F91:L91" ca="1" si="81">F90/$D90*100</f>
        <v>14.334470989761092</v>
      </c>
      <c r="G91" s="15">
        <f t="shared" ca="1" si="81"/>
        <v>21.501706484641637</v>
      </c>
      <c r="H91" s="15">
        <f t="shared" ca="1" si="81"/>
        <v>1.7064846416382253</v>
      </c>
      <c r="I91" s="15">
        <f t="shared" ca="1" si="81"/>
        <v>14.675767918088736</v>
      </c>
      <c r="J91" s="15">
        <f t="shared" ca="1" si="81"/>
        <v>22.525597269624573</v>
      </c>
      <c r="K91" s="15">
        <f t="shared" ca="1" si="81"/>
        <v>17.4061433447099</v>
      </c>
      <c r="L91" s="15">
        <f t="shared" ca="1" si="81"/>
        <v>0</v>
      </c>
      <c r="M91" s="15"/>
      <c r="N91" s="15"/>
    </row>
    <row r="92" spans="1:16" ht="12.4" hidden="1" customHeight="1" outlineLevel="1" x14ac:dyDescent="0.15">
      <c r="A92" s="1" t="str">
        <f ca="1">$A$1&amp;C92</f>
        <v>X (28)金融・保険・不動産業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92</v>
      </c>
      <c r="F92" s="19">
        <f ca="1">VLOOKUP($A92,'Q13'!$A:$O,F$2,0)</f>
        <v>26</v>
      </c>
      <c r="G92" s="19">
        <f ca="1">VLOOKUP($A92,'Q13'!$A:$O,G$2,0)</f>
        <v>32</v>
      </c>
      <c r="H92" s="19">
        <f ca="1">VLOOKUP($A92,'Q13'!$A:$O,H$2,0)</f>
        <v>3</v>
      </c>
      <c r="I92" s="19">
        <f ca="1">VLOOKUP($A92,'Q13'!$A:$O,I$2,0)</f>
        <v>19</v>
      </c>
      <c r="J92" s="19">
        <f ca="1">VLOOKUP($A92,'Q13'!$A:$O,J$2,0)</f>
        <v>38</v>
      </c>
      <c r="K92" s="19">
        <f ca="1">VLOOKUP($A92,'Q13'!$A:$O,K$2,0)</f>
        <v>26</v>
      </c>
      <c r="L92" s="19">
        <f ca="1">VLOOKUP($A92,'Q13'!$A:$O,L$2,0)</f>
        <v>0</v>
      </c>
      <c r="M92" s="19"/>
      <c r="N92" s="19"/>
      <c r="P92" s="45">
        <f t="shared" ref="P92" ca="1" si="82">MAX(E92:N92)</f>
        <v>92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58.974358974358978</v>
      </c>
      <c r="F93" s="15">
        <f t="shared" ref="F93:L93" ca="1" si="83">F92/$D92*100</f>
        <v>16.666666666666664</v>
      </c>
      <c r="G93" s="15">
        <f t="shared" ca="1" si="83"/>
        <v>20.512820512820511</v>
      </c>
      <c r="H93" s="15">
        <f t="shared" ca="1" si="83"/>
        <v>1.9230769230769231</v>
      </c>
      <c r="I93" s="15">
        <f t="shared" ca="1" si="83"/>
        <v>12.179487179487179</v>
      </c>
      <c r="J93" s="15">
        <f t="shared" ca="1" si="83"/>
        <v>24.358974358974358</v>
      </c>
      <c r="K93" s="15">
        <f t="shared" ca="1" si="83"/>
        <v>16.666666666666664</v>
      </c>
      <c r="L93" s="15">
        <f t="shared" ca="1" si="83"/>
        <v>0</v>
      </c>
      <c r="M93" s="15"/>
      <c r="N93" s="15"/>
    </row>
    <row r="94" spans="1:16" ht="12.4" hidden="1" customHeight="1" outlineLevel="1" x14ac:dyDescent="0.15">
      <c r="A94" s="1" t="str">
        <f ca="1">$A$1&amp;C94</f>
        <v>X (28)医療・福祉・介護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541</v>
      </c>
      <c r="F94" s="19">
        <f ca="1">VLOOKUP($A94,'Q13'!$A:$O,F$2,0)</f>
        <v>126</v>
      </c>
      <c r="G94" s="19">
        <f ca="1">VLOOKUP($A94,'Q13'!$A:$O,G$2,0)</f>
        <v>219</v>
      </c>
      <c r="H94" s="19">
        <f ca="1">VLOOKUP($A94,'Q13'!$A:$O,H$2,0)</f>
        <v>18</v>
      </c>
      <c r="I94" s="19">
        <f ca="1">VLOOKUP($A94,'Q13'!$A:$O,I$2,0)</f>
        <v>126</v>
      </c>
      <c r="J94" s="19">
        <f ca="1">VLOOKUP($A94,'Q13'!$A:$O,J$2,0)</f>
        <v>269</v>
      </c>
      <c r="K94" s="19">
        <f ca="1">VLOOKUP($A94,'Q13'!$A:$O,K$2,0)</f>
        <v>170</v>
      </c>
      <c r="L94" s="19">
        <f ca="1">VLOOKUP($A94,'Q13'!$A:$O,L$2,0)</f>
        <v>5</v>
      </c>
      <c r="M94" s="19"/>
      <c r="N94" s="19"/>
      <c r="P94" s="45">
        <f t="shared" ref="P94" ca="1" si="84">MAX(E94:N94)</f>
        <v>541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60.786516853932582</v>
      </c>
      <c r="F95" s="15">
        <f t="shared" ref="F95:L95" ca="1" si="85">F94/$D94*100</f>
        <v>14.157303370786517</v>
      </c>
      <c r="G95" s="15">
        <f t="shared" ca="1" si="85"/>
        <v>24.606741573033709</v>
      </c>
      <c r="H95" s="15">
        <f t="shared" ca="1" si="85"/>
        <v>2.0224719101123596</v>
      </c>
      <c r="I95" s="15">
        <f t="shared" ca="1" si="85"/>
        <v>14.157303370786517</v>
      </c>
      <c r="J95" s="15">
        <f t="shared" ca="1" si="85"/>
        <v>30.224719101123597</v>
      </c>
      <c r="K95" s="15">
        <f t="shared" ca="1" si="85"/>
        <v>19.101123595505616</v>
      </c>
      <c r="L95" s="15">
        <f t="shared" ca="1" si="85"/>
        <v>0.5617977528089888</v>
      </c>
      <c r="M95" s="15"/>
      <c r="N95" s="15"/>
    </row>
    <row r="96" spans="1:16" ht="12.4" hidden="1" customHeight="1" outlineLevel="1" x14ac:dyDescent="0.15">
      <c r="A96" s="1" t="str">
        <f ca="1">$A$1&amp;C96</f>
        <v>X (28)ITエンジニア・プログラマー（ゲームクリエイターを含む）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190</v>
      </c>
      <c r="F96" s="19">
        <f ca="1">VLOOKUP($A96,'Q13'!$A:$O,F$2,0)</f>
        <v>81</v>
      </c>
      <c r="G96" s="19">
        <f ca="1">VLOOKUP($A96,'Q13'!$A:$O,G$2,0)</f>
        <v>75</v>
      </c>
      <c r="H96" s="19">
        <f ca="1">VLOOKUP($A96,'Q13'!$A:$O,H$2,0)</f>
        <v>8</v>
      </c>
      <c r="I96" s="19">
        <f ca="1">VLOOKUP($A96,'Q13'!$A:$O,I$2,0)</f>
        <v>44</v>
      </c>
      <c r="J96" s="19">
        <f ca="1">VLOOKUP($A96,'Q13'!$A:$O,J$2,0)</f>
        <v>99</v>
      </c>
      <c r="K96" s="19">
        <f ca="1">VLOOKUP($A96,'Q13'!$A:$O,K$2,0)</f>
        <v>57</v>
      </c>
      <c r="L96" s="19">
        <f ca="1">VLOOKUP($A96,'Q13'!$A:$O,L$2,0)</f>
        <v>8</v>
      </c>
      <c r="M96" s="19"/>
      <c r="N96" s="19"/>
      <c r="P96" s="45">
        <f t="shared" ref="P96" ca="1" si="86">MAX(E96:N96)</f>
        <v>190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54.441260744985676</v>
      </c>
      <c r="F97" s="15">
        <f t="shared" ref="F97:L97" ca="1" si="87">F96/$D96*100</f>
        <v>23.209169054441261</v>
      </c>
      <c r="G97" s="15">
        <f t="shared" ca="1" si="87"/>
        <v>21.48997134670487</v>
      </c>
      <c r="H97" s="15">
        <f t="shared" ca="1" si="87"/>
        <v>2.2922636103151861</v>
      </c>
      <c r="I97" s="15">
        <f t="shared" ca="1" si="87"/>
        <v>12.607449856733524</v>
      </c>
      <c r="J97" s="15">
        <f t="shared" ca="1" si="87"/>
        <v>28.366762177650429</v>
      </c>
      <c r="K97" s="15">
        <f t="shared" ca="1" si="87"/>
        <v>16.332378223495702</v>
      </c>
      <c r="L97" s="15">
        <f t="shared" ca="1" si="87"/>
        <v>2.2922636103151861</v>
      </c>
      <c r="M97" s="15"/>
      <c r="N97" s="15"/>
    </row>
    <row r="98" spans="1:16" ht="12.4" hidden="1" customHeight="1" outlineLevel="1" x14ac:dyDescent="0.15">
      <c r="A98" s="1" t="str">
        <f ca="1">$A$1&amp;C98</f>
        <v>X (28)情報通信系（メディア・マスコミ）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61</v>
      </c>
      <c r="F98" s="19">
        <f ca="1">VLOOKUP($A98,'Q13'!$A:$O,F$2,0)</f>
        <v>16</v>
      </c>
      <c r="G98" s="19">
        <f ca="1">VLOOKUP($A98,'Q13'!$A:$O,G$2,0)</f>
        <v>26</v>
      </c>
      <c r="H98" s="19">
        <f ca="1">VLOOKUP($A98,'Q13'!$A:$O,H$2,0)</f>
        <v>0</v>
      </c>
      <c r="I98" s="19">
        <f ca="1">VLOOKUP($A98,'Q13'!$A:$O,I$2,0)</f>
        <v>13</v>
      </c>
      <c r="J98" s="19">
        <f ca="1">VLOOKUP($A98,'Q13'!$A:$O,J$2,0)</f>
        <v>37</v>
      </c>
      <c r="K98" s="19">
        <f ca="1">VLOOKUP($A98,'Q13'!$A:$O,K$2,0)</f>
        <v>16</v>
      </c>
      <c r="L98" s="19">
        <f ca="1">VLOOKUP($A98,'Q13'!$A:$O,L$2,0)</f>
        <v>2</v>
      </c>
      <c r="M98" s="19"/>
      <c r="N98" s="19"/>
      <c r="P98" s="45">
        <f t="shared" ref="P98" ca="1" si="88">MAX(E98:N98)</f>
        <v>61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60.396039603960396</v>
      </c>
      <c r="F99" s="15">
        <f t="shared" ref="F99:L99" ca="1" si="89">F98/$D98*100</f>
        <v>15.841584158415841</v>
      </c>
      <c r="G99" s="15">
        <f t="shared" ca="1" si="89"/>
        <v>25.742574257425744</v>
      </c>
      <c r="H99" s="15">
        <f t="shared" ca="1" si="89"/>
        <v>0</v>
      </c>
      <c r="I99" s="15">
        <f t="shared" ca="1" si="89"/>
        <v>12.871287128712872</v>
      </c>
      <c r="J99" s="15">
        <f t="shared" ca="1" si="89"/>
        <v>36.633663366336634</v>
      </c>
      <c r="K99" s="15">
        <f t="shared" ca="1" si="89"/>
        <v>15.841584158415841</v>
      </c>
      <c r="L99" s="15">
        <f t="shared" ca="1" si="89"/>
        <v>1.9801980198019802</v>
      </c>
      <c r="M99" s="15"/>
      <c r="N99" s="15"/>
    </row>
    <row r="100" spans="1:16" ht="12.4" hidden="1" customHeight="1" outlineLevel="1" x14ac:dyDescent="0.15">
      <c r="A100" s="1" t="str">
        <f ca="1">$A$1&amp;C100</f>
        <v>X (28)公務員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470</v>
      </c>
      <c r="F100" s="19">
        <f ca="1">VLOOKUP($A100,'Q13'!$A:$O,F$2,0)</f>
        <v>150</v>
      </c>
      <c r="G100" s="19">
        <f ca="1">VLOOKUP($A100,'Q13'!$A:$O,G$2,0)</f>
        <v>171</v>
      </c>
      <c r="H100" s="19">
        <f ca="1">VLOOKUP($A100,'Q13'!$A:$O,H$2,0)</f>
        <v>20</v>
      </c>
      <c r="I100" s="19">
        <f ca="1">VLOOKUP($A100,'Q13'!$A:$O,I$2,0)</f>
        <v>103</v>
      </c>
      <c r="J100" s="19">
        <f ca="1">VLOOKUP($A100,'Q13'!$A:$O,J$2,0)</f>
        <v>184</v>
      </c>
      <c r="K100" s="19">
        <f ca="1">VLOOKUP($A100,'Q13'!$A:$O,K$2,0)</f>
        <v>138</v>
      </c>
      <c r="L100" s="19">
        <f ca="1">VLOOKUP($A100,'Q13'!$A:$O,L$2,0)</f>
        <v>3</v>
      </c>
      <c r="M100" s="19"/>
      <c r="N100" s="19"/>
      <c r="P100" s="45">
        <f t="shared" ref="P100" ca="1" si="90">MAX(E100:N100)</f>
        <v>470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61.038961038961034</v>
      </c>
      <c r="F101" s="15">
        <f t="shared" ref="F101:L101" ca="1" si="91">F100/$D100*100</f>
        <v>19.480519480519483</v>
      </c>
      <c r="G101" s="15">
        <f t="shared" ca="1" si="91"/>
        <v>22.207792207792206</v>
      </c>
      <c r="H101" s="15">
        <f t="shared" ca="1" si="91"/>
        <v>2.5974025974025974</v>
      </c>
      <c r="I101" s="15">
        <f t="shared" ca="1" si="91"/>
        <v>13.376623376623375</v>
      </c>
      <c r="J101" s="15">
        <f t="shared" ca="1" si="91"/>
        <v>23.896103896103895</v>
      </c>
      <c r="K101" s="15">
        <f t="shared" ca="1" si="91"/>
        <v>17.922077922077921</v>
      </c>
      <c r="L101" s="15">
        <f t="shared" ca="1" si="91"/>
        <v>0.38961038961038963</v>
      </c>
      <c r="M101" s="15"/>
      <c r="N101" s="15"/>
    </row>
    <row r="102" spans="1:16" ht="12.4" hidden="1" customHeight="1" outlineLevel="1" x14ac:dyDescent="0.15">
      <c r="A102" s="1" t="str">
        <f ca="1">$A$1&amp;C102</f>
        <v>X (28)その他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504</v>
      </c>
      <c r="F102" s="19">
        <f ca="1">VLOOKUP($A102,'Q13'!$A:$O,F$2,0)</f>
        <v>137</v>
      </c>
      <c r="G102" s="19">
        <f ca="1">VLOOKUP($A102,'Q13'!$A:$O,G$2,0)</f>
        <v>194</v>
      </c>
      <c r="H102" s="19">
        <f ca="1">VLOOKUP($A102,'Q13'!$A:$O,H$2,0)</f>
        <v>18</v>
      </c>
      <c r="I102" s="19">
        <f ca="1">VLOOKUP($A102,'Q13'!$A:$O,I$2,0)</f>
        <v>107</v>
      </c>
      <c r="J102" s="19">
        <f ca="1">VLOOKUP($A102,'Q13'!$A:$O,J$2,0)</f>
        <v>210</v>
      </c>
      <c r="K102" s="19">
        <f ca="1">VLOOKUP($A102,'Q13'!$A:$O,K$2,0)</f>
        <v>167</v>
      </c>
      <c r="L102" s="19">
        <f ca="1">VLOOKUP($A102,'Q13'!$A:$O,L$2,0)</f>
        <v>11</v>
      </c>
      <c r="M102" s="19"/>
      <c r="N102" s="19"/>
      <c r="P102" s="45">
        <f t="shared" ref="P102" ca="1" si="92">MAX(E102:N102)</f>
        <v>504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62.145499383477187</v>
      </c>
      <c r="F103" s="15">
        <f t="shared" ref="F103:L103" ca="1" si="93">F102/$D102*100</f>
        <v>16.892725030826142</v>
      </c>
      <c r="G103" s="15">
        <f t="shared" ca="1" si="93"/>
        <v>23.921085080147968</v>
      </c>
      <c r="H103" s="15">
        <f t="shared" ca="1" si="93"/>
        <v>2.219482120838471</v>
      </c>
      <c r="I103" s="15">
        <f t="shared" ca="1" si="93"/>
        <v>13.193588162762021</v>
      </c>
      <c r="J103" s="15">
        <f t="shared" ca="1" si="93"/>
        <v>25.893958076448833</v>
      </c>
      <c r="K103" s="15">
        <f t="shared" ca="1" si="93"/>
        <v>20.591861898890258</v>
      </c>
      <c r="L103" s="15">
        <f t="shared" ca="1" si="93"/>
        <v>1.3563501849568433</v>
      </c>
      <c r="M103" s="15"/>
      <c r="N103" s="15"/>
    </row>
    <row r="104" spans="1:16" ht="12.4" hidden="1" customHeight="1" outlineLevel="1" x14ac:dyDescent="0.15">
      <c r="A104" s="1" t="str">
        <f ca="1">$A$1&amp;C104</f>
        <v>X (28)ずっと北九州市内がいい（北九州市の近郊を含む）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676</v>
      </c>
      <c r="F104" s="19">
        <f ca="1">VLOOKUP($A104,'Q15'!$A:$O,F$2,0)</f>
        <v>193</v>
      </c>
      <c r="G104" s="19">
        <f ca="1">VLOOKUP($A104,'Q15'!$A:$O,G$2,0)</f>
        <v>240</v>
      </c>
      <c r="H104" s="19">
        <f ca="1">VLOOKUP($A104,'Q15'!$A:$O,H$2,0)</f>
        <v>31</v>
      </c>
      <c r="I104" s="19">
        <f ca="1">VLOOKUP($A104,'Q15'!$A:$O,I$2,0)</f>
        <v>121</v>
      </c>
      <c r="J104" s="19">
        <f ca="1">VLOOKUP($A104,'Q15'!$A:$O,J$2,0)</f>
        <v>231</v>
      </c>
      <c r="K104" s="19">
        <f ca="1">VLOOKUP($A104,'Q15'!$A:$O,K$2,0)</f>
        <v>180</v>
      </c>
      <c r="L104" s="19">
        <f ca="1">VLOOKUP($A104,'Q15'!$A:$O,L$2,0)</f>
        <v>3</v>
      </c>
      <c r="M104" s="19"/>
      <c r="N104" s="19"/>
      <c r="P104" s="45">
        <f t="shared" ref="P104" ca="1" si="94">MAX(E104:N104)</f>
        <v>676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63.533834586466163</v>
      </c>
      <c r="F105" s="15">
        <f t="shared" ref="F105:L105" ca="1" si="95">F104/$D104*100</f>
        <v>18.139097744360903</v>
      </c>
      <c r="G105" s="15">
        <f t="shared" ca="1" si="95"/>
        <v>22.556390977443609</v>
      </c>
      <c r="H105" s="15">
        <f t="shared" ca="1" si="95"/>
        <v>2.9135338345864659</v>
      </c>
      <c r="I105" s="15">
        <f t="shared" ca="1" si="95"/>
        <v>11.37218045112782</v>
      </c>
      <c r="J105" s="15">
        <f t="shared" ca="1" si="95"/>
        <v>21.710526315789476</v>
      </c>
      <c r="K105" s="15">
        <f t="shared" ca="1" si="95"/>
        <v>16.917293233082706</v>
      </c>
      <c r="L105" s="15">
        <f t="shared" ca="1" si="95"/>
        <v>0.28195488721804507</v>
      </c>
      <c r="M105" s="15"/>
      <c r="N105" s="15"/>
    </row>
    <row r="106" spans="1:16" ht="12.4" hidden="1" customHeight="1" outlineLevel="1" x14ac:dyDescent="0.15">
      <c r="A106" s="1" t="str">
        <f ca="1">$A$1&amp;C106</f>
        <v>X (28)一度は市外に出て経験を積んだ後、市内に戻りたい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310</v>
      </c>
      <c r="F106" s="19">
        <f ca="1">VLOOKUP($A106,'Q15'!$A:$O,F$2,0)</f>
        <v>118</v>
      </c>
      <c r="G106" s="19">
        <f ca="1">VLOOKUP($A106,'Q15'!$A:$O,G$2,0)</f>
        <v>115</v>
      </c>
      <c r="H106" s="19">
        <f ca="1">VLOOKUP($A106,'Q15'!$A:$O,H$2,0)</f>
        <v>14</v>
      </c>
      <c r="I106" s="19">
        <f ca="1">VLOOKUP($A106,'Q15'!$A:$O,I$2,0)</f>
        <v>85</v>
      </c>
      <c r="J106" s="19">
        <f ca="1">VLOOKUP($A106,'Q15'!$A:$O,J$2,0)</f>
        <v>147</v>
      </c>
      <c r="K106" s="19">
        <f ca="1">VLOOKUP($A106,'Q15'!$A:$O,K$2,0)</f>
        <v>99</v>
      </c>
      <c r="L106" s="19">
        <f ca="1">VLOOKUP($A106,'Q15'!$A:$O,L$2,0)</f>
        <v>1</v>
      </c>
      <c r="M106" s="19"/>
      <c r="N106" s="19"/>
      <c r="P106" s="45">
        <f t="shared" ref="P106" ca="1" si="96">MAX(E106:N106)</f>
        <v>310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61.023622047244096</v>
      </c>
      <c r="F107" s="15">
        <f t="shared" ref="F107:L107" ca="1" si="97">F106/$D106*100</f>
        <v>23.228346456692915</v>
      </c>
      <c r="G107" s="15">
        <f t="shared" ca="1" si="97"/>
        <v>22.637795275590548</v>
      </c>
      <c r="H107" s="15">
        <f t="shared" ca="1" si="97"/>
        <v>2.7559055118110236</v>
      </c>
      <c r="I107" s="15">
        <f t="shared" ca="1" si="97"/>
        <v>16.73228346456693</v>
      </c>
      <c r="J107" s="15">
        <f t="shared" ca="1" si="97"/>
        <v>28.937007874015748</v>
      </c>
      <c r="K107" s="15">
        <f t="shared" ca="1" si="97"/>
        <v>19.488188976377952</v>
      </c>
      <c r="L107" s="15">
        <f t="shared" ca="1" si="97"/>
        <v>0.19685039370078738</v>
      </c>
      <c r="M107" s="15"/>
      <c r="N107" s="15"/>
    </row>
    <row r="108" spans="1:16" ht="12.4" hidden="1" customHeight="1" outlineLevel="1" x14ac:dyDescent="0.15">
      <c r="A108" s="1" t="str">
        <f ca="1">$A$1&amp;C108</f>
        <v>X (28)市外に住むが、時々北九州市で過ごしたい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425</v>
      </c>
      <c r="F108" s="19">
        <f ca="1">VLOOKUP($A108,'Q15'!$A:$O,F$2,0)</f>
        <v>121</v>
      </c>
      <c r="G108" s="19">
        <f ca="1">VLOOKUP($A108,'Q15'!$A:$O,G$2,0)</f>
        <v>151</v>
      </c>
      <c r="H108" s="19">
        <f ca="1">VLOOKUP($A108,'Q15'!$A:$O,H$2,0)</f>
        <v>12</v>
      </c>
      <c r="I108" s="19">
        <f ca="1">VLOOKUP($A108,'Q15'!$A:$O,I$2,0)</f>
        <v>103</v>
      </c>
      <c r="J108" s="19">
        <f ca="1">VLOOKUP($A108,'Q15'!$A:$O,J$2,0)</f>
        <v>216</v>
      </c>
      <c r="K108" s="19">
        <f ca="1">VLOOKUP($A108,'Q15'!$A:$O,K$2,0)</f>
        <v>121</v>
      </c>
      <c r="L108" s="19">
        <f ca="1">VLOOKUP($A108,'Q15'!$A:$O,L$2,0)</f>
        <v>5</v>
      </c>
      <c r="M108" s="19"/>
      <c r="N108" s="19"/>
      <c r="P108" s="45">
        <f t="shared" ref="P108" ca="1" si="98">MAX(E108:N108)</f>
        <v>425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63.718140929535224</v>
      </c>
      <c r="F109" s="15">
        <f t="shared" ref="F109:L109" ca="1" si="99">F108/$D108*100</f>
        <v>18.140929535232384</v>
      </c>
      <c r="G109" s="15">
        <f t="shared" ca="1" si="99"/>
        <v>22.638680659670165</v>
      </c>
      <c r="H109" s="15">
        <f t="shared" ca="1" si="99"/>
        <v>1.7991004497751124</v>
      </c>
      <c r="I109" s="15">
        <f t="shared" ca="1" si="99"/>
        <v>15.442278860569717</v>
      </c>
      <c r="J109" s="15">
        <f t="shared" ca="1" si="99"/>
        <v>32.38380809595202</v>
      </c>
      <c r="K109" s="15">
        <f t="shared" ca="1" si="99"/>
        <v>18.140929535232384</v>
      </c>
      <c r="L109" s="15">
        <f t="shared" ca="1" si="99"/>
        <v>0.7496251874062968</v>
      </c>
      <c r="M109" s="15"/>
      <c r="N109" s="15"/>
    </row>
    <row r="110" spans="1:16" ht="12.4" hidden="1" customHeight="1" outlineLevel="1" x14ac:dyDescent="0.15">
      <c r="A110" s="1" t="str">
        <f ca="1">$A$1&amp;C110</f>
        <v>X (28)北九州市から出て行って戻らない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166</v>
      </c>
      <c r="F110" s="19">
        <f ca="1">VLOOKUP($A110,'Q15'!$A:$O,F$2,0)</f>
        <v>52</v>
      </c>
      <c r="G110" s="19">
        <f ca="1">VLOOKUP($A110,'Q15'!$A:$O,G$2,0)</f>
        <v>58</v>
      </c>
      <c r="H110" s="19">
        <f ca="1">VLOOKUP($A110,'Q15'!$A:$O,H$2,0)</f>
        <v>2</v>
      </c>
      <c r="I110" s="19">
        <f ca="1">VLOOKUP($A110,'Q15'!$A:$O,I$2,0)</f>
        <v>41</v>
      </c>
      <c r="J110" s="19">
        <f ca="1">VLOOKUP($A110,'Q15'!$A:$O,J$2,0)</f>
        <v>86</v>
      </c>
      <c r="K110" s="19">
        <f ca="1">VLOOKUP($A110,'Q15'!$A:$O,K$2,0)</f>
        <v>45</v>
      </c>
      <c r="L110" s="19">
        <f ca="1">VLOOKUP($A110,'Q15'!$A:$O,L$2,0)</f>
        <v>10</v>
      </c>
      <c r="M110" s="19"/>
      <c r="N110" s="19"/>
      <c r="P110" s="45">
        <f t="shared" ref="P110" ca="1" si="100">MAX(E110:N110)</f>
        <v>166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56.081081081081088</v>
      </c>
      <c r="F111" s="15">
        <f t="shared" ref="F111:L111" ca="1" si="101">F110/$D110*100</f>
        <v>17.567567567567568</v>
      </c>
      <c r="G111" s="15">
        <f t="shared" ca="1" si="101"/>
        <v>19.594594594594593</v>
      </c>
      <c r="H111" s="15">
        <f t="shared" ca="1" si="101"/>
        <v>0.67567567567567566</v>
      </c>
      <c r="I111" s="15">
        <f t="shared" ca="1" si="101"/>
        <v>13.851351351351351</v>
      </c>
      <c r="J111" s="15">
        <f t="shared" ca="1" si="101"/>
        <v>29.054054054054053</v>
      </c>
      <c r="K111" s="15">
        <f t="shared" ca="1" si="101"/>
        <v>15.202702702702704</v>
      </c>
      <c r="L111" s="15">
        <f t="shared" ca="1" si="101"/>
        <v>3.3783783783783785</v>
      </c>
      <c r="M111" s="15"/>
      <c r="N111" s="15"/>
    </row>
    <row r="112" spans="1:16" ht="12.4" hidden="1" customHeight="1" outlineLevel="1" x14ac:dyDescent="0.15">
      <c r="A112" s="1" t="str">
        <f ca="1">$A$1&amp;C112</f>
        <v>X (28)その他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58</v>
      </c>
      <c r="F112" s="19">
        <f ca="1">VLOOKUP($A112,'Q15'!$A:$O,F$2,0)</f>
        <v>16</v>
      </c>
      <c r="G112" s="19">
        <f ca="1">VLOOKUP($A112,'Q15'!$A:$O,G$2,0)</f>
        <v>30</v>
      </c>
      <c r="H112" s="19">
        <f ca="1">VLOOKUP($A112,'Q15'!$A:$O,H$2,0)</f>
        <v>2</v>
      </c>
      <c r="I112" s="19">
        <f ca="1">VLOOKUP($A112,'Q15'!$A:$O,I$2,0)</f>
        <v>17</v>
      </c>
      <c r="J112" s="19">
        <f ca="1">VLOOKUP($A112,'Q15'!$A:$O,J$2,0)</f>
        <v>23</v>
      </c>
      <c r="K112" s="19">
        <f ca="1">VLOOKUP($A112,'Q15'!$A:$O,K$2,0)</f>
        <v>15</v>
      </c>
      <c r="L112" s="19">
        <f ca="1">VLOOKUP($A112,'Q15'!$A:$O,L$2,0)</f>
        <v>4</v>
      </c>
      <c r="M112" s="19"/>
      <c r="N112" s="19"/>
      <c r="P112" s="45">
        <f t="shared" ref="P112" ca="1" si="102">MAX(E112:N112)</f>
        <v>58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54.716981132075468</v>
      </c>
      <c r="F113" s="15">
        <f t="shared" ref="F113:L113" ca="1" si="103">F112/$D112*100</f>
        <v>15.09433962264151</v>
      </c>
      <c r="G113" s="15">
        <f t="shared" ca="1" si="103"/>
        <v>28.30188679245283</v>
      </c>
      <c r="H113" s="15">
        <f t="shared" ca="1" si="103"/>
        <v>1.8867924528301887</v>
      </c>
      <c r="I113" s="15">
        <f t="shared" ca="1" si="103"/>
        <v>16.037735849056602</v>
      </c>
      <c r="J113" s="15">
        <f t="shared" ca="1" si="103"/>
        <v>21.69811320754717</v>
      </c>
      <c r="K113" s="15">
        <f t="shared" ca="1" si="103"/>
        <v>14.150943396226415</v>
      </c>
      <c r="L113" s="15">
        <f t="shared" ca="1" si="103"/>
        <v>3.7735849056603774</v>
      </c>
      <c r="M113" s="15"/>
      <c r="N113" s="15"/>
    </row>
    <row r="114" spans="1:16" ht="12.4" hidden="1" customHeight="1" outlineLevel="1" x14ac:dyDescent="0.15">
      <c r="A114" s="1" t="str">
        <f ca="1">$A$1&amp;C114</f>
        <v>X (28)わからない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702</v>
      </c>
      <c r="F114" s="19">
        <f ca="1">VLOOKUP($A114,'Q15'!$A:$O,F$2,0)</f>
        <v>173</v>
      </c>
      <c r="G114" s="19">
        <f ca="1">VLOOKUP($A114,'Q15'!$A:$O,G$2,0)</f>
        <v>294</v>
      </c>
      <c r="H114" s="19">
        <f ca="1">VLOOKUP($A114,'Q15'!$A:$O,H$2,0)</f>
        <v>26</v>
      </c>
      <c r="I114" s="19">
        <f ca="1">VLOOKUP($A114,'Q15'!$A:$O,I$2,0)</f>
        <v>155</v>
      </c>
      <c r="J114" s="19">
        <f ca="1">VLOOKUP($A114,'Q15'!$A:$O,J$2,0)</f>
        <v>314</v>
      </c>
      <c r="K114" s="19">
        <f ca="1">VLOOKUP($A114,'Q15'!$A:$O,K$2,0)</f>
        <v>252</v>
      </c>
      <c r="L114" s="19">
        <f ca="1">VLOOKUP($A114,'Q15'!$A:$O,L$2,0)</f>
        <v>11</v>
      </c>
      <c r="M114" s="19"/>
      <c r="N114" s="19"/>
      <c r="P114" s="45">
        <f t="shared" ref="P114" ca="1" si="104">MAX(E114:N114)</f>
        <v>702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57.073170731707314</v>
      </c>
      <c r="F115" s="15">
        <f t="shared" ref="F115:L115" ca="1" si="105">F114/$D114*100</f>
        <v>14.065040650406505</v>
      </c>
      <c r="G115" s="15">
        <f t="shared" ca="1" si="105"/>
        <v>23.902439024390244</v>
      </c>
      <c r="H115" s="15">
        <f t="shared" ca="1" si="105"/>
        <v>2.1138211382113821</v>
      </c>
      <c r="I115" s="15">
        <f t="shared" ca="1" si="105"/>
        <v>12.601626016260163</v>
      </c>
      <c r="J115" s="15">
        <f t="shared" ca="1" si="105"/>
        <v>25.528455284552848</v>
      </c>
      <c r="K115" s="15">
        <f t="shared" ca="1" si="105"/>
        <v>20.487804878048781</v>
      </c>
      <c r="L115" s="15">
        <f t="shared" ca="1" si="105"/>
        <v>0.89430894308943099</v>
      </c>
      <c r="M115" s="15"/>
      <c r="N115" s="15"/>
    </row>
    <row r="116" spans="1:16" ht="12.4" hidden="1" customHeight="1" outlineLevel="1" x14ac:dyDescent="0.15">
      <c r="A116" s="1" t="str">
        <f ca="1">$A$1&amp;C116</f>
        <v>X (28)とても感じている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969</v>
      </c>
      <c r="F116" s="19">
        <f ca="1">VLOOKUP($A116,'Q17'!$A:$O,F$2,0)</f>
        <v>283</v>
      </c>
      <c r="G116" s="19">
        <f ca="1">VLOOKUP($A116,'Q17'!$A:$O,G$2,0)</f>
        <v>347</v>
      </c>
      <c r="H116" s="19">
        <f ca="1">VLOOKUP($A116,'Q17'!$A:$O,H$2,0)</f>
        <v>33</v>
      </c>
      <c r="I116" s="19">
        <f ca="1">VLOOKUP($A116,'Q17'!$A:$O,I$2,0)</f>
        <v>189</v>
      </c>
      <c r="J116" s="19">
        <f ca="1">VLOOKUP($A116,'Q17'!$A:$O,J$2,0)</f>
        <v>381</v>
      </c>
      <c r="K116" s="19">
        <f ca="1">VLOOKUP($A116,'Q17'!$A:$O,K$2,0)</f>
        <v>280</v>
      </c>
      <c r="L116" s="19">
        <f ca="1">VLOOKUP($A116,'Q17'!$A:$O,L$2,0)</f>
        <v>4</v>
      </c>
      <c r="M116" s="19"/>
      <c r="N116" s="19"/>
      <c r="P116" s="45">
        <f t="shared" ref="P116" ca="1" si="106">MAX(E116:N116)</f>
        <v>969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64.81605351170569</v>
      </c>
      <c r="F117" s="15">
        <f t="shared" ref="F117:L117" ca="1" si="107">F116/$D116*100</f>
        <v>18.929765886287626</v>
      </c>
      <c r="G117" s="15">
        <f t="shared" ca="1" si="107"/>
        <v>23.210702341137125</v>
      </c>
      <c r="H117" s="15">
        <f t="shared" ca="1" si="107"/>
        <v>2.2073578595317724</v>
      </c>
      <c r="I117" s="15">
        <f t="shared" ca="1" si="107"/>
        <v>12.642140468227424</v>
      </c>
      <c r="J117" s="15">
        <f t="shared" ca="1" si="107"/>
        <v>25.484949832775921</v>
      </c>
      <c r="K117" s="15">
        <f t="shared" ca="1" si="107"/>
        <v>18.729096989966553</v>
      </c>
      <c r="L117" s="15">
        <f t="shared" ca="1" si="107"/>
        <v>0.26755852842809363</v>
      </c>
      <c r="M117" s="15"/>
      <c r="N117" s="15"/>
    </row>
    <row r="118" spans="1:16" ht="12.4" hidden="1" customHeight="1" outlineLevel="1" x14ac:dyDescent="0.15">
      <c r="A118" s="1" t="str">
        <f ca="1">$A$1&amp;C118</f>
        <v>X (28)ある程度感じている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1064</v>
      </c>
      <c r="F118" s="19">
        <f ca="1">VLOOKUP($A118,'Q17'!$A:$O,F$2,0)</f>
        <v>310</v>
      </c>
      <c r="G118" s="19">
        <f ca="1">VLOOKUP($A118,'Q17'!$A:$O,G$2,0)</f>
        <v>415</v>
      </c>
      <c r="H118" s="19">
        <f ca="1">VLOOKUP($A118,'Q17'!$A:$O,H$2,0)</f>
        <v>42</v>
      </c>
      <c r="I118" s="19">
        <f ca="1">VLOOKUP($A118,'Q17'!$A:$O,I$2,0)</f>
        <v>258</v>
      </c>
      <c r="J118" s="19">
        <f ca="1">VLOOKUP($A118,'Q17'!$A:$O,J$2,0)</f>
        <v>484</v>
      </c>
      <c r="K118" s="19">
        <f ca="1">VLOOKUP($A118,'Q17'!$A:$O,K$2,0)</f>
        <v>322</v>
      </c>
      <c r="L118" s="19">
        <f ca="1">VLOOKUP($A118,'Q17'!$A:$O,L$2,0)</f>
        <v>13</v>
      </c>
      <c r="M118" s="19"/>
      <c r="N118" s="19"/>
      <c r="P118" s="45">
        <f t="shared" ref="P118" ca="1" si="108">MAX(E118:N118)</f>
        <v>1064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59.876195835678118</v>
      </c>
      <c r="F119" s="15">
        <f t="shared" ref="F119:L119" ca="1" si="109">F118/$D118*100</f>
        <v>17.445132245357346</v>
      </c>
      <c r="G119" s="15">
        <f t="shared" ca="1" si="109"/>
        <v>23.353967360720315</v>
      </c>
      <c r="H119" s="15">
        <f t="shared" ca="1" si="109"/>
        <v>2.3635340461451886</v>
      </c>
      <c r="I119" s="15">
        <f t="shared" ca="1" si="109"/>
        <v>14.518851997749016</v>
      </c>
      <c r="J119" s="15">
        <f t="shared" ca="1" si="109"/>
        <v>27.236916150815983</v>
      </c>
      <c r="K119" s="15">
        <f t="shared" ca="1" si="109"/>
        <v>18.120427687113111</v>
      </c>
      <c r="L119" s="15">
        <f t="shared" ca="1" si="109"/>
        <v>0.73157006190208207</v>
      </c>
      <c r="M119" s="15"/>
      <c r="N119" s="15"/>
    </row>
    <row r="120" spans="1:16" ht="12.4" hidden="1" customHeight="1" outlineLevel="1" x14ac:dyDescent="0.15">
      <c r="A120" s="1" t="str">
        <f ca="1">$A$1&amp;C120</f>
        <v>X (28)あまり感じていない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233</v>
      </c>
      <c r="F120" s="19">
        <f ca="1">VLOOKUP($A120,'Q17'!$A:$O,F$2,0)</f>
        <v>59</v>
      </c>
      <c r="G120" s="19">
        <f ca="1">VLOOKUP($A120,'Q17'!$A:$O,G$2,0)</f>
        <v>97</v>
      </c>
      <c r="H120" s="19">
        <f ca="1">VLOOKUP($A120,'Q17'!$A:$O,H$2,0)</f>
        <v>9</v>
      </c>
      <c r="I120" s="19">
        <f ca="1">VLOOKUP($A120,'Q17'!$A:$O,I$2,0)</f>
        <v>60</v>
      </c>
      <c r="J120" s="19">
        <f ca="1">VLOOKUP($A120,'Q17'!$A:$O,J$2,0)</f>
        <v>118</v>
      </c>
      <c r="K120" s="19">
        <f ca="1">VLOOKUP($A120,'Q17'!$A:$O,K$2,0)</f>
        <v>67</v>
      </c>
      <c r="L120" s="19">
        <f ca="1">VLOOKUP($A120,'Q17'!$A:$O,L$2,0)</f>
        <v>4</v>
      </c>
      <c r="M120" s="19"/>
      <c r="N120" s="19"/>
      <c r="P120" s="45">
        <f t="shared" ref="P120" ca="1" si="110">MAX(E120:N120)</f>
        <v>233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54.186046511627907</v>
      </c>
      <c r="F121" s="15">
        <f t="shared" ref="F121:L121" ca="1" si="111">F120/$D120*100</f>
        <v>13.720930232558141</v>
      </c>
      <c r="G121" s="15">
        <f t="shared" ca="1" si="111"/>
        <v>22.558139534883718</v>
      </c>
      <c r="H121" s="15">
        <f t="shared" ca="1" si="111"/>
        <v>2.0930232558139537</v>
      </c>
      <c r="I121" s="15">
        <f t="shared" ca="1" si="111"/>
        <v>13.953488372093023</v>
      </c>
      <c r="J121" s="15">
        <f t="shared" ca="1" si="111"/>
        <v>27.441860465116282</v>
      </c>
      <c r="K121" s="15">
        <f t="shared" ca="1" si="111"/>
        <v>15.58139534883721</v>
      </c>
      <c r="L121" s="15">
        <f t="shared" ca="1" si="111"/>
        <v>0.93023255813953487</v>
      </c>
      <c r="M121" s="15"/>
      <c r="N121" s="15"/>
    </row>
    <row r="122" spans="1:16" ht="12.4" hidden="1" customHeight="1" outlineLevel="1" x14ac:dyDescent="0.15">
      <c r="A122" s="1" t="str">
        <f ca="1">$A$1&amp;C122</f>
        <v>X (28)全く感じていない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71</v>
      </c>
      <c r="F122" s="19">
        <f ca="1">VLOOKUP($A122,'Q17'!$A:$O,F$2,0)</f>
        <v>21</v>
      </c>
      <c r="G122" s="19">
        <f ca="1">VLOOKUP($A122,'Q17'!$A:$O,G$2,0)</f>
        <v>29</v>
      </c>
      <c r="H122" s="19">
        <f ca="1">VLOOKUP($A122,'Q17'!$A:$O,H$2,0)</f>
        <v>3</v>
      </c>
      <c r="I122" s="19">
        <f ca="1">VLOOKUP($A122,'Q17'!$A:$O,I$2,0)</f>
        <v>15</v>
      </c>
      <c r="J122" s="19">
        <f ca="1">VLOOKUP($A122,'Q17'!$A:$O,J$2,0)</f>
        <v>34</v>
      </c>
      <c r="K122" s="19">
        <f ca="1">VLOOKUP($A122,'Q17'!$A:$O,K$2,0)</f>
        <v>43</v>
      </c>
      <c r="L122" s="19">
        <f ca="1">VLOOKUP($A122,'Q17'!$A:$O,L$2,0)</f>
        <v>13</v>
      </c>
      <c r="M122" s="19"/>
      <c r="N122" s="19"/>
      <c r="P122" s="45">
        <f t="shared" ref="P122" ca="1" si="112">MAX(E122:N122)</f>
        <v>71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42.011834319526628</v>
      </c>
      <c r="F123" s="15">
        <f t="shared" ref="F123:L123" ca="1" si="113">F122/$D122*100</f>
        <v>12.42603550295858</v>
      </c>
      <c r="G123" s="15">
        <f t="shared" ca="1" si="113"/>
        <v>17.159763313609467</v>
      </c>
      <c r="H123" s="15">
        <f t="shared" ca="1" si="113"/>
        <v>1.7751479289940828</v>
      </c>
      <c r="I123" s="15">
        <f t="shared" ca="1" si="113"/>
        <v>8.8757396449704142</v>
      </c>
      <c r="J123" s="15">
        <f t="shared" ca="1" si="113"/>
        <v>20.118343195266274</v>
      </c>
      <c r="K123" s="15">
        <f t="shared" ca="1" si="113"/>
        <v>25.443786982248522</v>
      </c>
      <c r="L123" s="15">
        <f t="shared" ca="1" si="113"/>
        <v>7.6923076923076925</v>
      </c>
      <c r="M123" s="15"/>
      <c r="N123" s="15"/>
    </row>
    <row r="124" spans="1:16" ht="12.4" hidden="1" customHeight="1" outlineLevel="1" x14ac:dyDescent="0.15">
      <c r="A124" s="1" t="str">
        <f ca="1">$A$1&amp;C124</f>
        <v>X (28)１年生／男性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308</v>
      </c>
      <c r="F124" s="19">
        <f ca="1">VLOOKUP($A124,学年×性別!$A:$O,F$2,0)</f>
        <v>129</v>
      </c>
      <c r="G124" s="19">
        <f ca="1">VLOOKUP($A124,学年×性別!$A:$O,G$2,0)</f>
        <v>155</v>
      </c>
      <c r="H124" s="19">
        <f ca="1">VLOOKUP($A124,学年×性別!$A:$O,H$2,0)</f>
        <v>9</v>
      </c>
      <c r="I124" s="19">
        <f ca="1">VLOOKUP($A124,学年×性別!$A:$O,I$2,0)</f>
        <v>82</v>
      </c>
      <c r="J124" s="19">
        <f ca="1">VLOOKUP($A124,学年×性別!$A:$O,J$2,0)</f>
        <v>128</v>
      </c>
      <c r="K124" s="19">
        <f ca="1">VLOOKUP($A124,学年×性別!$A:$O,K$2,0)</f>
        <v>104</v>
      </c>
      <c r="L124" s="19">
        <f ca="1">VLOOKUP($A124,学年×性別!$A:$O,L$2,0)</f>
        <v>12</v>
      </c>
      <c r="M124" s="19"/>
      <c r="N124" s="19"/>
      <c r="P124" s="45">
        <f t="shared" ref="P124" ca="1" si="114">MAX(E124:N124)</f>
        <v>308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54.513274336283189</v>
      </c>
      <c r="F125" s="15">
        <f t="shared" ref="F125:L125" ca="1" si="115">F124/$D124*100</f>
        <v>22.831858407079647</v>
      </c>
      <c r="G125" s="15">
        <f t="shared" ca="1" si="115"/>
        <v>27.43362831858407</v>
      </c>
      <c r="H125" s="15">
        <f t="shared" ca="1" si="115"/>
        <v>1.5929203539823009</v>
      </c>
      <c r="I125" s="15">
        <f t="shared" ca="1" si="115"/>
        <v>14.513274336283185</v>
      </c>
      <c r="J125" s="15">
        <f t="shared" ca="1" si="115"/>
        <v>22.654867256637168</v>
      </c>
      <c r="K125" s="15">
        <f t="shared" ca="1" si="115"/>
        <v>18.407079646017699</v>
      </c>
      <c r="L125" s="15">
        <f t="shared" ca="1" si="115"/>
        <v>2.1238938053097343</v>
      </c>
      <c r="M125" s="15"/>
      <c r="N125" s="15"/>
    </row>
    <row r="126" spans="1:16" ht="12.4" hidden="1" customHeight="1" outlineLevel="1" x14ac:dyDescent="0.15">
      <c r="A126" s="1" t="str">
        <f ca="1">$A$1&amp;C126</f>
        <v>X (28)１年生／女性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509</v>
      </c>
      <c r="F126" s="19">
        <f ca="1">VLOOKUP($A126,学年×性別!$A:$O,F$2,0)</f>
        <v>113</v>
      </c>
      <c r="G126" s="19">
        <f ca="1">VLOOKUP($A126,学年×性別!$A:$O,G$2,0)</f>
        <v>190</v>
      </c>
      <c r="H126" s="19">
        <f ca="1">VLOOKUP($A126,学年×性別!$A:$O,H$2,0)</f>
        <v>15</v>
      </c>
      <c r="I126" s="19">
        <f ca="1">VLOOKUP($A126,学年×性別!$A:$O,I$2,0)</f>
        <v>109</v>
      </c>
      <c r="J126" s="19">
        <f ca="1">VLOOKUP($A126,学年×性別!$A:$O,J$2,0)</f>
        <v>217</v>
      </c>
      <c r="K126" s="19">
        <f ca="1">VLOOKUP($A126,学年×性別!$A:$O,K$2,0)</f>
        <v>151</v>
      </c>
      <c r="L126" s="19">
        <f ca="1">VLOOKUP($A126,学年×性別!$A:$O,L$2,0)</f>
        <v>3</v>
      </c>
      <c r="M126" s="19"/>
      <c r="N126" s="19"/>
      <c r="P126" s="45">
        <f t="shared" ref="P126" ca="1" si="116">MAX(E126:N126)</f>
        <v>509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66.535947712418292</v>
      </c>
      <c r="F127" s="15">
        <f t="shared" ref="F127:L127" ca="1" si="117">F126/$D126*100</f>
        <v>14.77124183006536</v>
      </c>
      <c r="G127" s="15">
        <f t="shared" ca="1" si="117"/>
        <v>24.836601307189543</v>
      </c>
      <c r="H127" s="15">
        <f t="shared" ca="1" si="117"/>
        <v>1.9607843137254901</v>
      </c>
      <c r="I127" s="15">
        <f t="shared" ca="1" si="117"/>
        <v>14.248366013071895</v>
      </c>
      <c r="J127" s="15">
        <f t="shared" ca="1" si="117"/>
        <v>28.366013071895424</v>
      </c>
      <c r="K127" s="15">
        <f t="shared" ca="1" si="117"/>
        <v>19.738562091503269</v>
      </c>
      <c r="L127" s="15">
        <f t="shared" ca="1" si="117"/>
        <v>0.39215686274509803</v>
      </c>
      <c r="M127" s="15"/>
      <c r="N127" s="15"/>
    </row>
    <row r="128" spans="1:16" ht="12.4" hidden="1" customHeight="1" outlineLevel="1" x14ac:dyDescent="0.15">
      <c r="A128" s="1" t="str">
        <f ca="1">$A$1&amp;C128</f>
        <v>X (28)１年生／回答しない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13</v>
      </c>
      <c r="F128" s="19">
        <f ca="1">VLOOKUP($A128,学年×性別!$A:$O,F$2,0)</f>
        <v>5</v>
      </c>
      <c r="G128" s="19">
        <f ca="1">VLOOKUP($A128,学年×性別!$A:$O,G$2,0)</f>
        <v>7</v>
      </c>
      <c r="H128" s="19">
        <f ca="1">VLOOKUP($A128,学年×性別!$A:$O,H$2,0)</f>
        <v>1</v>
      </c>
      <c r="I128" s="19">
        <f ca="1">VLOOKUP($A128,学年×性別!$A:$O,I$2,0)</f>
        <v>4</v>
      </c>
      <c r="J128" s="19">
        <f ca="1">VLOOKUP($A128,学年×性別!$A:$O,J$2,0)</f>
        <v>4</v>
      </c>
      <c r="K128" s="19">
        <f ca="1">VLOOKUP($A128,学年×性別!$A:$O,K$2,0)</f>
        <v>4</v>
      </c>
      <c r="L128" s="19">
        <f ca="1">VLOOKUP($A128,学年×性別!$A:$O,L$2,0)</f>
        <v>0</v>
      </c>
      <c r="M128" s="19"/>
      <c r="N128" s="19"/>
      <c r="P128" s="45">
        <f t="shared" ref="P128" ca="1" si="118">MAX(E128:N128)</f>
        <v>13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52</v>
      </c>
      <c r="F129" s="15">
        <f t="shared" ref="F129:L129" ca="1" si="119">F128/$D128*100</f>
        <v>20</v>
      </c>
      <c r="G129" s="15">
        <f t="shared" ca="1" si="119"/>
        <v>28.000000000000004</v>
      </c>
      <c r="H129" s="15">
        <f t="shared" ca="1" si="119"/>
        <v>4</v>
      </c>
      <c r="I129" s="15">
        <f t="shared" ca="1" si="119"/>
        <v>16</v>
      </c>
      <c r="J129" s="15">
        <f t="shared" ca="1" si="119"/>
        <v>16</v>
      </c>
      <c r="K129" s="15">
        <f t="shared" ca="1" si="119"/>
        <v>16</v>
      </c>
      <c r="L129" s="15">
        <f t="shared" ca="1" si="119"/>
        <v>0</v>
      </c>
      <c r="M129" s="15"/>
      <c r="N129" s="15"/>
    </row>
    <row r="130" spans="1:16" ht="12.4" hidden="1" customHeight="1" outlineLevel="1" x14ac:dyDescent="0.15">
      <c r="A130" s="1" t="str">
        <f ca="1">$A$1&amp;C130</f>
        <v>X (28)２年生／男性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304</v>
      </c>
      <c r="F130" s="19">
        <f ca="1">VLOOKUP($A130,学年×性別!$A:$O,F$2,0)</f>
        <v>109</v>
      </c>
      <c r="G130" s="19">
        <f ca="1">VLOOKUP($A130,学年×性別!$A:$O,G$2,0)</f>
        <v>123</v>
      </c>
      <c r="H130" s="19">
        <f ca="1">VLOOKUP($A130,学年×性別!$A:$O,H$2,0)</f>
        <v>23</v>
      </c>
      <c r="I130" s="19">
        <f ca="1">VLOOKUP($A130,学年×性別!$A:$O,I$2,0)</f>
        <v>67</v>
      </c>
      <c r="J130" s="19">
        <f ca="1">VLOOKUP($A130,学年×性別!$A:$O,J$2,0)</f>
        <v>98</v>
      </c>
      <c r="K130" s="19">
        <f ca="1">VLOOKUP($A130,学年×性別!$A:$O,K$2,0)</f>
        <v>87</v>
      </c>
      <c r="L130" s="19">
        <f ca="1">VLOOKUP($A130,学年×性別!$A:$O,L$2,0)</f>
        <v>7</v>
      </c>
      <c r="M130" s="19"/>
      <c r="N130" s="19"/>
      <c r="P130" s="45">
        <f t="shared" ref="P130" ca="1" si="120">MAX(E130:N130)</f>
        <v>304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55.474452554744524</v>
      </c>
      <c r="F131" s="15">
        <f t="shared" ref="F131:L131" ca="1" si="121">F130/$D130*100</f>
        <v>19.89051094890511</v>
      </c>
      <c r="G131" s="15">
        <f t="shared" ca="1" si="121"/>
        <v>22.445255474452555</v>
      </c>
      <c r="H131" s="15">
        <f t="shared" ca="1" si="121"/>
        <v>4.1970802919708028</v>
      </c>
      <c r="I131" s="15">
        <f t="shared" ca="1" si="121"/>
        <v>12.226277372262775</v>
      </c>
      <c r="J131" s="15">
        <f t="shared" ca="1" si="121"/>
        <v>17.883211678832119</v>
      </c>
      <c r="K131" s="15">
        <f t="shared" ca="1" si="121"/>
        <v>15.875912408759124</v>
      </c>
      <c r="L131" s="15">
        <f t="shared" ca="1" si="121"/>
        <v>1.2773722627737227</v>
      </c>
      <c r="M131" s="15"/>
      <c r="N131" s="15"/>
    </row>
    <row r="132" spans="1:16" ht="12.4" hidden="1" customHeight="1" outlineLevel="1" x14ac:dyDescent="0.15">
      <c r="A132" s="1" t="str">
        <f ca="1">$A$1&amp;C132</f>
        <v>X (28)２年生／女性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396</v>
      </c>
      <c r="F132" s="19">
        <f ca="1">VLOOKUP($A132,学年×性別!$A:$O,F$2,0)</f>
        <v>87</v>
      </c>
      <c r="G132" s="19">
        <f ca="1">VLOOKUP($A132,学年×性別!$A:$O,G$2,0)</f>
        <v>130</v>
      </c>
      <c r="H132" s="19">
        <f ca="1">VLOOKUP($A132,学年×性別!$A:$O,H$2,0)</f>
        <v>14</v>
      </c>
      <c r="I132" s="19">
        <f ca="1">VLOOKUP($A132,学年×性別!$A:$O,I$2,0)</f>
        <v>79</v>
      </c>
      <c r="J132" s="19">
        <f ca="1">VLOOKUP($A132,学年×性別!$A:$O,J$2,0)</f>
        <v>179</v>
      </c>
      <c r="K132" s="19">
        <f ca="1">VLOOKUP($A132,学年×性別!$A:$O,K$2,0)</f>
        <v>122</v>
      </c>
      <c r="L132" s="19">
        <f ca="1">VLOOKUP($A132,学年×性別!$A:$O,L$2,0)</f>
        <v>2</v>
      </c>
      <c r="M132" s="19"/>
      <c r="N132" s="19"/>
      <c r="P132" s="45">
        <f t="shared" ref="P132" ca="1" si="122">MAX(E132:N132)</f>
        <v>396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63.46153846153846</v>
      </c>
      <c r="F133" s="15">
        <f t="shared" ref="F133:L133" ca="1" si="123">F132/$D132*100</f>
        <v>13.942307692307693</v>
      </c>
      <c r="G133" s="15">
        <f t="shared" ca="1" si="123"/>
        <v>20.833333333333336</v>
      </c>
      <c r="H133" s="15">
        <f t="shared" ca="1" si="123"/>
        <v>2.2435897435897436</v>
      </c>
      <c r="I133" s="15">
        <f t="shared" ca="1" si="123"/>
        <v>12.660256410256409</v>
      </c>
      <c r="J133" s="15">
        <f t="shared" ca="1" si="123"/>
        <v>28.685897435897434</v>
      </c>
      <c r="K133" s="15">
        <f t="shared" ca="1" si="123"/>
        <v>19.551282051282051</v>
      </c>
      <c r="L133" s="15">
        <f t="shared" ca="1" si="123"/>
        <v>0.32051282051282048</v>
      </c>
      <c r="M133" s="15"/>
      <c r="N133" s="15"/>
    </row>
    <row r="134" spans="1:16" ht="12.4" hidden="1" customHeight="1" outlineLevel="1" x14ac:dyDescent="0.15">
      <c r="A134" s="1" t="str">
        <f ca="1">$A$1&amp;C134</f>
        <v>X (28)２年生／回答しない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19</v>
      </c>
      <c r="F134" s="19">
        <f ca="1">VLOOKUP($A134,学年×性別!$A:$O,F$2,0)</f>
        <v>6</v>
      </c>
      <c r="G134" s="19">
        <f ca="1">VLOOKUP($A134,学年×性別!$A:$O,G$2,0)</f>
        <v>1</v>
      </c>
      <c r="H134" s="19">
        <f ca="1">VLOOKUP($A134,学年×性別!$A:$O,H$2,0)</f>
        <v>2</v>
      </c>
      <c r="I134" s="19">
        <f ca="1">VLOOKUP($A134,学年×性別!$A:$O,I$2,0)</f>
        <v>4</v>
      </c>
      <c r="J134" s="19">
        <f ca="1">VLOOKUP($A134,学年×性別!$A:$O,J$2,0)</f>
        <v>17</v>
      </c>
      <c r="K134" s="19">
        <f ca="1">VLOOKUP($A134,学年×性別!$A:$O,K$2,0)</f>
        <v>8</v>
      </c>
      <c r="L134" s="19">
        <f ca="1">VLOOKUP($A134,学年×性別!$A:$O,L$2,0)</f>
        <v>2</v>
      </c>
      <c r="M134" s="19"/>
      <c r="N134" s="19"/>
      <c r="P134" s="45">
        <f t="shared" ref="P134" ca="1" si="124">MAX(E134:N134)</f>
        <v>19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50</v>
      </c>
      <c r="F135" s="15">
        <f t="shared" ref="F135:L135" ca="1" si="125">F134/$D134*100</f>
        <v>15.789473684210526</v>
      </c>
      <c r="G135" s="15">
        <f t="shared" ca="1" si="125"/>
        <v>2.6315789473684208</v>
      </c>
      <c r="H135" s="15">
        <f t="shared" ca="1" si="125"/>
        <v>5.2631578947368416</v>
      </c>
      <c r="I135" s="15">
        <f t="shared" ca="1" si="125"/>
        <v>10.526315789473683</v>
      </c>
      <c r="J135" s="15">
        <f t="shared" ca="1" si="125"/>
        <v>44.736842105263158</v>
      </c>
      <c r="K135" s="15">
        <f t="shared" ca="1" si="125"/>
        <v>21.052631578947366</v>
      </c>
      <c r="L135" s="15">
        <f t="shared" ca="1" si="125"/>
        <v>5.2631578947368416</v>
      </c>
      <c r="M135" s="15"/>
      <c r="N135" s="15"/>
    </row>
    <row r="136" spans="1:16" ht="12.4" hidden="1" customHeight="1" outlineLevel="1" x14ac:dyDescent="0.15">
      <c r="A136" s="1" t="str">
        <f ca="1">$A$1&amp;C136</f>
        <v>X (28)３年生／男性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381</v>
      </c>
      <c r="F136" s="19">
        <f ca="1">VLOOKUP($A136,学年×性別!$A:$O,F$2,0)</f>
        <v>137</v>
      </c>
      <c r="G136" s="19">
        <f ca="1">VLOOKUP($A136,学年×性別!$A:$O,G$2,0)</f>
        <v>123</v>
      </c>
      <c r="H136" s="19">
        <f ca="1">VLOOKUP($A136,学年×性別!$A:$O,H$2,0)</f>
        <v>16</v>
      </c>
      <c r="I136" s="19">
        <f ca="1">VLOOKUP($A136,学年×性別!$A:$O,I$2,0)</f>
        <v>64</v>
      </c>
      <c r="J136" s="19">
        <f ca="1">VLOOKUP($A136,学年×性別!$A:$O,J$2,0)</f>
        <v>131</v>
      </c>
      <c r="K136" s="19">
        <f ca="1">VLOOKUP($A136,学年×性別!$A:$O,K$2,0)</f>
        <v>121</v>
      </c>
      <c r="L136" s="19">
        <f ca="1">VLOOKUP($A136,学年×性別!$A:$O,L$2,0)</f>
        <v>5</v>
      </c>
      <c r="M136" s="19"/>
      <c r="N136" s="19"/>
      <c r="P136" s="45">
        <f t="shared" ref="P136" ca="1" si="126">MAX(E136:N136)</f>
        <v>381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60</v>
      </c>
      <c r="F137" s="15">
        <f t="shared" ref="F137:L137" ca="1" si="127">F136/$D136*100</f>
        <v>21.5748031496063</v>
      </c>
      <c r="G137" s="15">
        <f t="shared" ca="1" si="127"/>
        <v>19.370078740157481</v>
      </c>
      <c r="H137" s="15">
        <f t="shared" ca="1" si="127"/>
        <v>2.5196850393700787</v>
      </c>
      <c r="I137" s="15">
        <f t="shared" ca="1" si="127"/>
        <v>10.078740157480315</v>
      </c>
      <c r="J137" s="15">
        <f t="shared" ca="1" si="127"/>
        <v>20.629921259842522</v>
      </c>
      <c r="K137" s="15">
        <f t="shared" ca="1" si="127"/>
        <v>19.055118110236222</v>
      </c>
      <c r="L137" s="15">
        <f t="shared" ca="1" si="127"/>
        <v>0.78740157480314954</v>
      </c>
      <c r="M137" s="15"/>
      <c r="N137" s="15"/>
    </row>
    <row r="138" spans="1:16" ht="12.4" hidden="1" customHeight="1" outlineLevel="1" x14ac:dyDescent="0.15">
      <c r="A138" s="1" t="str">
        <f ca="1">$A$1&amp;C138</f>
        <v>X (28)３年生／女性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384</v>
      </c>
      <c r="F138" s="19">
        <f ca="1">VLOOKUP($A138,学年×性別!$A:$O,F$2,0)</f>
        <v>78</v>
      </c>
      <c r="G138" s="19">
        <f ca="1">VLOOKUP($A138,学年×性別!$A:$O,G$2,0)</f>
        <v>145</v>
      </c>
      <c r="H138" s="19">
        <f ca="1">VLOOKUP($A138,学年×性別!$A:$O,H$2,0)</f>
        <v>7</v>
      </c>
      <c r="I138" s="19">
        <f ca="1">VLOOKUP($A138,学年×性別!$A:$O,I$2,0)</f>
        <v>109</v>
      </c>
      <c r="J138" s="19">
        <f ca="1">VLOOKUP($A138,学年×性別!$A:$O,J$2,0)</f>
        <v>223</v>
      </c>
      <c r="K138" s="19">
        <f ca="1">VLOOKUP($A138,学年×性別!$A:$O,K$2,0)</f>
        <v>108</v>
      </c>
      <c r="L138" s="19">
        <f ca="1">VLOOKUP($A138,学年×性別!$A:$O,L$2,0)</f>
        <v>2</v>
      </c>
      <c r="M138" s="19"/>
      <c r="N138" s="19"/>
      <c r="P138" s="45">
        <f t="shared" ref="P138" ca="1" si="128">MAX(E138:N138)</f>
        <v>384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61.736334405144703</v>
      </c>
      <c r="F139" s="15">
        <f t="shared" ref="F139:L139" ca="1" si="129">F138/$D138*100</f>
        <v>12.540192926045016</v>
      </c>
      <c r="G139" s="15">
        <f t="shared" ca="1" si="129"/>
        <v>23.311897106109324</v>
      </c>
      <c r="H139" s="15">
        <f t="shared" ca="1" si="129"/>
        <v>1.1254019292604502</v>
      </c>
      <c r="I139" s="15">
        <f t="shared" ca="1" si="129"/>
        <v>17.524115755627008</v>
      </c>
      <c r="J139" s="15">
        <f t="shared" ca="1" si="129"/>
        <v>35.852090032154344</v>
      </c>
      <c r="K139" s="15">
        <f t="shared" ca="1" si="129"/>
        <v>17.363344051446948</v>
      </c>
      <c r="L139" s="15">
        <f t="shared" ca="1" si="129"/>
        <v>0.32154340836012862</v>
      </c>
      <c r="M139" s="15"/>
      <c r="N139" s="15"/>
    </row>
    <row r="140" spans="1:16" ht="12.4" hidden="1" customHeight="1" outlineLevel="1" x14ac:dyDescent="0.15">
      <c r="A140" s="1" t="str">
        <f ca="1">$A$1&amp;C140</f>
        <v>X (28)３年生／回答しない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23</v>
      </c>
      <c r="F140" s="19">
        <f ca="1">VLOOKUP($A140,学年×性別!$A:$O,F$2,0)</f>
        <v>9</v>
      </c>
      <c r="G140" s="19">
        <f ca="1">VLOOKUP($A140,学年×性別!$A:$O,G$2,0)</f>
        <v>14</v>
      </c>
      <c r="H140" s="19">
        <f ca="1">VLOOKUP($A140,学年×性別!$A:$O,H$2,0)</f>
        <v>0</v>
      </c>
      <c r="I140" s="19">
        <f ca="1">VLOOKUP($A140,学年×性別!$A:$O,I$2,0)</f>
        <v>4</v>
      </c>
      <c r="J140" s="19">
        <f ca="1">VLOOKUP($A140,学年×性別!$A:$O,J$2,0)</f>
        <v>20</v>
      </c>
      <c r="K140" s="19">
        <f ca="1">VLOOKUP($A140,学年×性別!$A:$O,K$2,0)</f>
        <v>7</v>
      </c>
      <c r="L140" s="19">
        <f ca="1">VLOOKUP($A140,学年×性別!$A:$O,L$2,0)</f>
        <v>1</v>
      </c>
      <c r="M140" s="19"/>
      <c r="N140" s="19"/>
      <c r="P140" s="45">
        <f t="shared" ref="P140" ca="1" si="130">MAX(E140:N140)</f>
        <v>23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46.938775510204081</v>
      </c>
      <c r="F141" s="15">
        <f t="shared" ref="F141:L141" ca="1" si="131">F140/$D140*100</f>
        <v>18.367346938775512</v>
      </c>
      <c r="G141" s="15">
        <f t="shared" ca="1" si="131"/>
        <v>28.571428571428569</v>
      </c>
      <c r="H141" s="15">
        <f t="shared" ca="1" si="131"/>
        <v>0</v>
      </c>
      <c r="I141" s="15">
        <f t="shared" ca="1" si="131"/>
        <v>8.1632653061224492</v>
      </c>
      <c r="J141" s="15">
        <f t="shared" ca="1" si="131"/>
        <v>40.816326530612244</v>
      </c>
      <c r="K141" s="15">
        <f t="shared" ca="1" si="131"/>
        <v>14.285714285714285</v>
      </c>
      <c r="L141" s="15">
        <f t="shared" ca="1" si="131"/>
        <v>2.0408163265306123</v>
      </c>
      <c r="M141" s="15"/>
      <c r="N141" s="15"/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343" priority="169" stopIfTrue="1" operator="greaterThanOrEqual">
      <formula>E$7+10</formula>
    </cfRule>
    <cfRule type="cellIs" dxfId="342" priority="170" stopIfTrue="1" operator="greaterThanOrEqual">
      <formula>E$7+5</formula>
    </cfRule>
    <cfRule type="cellIs" dxfId="341" priority="171" stopIfTrue="1" operator="lessThanOrEqual">
      <formula>E$7-10</formula>
    </cfRule>
    <cfRule type="cellIs" dxfId="340" priority="172" operator="lessThanOrEqual">
      <formula>E$7-5</formula>
    </cfRule>
  </conditionalFormatting>
  <conditionalFormatting sqref="E15:N15">
    <cfRule type="cellIs" dxfId="339" priority="165" stopIfTrue="1" operator="greaterThanOrEqual">
      <formula>E$7+10</formula>
    </cfRule>
    <cfRule type="cellIs" dxfId="338" priority="166" stopIfTrue="1" operator="greaterThanOrEqual">
      <formula>E$7+5</formula>
    </cfRule>
    <cfRule type="cellIs" dxfId="337" priority="167" stopIfTrue="1" operator="lessThanOrEqual">
      <formula>E$7-10</formula>
    </cfRule>
    <cfRule type="cellIs" dxfId="336" priority="168" operator="lessThanOrEqual">
      <formula>E$7-5</formula>
    </cfRule>
  </conditionalFormatting>
  <conditionalFormatting sqref="E17:N17">
    <cfRule type="cellIs" dxfId="335" priority="161" stopIfTrue="1" operator="greaterThanOrEqual">
      <formula>E$7+10</formula>
    </cfRule>
    <cfRule type="cellIs" dxfId="334" priority="162" stopIfTrue="1" operator="greaterThanOrEqual">
      <formula>E$7+5</formula>
    </cfRule>
    <cfRule type="cellIs" dxfId="333" priority="163" stopIfTrue="1" operator="lessThanOrEqual">
      <formula>E$7-10</formula>
    </cfRule>
    <cfRule type="cellIs" dxfId="332" priority="164" operator="lessThanOrEqual">
      <formula>E$7-5</formula>
    </cfRule>
  </conditionalFormatting>
  <conditionalFormatting sqref="E19:N19">
    <cfRule type="cellIs" dxfId="331" priority="157" stopIfTrue="1" operator="greaterThanOrEqual">
      <formula>E$7+10</formula>
    </cfRule>
    <cfRule type="cellIs" dxfId="330" priority="158" stopIfTrue="1" operator="greaterThanOrEqual">
      <formula>E$7+5</formula>
    </cfRule>
    <cfRule type="cellIs" dxfId="329" priority="159" stopIfTrue="1" operator="lessThanOrEqual">
      <formula>E$7-10</formula>
    </cfRule>
    <cfRule type="cellIs" dxfId="328" priority="160" operator="lessThanOrEqual">
      <formula>E$7-5</formula>
    </cfRule>
  </conditionalFormatting>
  <conditionalFormatting sqref="E21:N21 E23:N23 E25:N25">
    <cfRule type="cellIs" dxfId="327" priority="153" stopIfTrue="1" operator="greaterThanOrEqual">
      <formula>E$7+10</formula>
    </cfRule>
    <cfRule type="cellIs" dxfId="326" priority="154" stopIfTrue="1" operator="greaterThanOrEqual">
      <formula>E$7+5</formula>
    </cfRule>
    <cfRule type="cellIs" dxfId="325" priority="155" stopIfTrue="1" operator="lessThanOrEqual">
      <formula>E$7-10</formula>
    </cfRule>
    <cfRule type="cellIs" dxfId="324" priority="156" operator="lessThanOrEqual">
      <formula>E$7-5</formula>
    </cfRule>
  </conditionalFormatting>
  <conditionalFormatting sqref="E27:N27">
    <cfRule type="cellIs" dxfId="323" priority="149" stopIfTrue="1" operator="greaterThanOrEqual">
      <formula>E$7+10</formula>
    </cfRule>
    <cfRule type="cellIs" dxfId="322" priority="150" stopIfTrue="1" operator="greaterThanOrEqual">
      <formula>E$7+5</formula>
    </cfRule>
    <cfRule type="cellIs" dxfId="321" priority="151" stopIfTrue="1" operator="lessThanOrEqual">
      <formula>E$7-10</formula>
    </cfRule>
    <cfRule type="cellIs" dxfId="320" priority="152" operator="lessThanOrEqual">
      <formula>E$7-5</formula>
    </cfRule>
  </conditionalFormatting>
  <conditionalFormatting sqref="E29:N29">
    <cfRule type="cellIs" dxfId="319" priority="145" stopIfTrue="1" operator="greaterThanOrEqual">
      <formula>E$7+10</formula>
    </cfRule>
    <cfRule type="cellIs" dxfId="318" priority="146" stopIfTrue="1" operator="greaterThanOrEqual">
      <formula>E$7+5</formula>
    </cfRule>
    <cfRule type="cellIs" dxfId="317" priority="147" stopIfTrue="1" operator="lessThanOrEqual">
      <formula>E$7-10</formula>
    </cfRule>
    <cfRule type="cellIs" dxfId="316" priority="148" operator="lessThanOrEqual">
      <formula>E$7-5</formula>
    </cfRule>
  </conditionalFormatting>
  <conditionalFormatting sqref="E31:N31">
    <cfRule type="cellIs" dxfId="315" priority="141" stopIfTrue="1" operator="greaterThanOrEqual">
      <formula>E$7+10</formula>
    </cfRule>
    <cfRule type="cellIs" dxfId="314" priority="142" stopIfTrue="1" operator="greaterThanOrEqual">
      <formula>E$7+5</formula>
    </cfRule>
    <cfRule type="cellIs" dxfId="313" priority="143" stopIfTrue="1" operator="lessThanOrEqual">
      <formula>E$7-10</formula>
    </cfRule>
    <cfRule type="cellIs" dxfId="312" priority="144" operator="lessThanOrEqual">
      <formula>E$7-5</formula>
    </cfRule>
  </conditionalFormatting>
  <conditionalFormatting sqref="E33:N33 E35:N35">
    <cfRule type="cellIs" dxfId="311" priority="137" stopIfTrue="1" operator="greaterThanOrEqual">
      <formula>E$7+10</formula>
    </cfRule>
    <cfRule type="cellIs" dxfId="310" priority="138" stopIfTrue="1" operator="greaterThanOrEqual">
      <formula>E$7+5</formula>
    </cfRule>
    <cfRule type="cellIs" dxfId="309" priority="139" stopIfTrue="1" operator="lessThanOrEqual">
      <formula>E$7-10</formula>
    </cfRule>
    <cfRule type="cellIs" dxfId="308" priority="140" operator="lessThanOrEqual">
      <formula>E$7-5</formula>
    </cfRule>
  </conditionalFormatting>
  <conditionalFormatting sqref="E37:N37 E39:N39 E41:N41">
    <cfRule type="cellIs" dxfId="307" priority="133" stopIfTrue="1" operator="greaterThanOrEqual">
      <formula>E$7+10</formula>
    </cfRule>
    <cfRule type="cellIs" dxfId="306" priority="134" stopIfTrue="1" operator="greaterThanOrEqual">
      <formula>E$7+5</formula>
    </cfRule>
    <cfRule type="cellIs" dxfId="305" priority="135" stopIfTrue="1" operator="lessThanOrEqual">
      <formula>E$7-10</formula>
    </cfRule>
    <cfRule type="cellIs" dxfId="304" priority="136" operator="lessThanOrEqual">
      <formula>E$7-5</formula>
    </cfRule>
  </conditionalFormatting>
  <conditionalFormatting sqref="E43:N43">
    <cfRule type="cellIs" dxfId="303" priority="129" stopIfTrue="1" operator="greaterThanOrEqual">
      <formula>E$7+10</formula>
    </cfRule>
    <cfRule type="cellIs" dxfId="302" priority="130" stopIfTrue="1" operator="greaterThanOrEqual">
      <formula>E$7+5</formula>
    </cfRule>
    <cfRule type="cellIs" dxfId="301" priority="131" stopIfTrue="1" operator="lessThanOrEqual">
      <formula>E$7-10</formula>
    </cfRule>
    <cfRule type="cellIs" dxfId="300" priority="132" operator="lessThanOrEqual">
      <formula>E$7-5</formula>
    </cfRule>
  </conditionalFormatting>
  <conditionalFormatting sqref="E45:N45">
    <cfRule type="cellIs" dxfId="299" priority="125" stopIfTrue="1" operator="greaterThanOrEqual">
      <formula>E$7+10</formula>
    </cfRule>
    <cfRule type="cellIs" dxfId="298" priority="126" stopIfTrue="1" operator="greaterThanOrEqual">
      <formula>E$7+5</formula>
    </cfRule>
    <cfRule type="cellIs" dxfId="297" priority="127" stopIfTrue="1" operator="lessThanOrEqual">
      <formula>E$7-10</formula>
    </cfRule>
    <cfRule type="cellIs" dxfId="296" priority="128" operator="lessThanOrEqual">
      <formula>E$7-5</formula>
    </cfRule>
  </conditionalFormatting>
  <conditionalFormatting sqref="E47:N47">
    <cfRule type="cellIs" dxfId="295" priority="121" stopIfTrue="1" operator="greaterThanOrEqual">
      <formula>E$7+10</formula>
    </cfRule>
    <cfRule type="cellIs" dxfId="294" priority="122" stopIfTrue="1" operator="greaterThanOrEqual">
      <formula>E$7+5</formula>
    </cfRule>
    <cfRule type="cellIs" dxfId="293" priority="123" stopIfTrue="1" operator="lessThanOrEqual">
      <formula>E$7-10</formula>
    </cfRule>
    <cfRule type="cellIs" dxfId="292" priority="124" operator="lessThanOrEqual">
      <formula>E$7-5</formula>
    </cfRule>
  </conditionalFormatting>
  <conditionalFormatting sqref="E49:N49 E51:N51 E53:N53">
    <cfRule type="cellIs" dxfId="291" priority="117" stopIfTrue="1" operator="greaterThanOrEqual">
      <formula>E$7+10</formula>
    </cfRule>
    <cfRule type="cellIs" dxfId="290" priority="118" stopIfTrue="1" operator="greaterThanOrEqual">
      <formula>E$7+5</formula>
    </cfRule>
    <cfRule type="cellIs" dxfId="289" priority="119" stopIfTrue="1" operator="lessThanOrEqual">
      <formula>E$7-10</formula>
    </cfRule>
    <cfRule type="cellIs" dxfId="288" priority="120" operator="lessThanOrEqual">
      <formula>E$7-5</formula>
    </cfRule>
  </conditionalFormatting>
  <conditionalFormatting sqref="E55:N55">
    <cfRule type="cellIs" dxfId="287" priority="113" stopIfTrue="1" operator="greaterThanOrEqual">
      <formula>E$7+10</formula>
    </cfRule>
    <cfRule type="cellIs" dxfId="286" priority="114" stopIfTrue="1" operator="greaterThanOrEqual">
      <formula>E$7+5</formula>
    </cfRule>
    <cfRule type="cellIs" dxfId="285" priority="115" stopIfTrue="1" operator="lessThanOrEqual">
      <formula>E$7-10</formula>
    </cfRule>
    <cfRule type="cellIs" dxfId="284" priority="116" operator="lessThanOrEqual">
      <formula>E$7-5</formula>
    </cfRule>
  </conditionalFormatting>
  <conditionalFormatting sqref="E57:N57">
    <cfRule type="cellIs" dxfId="283" priority="109" stopIfTrue="1" operator="greaterThanOrEqual">
      <formula>E$7+10</formula>
    </cfRule>
    <cfRule type="cellIs" dxfId="282" priority="110" stopIfTrue="1" operator="greaterThanOrEqual">
      <formula>E$7+5</formula>
    </cfRule>
    <cfRule type="cellIs" dxfId="281" priority="111" stopIfTrue="1" operator="lessThanOrEqual">
      <formula>E$7-10</formula>
    </cfRule>
    <cfRule type="cellIs" dxfId="280" priority="112" operator="lessThanOrEqual">
      <formula>E$7-5</formula>
    </cfRule>
  </conditionalFormatting>
  <conditionalFormatting sqref="E59:N59">
    <cfRule type="cellIs" dxfId="279" priority="105" stopIfTrue="1" operator="greaterThanOrEqual">
      <formula>E$7+10</formula>
    </cfRule>
    <cfRule type="cellIs" dxfId="278" priority="106" stopIfTrue="1" operator="greaterThanOrEqual">
      <formula>E$7+5</formula>
    </cfRule>
    <cfRule type="cellIs" dxfId="277" priority="107" stopIfTrue="1" operator="lessThanOrEqual">
      <formula>E$7-10</formula>
    </cfRule>
    <cfRule type="cellIs" dxfId="276" priority="108" operator="lessThanOrEqual">
      <formula>E$7-5</formula>
    </cfRule>
  </conditionalFormatting>
  <conditionalFormatting sqref="E61:N61 E63:N63">
    <cfRule type="cellIs" dxfId="275" priority="101" stopIfTrue="1" operator="greaterThanOrEqual">
      <formula>E$7+10</formula>
    </cfRule>
    <cfRule type="cellIs" dxfId="274" priority="102" stopIfTrue="1" operator="greaterThanOrEqual">
      <formula>E$7+5</formula>
    </cfRule>
    <cfRule type="cellIs" dxfId="273" priority="103" stopIfTrue="1" operator="lessThanOrEqual">
      <formula>E$7-10</formula>
    </cfRule>
    <cfRule type="cellIs" dxfId="272" priority="104" operator="lessThanOrEqual">
      <formula>E$7-5</formula>
    </cfRule>
  </conditionalFormatting>
  <conditionalFormatting sqref="E65:N65 E67:N67 E69:N69">
    <cfRule type="cellIs" dxfId="271" priority="97" stopIfTrue="1" operator="greaterThanOrEqual">
      <formula>E$7+10</formula>
    </cfRule>
    <cfRule type="cellIs" dxfId="270" priority="98" stopIfTrue="1" operator="greaterThanOrEqual">
      <formula>E$7+5</formula>
    </cfRule>
    <cfRule type="cellIs" dxfId="269" priority="99" stopIfTrue="1" operator="lessThanOrEqual">
      <formula>E$7-10</formula>
    </cfRule>
    <cfRule type="cellIs" dxfId="268" priority="100" operator="lessThanOrEqual">
      <formula>E$7-5</formula>
    </cfRule>
  </conditionalFormatting>
  <conditionalFormatting sqref="E71:N71">
    <cfRule type="cellIs" dxfId="267" priority="93" stopIfTrue="1" operator="greaterThanOrEqual">
      <formula>E$7+10</formula>
    </cfRule>
    <cfRule type="cellIs" dxfId="266" priority="94" stopIfTrue="1" operator="greaterThanOrEqual">
      <formula>E$7+5</formula>
    </cfRule>
    <cfRule type="cellIs" dxfId="265" priority="95" stopIfTrue="1" operator="lessThanOrEqual">
      <formula>E$7-10</formula>
    </cfRule>
    <cfRule type="cellIs" dxfId="264" priority="96" operator="lessThanOrEqual">
      <formula>E$7-5</formula>
    </cfRule>
  </conditionalFormatting>
  <conditionalFormatting sqref="E73:N73">
    <cfRule type="cellIs" dxfId="263" priority="89" stopIfTrue="1" operator="greaterThanOrEqual">
      <formula>E$7+10</formula>
    </cfRule>
    <cfRule type="cellIs" dxfId="262" priority="90" stopIfTrue="1" operator="greaterThanOrEqual">
      <formula>E$7+5</formula>
    </cfRule>
    <cfRule type="cellIs" dxfId="261" priority="91" stopIfTrue="1" operator="lessThanOrEqual">
      <formula>E$7-10</formula>
    </cfRule>
    <cfRule type="cellIs" dxfId="260" priority="92" operator="lessThanOrEqual">
      <formula>E$7-5</formula>
    </cfRule>
  </conditionalFormatting>
  <conditionalFormatting sqref="E75:N75">
    <cfRule type="cellIs" dxfId="259" priority="85" stopIfTrue="1" operator="greaterThanOrEqual">
      <formula>E$7+10</formula>
    </cfRule>
    <cfRule type="cellIs" dxfId="258" priority="86" stopIfTrue="1" operator="greaterThanOrEqual">
      <formula>E$7+5</formula>
    </cfRule>
    <cfRule type="cellIs" dxfId="257" priority="87" stopIfTrue="1" operator="lessThanOrEqual">
      <formula>E$7-10</formula>
    </cfRule>
    <cfRule type="cellIs" dxfId="256" priority="88" operator="lessThanOrEqual">
      <formula>E$7-5</formula>
    </cfRule>
  </conditionalFormatting>
  <conditionalFormatting sqref="E77:N77 E79:N79 E81:N81">
    <cfRule type="cellIs" dxfId="255" priority="81" stopIfTrue="1" operator="greaterThanOrEqual">
      <formula>E$7+10</formula>
    </cfRule>
    <cfRule type="cellIs" dxfId="254" priority="82" stopIfTrue="1" operator="greaterThanOrEqual">
      <formula>E$7+5</formula>
    </cfRule>
    <cfRule type="cellIs" dxfId="253" priority="83" stopIfTrue="1" operator="lessThanOrEqual">
      <formula>E$7-10</formula>
    </cfRule>
    <cfRule type="cellIs" dxfId="252" priority="84" operator="lessThanOrEqual">
      <formula>E$7-5</formula>
    </cfRule>
  </conditionalFormatting>
  <conditionalFormatting sqref="E83:N83">
    <cfRule type="cellIs" dxfId="251" priority="77" stopIfTrue="1" operator="greaterThanOrEqual">
      <formula>E$7+10</formula>
    </cfRule>
    <cfRule type="cellIs" dxfId="250" priority="78" stopIfTrue="1" operator="greaterThanOrEqual">
      <formula>E$7+5</formula>
    </cfRule>
    <cfRule type="cellIs" dxfId="249" priority="79" stopIfTrue="1" operator="lessThanOrEqual">
      <formula>E$7-10</formula>
    </cfRule>
    <cfRule type="cellIs" dxfId="248" priority="80" operator="lessThanOrEqual">
      <formula>E$7-5</formula>
    </cfRule>
  </conditionalFormatting>
  <conditionalFormatting sqref="E85:N85">
    <cfRule type="cellIs" dxfId="247" priority="73" stopIfTrue="1" operator="greaterThanOrEqual">
      <formula>E$7+10</formula>
    </cfRule>
    <cfRule type="cellIs" dxfId="246" priority="74" stopIfTrue="1" operator="greaterThanOrEqual">
      <formula>E$7+5</formula>
    </cfRule>
    <cfRule type="cellIs" dxfId="245" priority="75" stopIfTrue="1" operator="lessThanOrEqual">
      <formula>E$7-10</formula>
    </cfRule>
    <cfRule type="cellIs" dxfId="244" priority="76" operator="lessThanOrEqual">
      <formula>E$7-5</formula>
    </cfRule>
  </conditionalFormatting>
  <conditionalFormatting sqref="E87:N87">
    <cfRule type="cellIs" dxfId="243" priority="69" stopIfTrue="1" operator="greaterThanOrEqual">
      <formula>E$7+10</formula>
    </cfRule>
    <cfRule type="cellIs" dxfId="242" priority="70" stopIfTrue="1" operator="greaterThanOrEqual">
      <formula>E$7+5</formula>
    </cfRule>
    <cfRule type="cellIs" dxfId="241" priority="71" stopIfTrue="1" operator="lessThanOrEqual">
      <formula>E$7-10</formula>
    </cfRule>
    <cfRule type="cellIs" dxfId="240" priority="72" operator="lessThanOrEqual">
      <formula>E$7-5</formula>
    </cfRule>
  </conditionalFormatting>
  <conditionalFormatting sqref="E89:N89 E91:N91">
    <cfRule type="cellIs" dxfId="239" priority="65" stopIfTrue="1" operator="greaterThanOrEqual">
      <formula>E$7+10</formula>
    </cfRule>
    <cfRule type="cellIs" dxfId="238" priority="66" stopIfTrue="1" operator="greaterThanOrEqual">
      <formula>E$7+5</formula>
    </cfRule>
    <cfRule type="cellIs" dxfId="237" priority="67" stopIfTrue="1" operator="lessThanOrEqual">
      <formula>E$7-10</formula>
    </cfRule>
    <cfRule type="cellIs" dxfId="236" priority="68" operator="lessThanOrEqual">
      <formula>E$7-5</formula>
    </cfRule>
  </conditionalFormatting>
  <conditionalFormatting sqref="E93:N93 E95:N95 E97:N97">
    <cfRule type="cellIs" dxfId="235" priority="61" stopIfTrue="1" operator="greaterThanOrEqual">
      <formula>E$7+10</formula>
    </cfRule>
    <cfRule type="cellIs" dxfId="234" priority="62" stopIfTrue="1" operator="greaterThanOrEqual">
      <formula>E$7+5</formula>
    </cfRule>
    <cfRule type="cellIs" dxfId="233" priority="63" stopIfTrue="1" operator="lessThanOrEqual">
      <formula>E$7-10</formula>
    </cfRule>
    <cfRule type="cellIs" dxfId="232" priority="64" operator="lessThanOrEqual">
      <formula>E$7-5</formula>
    </cfRule>
  </conditionalFormatting>
  <conditionalFormatting sqref="E99:N99">
    <cfRule type="cellIs" dxfId="231" priority="57" stopIfTrue="1" operator="greaterThanOrEqual">
      <formula>E$7+10</formula>
    </cfRule>
    <cfRule type="cellIs" dxfId="230" priority="58" stopIfTrue="1" operator="greaterThanOrEqual">
      <formula>E$7+5</formula>
    </cfRule>
    <cfRule type="cellIs" dxfId="229" priority="59" stopIfTrue="1" operator="lessThanOrEqual">
      <formula>E$7-10</formula>
    </cfRule>
    <cfRule type="cellIs" dxfId="228" priority="60" operator="lessThanOrEqual">
      <formula>E$7-5</formula>
    </cfRule>
  </conditionalFormatting>
  <conditionalFormatting sqref="E101:N101">
    <cfRule type="cellIs" dxfId="227" priority="53" stopIfTrue="1" operator="greaterThanOrEqual">
      <formula>E$7+10</formula>
    </cfRule>
    <cfRule type="cellIs" dxfId="226" priority="54" stopIfTrue="1" operator="greaterThanOrEqual">
      <formula>E$7+5</formula>
    </cfRule>
    <cfRule type="cellIs" dxfId="225" priority="55" stopIfTrue="1" operator="lessThanOrEqual">
      <formula>E$7-10</formula>
    </cfRule>
    <cfRule type="cellIs" dxfId="224" priority="56" operator="lessThanOrEqual">
      <formula>E$7-5</formula>
    </cfRule>
  </conditionalFormatting>
  <conditionalFormatting sqref="E103:N103">
    <cfRule type="cellIs" dxfId="223" priority="49" stopIfTrue="1" operator="greaterThanOrEqual">
      <formula>E$7+10</formula>
    </cfRule>
    <cfRule type="cellIs" dxfId="222" priority="50" stopIfTrue="1" operator="greaterThanOrEqual">
      <formula>E$7+5</formula>
    </cfRule>
    <cfRule type="cellIs" dxfId="221" priority="51" stopIfTrue="1" operator="lessThanOrEqual">
      <formula>E$7-10</formula>
    </cfRule>
    <cfRule type="cellIs" dxfId="220" priority="52" operator="lessThanOrEqual">
      <formula>E$7-5</formula>
    </cfRule>
  </conditionalFormatting>
  <conditionalFormatting sqref="E105:N105 E107:N107 E109:N109">
    <cfRule type="cellIs" dxfId="219" priority="45" stopIfTrue="1" operator="greaterThanOrEqual">
      <formula>E$7+10</formula>
    </cfRule>
    <cfRule type="cellIs" dxfId="218" priority="46" stopIfTrue="1" operator="greaterThanOrEqual">
      <formula>E$7+5</formula>
    </cfRule>
    <cfRule type="cellIs" dxfId="217" priority="47" stopIfTrue="1" operator="lessThanOrEqual">
      <formula>E$7-10</formula>
    </cfRule>
    <cfRule type="cellIs" dxfId="216" priority="48" operator="lessThanOrEqual">
      <formula>E$7-5</formula>
    </cfRule>
  </conditionalFormatting>
  <conditionalFormatting sqref="E111:N111">
    <cfRule type="cellIs" dxfId="215" priority="41" stopIfTrue="1" operator="greaterThanOrEqual">
      <formula>E$7+10</formula>
    </cfRule>
    <cfRule type="cellIs" dxfId="214" priority="42" stopIfTrue="1" operator="greaterThanOrEqual">
      <formula>E$7+5</formula>
    </cfRule>
    <cfRule type="cellIs" dxfId="213" priority="43" stopIfTrue="1" operator="lessThanOrEqual">
      <formula>E$7-10</formula>
    </cfRule>
    <cfRule type="cellIs" dxfId="212" priority="44" operator="lessThanOrEqual">
      <formula>E$7-5</formula>
    </cfRule>
  </conditionalFormatting>
  <conditionalFormatting sqref="E113:N113">
    <cfRule type="cellIs" dxfId="211" priority="37" stopIfTrue="1" operator="greaterThanOrEqual">
      <formula>E$7+10</formula>
    </cfRule>
    <cfRule type="cellIs" dxfId="210" priority="38" stopIfTrue="1" operator="greaterThanOrEqual">
      <formula>E$7+5</formula>
    </cfRule>
    <cfRule type="cellIs" dxfId="209" priority="39" stopIfTrue="1" operator="lessThanOrEqual">
      <formula>E$7-10</formula>
    </cfRule>
    <cfRule type="cellIs" dxfId="208" priority="40" operator="lessThanOrEqual">
      <formula>E$7-5</formula>
    </cfRule>
  </conditionalFormatting>
  <conditionalFormatting sqref="E115:N115">
    <cfRule type="cellIs" dxfId="207" priority="33" stopIfTrue="1" operator="greaterThanOrEqual">
      <formula>E$7+10</formula>
    </cfRule>
    <cfRule type="cellIs" dxfId="206" priority="34" stopIfTrue="1" operator="greaterThanOrEqual">
      <formula>E$7+5</formula>
    </cfRule>
    <cfRule type="cellIs" dxfId="205" priority="35" stopIfTrue="1" operator="lessThanOrEqual">
      <formula>E$7-10</formula>
    </cfRule>
    <cfRule type="cellIs" dxfId="204" priority="36" operator="lessThanOrEqual">
      <formula>E$7-5</formula>
    </cfRule>
  </conditionalFormatting>
  <conditionalFormatting sqref="E117:N117 E119:N119">
    <cfRule type="cellIs" dxfId="203" priority="29" stopIfTrue="1" operator="greaterThanOrEqual">
      <formula>E$7+10</formula>
    </cfRule>
    <cfRule type="cellIs" dxfId="202" priority="30" stopIfTrue="1" operator="greaterThanOrEqual">
      <formula>E$7+5</formula>
    </cfRule>
    <cfRule type="cellIs" dxfId="201" priority="31" stopIfTrue="1" operator="lessThanOrEqual">
      <formula>E$7-10</formula>
    </cfRule>
    <cfRule type="cellIs" dxfId="200" priority="32" operator="lessThanOrEqual">
      <formula>E$7-5</formula>
    </cfRule>
  </conditionalFormatting>
  <conditionalFormatting sqref="E121:N121 E123:N123 E125:N125">
    <cfRule type="cellIs" dxfId="199" priority="25" stopIfTrue="1" operator="greaterThanOrEqual">
      <formula>E$7+10</formula>
    </cfRule>
    <cfRule type="cellIs" dxfId="198" priority="26" stopIfTrue="1" operator="greaterThanOrEqual">
      <formula>E$7+5</formula>
    </cfRule>
    <cfRule type="cellIs" dxfId="197" priority="27" stopIfTrue="1" operator="lessThanOrEqual">
      <formula>E$7-10</formula>
    </cfRule>
    <cfRule type="cellIs" dxfId="196" priority="28" operator="lessThanOrEqual">
      <formula>E$7-5</formula>
    </cfRule>
  </conditionalFormatting>
  <conditionalFormatting sqref="E127:N127">
    <cfRule type="cellIs" dxfId="195" priority="21" stopIfTrue="1" operator="greaterThanOrEqual">
      <formula>E$7+10</formula>
    </cfRule>
    <cfRule type="cellIs" dxfId="194" priority="22" stopIfTrue="1" operator="greaterThanOrEqual">
      <formula>E$7+5</formula>
    </cfRule>
    <cfRule type="cellIs" dxfId="193" priority="23" stopIfTrue="1" operator="lessThanOrEqual">
      <formula>E$7-10</formula>
    </cfRule>
    <cfRule type="cellIs" dxfId="192" priority="24" operator="lessThanOrEqual">
      <formula>E$7-5</formula>
    </cfRule>
  </conditionalFormatting>
  <conditionalFormatting sqref="E129:N129">
    <cfRule type="cellIs" dxfId="191" priority="17" stopIfTrue="1" operator="greaterThanOrEqual">
      <formula>E$7+10</formula>
    </cfRule>
    <cfRule type="cellIs" dxfId="190" priority="18" stopIfTrue="1" operator="greaterThanOrEqual">
      <formula>E$7+5</formula>
    </cfRule>
    <cfRule type="cellIs" dxfId="189" priority="19" stopIfTrue="1" operator="lessThanOrEqual">
      <formula>E$7-10</formula>
    </cfRule>
    <cfRule type="cellIs" dxfId="188" priority="20" operator="lessThanOrEqual">
      <formula>E$7-5</formula>
    </cfRule>
  </conditionalFormatting>
  <conditionalFormatting sqref="E131:N131">
    <cfRule type="cellIs" dxfId="187" priority="13" stopIfTrue="1" operator="greaterThanOrEqual">
      <formula>E$7+10</formula>
    </cfRule>
    <cfRule type="cellIs" dxfId="186" priority="14" stopIfTrue="1" operator="greaterThanOrEqual">
      <formula>E$7+5</formula>
    </cfRule>
    <cfRule type="cellIs" dxfId="185" priority="15" stopIfTrue="1" operator="lessThanOrEqual">
      <formula>E$7-10</formula>
    </cfRule>
    <cfRule type="cellIs" dxfId="184" priority="16" operator="lessThanOrEqual">
      <formula>E$7-5</formula>
    </cfRule>
  </conditionalFormatting>
  <conditionalFormatting sqref="E133:N133 E135:N135 E137:N137">
    <cfRule type="cellIs" dxfId="183" priority="9" stopIfTrue="1" operator="greaterThanOrEqual">
      <formula>E$7+10</formula>
    </cfRule>
    <cfRule type="cellIs" dxfId="182" priority="10" stopIfTrue="1" operator="greaterThanOrEqual">
      <formula>E$7+5</formula>
    </cfRule>
    <cfRule type="cellIs" dxfId="181" priority="11" stopIfTrue="1" operator="lessThanOrEqual">
      <formula>E$7-10</formula>
    </cfRule>
    <cfRule type="cellIs" dxfId="180" priority="12" operator="lessThanOrEqual">
      <formula>E$7-5</formula>
    </cfRule>
  </conditionalFormatting>
  <conditionalFormatting sqref="E139:N139">
    <cfRule type="cellIs" dxfId="179" priority="5" stopIfTrue="1" operator="greaterThanOrEqual">
      <formula>E$7+10</formula>
    </cfRule>
    <cfRule type="cellIs" dxfId="178" priority="6" stopIfTrue="1" operator="greaterThanOrEqual">
      <formula>E$7+5</formula>
    </cfRule>
    <cfRule type="cellIs" dxfId="177" priority="7" stopIfTrue="1" operator="lessThanOrEqual">
      <formula>E$7-10</formula>
    </cfRule>
    <cfRule type="cellIs" dxfId="176" priority="8" operator="lessThanOrEqual">
      <formula>E$7-5</formula>
    </cfRule>
  </conditionalFormatting>
  <conditionalFormatting sqref="E141:N141">
    <cfRule type="cellIs" dxfId="175" priority="1" stopIfTrue="1" operator="greaterThanOrEqual">
      <formula>E$7+10</formula>
    </cfRule>
    <cfRule type="cellIs" dxfId="174" priority="2" stopIfTrue="1" operator="greaterThanOrEqual">
      <formula>E$7+5</formula>
    </cfRule>
    <cfRule type="cellIs" dxfId="173" priority="3" stopIfTrue="1" operator="lessThanOrEqual">
      <formula>E$7-10</formula>
    </cfRule>
    <cfRule type="cellIs" dxfId="172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EEBB-7534-4F6B-8EE9-8B3367127DA0}">
  <sheetPr>
    <tabColor rgb="FF92D050"/>
  </sheetPr>
  <dimension ref="A1:P176"/>
  <sheetViews>
    <sheetView showGridLines="0" tabSelected="1" workbookViewId="0"/>
  </sheetViews>
  <sheetFormatPr defaultColWidth="12.83203125" defaultRowHeight="12" outlineLevelRow="1" x14ac:dyDescent="0.15"/>
  <cols>
    <col min="1" max="1" width="30.83203125" style="1" bestFit="1" customWidth="1"/>
    <col min="2" max="2" width="3.6640625" style="1" customWidth="1"/>
    <col min="3" max="3" width="19.83203125" style="1" customWidth="1"/>
    <col min="4" max="4" width="7.6640625" style="1" customWidth="1"/>
    <col min="5" max="14" width="9" style="1" customWidth="1"/>
    <col min="15" max="16" width="8.33203125" style="1" customWidth="1"/>
    <col min="17" max="16384" width="12.83203125" style="1"/>
  </cols>
  <sheetData>
    <row r="1" spans="1:16" x14ac:dyDescent="0.15">
      <c r="A1" s="1" t="str">
        <f ca="1">RIGHT(CELL("filename",A1),LEN(CELL("filename",A1))-FIND("]", CELL("filename",A1)))</f>
        <v>X (29)</v>
      </c>
      <c r="B1" s="1" t="str">
        <f ca="1">VLOOKUP(A1,学年!A:E,5,0)</f>
        <v>Q29２０年後の北九州市に期待すること</v>
      </c>
    </row>
    <row r="2" spans="1:16" x14ac:dyDescent="0.15">
      <c r="D2" s="1">
        <v>5</v>
      </c>
      <c r="E2" s="1">
        <v>6</v>
      </c>
      <c r="F2" s="1">
        <v>7</v>
      </c>
      <c r="G2" s="1">
        <v>8</v>
      </c>
      <c r="H2" s="1">
        <v>9</v>
      </c>
      <c r="I2" s="1">
        <v>10</v>
      </c>
      <c r="J2" s="1">
        <v>11</v>
      </c>
      <c r="K2" s="1">
        <v>12</v>
      </c>
      <c r="L2" s="1">
        <v>13</v>
      </c>
      <c r="M2" s="1">
        <v>14</v>
      </c>
      <c r="N2" s="1">
        <v>15</v>
      </c>
    </row>
    <row r="3" spans="1:16" x14ac:dyDescent="0.15">
      <c r="E3" s="3"/>
      <c r="I3" s="4"/>
      <c r="N3" s="4" t="s">
        <v>246</v>
      </c>
    </row>
    <row r="4" spans="1:16" ht="5.0999999999999996" customHeight="1" x14ac:dyDescent="0.15">
      <c r="B4" s="5"/>
      <c r="C4" s="6"/>
      <c r="D4" s="7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6" ht="159.6" customHeight="1" x14ac:dyDescent="0.15">
      <c r="A5" s="1" t="str">
        <f ca="1">$A$1&amp;"表頭"</f>
        <v>X (29)表頭</v>
      </c>
      <c r="B5" s="9"/>
      <c r="C5" s="10"/>
      <c r="D5" s="11" t="s">
        <v>248</v>
      </c>
      <c r="E5" s="12" t="str">
        <f ca="1">VLOOKUP($A$5,学年!$A:$O,E2,0)</f>
        <v>ゼロカーボンの進展で、豊かな自然環境と快適な生活環境が確保されたまち</v>
      </c>
      <c r="F5" s="12" t="str">
        <f ca="1">VLOOKUP($A$5,学年!$A:$O,F2,0)</f>
        <v>ＡＩやＩｏＴ等、最新技術を活用した最先端のまち</v>
      </c>
      <c r="G5" s="12" t="str">
        <f ca="1">VLOOKUP($A$5,学年!$A:$O,G2,0)</f>
        <v>たくさんの企業が誘致され、魅力ある仕事が充実したまち</v>
      </c>
      <c r="H5" s="12" t="str">
        <f ca="1">VLOOKUP($A$5,学年!$A:$O,H2,0)</f>
        <v>教育や子育て環境が充実しており、子どもがのびのびと育つことができるまち</v>
      </c>
      <c r="I5" s="12" t="str">
        <f ca="1">VLOOKUP($A$5,学年!$A:$O,I2,0)</f>
        <v>医療・福祉制度が充実し、高齢者や障害者など誰もが元気で安心して生活できるまち</v>
      </c>
      <c r="J5" s="12" t="str">
        <f ca="1">VLOOKUP($A$5,学年!$A:$O,J2,0)</f>
        <v>レジャー・娯楽施設が豊富で、充実した余暇が過ごせるまち</v>
      </c>
      <c r="K5" s="12" t="str">
        <f ca="1">VLOOKUP($A$5,学年!$A:$O,K2,0)</f>
        <v>趣味や興味のあることに時間を使え、自分らしく生活できるまち</v>
      </c>
      <c r="L5" s="12" t="str">
        <f ca="1">VLOOKUP($A$5,学年!$A:$O,L2,0)</f>
        <v>防犯・防災などが充実した安全・安心のまち</v>
      </c>
      <c r="M5" s="12" t="str">
        <f ca="1">VLOOKUP($A$5,学年!$A:$O,M2,0)</f>
        <v>文化・芸術が盛んなまち（サブカルチャーを含む）</v>
      </c>
      <c r="N5" s="12" t="str">
        <f ca="1">VLOOKUP($A$5,学年!$A:$O,N2,0)</f>
        <v>観光スポットが充実し、たくさんの観光客が訪れるまち</v>
      </c>
    </row>
    <row r="6" spans="1:16" ht="12.4" customHeight="1" x14ac:dyDescent="0.15">
      <c r="A6" s="1" t="str">
        <f ca="1">$A$1&amp;B6</f>
        <v>X (29)全体</v>
      </c>
      <c r="B6" s="145" t="s">
        <v>8</v>
      </c>
      <c r="C6" s="145"/>
      <c r="D6" s="19">
        <f ca="1">VLOOKUP($A6,学年!$A:$O,D$2,0)</f>
        <v>3871</v>
      </c>
      <c r="E6" s="19">
        <f ca="1">VLOOKUP($A6,学年!$A:$O,E$2,0)</f>
        <v>536</v>
      </c>
      <c r="F6" s="19">
        <f ca="1">VLOOKUP($A6,学年!$A:$O,F$2,0)</f>
        <v>443</v>
      </c>
      <c r="G6" s="19">
        <f ca="1">VLOOKUP($A6,学年!$A:$O,G$2,0)</f>
        <v>523</v>
      </c>
      <c r="H6" s="19">
        <f ca="1">VLOOKUP($A6,学年!$A:$O,H$2,0)</f>
        <v>1325</v>
      </c>
      <c r="I6" s="19">
        <f ca="1">VLOOKUP($A6,学年!$A:$O,I$2,0)</f>
        <v>685</v>
      </c>
      <c r="J6" s="19">
        <f ca="1">VLOOKUP($A6,学年!$A:$O,J$2,0)</f>
        <v>866</v>
      </c>
      <c r="K6" s="19">
        <f ca="1">VLOOKUP($A6,学年!$A:$O,K$2,0)</f>
        <v>747</v>
      </c>
      <c r="L6" s="19">
        <f ca="1">VLOOKUP($A6,学年!$A:$O,L$2,0)</f>
        <v>481</v>
      </c>
      <c r="M6" s="19">
        <f ca="1">VLOOKUP($A6,学年!$A:$O,M$2,0)</f>
        <v>242</v>
      </c>
      <c r="N6" s="19">
        <f ca="1">VLOOKUP($A6,学年!$A:$O,N$2,0)</f>
        <v>709</v>
      </c>
      <c r="O6" s="44"/>
      <c r="P6" s="45">
        <f ca="1">MAX(E6:N6)</f>
        <v>1325</v>
      </c>
    </row>
    <row r="7" spans="1:16" ht="12.4" customHeight="1" x14ac:dyDescent="0.15">
      <c r="B7" s="145"/>
      <c r="C7" s="145"/>
      <c r="D7" s="14">
        <f ca="1">D6/$D6*100</f>
        <v>100</v>
      </c>
      <c r="E7" s="15">
        <f ca="1">E6/$D6*100</f>
        <v>13.846551278739344</v>
      </c>
      <c r="F7" s="15">
        <f t="shared" ref="F7:N7" ca="1" si="0">F6/$D6*100</f>
        <v>11.444071299405838</v>
      </c>
      <c r="G7" s="15">
        <f t="shared" ca="1" si="0"/>
        <v>13.510720743993801</v>
      </c>
      <c r="H7" s="15">
        <f t="shared" ca="1" si="0"/>
        <v>34.228881425988114</v>
      </c>
      <c r="I7" s="15">
        <f t="shared" ca="1" si="0"/>
        <v>17.695685869284421</v>
      </c>
      <c r="J7" s="15">
        <f t="shared" ca="1" si="0"/>
        <v>22.371480237664688</v>
      </c>
      <c r="K7" s="15">
        <f t="shared" ca="1" si="0"/>
        <v>19.297339188840095</v>
      </c>
      <c r="L7" s="15">
        <f t="shared" ca="1" si="0"/>
        <v>12.425729785585119</v>
      </c>
      <c r="M7" s="15">
        <f t="shared" ca="1" si="0"/>
        <v>6.2516145698785843</v>
      </c>
      <c r="N7" s="15">
        <f t="shared" ca="1" si="0"/>
        <v>18.31568070266081</v>
      </c>
    </row>
    <row r="8" spans="1:16" ht="12.4" hidden="1" customHeight="1" outlineLevel="1" x14ac:dyDescent="0.15">
      <c r="A8" s="1" t="str">
        <f ca="1">$A$1&amp;C8</f>
        <v>X (29)１年生</v>
      </c>
      <c r="B8" s="152" t="s">
        <v>250</v>
      </c>
      <c r="C8" s="155" t="s">
        <v>4</v>
      </c>
      <c r="D8" s="19">
        <f ca="1">VLOOKUP($A8,学年!$A:$O,D$2,0)</f>
        <v>1355</v>
      </c>
      <c r="E8" s="19">
        <f ca="1">VLOOKUP($A8,学年!$A:$O,E$2,0)</f>
        <v>165</v>
      </c>
      <c r="F8" s="19">
        <f ca="1">VLOOKUP($A8,学年!$A:$O,F$2,0)</f>
        <v>174</v>
      </c>
      <c r="G8" s="19">
        <f ca="1">VLOOKUP($A8,学年!$A:$O,G$2,0)</f>
        <v>195</v>
      </c>
      <c r="H8" s="19">
        <f ca="1">VLOOKUP($A8,学年!$A:$O,H$2,0)</f>
        <v>495</v>
      </c>
      <c r="I8" s="19">
        <f ca="1">VLOOKUP($A8,学年!$A:$O,I$2,0)</f>
        <v>240</v>
      </c>
      <c r="J8" s="19">
        <f ca="1">VLOOKUP($A8,学年!$A:$O,J$2,0)</f>
        <v>289</v>
      </c>
      <c r="K8" s="19">
        <f ca="1">VLOOKUP($A8,学年!$A:$O,K$2,0)</f>
        <v>291</v>
      </c>
      <c r="L8" s="19">
        <f ca="1">VLOOKUP($A8,学年!$A:$O,L$2,0)</f>
        <v>179</v>
      </c>
      <c r="M8" s="19">
        <f ca="1">VLOOKUP($A8,学年!$A:$O,M$2,0)</f>
        <v>73</v>
      </c>
      <c r="N8" s="19">
        <f ca="1">VLOOKUP($A8,学年!$A:$O,N$2,0)</f>
        <v>263</v>
      </c>
      <c r="P8" s="45">
        <f ca="1">MAX(E8:N8)</f>
        <v>495</v>
      </c>
    </row>
    <row r="9" spans="1:16" ht="12.4" hidden="1" customHeight="1" outlineLevel="1" x14ac:dyDescent="0.15">
      <c r="B9" s="152"/>
      <c r="C9" s="156"/>
      <c r="D9" s="16">
        <f ca="1">D8/$D8*100</f>
        <v>100</v>
      </c>
      <c r="E9" s="15">
        <f ca="1">E8/$D8*100</f>
        <v>12.177121771217712</v>
      </c>
      <c r="F9" s="15">
        <f t="shared" ref="F9:N9" ca="1" si="1">F8/$D8*100</f>
        <v>12.841328413284133</v>
      </c>
      <c r="G9" s="15">
        <f t="shared" ca="1" si="1"/>
        <v>14.391143911439114</v>
      </c>
      <c r="H9" s="15">
        <f t="shared" ca="1" si="1"/>
        <v>36.531365313653133</v>
      </c>
      <c r="I9" s="15">
        <f t="shared" ca="1" si="1"/>
        <v>17.712177121771216</v>
      </c>
      <c r="J9" s="15">
        <f t="shared" ca="1" si="1"/>
        <v>21.328413284132843</v>
      </c>
      <c r="K9" s="15">
        <f t="shared" ca="1" si="1"/>
        <v>21.476014760147603</v>
      </c>
      <c r="L9" s="15">
        <f t="shared" ca="1" si="1"/>
        <v>13.210332103321033</v>
      </c>
      <c r="M9" s="15">
        <f t="shared" ca="1" si="1"/>
        <v>5.3874538745387452</v>
      </c>
      <c r="N9" s="15">
        <f t="shared" ca="1" si="1"/>
        <v>19.40959409594096</v>
      </c>
    </row>
    <row r="10" spans="1:16" ht="12.4" hidden="1" customHeight="1" outlineLevel="1" x14ac:dyDescent="0.15">
      <c r="A10" s="1" t="str">
        <f ca="1">$A$1&amp;C10</f>
        <v>X (29)２年生</v>
      </c>
      <c r="B10" s="152"/>
      <c r="C10" s="155" t="s">
        <v>5</v>
      </c>
      <c r="D10" s="19">
        <f ca="1">VLOOKUP($A10,学年!$A:$O,D$2,0)</f>
        <v>1210</v>
      </c>
      <c r="E10" s="19">
        <f ca="1">VLOOKUP($A10,学年!$A:$O,E$2,0)</f>
        <v>150</v>
      </c>
      <c r="F10" s="19">
        <f ca="1">VLOOKUP($A10,学年!$A:$O,F$2,0)</f>
        <v>115</v>
      </c>
      <c r="G10" s="19">
        <f ca="1">VLOOKUP($A10,学年!$A:$O,G$2,0)</f>
        <v>161</v>
      </c>
      <c r="H10" s="19">
        <f ca="1">VLOOKUP($A10,学年!$A:$O,H$2,0)</f>
        <v>386</v>
      </c>
      <c r="I10" s="19">
        <f ca="1">VLOOKUP($A10,学年!$A:$O,I$2,0)</f>
        <v>191</v>
      </c>
      <c r="J10" s="19">
        <f ca="1">VLOOKUP($A10,学年!$A:$O,J$2,0)</f>
        <v>270</v>
      </c>
      <c r="K10" s="19">
        <f ca="1">VLOOKUP($A10,学年!$A:$O,K$2,0)</f>
        <v>249</v>
      </c>
      <c r="L10" s="19">
        <f ca="1">VLOOKUP($A10,学年!$A:$O,L$2,0)</f>
        <v>145</v>
      </c>
      <c r="M10" s="19">
        <f ca="1">VLOOKUP($A10,学年!$A:$O,M$2,0)</f>
        <v>80</v>
      </c>
      <c r="N10" s="19">
        <f ca="1">VLOOKUP($A10,学年!$A:$O,N$2,0)</f>
        <v>227</v>
      </c>
      <c r="P10" s="45">
        <f ca="1">MAX(E10:N10)</f>
        <v>386</v>
      </c>
    </row>
    <row r="11" spans="1:16" ht="12.4" hidden="1" customHeight="1" outlineLevel="1" x14ac:dyDescent="0.15">
      <c r="B11" s="152"/>
      <c r="C11" s="156"/>
      <c r="D11" s="16">
        <f ca="1">D10/$D10*100</f>
        <v>100</v>
      </c>
      <c r="E11" s="15">
        <f ca="1">E10/$D10*100</f>
        <v>12.396694214876034</v>
      </c>
      <c r="F11" s="15">
        <f t="shared" ref="F11:N11" ca="1" si="2">F10/$D10*100</f>
        <v>9.5041322314049594</v>
      </c>
      <c r="G11" s="15">
        <f t="shared" ca="1" si="2"/>
        <v>13.305785123966944</v>
      </c>
      <c r="H11" s="15">
        <f t="shared" ca="1" si="2"/>
        <v>31.900826446280995</v>
      </c>
      <c r="I11" s="15">
        <f t="shared" ca="1" si="2"/>
        <v>15.78512396694215</v>
      </c>
      <c r="J11" s="15">
        <f t="shared" ca="1" si="2"/>
        <v>22.314049586776861</v>
      </c>
      <c r="K11" s="15">
        <f t="shared" ca="1" si="2"/>
        <v>20.578512396694215</v>
      </c>
      <c r="L11" s="15">
        <f t="shared" ca="1" si="2"/>
        <v>11.983471074380166</v>
      </c>
      <c r="M11" s="15">
        <f t="shared" ca="1" si="2"/>
        <v>6.6115702479338845</v>
      </c>
      <c r="N11" s="15">
        <f t="shared" ca="1" si="2"/>
        <v>18.760330578512395</v>
      </c>
    </row>
    <row r="12" spans="1:16" ht="12.4" hidden="1" customHeight="1" outlineLevel="1" x14ac:dyDescent="0.15">
      <c r="A12" s="1" t="str">
        <f ca="1">$A$1&amp;C12</f>
        <v>X (29)３年生</v>
      </c>
      <c r="B12" s="152"/>
      <c r="C12" s="155" t="s">
        <v>6</v>
      </c>
      <c r="D12" s="19">
        <f ca="1">VLOOKUP($A12,学年!$A:$O,D$2,0)</f>
        <v>1306</v>
      </c>
      <c r="E12" s="19">
        <f ca="1">VLOOKUP($A12,学年!$A:$O,E$2,0)</f>
        <v>221</v>
      </c>
      <c r="F12" s="19">
        <f ca="1">VLOOKUP($A12,学年!$A:$O,F$2,0)</f>
        <v>154</v>
      </c>
      <c r="G12" s="19">
        <f ca="1">VLOOKUP($A12,学年!$A:$O,G$2,0)</f>
        <v>167</v>
      </c>
      <c r="H12" s="19">
        <f ca="1">VLOOKUP($A12,学年!$A:$O,H$2,0)</f>
        <v>444</v>
      </c>
      <c r="I12" s="19">
        <f ca="1">VLOOKUP($A12,学年!$A:$O,I$2,0)</f>
        <v>254</v>
      </c>
      <c r="J12" s="19">
        <f ca="1">VLOOKUP($A12,学年!$A:$O,J$2,0)</f>
        <v>307</v>
      </c>
      <c r="K12" s="19">
        <f ca="1">VLOOKUP($A12,学年!$A:$O,K$2,0)</f>
        <v>207</v>
      </c>
      <c r="L12" s="19">
        <f ca="1">VLOOKUP($A12,学年!$A:$O,L$2,0)</f>
        <v>157</v>
      </c>
      <c r="M12" s="19">
        <f ca="1">VLOOKUP($A12,学年!$A:$O,M$2,0)</f>
        <v>89</v>
      </c>
      <c r="N12" s="19">
        <f ca="1">VLOOKUP($A12,学年!$A:$O,N$2,0)</f>
        <v>219</v>
      </c>
      <c r="P12" s="45">
        <f ca="1">MAX(E12:N12)</f>
        <v>444</v>
      </c>
    </row>
    <row r="13" spans="1:16" ht="12.4" hidden="1" customHeight="1" outlineLevel="1" x14ac:dyDescent="0.15">
      <c r="B13" s="152"/>
      <c r="C13" s="156"/>
      <c r="D13" s="16">
        <f ca="1">D12/$D12*100</f>
        <v>100</v>
      </c>
      <c r="E13" s="15">
        <f ca="1">E12/$D12*100</f>
        <v>16.921898928024504</v>
      </c>
      <c r="F13" s="15">
        <f t="shared" ref="F13:N13" ca="1" si="3">F12/$D12*100</f>
        <v>11.791730474732006</v>
      </c>
      <c r="G13" s="15">
        <f t="shared" ca="1" si="3"/>
        <v>12.787136294027565</v>
      </c>
      <c r="H13" s="15">
        <f t="shared" ca="1" si="3"/>
        <v>33.996937212863706</v>
      </c>
      <c r="I13" s="15">
        <f t="shared" ca="1" si="3"/>
        <v>19.448698315467077</v>
      </c>
      <c r="J13" s="15">
        <f t="shared" ca="1" si="3"/>
        <v>23.506891271056663</v>
      </c>
      <c r="K13" s="15">
        <f t="shared" ca="1" si="3"/>
        <v>15.849923430321592</v>
      </c>
      <c r="L13" s="15">
        <f t="shared" ca="1" si="3"/>
        <v>12.021439509954059</v>
      </c>
      <c r="M13" s="15">
        <f t="shared" ca="1" si="3"/>
        <v>6.8147013782542105</v>
      </c>
      <c r="N13" s="15">
        <f t="shared" ca="1" si="3"/>
        <v>16.768759571209802</v>
      </c>
    </row>
    <row r="14" spans="1:16" ht="12.4" customHeight="1" collapsed="1" x14ac:dyDescent="0.15">
      <c r="A14" s="1" t="str">
        <f ca="1">$A$1&amp;C14</f>
        <v>X (29)男性</v>
      </c>
      <c r="B14" s="144" t="s">
        <v>247</v>
      </c>
      <c r="C14" s="134" t="s">
        <v>9</v>
      </c>
      <c r="D14" s="19">
        <f ca="1">VLOOKUP($A14,性別!$A:$O,D$2,0)</f>
        <v>1748</v>
      </c>
      <c r="E14" s="19">
        <f ca="1">VLOOKUP($A14,性別!$A:$O,E$2,0)</f>
        <v>308</v>
      </c>
      <c r="F14" s="19">
        <f ca="1">VLOOKUP($A14,性別!$A:$O,F$2,0)</f>
        <v>273</v>
      </c>
      <c r="G14" s="19">
        <f ca="1">VLOOKUP($A14,性別!$A:$O,G$2,0)</f>
        <v>255</v>
      </c>
      <c r="H14" s="19">
        <f ca="1">VLOOKUP($A14,性別!$A:$O,H$2,0)</f>
        <v>482</v>
      </c>
      <c r="I14" s="19">
        <f ca="1">VLOOKUP($A14,性別!$A:$O,I$2,0)</f>
        <v>230</v>
      </c>
      <c r="J14" s="19">
        <f ca="1">VLOOKUP($A14,性別!$A:$O,J$2,0)</f>
        <v>348</v>
      </c>
      <c r="K14" s="19">
        <f ca="1">VLOOKUP($A14,性別!$A:$O,K$2,0)</f>
        <v>341</v>
      </c>
      <c r="L14" s="19">
        <f ca="1">VLOOKUP($A14,性別!$A:$O,L$2,0)</f>
        <v>218</v>
      </c>
      <c r="M14" s="19">
        <f ca="1">VLOOKUP($A14,性別!$A:$O,M$2,0)</f>
        <v>112</v>
      </c>
      <c r="N14" s="19">
        <f ca="1">VLOOKUP($A14,性別!$A:$O,N$2,0)</f>
        <v>302</v>
      </c>
      <c r="P14" s="45">
        <f t="shared" ref="P14" ca="1" si="4">MAX(E14:N14)</f>
        <v>482</v>
      </c>
    </row>
    <row r="15" spans="1:16" ht="12.4" customHeight="1" x14ac:dyDescent="0.15">
      <c r="B15" s="144"/>
      <c r="C15" s="136"/>
      <c r="D15" s="16">
        <f ca="1">D14/$D14*100</f>
        <v>100</v>
      </c>
      <c r="E15" s="15">
        <f ca="1">E14/$D14*100</f>
        <v>17.620137299771166</v>
      </c>
      <c r="F15" s="15">
        <f t="shared" ref="F15:N15" ca="1" si="5">F14/$D14*100</f>
        <v>15.617848970251716</v>
      </c>
      <c r="G15" s="15">
        <f t="shared" ca="1" si="5"/>
        <v>14.588100686498857</v>
      </c>
      <c r="H15" s="15">
        <f t="shared" ca="1" si="5"/>
        <v>27.574370709382151</v>
      </c>
      <c r="I15" s="15">
        <f t="shared" ca="1" si="5"/>
        <v>13.157894736842104</v>
      </c>
      <c r="J15" s="15">
        <f t="shared" ca="1" si="5"/>
        <v>19.908466819221967</v>
      </c>
      <c r="K15" s="15">
        <f t="shared" ca="1" si="5"/>
        <v>19.508009153318078</v>
      </c>
      <c r="L15" s="15">
        <f t="shared" ca="1" si="5"/>
        <v>12.471395881006865</v>
      </c>
      <c r="M15" s="15">
        <f t="shared" ca="1" si="5"/>
        <v>6.4073226544622424</v>
      </c>
      <c r="N15" s="15">
        <f t="shared" ca="1" si="5"/>
        <v>17.276887871853546</v>
      </c>
    </row>
    <row r="16" spans="1:16" ht="12.4" customHeight="1" x14ac:dyDescent="0.15">
      <c r="A16" s="1" t="str">
        <f ca="1">$A$1&amp;C16</f>
        <v>X (29)女性</v>
      </c>
      <c r="B16" s="144"/>
      <c r="C16" s="134" t="s">
        <v>10</v>
      </c>
      <c r="D16" s="19">
        <f ca="1">VLOOKUP($A16,性別!$A:$O,D$2,0)</f>
        <v>2011</v>
      </c>
      <c r="E16" s="19">
        <f ca="1">VLOOKUP($A16,性別!$A:$O,E$2,0)</f>
        <v>211</v>
      </c>
      <c r="F16" s="19">
        <f ca="1">VLOOKUP($A16,性別!$A:$O,F$2,0)</f>
        <v>158</v>
      </c>
      <c r="G16" s="19">
        <f ca="1">VLOOKUP($A16,性別!$A:$O,G$2,0)</f>
        <v>256</v>
      </c>
      <c r="H16" s="19">
        <f ca="1">VLOOKUP($A16,性別!$A:$O,H$2,0)</f>
        <v>809</v>
      </c>
      <c r="I16" s="19">
        <f ca="1">VLOOKUP($A16,性別!$A:$O,I$2,0)</f>
        <v>440</v>
      </c>
      <c r="J16" s="19">
        <f ca="1">VLOOKUP($A16,性別!$A:$O,J$2,0)</f>
        <v>498</v>
      </c>
      <c r="K16" s="19">
        <f ca="1">VLOOKUP($A16,性別!$A:$O,K$2,0)</f>
        <v>386</v>
      </c>
      <c r="L16" s="19">
        <f ca="1">VLOOKUP($A16,性別!$A:$O,L$2,0)</f>
        <v>249</v>
      </c>
      <c r="M16" s="19">
        <f ca="1">VLOOKUP($A16,性別!$A:$O,M$2,0)</f>
        <v>112</v>
      </c>
      <c r="N16" s="19">
        <f ca="1">VLOOKUP($A16,性別!$A:$O,N$2,0)</f>
        <v>383</v>
      </c>
      <c r="P16" s="45">
        <f t="shared" ref="P16" ca="1" si="6">MAX(E16:N16)</f>
        <v>809</v>
      </c>
    </row>
    <row r="17" spans="1:16" ht="12.4" customHeight="1" x14ac:dyDescent="0.15">
      <c r="B17" s="144"/>
      <c r="C17" s="136"/>
      <c r="D17" s="16">
        <f ca="1">D16/$D16*100</f>
        <v>100</v>
      </c>
      <c r="E17" s="15">
        <f ca="1">E16/$D16*100</f>
        <v>10.492292391844853</v>
      </c>
      <c r="F17" s="15">
        <f t="shared" ref="F17:N17" ca="1" si="7">F16/$D16*100</f>
        <v>7.8567876678269517</v>
      </c>
      <c r="G17" s="15">
        <f t="shared" ca="1" si="7"/>
        <v>12.729985082048731</v>
      </c>
      <c r="H17" s="15">
        <f t="shared" ca="1" si="7"/>
        <v>40.22874191944306</v>
      </c>
      <c r="I17" s="15">
        <f t="shared" ca="1" si="7"/>
        <v>21.879661859771257</v>
      </c>
      <c r="J17" s="15">
        <f t="shared" ca="1" si="7"/>
        <v>24.763799104922924</v>
      </c>
      <c r="K17" s="15">
        <f t="shared" ca="1" si="7"/>
        <v>19.194430631526604</v>
      </c>
      <c r="L17" s="15">
        <f t="shared" ca="1" si="7"/>
        <v>12.381899552461462</v>
      </c>
      <c r="M17" s="15">
        <f t="shared" ca="1" si="7"/>
        <v>5.5693684733963202</v>
      </c>
      <c r="N17" s="15">
        <f t="shared" ca="1" si="7"/>
        <v>19.045251118846345</v>
      </c>
    </row>
    <row r="18" spans="1:16" ht="12.4" customHeight="1" x14ac:dyDescent="0.15">
      <c r="A18" s="1" t="str">
        <f ca="1">$A$1&amp;C18</f>
        <v>X (29)回答しない</v>
      </c>
      <c r="B18" s="144"/>
      <c r="C18" s="134" t="s">
        <v>11</v>
      </c>
      <c r="D18" s="19">
        <f ca="1">VLOOKUP($A18,性別!$A:$O,D$2,0)</f>
        <v>112</v>
      </c>
      <c r="E18" s="19">
        <f ca="1">VLOOKUP($A18,性別!$A:$O,E$2,0)</f>
        <v>17</v>
      </c>
      <c r="F18" s="19">
        <f ca="1">VLOOKUP($A18,性別!$A:$O,F$2,0)</f>
        <v>12</v>
      </c>
      <c r="G18" s="19">
        <f ca="1">VLOOKUP($A18,性別!$A:$O,G$2,0)</f>
        <v>12</v>
      </c>
      <c r="H18" s="19">
        <f ca="1">VLOOKUP($A18,性別!$A:$O,H$2,0)</f>
        <v>34</v>
      </c>
      <c r="I18" s="19">
        <f ca="1">VLOOKUP($A18,性別!$A:$O,I$2,0)</f>
        <v>15</v>
      </c>
      <c r="J18" s="19">
        <f ca="1">VLOOKUP($A18,性別!$A:$O,J$2,0)</f>
        <v>20</v>
      </c>
      <c r="K18" s="19">
        <f ca="1">VLOOKUP($A18,性別!$A:$O,K$2,0)</f>
        <v>20</v>
      </c>
      <c r="L18" s="19">
        <f ca="1">VLOOKUP($A18,性別!$A:$O,L$2,0)</f>
        <v>14</v>
      </c>
      <c r="M18" s="19">
        <f ca="1">VLOOKUP($A18,性別!$A:$O,M$2,0)</f>
        <v>18</v>
      </c>
      <c r="N18" s="19">
        <f ca="1">VLOOKUP($A18,性別!$A:$O,N$2,0)</f>
        <v>24</v>
      </c>
      <c r="P18" s="45">
        <f t="shared" ref="P18" ca="1" si="8">MAX(E18:N18)</f>
        <v>34</v>
      </c>
    </row>
    <row r="19" spans="1:16" ht="12.4" customHeight="1" x14ac:dyDescent="0.15">
      <c r="B19" s="144"/>
      <c r="C19" s="136"/>
      <c r="D19" s="16">
        <f ca="1">D18/$D18*100</f>
        <v>100</v>
      </c>
      <c r="E19" s="15">
        <f ca="1">E18/$D18*100</f>
        <v>15.178571428571427</v>
      </c>
      <c r="F19" s="15">
        <f t="shared" ref="F19:N19" ca="1" si="9">F18/$D18*100</f>
        <v>10.714285714285714</v>
      </c>
      <c r="G19" s="15">
        <f t="shared" ca="1" si="9"/>
        <v>10.714285714285714</v>
      </c>
      <c r="H19" s="15">
        <f t="shared" ca="1" si="9"/>
        <v>30.357142857142854</v>
      </c>
      <c r="I19" s="15">
        <f t="shared" ca="1" si="9"/>
        <v>13.392857142857142</v>
      </c>
      <c r="J19" s="15">
        <f t="shared" ca="1" si="9"/>
        <v>17.857142857142858</v>
      </c>
      <c r="K19" s="15">
        <f t="shared" ca="1" si="9"/>
        <v>17.857142857142858</v>
      </c>
      <c r="L19" s="15">
        <f t="shared" ca="1" si="9"/>
        <v>12.5</v>
      </c>
      <c r="M19" s="15">
        <f t="shared" ca="1" si="9"/>
        <v>16.071428571428573</v>
      </c>
      <c r="N19" s="15">
        <f t="shared" ca="1" si="9"/>
        <v>21.428571428571427</v>
      </c>
    </row>
    <row r="20" spans="1:16" ht="12.4" hidden="1" customHeight="1" outlineLevel="1" x14ac:dyDescent="0.15">
      <c r="A20" s="1" t="str">
        <f ca="1">$A$1&amp;C20</f>
        <v>X (29)門司区</v>
      </c>
      <c r="B20" s="152" t="s">
        <v>249</v>
      </c>
      <c r="C20" s="153" t="s">
        <v>15</v>
      </c>
      <c r="D20" s="19">
        <f ca="1">VLOOKUP($A20,住所!$A:$O,D$2,0)</f>
        <v>171</v>
      </c>
      <c r="E20" s="19">
        <f ca="1">VLOOKUP($A20,住所!$A:$O,E$2,0)</f>
        <v>35</v>
      </c>
      <c r="F20" s="19">
        <f ca="1">VLOOKUP($A20,住所!$A:$O,F$2,0)</f>
        <v>22</v>
      </c>
      <c r="G20" s="19">
        <f ca="1">VLOOKUP($A20,住所!$A:$O,G$2,0)</f>
        <v>23</v>
      </c>
      <c r="H20" s="19">
        <f ca="1">VLOOKUP($A20,住所!$A:$O,H$2,0)</f>
        <v>60</v>
      </c>
      <c r="I20" s="19">
        <f ca="1">VLOOKUP($A20,住所!$A:$O,I$2,0)</f>
        <v>29</v>
      </c>
      <c r="J20" s="19">
        <f ca="1">VLOOKUP($A20,住所!$A:$O,J$2,0)</f>
        <v>37</v>
      </c>
      <c r="K20" s="19">
        <f ca="1">VLOOKUP($A20,住所!$A:$O,K$2,0)</f>
        <v>32</v>
      </c>
      <c r="L20" s="19">
        <f ca="1">VLOOKUP($A20,住所!$A:$O,L$2,0)</f>
        <v>22</v>
      </c>
      <c r="M20" s="19">
        <f ca="1">VLOOKUP($A20,住所!$A:$O,M$2,0)</f>
        <v>13</v>
      </c>
      <c r="N20" s="19">
        <f ca="1">VLOOKUP($A20,住所!$A:$O,N$2,0)</f>
        <v>29</v>
      </c>
      <c r="P20" s="45">
        <f t="shared" ref="P20" ca="1" si="10">MAX(E20:N20)</f>
        <v>60</v>
      </c>
    </row>
    <row r="21" spans="1:16" ht="12.4" hidden="1" customHeight="1" outlineLevel="1" x14ac:dyDescent="0.15">
      <c r="B21" s="152"/>
      <c r="C21" s="154"/>
      <c r="D21" s="16">
        <f ca="1">D20/$D20*100</f>
        <v>100</v>
      </c>
      <c r="E21" s="15">
        <f ca="1">E20/$D20*100</f>
        <v>20.467836257309941</v>
      </c>
      <c r="F21" s="15">
        <f t="shared" ref="F21:N21" ca="1" si="11">F20/$D20*100</f>
        <v>12.865497076023392</v>
      </c>
      <c r="G21" s="15">
        <f t="shared" ca="1" si="11"/>
        <v>13.450292397660817</v>
      </c>
      <c r="H21" s="15">
        <f t="shared" ca="1" si="11"/>
        <v>35.087719298245609</v>
      </c>
      <c r="I21" s="15">
        <f t="shared" ca="1" si="11"/>
        <v>16.959064327485379</v>
      </c>
      <c r="J21" s="15">
        <f t="shared" ca="1" si="11"/>
        <v>21.637426900584796</v>
      </c>
      <c r="K21" s="15">
        <f t="shared" ca="1" si="11"/>
        <v>18.71345029239766</v>
      </c>
      <c r="L21" s="15">
        <f t="shared" ca="1" si="11"/>
        <v>12.865497076023392</v>
      </c>
      <c r="M21" s="15">
        <f t="shared" ca="1" si="11"/>
        <v>7.6023391812865491</v>
      </c>
      <c r="N21" s="15">
        <f t="shared" ca="1" si="11"/>
        <v>16.959064327485379</v>
      </c>
    </row>
    <row r="22" spans="1:16" ht="12.4" hidden="1" customHeight="1" outlineLevel="1" x14ac:dyDescent="0.15">
      <c r="A22" s="1" t="str">
        <f ca="1">$A$1&amp;C22</f>
        <v>X (29)小倉北区</v>
      </c>
      <c r="B22" s="152"/>
      <c r="C22" s="153" t="s">
        <v>16</v>
      </c>
      <c r="D22" s="19">
        <f ca="1">VLOOKUP($A22,住所!$A:$O,D$2,0)</f>
        <v>332</v>
      </c>
      <c r="E22" s="19">
        <f ca="1">VLOOKUP($A22,住所!$A:$O,E$2,0)</f>
        <v>55</v>
      </c>
      <c r="F22" s="19">
        <f ca="1">VLOOKUP($A22,住所!$A:$O,F$2,0)</f>
        <v>42</v>
      </c>
      <c r="G22" s="19">
        <f ca="1">VLOOKUP($A22,住所!$A:$O,G$2,0)</f>
        <v>48</v>
      </c>
      <c r="H22" s="19">
        <f ca="1">VLOOKUP($A22,住所!$A:$O,H$2,0)</f>
        <v>116</v>
      </c>
      <c r="I22" s="19">
        <f ca="1">VLOOKUP($A22,住所!$A:$O,I$2,0)</f>
        <v>73</v>
      </c>
      <c r="J22" s="19">
        <f ca="1">VLOOKUP($A22,住所!$A:$O,J$2,0)</f>
        <v>80</v>
      </c>
      <c r="K22" s="19">
        <f ca="1">VLOOKUP($A22,住所!$A:$O,K$2,0)</f>
        <v>65</v>
      </c>
      <c r="L22" s="19">
        <f ca="1">VLOOKUP($A22,住所!$A:$O,L$2,0)</f>
        <v>41</v>
      </c>
      <c r="M22" s="19">
        <f ca="1">VLOOKUP($A22,住所!$A:$O,M$2,0)</f>
        <v>23</v>
      </c>
      <c r="N22" s="19">
        <f ca="1">VLOOKUP($A22,住所!$A:$O,N$2,0)</f>
        <v>55</v>
      </c>
      <c r="P22" s="45">
        <f t="shared" ref="P22" ca="1" si="12">MAX(E22:N22)</f>
        <v>116</v>
      </c>
    </row>
    <row r="23" spans="1:16" ht="12.4" hidden="1" customHeight="1" outlineLevel="1" x14ac:dyDescent="0.15">
      <c r="B23" s="152"/>
      <c r="C23" s="154"/>
      <c r="D23" s="16">
        <f ca="1">D22/$D22*100</f>
        <v>100</v>
      </c>
      <c r="E23" s="15">
        <f ca="1">E22/$D22*100</f>
        <v>16.566265060240966</v>
      </c>
      <c r="F23" s="15">
        <f t="shared" ref="F23:N23" ca="1" si="13">F22/$D22*100</f>
        <v>12.650602409638553</v>
      </c>
      <c r="G23" s="15">
        <f t="shared" ca="1" si="13"/>
        <v>14.457831325301203</v>
      </c>
      <c r="H23" s="15">
        <f t="shared" ca="1" si="13"/>
        <v>34.939759036144579</v>
      </c>
      <c r="I23" s="15">
        <f t="shared" ca="1" si="13"/>
        <v>21.987951807228914</v>
      </c>
      <c r="J23" s="15">
        <f t="shared" ca="1" si="13"/>
        <v>24.096385542168676</v>
      </c>
      <c r="K23" s="15">
        <f t="shared" ca="1" si="13"/>
        <v>19.578313253012048</v>
      </c>
      <c r="L23" s="15">
        <f t="shared" ca="1" si="13"/>
        <v>12.349397590361445</v>
      </c>
      <c r="M23" s="15">
        <f t="shared" ca="1" si="13"/>
        <v>6.927710843373494</v>
      </c>
      <c r="N23" s="15">
        <f t="shared" ca="1" si="13"/>
        <v>16.566265060240966</v>
      </c>
    </row>
    <row r="24" spans="1:16" ht="12.4" hidden="1" customHeight="1" outlineLevel="1" x14ac:dyDescent="0.15">
      <c r="A24" s="1" t="str">
        <f ca="1">$A$1&amp;C24</f>
        <v>X (29)小倉南区</v>
      </c>
      <c r="B24" s="152"/>
      <c r="C24" s="153" t="s">
        <v>17</v>
      </c>
      <c r="D24" s="19">
        <f ca="1">VLOOKUP($A24,住所!$A:$O,D$2,0)</f>
        <v>557</v>
      </c>
      <c r="E24" s="19">
        <f ca="1">VLOOKUP($A24,住所!$A:$O,E$2,0)</f>
        <v>85</v>
      </c>
      <c r="F24" s="19">
        <f ca="1">VLOOKUP($A24,住所!$A:$O,F$2,0)</f>
        <v>74</v>
      </c>
      <c r="G24" s="19">
        <f ca="1">VLOOKUP($A24,住所!$A:$O,G$2,0)</f>
        <v>87</v>
      </c>
      <c r="H24" s="19">
        <f ca="1">VLOOKUP($A24,住所!$A:$O,H$2,0)</f>
        <v>211</v>
      </c>
      <c r="I24" s="19">
        <f ca="1">VLOOKUP($A24,住所!$A:$O,I$2,0)</f>
        <v>104</v>
      </c>
      <c r="J24" s="19">
        <f ca="1">VLOOKUP($A24,住所!$A:$O,J$2,0)</f>
        <v>111</v>
      </c>
      <c r="K24" s="19">
        <f ca="1">VLOOKUP($A24,住所!$A:$O,K$2,0)</f>
        <v>102</v>
      </c>
      <c r="L24" s="19">
        <f ca="1">VLOOKUP($A24,住所!$A:$O,L$2,0)</f>
        <v>62</v>
      </c>
      <c r="M24" s="19">
        <f ca="1">VLOOKUP($A24,住所!$A:$O,M$2,0)</f>
        <v>48</v>
      </c>
      <c r="N24" s="19">
        <f ca="1">VLOOKUP($A24,住所!$A:$O,N$2,0)</f>
        <v>91</v>
      </c>
      <c r="P24" s="45">
        <f t="shared" ref="P24" ca="1" si="14">MAX(E24:N24)</f>
        <v>211</v>
      </c>
    </row>
    <row r="25" spans="1:16" ht="12.4" hidden="1" customHeight="1" outlineLevel="1" x14ac:dyDescent="0.15">
      <c r="B25" s="152"/>
      <c r="C25" s="154"/>
      <c r="D25" s="16">
        <f ca="1">D24/$D24*100</f>
        <v>100</v>
      </c>
      <c r="E25" s="15">
        <f ca="1">E24/$D24*100</f>
        <v>15.260323159784562</v>
      </c>
      <c r="F25" s="15">
        <f t="shared" ref="F25:N25" ca="1" si="15">F24/$D24*100</f>
        <v>13.285457809694792</v>
      </c>
      <c r="G25" s="15">
        <f t="shared" ca="1" si="15"/>
        <v>15.619389587073609</v>
      </c>
      <c r="H25" s="15">
        <f t="shared" ca="1" si="15"/>
        <v>37.881508078994614</v>
      </c>
      <c r="I25" s="15">
        <f t="shared" ca="1" si="15"/>
        <v>18.671454219030519</v>
      </c>
      <c r="J25" s="15">
        <f t="shared" ca="1" si="15"/>
        <v>19.928186714542189</v>
      </c>
      <c r="K25" s="15">
        <f t="shared" ca="1" si="15"/>
        <v>18.312387791741472</v>
      </c>
      <c r="L25" s="15">
        <f t="shared" ca="1" si="15"/>
        <v>11.131059245960502</v>
      </c>
      <c r="M25" s="15">
        <f t="shared" ca="1" si="15"/>
        <v>8.6175942549371634</v>
      </c>
      <c r="N25" s="15">
        <f t="shared" ca="1" si="15"/>
        <v>16.337522441651707</v>
      </c>
    </row>
    <row r="26" spans="1:16" ht="12.4" hidden="1" customHeight="1" outlineLevel="1" x14ac:dyDescent="0.15">
      <c r="A26" s="1" t="str">
        <f ca="1">$A$1&amp;C26</f>
        <v>X (29)若松区</v>
      </c>
      <c r="B26" s="152"/>
      <c r="C26" s="153" t="s">
        <v>18</v>
      </c>
      <c r="D26" s="19">
        <f ca="1">VLOOKUP($A26,住所!$A:$O,D$2,0)</f>
        <v>438</v>
      </c>
      <c r="E26" s="19">
        <f ca="1">VLOOKUP($A26,住所!$A:$O,E$2,0)</f>
        <v>70</v>
      </c>
      <c r="F26" s="19">
        <f ca="1">VLOOKUP($A26,住所!$A:$O,F$2,0)</f>
        <v>52</v>
      </c>
      <c r="G26" s="19">
        <f ca="1">VLOOKUP($A26,住所!$A:$O,G$2,0)</f>
        <v>62</v>
      </c>
      <c r="H26" s="19">
        <f ca="1">VLOOKUP($A26,住所!$A:$O,H$2,0)</f>
        <v>149</v>
      </c>
      <c r="I26" s="19">
        <f ca="1">VLOOKUP($A26,住所!$A:$O,I$2,0)</f>
        <v>72</v>
      </c>
      <c r="J26" s="19">
        <f ca="1">VLOOKUP($A26,住所!$A:$O,J$2,0)</f>
        <v>99</v>
      </c>
      <c r="K26" s="19">
        <f ca="1">VLOOKUP($A26,住所!$A:$O,K$2,0)</f>
        <v>79</v>
      </c>
      <c r="L26" s="19">
        <f ca="1">VLOOKUP($A26,住所!$A:$O,L$2,0)</f>
        <v>52</v>
      </c>
      <c r="M26" s="19">
        <f ca="1">VLOOKUP($A26,住所!$A:$O,M$2,0)</f>
        <v>30</v>
      </c>
      <c r="N26" s="19">
        <f ca="1">VLOOKUP($A26,住所!$A:$O,N$2,0)</f>
        <v>79</v>
      </c>
      <c r="P26" s="45">
        <f t="shared" ref="P26" ca="1" si="16">MAX(E26:N26)</f>
        <v>149</v>
      </c>
    </row>
    <row r="27" spans="1:16" ht="12.4" hidden="1" customHeight="1" outlineLevel="1" x14ac:dyDescent="0.15">
      <c r="B27" s="152"/>
      <c r="C27" s="154"/>
      <c r="D27" s="16">
        <f ca="1">D26/$D26*100</f>
        <v>100</v>
      </c>
      <c r="E27" s="15">
        <f ca="1">E26/$D26*100</f>
        <v>15.981735159817351</v>
      </c>
      <c r="F27" s="15">
        <f t="shared" ref="F27:N27" ca="1" si="17">F26/$D26*100</f>
        <v>11.87214611872146</v>
      </c>
      <c r="G27" s="15">
        <f t="shared" ca="1" si="17"/>
        <v>14.15525114155251</v>
      </c>
      <c r="H27" s="15">
        <f t="shared" ca="1" si="17"/>
        <v>34.018264840182653</v>
      </c>
      <c r="I27" s="15">
        <f t="shared" ca="1" si="17"/>
        <v>16.43835616438356</v>
      </c>
      <c r="J27" s="15">
        <f t="shared" ca="1" si="17"/>
        <v>22.602739726027394</v>
      </c>
      <c r="K27" s="15">
        <f t="shared" ca="1" si="17"/>
        <v>18.036529680365295</v>
      </c>
      <c r="L27" s="15">
        <f t="shared" ca="1" si="17"/>
        <v>11.87214611872146</v>
      </c>
      <c r="M27" s="15">
        <f t="shared" ca="1" si="17"/>
        <v>6.8493150684931505</v>
      </c>
      <c r="N27" s="15">
        <f t="shared" ca="1" si="17"/>
        <v>18.036529680365295</v>
      </c>
    </row>
    <row r="28" spans="1:16" ht="12.4" hidden="1" customHeight="1" outlineLevel="1" x14ac:dyDescent="0.15">
      <c r="A28" s="1" t="str">
        <f ca="1">$A$1&amp;C28</f>
        <v>X (29)八幡東区</v>
      </c>
      <c r="B28" s="152"/>
      <c r="C28" s="153" t="s">
        <v>19</v>
      </c>
      <c r="D28" s="19">
        <f ca="1">VLOOKUP($A28,住所!$A:$O,D$2,0)</f>
        <v>191</v>
      </c>
      <c r="E28" s="19">
        <f ca="1">VLOOKUP($A28,住所!$A:$O,E$2,0)</f>
        <v>26</v>
      </c>
      <c r="F28" s="19">
        <f ca="1">VLOOKUP($A28,住所!$A:$O,F$2,0)</f>
        <v>22</v>
      </c>
      <c r="G28" s="19">
        <f ca="1">VLOOKUP($A28,住所!$A:$O,G$2,0)</f>
        <v>30</v>
      </c>
      <c r="H28" s="19">
        <f ca="1">VLOOKUP($A28,住所!$A:$O,H$2,0)</f>
        <v>75</v>
      </c>
      <c r="I28" s="19">
        <f ca="1">VLOOKUP($A28,住所!$A:$O,I$2,0)</f>
        <v>42</v>
      </c>
      <c r="J28" s="19">
        <f ca="1">VLOOKUP($A28,住所!$A:$O,J$2,0)</f>
        <v>32</v>
      </c>
      <c r="K28" s="19">
        <f ca="1">VLOOKUP($A28,住所!$A:$O,K$2,0)</f>
        <v>27</v>
      </c>
      <c r="L28" s="19">
        <f ca="1">VLOOKUP($A28,住所!$A:$O,L$2,0)</f>
        <v>27</v>
      </c>
      <c r="M28" s="19">
        <f ca="1">VLOOKUP($A28,住所!$A:$O,M$2,0)</f>
        <v>12</v>
      </c>
      <c r="N28" s="19">
        <f ca="1">VLOOKUP($A28,住所!$A:$O,N$2,0)</f>
        <v>32</v>
      </c>
      <c r="P28" s="45">
        <f t="shared" ref="P28" ca="1" si="18">MAX(E28:N28)</f>
        <v>75</v>
      </c>
    </row>
    <row r="29" spans="1:16" ht="12.4" hidden="1" customHeight="1" outlineLevel="1" x14ac:dyDescent="0.15">
      <c r="B29" s="152"/>
      <c r="C29" s="154"/>
      <c r="D29" s="16">
        <f ca="1">D28/$D28*100</f>
        <v>100</v>
      </c>
      <c r="E29" s="15">
        <f ca="1">E28/$D28*100</f>
        <v>13.612565445026178</v>
      </c>
      <c r="F29" s="15">
        <f t="shared" ref="F29:N29" ca="1" si="19">F28/$D28*100</f>
        <v>11.518324607329843</v>
      </c>
      <c r="G29" s="15">
        <f t="shared" ca="1" si="19"/>
        <v>15.706806282722512</v>
      </c>
      <c r="H29" s="15">
        <f t="shared" ca="1" si="19"/>
        <v>39.267015706806284</v>
      </c>
      <c r="I29" s="15">
        <f t="shared" ca="1" si="19"/>
        <v>21.98952879581152</v>
      </c>
      <c r="J29" s="15">
        <f t="shared" ca="1" si="19"/>
        <v>16.753926701570681</v>
      </c>
      <c r="K29" s="15">
        <f t="shared" ca="1" si="19"/>
        <v>14.136125654450263</v>
      </c>
      <c r="L29" s="15">
        <f t="shared" ca="1" si="19"/>
        <v>14.136125654450263</v>
      </c>
      <c r="M29" s="15">
        <f t="shared" ca="1" si="19"/>
        <v>6.2827225130890048</v>
      </c>
      <c r="N29" s="15">
        <f t="shared" ca="1" si="19"/>
        <v>16.753926701570681</v>
      </c>
    </row>
    <row r="30" spans="1:16" ht="12.4" hidden="1" customHeight="1" outlineLevel="1" x14ac:dyDescent="0.15">
      <c r="A30" s="1" t="str">
        <f ca="1">$A$1&amp;C30</f>
        <v>X (29)八幡西区</v>
      </c>
      <c r="B30" s="152"/>
      <c r="C30" s="153" t="s">
        <v>20</v>
      </c>
      <c r="D30" s="19">
        <f ca="1">VLOOKUP($A30,住所!$A:$O,D$2,0)</f>
        <v>1103</v>
      </c>
      <c r="E30" s="19">
        <f ca="1">VLOOKUP($A30,住所!$A:$O,E$2,0)</f>
        <v>134</v>
      </c>
      <c r="F30" s="19">
        <f ca="1">VLOOKUP($A30,住所!$A:$O,F$2,0)</f>
        <v>115</v>
      </c>
      <c r="G30" s="19">
        <f ca="1">VLOOKUP($A30,住所!$A:$O,G$2,0)</f>
        <v>146</v>
      </c>
      <c r="H30" s="19">
        <f ca="1">VLOOKUP($A30,住所!$A:$O,H$2,0)</f>
        <v>374</v>
      </c>
      <c r="I30" s="19">
        <f ca="1">VLOOKUP($A30,住所!$A:$O,I$2,0)</f>
        <v>189</v>
      </c>
      <c r="J30" s="19">
        <f ca="1">VLOOKUP($A30,住所!$A:$O,J$2,0)</f>
        <v>279</v>
      </c>
      <c r="K30" s="19">
        <f ca="1">VLOOKUP($A30,住所!$A:$O,K$2,0)</f>
        <v>234</v>
      </c>
      <c r="L30" s="19">
        <f ca="1">VLOOKUP($A30,住所!$A:$O,L$2,0)</f>
        <v>135</v>
      </c>
      <c r="M30" s="19">
        <f ca="1">VLOOKUP($A30,住所!$A:$O,M$2,0)</f>
        <v>60</v>
      </c>
      <c r="N30" s="19">
        <f ca="1">VLOOKUP($A30,住所!$A:$O,N$2,0)</f>
        <v>208</v>
      </c>
      <c r="P30" s="45">
        <f t="shared" ref="P30" ca="1" si="20">MAX(E30:N30)</f>
        <v>374</v>
      </c>
    </row>
    <row r="31" spans="1:16" ht="12.4" hidden="1" customHeight="1" outlineLevel="1" x14ac:dyDescent="0.15">
      <c r="B31" s="152"/>
      <c r="C31" s="154"/>
      <c r="D31" s="16">
        <f ca="1">D30/$D30*100</f>
        <v>100</v>
      </c>
      <c r="E31" s="15">
        <f ca="1">E30/$D30*100</f>
        <v>12.14868540344515</v>
      </c>
      <c r="F31" s="15">
        <f t="shared" ref="F31:N31" ca="1" si="21">F30/$D30*100</f>
        <v>10.426110607434271</v>
      </c>
      <c r="G31" s="15">
        <f t="shared" ca="1" si="21"/>
        <v>13.236627379873072</v>
      </c>
      <c r="H31" s="15">
        <f t="shared" ca="1" si="21"/>
        <v>33.907524932003625</v>
      </c>
      <c r="I31" s="15">
        <f t="shared" ca="1" si="21"/>
        <v>17.1350861287398</v>
      </c>
      <c r="J31" s="15">
        <f t="shared" ca="1" si="21"/>
        <v>25.294650951949226</v>
      </c>
      <c r="K31" s="15">
        <f t="shared" ca="1" si="21"/>
        <v>21.214868540344515</v>
      </c>
      <c r="L31" s="15">
        <f t="shared" ca="1" si="21"/>
        <v>12.239347234814144</v>
      </c>
      <c r="M31" s="15">
        <f t="shared" ca="1" si="21"/>
        <v>5.4397098821396188</v>
      </c>
      <c r="N31" s="15">
        <f t="shared" ca="1" si="21"/>
        <v>18.857660924750679</v>
      </c>
    </row>
    <row r="32" spans="1:16" ht="12.4" hidden="1" customHeight="1" outlineLevel="1" x14ac:dyDescent="0.15">
      <c r="A32" s="1" t="str">
        <f ca="1">$A$1&amp;C32</f>
        <v>X (29)戸畑区</v>
      </c>
      <c r="B32" s="152"/>
      <c r="C32" s="153" t="s">
        <v>21</v>
      </c>
      <c r="D32" s="19">
        <f ca="1">VLOOKUP($A32,住所!$A:$O,D$2,0)</f>
        <v>174</v>
      </c>
      <c r="E32" s="19">
        <f ca="1">VLOOKUP($A32,住所!$A:$O,E$2,0)</f>
        <v>26</v>
      </c>
      <c r="F32" s="19">
        <f ca="1">VLOOKUP($A32,住所!$A:$O,F$2,0)</f>
        <v>19</v>
      </c>
      <c r="G32" s="19">
        <f ca="1">VLOOKUP($A32,住所!$A:$O,G$2,0)</f>
        <v>24</v>
      </c>
      <c r="H32" s="19">
        <f ca="1">VLOOKUP($A32,住所!$A:$O,H$2,0)</f>
        <v>67</v>
      </c>
      <c r="I32" s="19">
        <f ca="1">VLOOKUP($A32,住所!$A:$O,I$2,0)</f>
        <v>31</v>
      </c>
      <c r="J32" s="19">
        <f ca="1">VLOOKUP($A32,住所!$A:$O,J$2,0)</f>
        <v>49</v>
      </c>
      <c r="K32" s="19">
        <f ca="1">VLOOKUP($A32,住所!$A:$O,K$2,0)</f>
        <v>30</v>
      </c>
      <c r="L32" s="19">
        <f ca="1">VLOOKUP($A32,住所!$A:$O,L$2,0)</f>
        <v>19</v>
      </c>
      <c r="M32" s="19">
        <f ca="1">VLOOKUP($A32,住所!$A:$O,M$2,0)</f>
        <v>13</v>
      </c>
      <c r="N32" s="19">
        <f ca="1">VLOOKUP($A32,住所!$A:$O,N$2,0)</f>
        <v>21</v>
      </c>
      <c r="P32" s="45">
        <f t="shared" ref="P32" ca="1" si="22">MAX(E32:N32)</f>
        <v>67</v>
      </c>
    </row>
    <row r="33" spans="1:16" ht="12.4" hidden="1" customHeight="1" outlineLevel="1" x14ac:dyDescent="0.15">
      <c r="B33" s="152"/>
      <c r="C33" s="154"/>
      <c r="D33" s="16">
        <f ca="1">D32/$D32*100</f>
        <v>100</v>
      </c>
      <c r="E33" s="15">
        <f ca="1">E32/$D32*100</f>
        <v>14.942528735632186</v>
      </c>
      <c r="F33" s="15">
        <f t="shared" ref="F33:N33" ca="1" si="23">F32/$D32*100</f>
        <v>10.919540229885058</v>
      </c>
      <c r="G33" s="15">
        <f t="shared" ca="1" si="23"/>
        <v>13.793103448275861</v>
      </c>
      <c r="H33" s="15">
        <f t="shared" ca="1" si="23"/>
        <v>38.505747126436781</v>
      </c>
      <c r="I33" s="15">
        <f t="shared" ca="1" si="23"/>
        <v>17.816091954022991</v>
      </c>
      <c r="J33" s="15">
        <f t="shared" ca="1" si="23"/>
        <v>28.160919540229884</v>
      </c>
      <c r="K33" s="15">
        <f t="shared" ca="1" si="23"/>
        <v>17.241379310344829</v>
      </c>
      <c r="L33" s="15">
        <f t="shared" ca="1" si="23"/>
        <v>10.919540229885058</v>
      </c>
      <c r="M33" s="15">
        <f t="shared" ca="1" si="23"/>
        <v>7.4712643678160928</v>
      </c>
      <c r="N33" s="15">
        <f t="shared" ca="1" si="23"/>
        <v>12.068965517241379</v>
      </c>
    </row>
    <row r="34" spans="1:16" ht="12.4" hidden="1" customHeight="1" outlineLevel="1" x14ac:dyDescent="0.15">
      <c r="A34" s="1" t="str">
        <f ca="1">$A$1&amp;C34</f>
        <v>X (29)その他</v>
      </c>
      <c r="B34" s="152"/>
      <c r="C34" s="153" t="s">
        <v>22</v>
      </c>
      <c r="D34" s="19">
        <f ca="1">VLOOKUP($A34,住所!$A:$O,D$2,0)</f>
        <v>905</v>
      </c>
      <c r="E34" s="19">
        <f ca="1">VLOOKUP($A34,住所!$A:$O,E$2,0)</f>
        <v>105</v>
      </c>
      <c r="F34" s="19">
        <f ca="1">VLOOKUP($A34,住所!$A:$O,F$2,0)</f>
        <v>97</v>
      </c>
      <c r="G34" s="19">
        <f ca="1">VLOOKUP($A34,住所!$A:$O,G$2,0)</f>
        <v>103</v>
      </c>
      <c r="H34" s="19">
        <f ca="1">VLOOKUP($A34,住所!$A:$O,H$2,0)</f>
        <v>273</v>
      </c>
      <c r="I34" s="19">
        <f ca="1">VLOOKUP($A34,住所!$A:$O,I$2,0)</f>
        <v>145</v>
      </c>
      <c r="J34" s="19">
        <f ca="1">VLOOKUP($A34,住所!$A:$O,J$2,0)</f>
        <v>179</v>
      </c>
      <c r="K34" s="19">
        <f ca="1">VLOOKUP($A34,住所!$A:$O,K$2,0)</f>
        <v>178</v>
      </c>
      <c r="L34" s="19">
        <f ca="1">VLOOKUP($A34,住所!$A:$O,L$2,0)</f>
        <v>123</v>
      </c>
      <c r="M34" s="19">
        <f ca="1">VLOOKUP($A34,住所!$A:$O,M$2,0)</f>
        <v>43</v>
      </c>
      <c r="N34" s="19">
        <f ca="1">VLOOKUP($A34,住所!$A:$O,N$2,0)</f>
        <v>194</v>
      </c>
      <c r="P34" s="45">
        <f t="shared" ref="P34" ca="1" si="24">MAX(E34:N34)</f>
        <v>273</v>
      </c>
    </row>
    <row r="35" spans="1:16" ht="12.4" hidden="1" customHeight="1" outlineLevel="1" x14ac:dyDescent="0.15">
      <c r="B35" s="152"/>
      <c r="C35" s="154"/>
      <c r="D35" s="16">
        <f ca="1">D34/$D34*100</f>
        <v>100</v>
      </c>
      <c r="E35" s="15">
        <f ca="1">E34/$D34*100</f>
        <v>11.602209944751381</v>
      </c>
      <c r="F35" s="15">
        <f t="shared" ref="F35:N35" ca="1" si="25">F34/$D34*100</f>
        <v>10.718232044198896</v>
      </c>
      <c r="G35" s="15">
        <f t="shared" ca="1" si="25"/>
        <v>11.381215469613259</v>
      </c>
      <c r="H35" s="15">
        <f t="shared" ca="1" si="25"/>
        <v>30.165745856353592</v>
      </c>
      <c r="I35" s="15">
        <f t="shared" ca="1" si="25"/>
        <v>16.022099447513813</v>
      </c>
      <c r="J35" s="15">
        <f t="shared" ca="1" si="25"/>
        <v>19.77900552486188</v>
      </c>
      <c r="K35" s="15">
        <f t="shared" ca="1" si="25"/>
        <v>19.66850828729282</v>
      </c>
      <c r="L35" s="15">
        <f t="shared" ca="1" si="25"/>
        <v>13.591160220994475</v>
      </c>
      <c r="M35" s="15">
        <f t="shared" ca="1" si="25"/>
        <v>4.7513812154696131</v>
      </c>
      <c r="N35" s="15">
        <f t="shared" ca="1" si="25"/>
        <v>21.436464088397791</v>
      </c>
    </row>
    <row r="36" spans="1:16" ht="12.4" hidden="1" customHeight="1" outlineLevel="1" x14ac:dyDescent="0.15">
      <c r="A36" s="1" t="str">
        <f ca="1">$A$1&amp;C36</f>
        <v>X (29)勉強・受験</v>
      </c>
      <c r="B36" s="152" t="s">
        <v>252</v>
      </c>
      <c r="C36" s="157" t="s">
        <v>26</v>
      </c>
      <c r="D36" s="19" t="e">
        <f ca="1">VLOOKUP($A36,'Q4'!$A:$O,D$2,0)</f>
        <v>#N/A</v>
      </c>
      <c r="E36" s="19" t="e">
        <f ca="1">VLOOKUP($A36,'Q4'!$A:$O,E$2,0)</f>
        <v>#N/A</v>
      </c>
      <c r="F36" s="19" t="e">
        <f ca="1">VLOOKUP($A36,'Q4'!$A:$O,F$2,0)</f>
        <v>#N/A</v>
      </c>
      <c r="G36" s="19" t="e">
        <f ca="1">VLOOKUP($A36,'Q4'!$A:$O,G$2,0)</f>
        <v>#N/A</v>
      </c>
      <c r="H36" s="19" t="e">
        <f ca="1">VLOOKUP($A36,'Q4'!$A:$O,H$2,0)</f>
        <v>#N/A</v>
      </c>
      <c r="I36" s="19" t="e">
        <f ca="1">VLOOKUP($A36,'Q4'!$A:$O,I$2,0)</f>
        <v>#N/A</v>
      </c>
      <c r="J36" s="19" t="e">
        <f ca="1">VLOOKUP($A36,'Q4'!$A:$O,J$2,0)</f>
        <v>#N/A</v>
      </c>
      <c r="K36" s="19" t="e">
        <f ca="1">VLOOKUP($A36,'Q4'!$A:$O,K$2,0)</f>
        <v>#N/A</v>
      </c>
      <c r="L36" s="19" t="e">
        <f ca="1">VLOOKUP($A36,'Q4'!$A:$O,L$2,0)</f>
        <v>#N/A</v>
      </c>
      <c r="M36" s="19" t="e">
        <f ca="1">VLOOKUP($A36,'Q4'!$A:$O,M$2,0)</f>
        <v>#N/A</v>
      </c>
      <c r="N36" s="19" t="e">
        <f ca="1">VLOOKUP($A36,'Q4'!$A:$O,N$2,0)</f>
        <v>#N/A</v>
      </c>
      <c r="P36" s="45" t="e">
        <f t="shared" ref="P36" ca="1" si="26">MAX(E36:N36)</f>
        <v>#N/A</v>
      </c>
    </row>
    <row r="37" spans="1:16" ht="12.4" hidden="1" customHeight="1" outlineLevel="1" x14ac:dyDescent="0.15">
      <c r="B37" s="152"/>
      <c r="C37" s="158"/>
      <c r="D37" s="16" t="e">
        <f ca="1">D36/$D36*100</f>
        <v>#N/A</v>
      </c>
      <c r="E37" s="15" t="e">
        <f ca="1">E36/$D36*100</f>
        <v>#N/A</v>
      </c>
      <c r="F37" s="15" t="e">
        <f t="shared" ref="F37:N37" ca="1" si="27">F36/$D36*100</f>
        <v>#N/A</v>
      </c>
      <c r="G37" s="15" t="e">
        <f t="shared" ca="1" si="27"/>
        <v>#N/A</v>
      </c>
      <c r="H37" s="15" t="e">
        <f t="shared" ca="1" si="27"/>
        <v>#N/A</v>
      </c>
      <c r="I37" s="15" t="e">
        <f t="shared" ca="1" si="27"/>
        <v>#N/A</v>
      </c>
      <c r="J37" s="15" t="e">
        <f t="shared" ca="1" si="27"/>
        <v>#N/A</v>
      </c>
      <c r="K37" s="15" t="e">
        <f t="shared" ca="1" si="27"/>
        <v>#N/A</v>
      </c>
      <c r="L37" s="15" t="e">
        <f t="shared" ca="1" si="27"/>
        <v>#N/A</v>
      </c>
      <c r="M37" s="15" t="e">
        <f t="shared" ca="1" si="27"/>
        <v>#N/A</v>
      </c>
      <c r="N37" s="15" t="e">
        <f t="shared" ca="1" si="27"/>
        <v>#N/A</v>
      </c>
    </row>
    <row r="38" spans="1:16" ht="12.4" hidden="1" customHeight="1" outlineLevel="1" x14ac:dyDescent="0.15">
      <c r="A38" s="1" t="str">
        <f ca="1">$A$1&amp;C38</f>
        <v>X (29)友達との時間</v>
      </c>
      <c r="B38" s="152"/>
      <c r="C38" s="157" t="s">
        <v>27</v>
      </c>
      <c r="D38" s="19" t="e">
        <f ca="1">VLOOKUP($A38,'Q4'!$A:$O,D$2,0)</f>
        <v>#N/A</v>
      </c>
      <c r="E38" s="19" t="e">
        <f ca="1">VLOOKUP($A38,'Q4'!$A:$O,E$2,0)</f>
        <v>#N/A</v>
      </c>
      <c r="F38" s="19" t="e">
        <f ca="1">VLOOKUP($A38,'Q4'!$A:$O,F$2,0)</f>
        <v>#N/A</v>
      </c>
      <c r="G38" s="19" t="e">
        <f ca="1">VLOOKUP($A38,'Q4'!$A:$O,G$2,0)</f>
        <v>#N/A</v>
      </c>
      <c r="H38" s="19" t="e">
        <f ca="1">VLOOKUP($A38,'Q4'!$A:$O,H$2,0)</f>
        <v>#N/A</v>
      </c>
      <c r="I38" s="19" t="e">
        <f ca="1">VLOOKUP($A38,'Q4'!$A:$O,I$2,0)</f>
        <v>#N/A</v>
      </c>
      <c r="J38" s="19" t="e">
        <f ca="1">VLOOKUP($A38,'Q4'!$A:$O,J$2,0)</f>
        <v>#N/A</v>
      </c>
      <c r="K38" s="19" t="e">
        <f ca="1">VLOOKUP($A38,'Q4'!$A:$O,K$2,0)</f>
        <v>#N/A</v>
      </c>
      <c r="L38" s="19" t="e">
        <f ca="1">VLOOKUP($A38,'Q4'!$A:$O,L$2,0)</f>
        <v>#N/A</v>
      </c>
      <c r="M38" s="19" t="e">
        <f ca="1">VLOOKUP($A38,'Q4'!$A:$O,M$2,0)</f>
        <v>#N/A</v>
      </c>
      <c r="N38" s="19" t="e">
        <f ca="1">VLOOKUP($A38,'Q4'!$A:$O,N$2,0)</f>
        <v>#N/A</v>
      </c>
      <c r="P38" s="45" t="e">
        <f t="shared" ref="P38" ca="1" si="28">MAX(E38:N38)</f>
        <v>#N/A</v>
      </c>
    </row>
    <row r="39" spans="1:16" ht="12.4" hidden="1" customHeight="1" outlineLevel="1" x14ac:dyDescent="0.15">
      <c r="B39" s="152"/>
      <c r="C39" s="158"/>
      <c r="D39" s="16" t="e">
        <f ca="1">D38/$D38*100</f>
        <v>#N/A</v>
      </c>
      <c r="E39" s="15" t="e">
        <f ca="1">E38/$D38*100</f>
        <v>#N/A</v>
      </c>
      <c r="F39" s="15" t="e">
        <f t="shared" ref="F39:N39" ca="1" si="29">F38/$D38*100</f>
        <v>#N/A</v>
      </c>
      <c r="G39" s="15" t="e">
        <f t="shared" ca="1" si="29"/>
        <v>#N/A</v>
      </c>
      <c r="H39" s="15" t="e">
        <f t="shared" ca="1" si="29"/>
        <v>#N/A</v>
      </c>
      <c r="I39" s="15" t="e">
        <f t="shared" ca="1" si="29"/>
        <v>#N/A</v>
      </c>
      <c r="J39" s="15" t="e">
        <f t="shared" ca="1" si="29"/>
        <v>#N/A</v>
      </c>
      <c r="K39" s="15" t="e">
        <f t="shared" ca="1" si="29"/>
        <v>#N/A</v>
      </c>
      <c r="L39" s="15" t="e">
        <f t="shared" ca="1" si="29"/>
        <v>#N/A</v>
      </c>
      <c r="M39" s="15" t="e">
        <f t="shared" ca="1" si="29"/>
        <v>#N/A</v>
      </c>
      <c r="N39" s="15" t="e">
        <f t="shared" ca="1" si="29"/>
        <v>#N/A</v>
      </c>
    </row>
    <row r="40" spans="1:16" ht="12.4" hidden="1" customHeight="1" outlineLevel="1" x14ac:dyDescent="0.15">
      <c r="A40" s="1" t="str">
        <f ca="1">$A$1&amp;C40</f>
        <v>X (29)部活動</v>
      </c>
      <c r="B40" s="152"/>
      <c r="C40" s="157" t="s">
        <v>28</v>
      </c>
      <c r="D40" s="19" t="e">
        <f ca="1">VLOOKUP($A40,'Q4'!$A:$O,D$2,0)</f>
        <v>#N/A</v>
      </c>
      <c r="E40" s="19" t="e">
        <f ca="1">VLOOKUP($A40,'Q4'!$A:$O,E$2,0)</f>
        <v>#N/A</v>
      </c>
      <c r="F40" s="19" t="e">
        <f ca="1">VLOOKUP($A40,'Q4'!$A:$O,F$2,0)</f>
        <v>#N/A</v>
      </c>
      <c r="G40" s="19" t="e">
        <f ca="1">VLOOKUP($A40,'Q4'!$A:$O,G$2,0)</f>
        <v>#N/A</v>
      </c>
      <c r="H40" s="19" t="e">
        <f ca="1">VLOOKUP($A40,'Q4'!$A:$O,H$2,0)</f>
        <v>#N/A</v>
      </c>
      <c r="I40" s="19" t="e">
        <f ca="1">VLOOKUP($A40,'Q4'!$A:$O,I$2,0)</f>
        <v>#N/A</v>
      </c>
      <c r="J40" s="19" t="e">
        <f ca="1">VLOOKUP($A40,'Q4'!$A:$O,J$2,0)</f>
        <v>#N/A</v>
      </c>
      <c r="K40" s="19" t="e">
        <f ca="1">VLOOKUP($A40,'Q4'!$A:$O,K$2,0)</f>
        <v>#N/A</v>
      </c>
      <c r="L40" s="19" t="e">
        <f ca="1">VLOOKUP($A40,'Q4'!$A:$O,L$2,0)</f>
        <v>#N/A</v>
      </c>
      <c r="M40" s="19" t="e">
        <f ca="1">VLOOKUP($A40,'Q4'!$A:$O,M$2,0)</f>
        <v>#N/A</v>
      </c>
      <c r="N40" s="19" t="e">
        <f ca="1">VLOOKUP($A40,'Q4'!$A:$O,N$2,0)</f>
        <v>#N/A</v>
      </c>
      <c r="P40" s="45" t="e">
        <f t="shared" ref="P40" ca="1" si="30">MAX(E40:N40)</f>
        <v>#N/A</v>
      </c>
    </row>
    <row r="41" spans="1:16" ht="12.4" hidden="1" customHeight="1" outlineLevel="1" x14ac:dyDescent="0.15">
      <c r="B41" s="152"/>
      <c r="C41" s="158"/>
      <c r="D41" s="16" t="e">
        <f ca="1">D40/$D40*100</f>
        <v>#N/A</v>
      </c>
      <c r="E41" s="15" t="e">
        <f ca="1">E40/$D40*100</f>
        <v>#N/A</v>
      </c>
      <c r="F41" s="15" t="e">
        <f t="shared" ref="F41:N41" ca="1" si="31">F40/$D40*100</f>
        <v>#N/A</v>
      </c>
      <c r="G41" s="15" t="e">
        <f t="shared" ca="1" si="31"/>
        <v>#N/A</v>
      </c>
      <c r="H41" s="15" t="e">
        <f t="shared" ca="1" si="31"/>
        <v>#N/A</v>
      </c>
      <c r="I41" s="15" t="e">
        <f t="shared" ca="1" si="31"/>
        <v>#N/A</v>
      </c>
      <c r="J41" s="15" t="e">
        <f t="shared" ca="1" si="31"/>
        <v>#N/A</v>
      </c>
      <c r="K41" s="15" t="e">
        <f t="shared" ca="1" si="31"/>
        <v>#N/A</v>
      </c>
      <c r="L41" s="15" t="e">
        <f t="shared" ca="1" si="31"/>
        <v>#N/A</v>
      </c>
      <c r="M41" s="15" t="e">
        <f t="shared" ca="1" si="31"/>
        <v>#N/A</v>
      </c>
      <c r="N41" s="15" t="e">
        <f t="shared" ca="1" si="31"/>
        <v>#N/A</v>
      </c>
    </row>
    <row r="42" spans="1:16" ht="12.4" hidden="1" customHeight="1" outlineLevel="1" x14ac:dyDescent="0.15">
      <c r="A42" s="1" t="str">
        <f ca="1">$A$1&amp;C42</f>
        <v>X (29)趣味</v>
      </c>
      <c r="B42" s="152"/>
      <c r="C42" s="157" t="s">
        <v>29</v>
      </c>
      <c r="D42" s="19" t="e">
        <f ca="1">VLOOKUP($A42,'Q4'!$A:$O,D$2,0)</f>
        <v>#N/A</v>
      </c>
      <c r="E42" s="19" t="e">
        <f ca="1">VLOOKUP($A42,'Q4'!$A:$O,E$2,0)</f>
        <v>#N/A</v>
      </c>
      <c r="F42" s="19" t="e">
        <f ca="1">VLOOKUP($A42,'Q4'!$A:$O,F$2,0)</f>
        <v>#N/A</v>
      </c>
      <c r="G42" s="19" t="e">
        <f ca="1">VLOOKUP($A42,'Q4'!$A:$O,G$2,0)</f>
        <v>#N/A</v>
      </c>
      <c r="H42" s="19" t="e">
        <f ca="1">VLOOKUP($A42,'Q4'!$A:$O,H$2,0)</f>
        <v>#N/A</v>
      </c>
      <c r="I42" s="19" t="e">
        <f ca="1">VLOOKUP($A42,'Q4'!$A:$O,I$2,0)</f>
        <v>#N/A</v>
      </c>
      <c r="J42" s="19" t="e">
        <f ca="1">VLOOKUP($A42,'Q4'!$A:$O,J$2,0)</f>
        <v>#N/A</v>
      </c>
      <c r="K42" s="19" t="e">
        <f ca="1">VLOOKUP($A42,'Q4'!$A:$O,K$2,0)</f>
        <v>#N/A</v>
      </c>
      <c r="L42" s="19" t="e">
        <f ca="1">VLOOKUP($A42,'Q4'!$A:$O,L$2,0)</f>
        <v>#N/A</v>
      </c>
      <c r="M42" s="19" t="e">
        <f ca="1">VLOOKUP($A42,'Q4'!$A:$O,M$2,0)</f>
        <v>#N/A</v>
      </c>
      <c r="N42" s="19" t="e">
        <f ca="1">VLOOKUP($A42,'Q4'!$A:$O,N$2,0)</f>
        <v>#N/A</v>
      </c>
      <c r="P42" s="45" t="e">
        <f t="shared" ref="P42" ca="1" si="32">MAX(E42:N42)</f>
        <v>#N/A</v>
      </c>
    </row>
    <row r="43" spans="1:16" ht="12.4" hidden="1" customHeight="1" outlineLevel="1" x14ac:dyDescent="0.15">
      <c r="B43" s="152"/>
      <c r="C43" s="158"/>
      <c r="D43" s="16" t="e">
        <f ca="1">D42/$D42*100</f>
        <v>#N/A</v>
      </c>
      <c r="E43" s="15" t="e">
        <f ca="1">E42/$D42*100</f>
        <v>#N/A</v>
      </c>
      <c r="F43" s="15" t="e">
        <f t="shared" ref="F43:N43" ca="1" si="33">F42/$D42*100</f>
        <v>#N/A</v>
      </c>
      <c r="G43" s="15" t="e">
        <f t="shared" ca="1" si="33"/>
        <v>#N/A</v>
      </c>
      <c r="H43" s="15" t="e">
        <f t="shared" ca="1" si="33"/>
        <v>#N/A</v>
      </c>
      <c r="I43" s="15" t="e">
        <f t="shared" ca="1" si="33"/>
        <v>#N/A</v>
      </c>
      <c r="J43" s="15" t="e">
        <f t="shared" ca="1" si="33"/>
        <v>#N/A</v>
      </c>
      <c r="K43" s="15" t="e">
        <f t="shared" ca="1" si="33"/>
        <v>#N/A</v>
      </c>
      <c r="L43" s="15" t="e">
        <f t="shared" ca="1" si="33"/>
        <v>#N/A</v>
      </c>
      <c r="M43" s="15" t="e">
        <f t="shared" ca="1" si="33"/>
        <v>#N/A</v>
      </c>
      <c r="N43" s="15" t="e">
        <f t="shared" ca="1" si="33"/>
        <v>#N/A</v>
      </c>
    </row>
    <row r="44" spans="1:16" ht="12.4" hidden="1" customHeight="1" outlineLevel="1" x14ac:dyDescent="0.15">
      <c r="A44" s="1" t="str">
        <f ca="1">$A$1&amp;C44</f>
        <v>X (29)オシャレ（ファッションやコスメなど）</v>
      </c>
      <c r="B44" s="152"/>
      <c r="C44" s="157" t="s">
        <v>30</v>
      </c>
      <c r="D44" s="19" t="e">
        <f ca="1">VLOOKUP($A44,'Q4'!$A:$O,D$2,0)</f>
        <v>#N/A</v>
      </c>
      <c r="E44" s="19" t="e">
        <f ca="1">VLOOKUP($A44,'Q4'!$A:$O,E$2,0)</f>
        <v>#N/A</v>
      </c>
      <c r="F44" s="19" t="e">
        <f ca="1">VLOOKUP($A44,'Q4'!$A:$O,F$2,0)</f>
        <v>#N/A</v>
      </c>
      <c r="G44" s="19" t="e">
        <f ca="1">VLOOKUP($A44,'Q4'!$A:$O,G$2,0)</f>
        <v>#N/A</v>
      </c>
      <c r="H44" s="19" t="e">
        <f ca="1">VLOOKUP($A44,'Q4'!$A:$O,H$2,0)</f>
        <v>#N/A</v>
      </c>
      <c r="I44" s="19" t="e">
        <f ca="1">VLOOKUP($A44,'Q4'!$A:$O,I$2,0)</f>
        <v>#N/A</v>
      </c>
      <c r="J44" s="19" t="e">
        <f ca="1">VLOOKUP($A44,'Q4'!$A:$O,J$2,0)</f>
        <v>#N/A</v>
      </c>
      <c r="K44" s="19" t="e">
        <f ca="1">VLOOKUP($A44,'Q4'!$A:$O,K$2,0)</f>
        <v>#N/A</v>
      </c>
      <c r="L44" s="19" t="e">
        <f ca="1">VLOOKUP($A44,'Q4'!$A:$O,L$2,0)</f>
        <v>#N/A</v>
      </c>
      <c r="M44" s="19" t="e">
        <f ca="1">VLOOKUP($A44,'Q4'!$A:$O,M$2,0)</f>
        <v>#N/A</v>
      </c>
      <c r="N44" s="19" t="e">
        <f ca="1">VLOOKUP($A44,'Q4'!$A:$O,N$2,0)</f>
        <v>#N/A</v>
      </c>
      <c r="P44" s="45" t="e">
        <f t="shared" ref="P44" ca="1" si="34">MAX(E44:N44)</f>
        <v>#N/A</v>
      </c>
    </row>
    <row r="45" spans="1:16" ht="12.4" hidden="1" customHeight="1" outlineLevel="1" x14ac:dyDescent="0.15">
      <c r="B45" s="152"/>
      <c r="C45" s="158"/>
      <c r="D45" s="16" t="e">
        <f ca="1">D44/$D44*100</f>
        <v>#N/A</v>
      </c>
      <c r="E45" s="15" t="e">
        <f ca="1">E44/$D44*100</f>
        <v>#N/A</v>
      </c>
      <c r="F45" s="15" t="e">
        <f t="shared" ref="F45:N45" ca="1" si="35">F44/$D44*100</f>
        <v>#N/A</v>
      </c>
      <c r="G45" s="15" t="e">
        <f t="shared" ca="1" si="35"/>
        <v>#N/A</v>
      </c>
      <c r="H45" s="15" t="e">
        <f t="shared" ca="1" si="35"/>
        <v>#N/A</v>
      </c>
      <c r="I45" s="15" t="e">
        <f t="shared" ca="1" si="35"/>
        <v>#N/A</v>
      </c>
      <c r="J45" s="15" t="e">
        <f t="shared" ca="1" si="35"/>
        <v>#N/A</v>
      </c>
      <c r="K45" s="15" t="e">
        <f t="shared" ca="1" si="35"/>
        <v>#N/A</v>
      </c>
      <c r="L45" s="15" t="e">
        <f t="shared" ca="1" si="35"/>
        <v>#N/A</v>
      </c>
      <c r="M45" s="15" t="e">
        <f t="shared" ca="1" si="35"/>
        <v>#N/A</v>
      </c>
      <c r="N45" s="15" t="e">
        <f t="shared" ca="1" si="35"/>
        <v>#N/A</v>
      </c>
    </row>
    <row r="46" spans="1:16" ht="12.4" hidden="1" customHeight="1" outlineLevel="1" x14ac:dyDescent="0.15">
      <c r="A46" s="1" t="str">
        <f ca="1">$A$1&amp;C46</f>
        <v>X (29)ゲーム</v>
      </c>
      <c r="B46" s="152"/>
      <c r="C46" s="157" t="s">
        <v>31</v>
      </c>
      <c r="D46" s="19" t="e">
        <f ca="1">VLOOKUP($A46,'Q4'!$A:$O,D$2,0)</f>
        <v>#N/A</v>
      </c>
      <c r="E46" s="19" t="e">
        <f ca="1">VLOOKUP($A46,'Q4'!$A:$O,E$2,0)</f>
        <v>#N/A</v>
      </c>
      <c r="F46" s="19" t="e">
        <f ca="1">VLOOKUP($A46,'Q4'!$A:$O,F$2,0)</f>
        <v>#N/A</v>
      </c>
      <c r="G46" s="19" t="e">
        <f ca="1">VLOOKUP($A46,'Q4'!$A:$O,G$2,0)</f>
        <v>#N/A</v>
      </c>
      <c r="H46" s="19" t="e">
        <f ca="1">VLOOKUP($A46,'Q4'!$A:$O,H$2,0)</f>
        <v>#N/A</v>
      </c>
      <c r="I46" s="19" t="e">
        <f ca="1">VLOOKUP($A46,'Q4'!$A:$O,I$2,0)</f>
        <v>#N/A</v>
      </c>
      <c r="J46" s="19" t="e">
        <f ca="1">VLOOKUP($A46,'Q4'!$A:$O,J$2,0)</f>
        <v>#N/A</v>
      </c>
      <c r="K46" s="19" t="e">
        <f ca="1">VLOOKUP($A46,'Q4'!$A:$O,K$2,0)</f>
        <v>#N/A</v>
      </c>
      <c r="L46" s="19" t="e">
        <f ca="1">VLOOKUP($A46,'Q4'!$A:$O,L$2,0)</f>
        <v>#N/A</v>
      </c>
      <c r="M46" s="19" t="e">
        <f ca="1">VLOOKUP($A46,'Q4'!$A:$O,M$2,0)</f>
        <v>#N/A</v>
      </c>
      <c r="N46" s="19" t="e">
        <f ca="1">VLOOKUP($A46,'Q4'!$A:$O,N$2,0)</f>
        <v>#N/A</v>
      </c>
      <c r="P46" s="45" t="e">
        <f t="shared" ref="P46" ca="1" si="36">MAX(E46:N46)</f>
        <v>#N/A</v>
      </c>
    </row>
    <row r="47" spans="1:16" ht="12.4" hidden="1" customHeight="1" outlineLevel="1" x14ac:dyDescent="0.15">
      <c r="B47" s="152"/>
      <c r="C47" s="158"/>
      <c r="D47" s="16" t="e">
        <f ca="1">D46/$D46*100</f>
        <v>#N/A</v>
      </c>
      <c r="E47" s="15" t="e">
        <f ca="1">E46/$D46*100</f>
        <v>#N/A</v>
      </c>
      <c r="F47" s="15" t="e">
        <f t="shared" ref="F47:N47" ca="1" si="37">F46/$D46*100</f>
        <v>#N/A</v>
      </c>
      <c r="G47" s="15" t="e">
        <f t="shared" ca="1" si="37"/>
        <v>#N/A</v>
      </c>
      <c r="H47" s="15" t="e">
        <f t="shared" ca="1" si="37"/>
        <v>#N/A</v>
      </c>
      <c r="I47" s="15" t="e">
        <f t="shared" ca="1" si="37"/>
        <v>#N/A</v>
      </c>
      <c r="J47" s="15" t="e">
        <f t="shared" ca="1" si="37"/>
        <v>#N/A</v>
      </c>
      <c r="K47" s="15" t="e">
        <f t="shared" ca="1" si="37"/>
        <v>#N/A</v>
      </c>
      <c r="L47" s="15" t="e">
        <f t="shared" ca="1" si="37"/>
        <v>#N/A</v>
      </c>
      <c r="M47" s="15" t="e">
        <f t="shared" ca="1" si="37"/>
        <v>#N/A</v>
      </c>
      <c r="N47" s="15" t="e">
        <f t="shared" ca="1" si="37"/>
        <v>#N/A</v>
      </c>
    </row>
    <row r="48" spans="1:16" ht="12.4" hidden="1" customHeight="1" outlineLevel="1" x14ac:dyDescent="0.15">
      <c r="A48" s="1" t="str">
        <f ca="1">$A$1&amp;C48</f>
        <v>X (29)SNS（YouTubeやTikTokなどの視聴・動画投稿）</v>
      </c>
      <c r="B48" s="152"/>
      <c r="C48" s="157" t="s">
        <v>32</v>
      </c>
      <c r="D48" s="19" t="e">
        <f ca="1">VLOOKUP($A48,'Q4'!$A:$O,D$2,0)</f>
        <v>#N/A</v>
      </c>
      <c r="E48" s="19" t="e">
        <f ca="1">VLOOKUP($A48,'Q4'!$A:$O,E$2,0)</f>
        <v>#N/A</v>
      </c>
      <c r="F48" s="19" t="e">
        <f ca="1">VLOOKUP($A48,'Q4'!$A:$O,F$2,0)</f>
        <v>#N/A</v>
      </c>
      <c r="G48" s="19" t="e">
        <f ca="1">VLOOKUP($A48,'Q4'!$A:$O,G$2,0)</f>
        <v>#N/A</v>
      </c>
      <c r="H48" s="19" t="e">
        <f ca="1">VLOOKUP($A48,'Q4'!$A:$O,H$2,0)</f>
        <v>#N/A</v>
      </c>
      <c r="I48" s="19" t="e">
        <f ca="1">VLOOKUP($A48,'Q4'!$A:$O,I$2,0)</f>
        <v>#N/A</v>
      </c>
      <c r="J48" s="19" t="e">
        <f ca="1">VLOOKUP($A48,'Q4'!$A:$O,J$2,0)</f>
        <v>#N/A</v>
      </c>
      <c r="K48" s="19" t="e">
        <f ca="1">VLOOKUP($A48,'Q4'!$A:$O,K$2,0)</f>
        <v>#N/A</v>
      </c>
      <c r="L48" s="19" t="e">
        <f ca="1">VLOOKUP($A48,'Q4'!$A:$O,L$2,0)</f>
        <v>#N/A</v>
      </c>
      <c r="M48" s="19" t="e">
        <f ca="1">VLOOKUP($A48,'Q4'!$A:$O,M$2,0)</f>
        <v>#N/A</v>
      </c>
      <c r="N48" s="19" t="e">
        <f ca="1">VLOOKUP($A48,'Q4'!$A:$O,N$2,0)</f>
        <v>#N/A</v>
      </c>
      <c r="P48" s="45" t="e">
        <f t="shared" ref="P48" ca="1" si="38">MAX(E48:N48)</f>
        <v>#N/A</v>
      </c>
    </row>
    <row r="49" spans="1:16" ht="12.4" hidden="1" customHeight="1" outlineLevel="1" x14ac:dyDescent="0.15">
      <c r="B49" s="152"/>
      <c r="C49" s="158"/>
      <c r="D49" s="16" t="e">
        <f ca="1">D48/$D48*100</f>
        <v>#N/A</v>
      </c>
      <c r="E49" s="15" t="e">
        <f ca="1">E48/$D48*100</f>
        <v>#N/A</v>
      </c>
      <c r="F49" s="15" t="e">
        <f t="shared" ref="F49:N49" ca="1" si="39">F48/$D48*100</f>
        <v>#N/A</v>
      </c>
      <c r="G49" s="15" t="e">
        <f t="shared" ca="1" si="39"/>
        <v>#N/A</v>
      </c>
      <c r="H49" s="15" t="e">
        <f t="shared" ca="1" si="39"/>
        <v>#N/A</v>
      </c>
      <c r="I49" s="15" t="e">
        <f t="shared" ca="1" si="39"/>
        <v>#N/A</v>
      </c>
      <c r="J49" s="15" t="e">
        <f t="shared" ca="1" si="39"/>
        <v>#N/A</v>
      </c>
      <c r="K49" s="15" t="e">
        <f t="shared" ca="1" si="39"/>
        <v>#N/A</v>
      </c>
      <c r="L49" s="15" t="e">
        <f t="shared" ca="1" si="39"/>
        <v>#N/A</v>
      </c>
      <c r="M49" s="15" t="e">
        <f t="shared" ca="1" si="39"/>
        <v>#N/A</v>
      </c>
      <c r="N49" s="15" t="e">
        <f t="shared" ca="1" si="39"/>
        <v>#N/A</v>
      </c>
    </row>
    <row r="50" spans="1:16" ht="12.4" hidden="1" customHeight="1" outlineLevel="1" x14ac:dyDescent="0.15">
      <c r="A50" s="1" t="str">
        <f ca="1">$A$1&amp;C50</f>
        <v>X (29)ボランティア・地域活動</v>
      </c>
      <c r="B50" s="152"/>
      <c r="C50" s="157" t="s">
        <v>33</v>
      </c>
      <c r="D50" s="19" t="e">
        <f ca="1">VLOOKUP($A50,'Q4'!$A:$O,D$2,0)</f>
        <v>#N/A</v>
      </c>
      <c r="E50" s="19" t="e">
        <f ca="1">VLOOKUP($A50,'Q4'!$A:$O,E$2,0)</f>
        <v>#N/A</v>
      </c>
      <c r="F50" s="19" t="e">
        <f ca="1">VLOOKUP($A50,'Q4'!$A:$O,F$2,0)</f>
        <v>#N/A</v>
      </c>
      <c r="G50" s="19" t="e">
        <f ca="1">VLOOKUP($A50,'Q4'!$A:$O,G$2,0)</f>
        <v>#N/A</v>
      </c>
      <c r="H50" s="19" t="e">
        <f ca="1">VLOOKUP($A50,'Q4'!$A:$O,H$2,0)</f>
        <v>#N/A</v>
      </c>
      <c r="I50" s="19" t="e">
        <f ca="1">VLOOKUP($A50,'Q4'!$A:$O,I$2,0)</f>
        <v>#N/A</v>
      </c>
      <c r="J50" s="19" t="e">
        <f ca="1">VLOOKUP($A50,'Q4'!$A:$O,J$2,0)</f>
        <v>#N/A</v>
      </c>
      <c r="K50" s="19" t="e">
        <f ca="1">VLOOKUP($A50,'Q4'!$A:$O,K$2,0)</f>
        <v>#N/A</v>
      </c>
      <c r="L50" s="19" t="e">
        <f ca="1">VLOOKUP($A50,'Q4'!$A:$O,L$2,0)</f>
        <v>#N/A</v>
      </c>
      <c r="M50" s="19" t="e">
        <f ca="1">VLOOKUP($A50,'Q4'!$A:$O,M$2,0)</f>
        <v>#N/A</v>
      </c>
      <c r="N50" s="19" t="e">
        <f ca="1">VLOOKUP($A50,'Q4'!$A:$O,N$2,0)</f>
        <v>#N/A</v>
      </c>
      <c r="P50" s="45" t="e">
        <f t="shared" ref="P50" ca="1" si="40">MAX(E50:N50)</f>
        <v>#N/A</v>
      </c>
    </row>
    <row r="51" spans="1:16" ht="12.4" hidden="1" customHeight="1" outlineLevel="1" x14ac:dyDescent="0.15">
      <c r="B51" s="152"/>
      <c r="C51" s="158"/>
      <c r="D51" s="16" t="e">
        <f ca="1">D50/$D50*100</f>
        <v>#N/A</v>
      </c>
      <c r="E51" s="15" t="e">
        <f ca="1">E50/$D50*100</f>
        <v>#N/A</v>
      </c>
      <c r="F51" s="15" t="e">
        <f t="shared" ref="F51:N51" ca="1" si="41">F50/$D50*100</f>
        <v>#N/A</v>
      </c>
      <c r="G51" s="15" t="e">
        <f t="shared" ca="1" si="41"/>
        <v>#N/A</v>
      </c>
      <c r="H51" s="15" t="e">
        <f t="shared" ca="1" si="41"/>
        <v>#N/A</v>
      </c>
      <c r="I51" s="15" t="e">
        <f t="shared" ca="1" si="41"/>
        <v>#N/A</v>
      </c>
      <c r="J51" s="15" t="e">
        <f t="shared" ca="1" si="41"/>
        <v>#N/A</v>
      </c>
      <c r="K51" s="15" t="e">
        <f t="shared" ca="1" si="41"/>
        <v>#N/A</v>
      </c>
      <c r="L51" s="15" t="e">
        <f t="shared" ca="1" si="41"/>
        <v>#N/A</v>
      </c>
      <c r="M51" s="15" t="e">
        <f t="shared" ca="1" si="41"/>
        <v>#N/A</v>
      </c>
      <c r="N51" s="15" t="e">
        <f t="shared" ca="1" si="41"/>
        <v>#N/A</v>
      </c>
    </row>
    <row r="52" spans="1:16" ht="12.4" hidden="1" customHeight="1" outlineLevel="1" x14ac:dyDescent="0.15">
      <c r="A52" s="1" t="str">
        <f ca="1">$A$1&amp;C52</f>
        <v>X (29)自分磨き</v>
      </c>
      <c r="B52" s="152"/>
      <c r="C52" s="157" t="s">
        <v>34</v>
      </c>
      <c r="D52" s="19" t="e">
        <f ca="1">VLOOKUP($A52,'Q4'!$A:$O,D$2,0)</f>
        <v>#N/A</v>
      </c>
      <c r="E52" s="19" t="e">
        <f ca="1">VLOOKUP($A52,'Q4'!$A:$O,E$2,0)</f>
        <v>#N/A</v>
      </c>
      <c r="F52" s="19" t="e">
        <f ca="1">VLOOKUP($A52,'Q4'!$A:$O,F$2,0)</f>
        <v>#N/A</v>
      </c>
      <c r="G52" s="19" t="e">
        <f ca="1">VLOOKUP($A52,'Q4'!$A:$O,G$2,0)</f>
        <v>#N/A</v>
      </c>
      <c r="H52" s="19" t="e">
        <f ca="1">VLOOKUP($A52,'Q4'!$A:$O,H$2,0)</f>
        <v>#N/A</v>
      </c>
      <c r="I52" s="19" t="e">
        <f ca="1">VLOOKUP($A52,'Q4'!$A:$O,I$2,0)</f>
        <v>#N/A</v>
      </c>
      <c r="J52" s="19" t="e">
        <f ca="1">VLOOKUP($A52,'Q4'!$A:$O,J$2,0)</f>
        <v>#N/A</v>
      </c>
      <c r="K52" s="19" t="e">
        <f ca="1">VLOOKUP($A52,'Q4'!$A:$O,K$2,0)</f>
        <v>#N/A</v>
      </c>
      <c r="L52" s="19" t="e">
        <f ca="1">VLOOKUP($A52,'Q4'!$A:$O,L$2,0)</f>
        <v>#N/A</v>
      </c>
      <c r="M52" s="19" t="e">
        <f ca="1">VLOOKUP($A52,'Q4'!$A:$O,M$2,0)</f>
        <v>#N/A</v>
      </c>
      <c r="N52" s="19" t="e">
        <f ca="1">VLOOKUP($A52,'Q4'!$A:$O,N$2,0)</f>
        <v>#N/A</v>
      </c>
      <c r="P52" s="45" t="e">
        <f t="shared" ref="P52" ca="1" si="42">MAX(E52:N52)</f>
        <v>#N/A</v>
      </c>
    </row>
    <row r="53" spans="1:16" ht="12.4" hidden="1" customHeight="1" outlineLevel="1" x14ac:dyDescent="0.15">
      <c r="B53" s="152"/>
      <c r="C53" s="158"/>
      <c r="D53" s="16" t="e">
        <f ca="1">D52/$D52*100</f>
        <v>#N/A</v>
      </c>
      <c r="E53" s="15" t="e">
        <f ca="1">E52/$D52*100</f>
        <v>#N/A</v>
      </c>
      <c r="F53" s="15" t="e">
        <f t="shared" ref="F53:N53" ca="1" si="43">F52/$D52*100</f>
        <v>#N/A</v>
      </c>
      <c r="G53" s="15" t="e">
        <f t="shared" ca="1" si="43"/>
        <v>#N/A</v>
      </c>
      <c r="H53" s="15" t="e">
        <f t="shared" ca="1" si="43"/>
        <v>#N/A</v>
      </c>
      <c r="I53" s="15" t="e">
        <f t="shared" ca="1" si="43"/>
        <v>#N/A</v>
      </c>
      <c r="J53" s="15" t="e">
        <f t="shared" ca="1" si="43"/>
        <v>#N/A</v>
      </c>
      <c r="K53" s="15" t="e">
        <f t="shared" ca="1" si="43"/>
        <v>#N/A</v>
      </c>
      <c r="L53" s="15" t="e">
        <f t="shared" ca="1" si="43"/>
        <v>#N/A</v>
      </c>
      <c r="M53" s="15" t="e">
        <f t="shared" ca="1" si="43"/>
        <v>#N/A</v>
      </c>
      <c r="N53" s="15" t="e">
        <f t="shared" ca="1" si="43"/>
        <v>#N/A</v>
      </c>
    </row>
    <row r="54" spans="1:16" ht="12.4" hidden="1" customHeight="1" outlineLevel="1" x14ac:dyDescent="0.15">
      <c r="A54" s="1" t="str">
        <f ca="1">$A$1&amp;C54</f>
        <v>X (29)その他</v>
      </c>
      <c r="B54" s="152"/>
      <c r="C54" s="157" t="s">
        <v>22</v>
      </c>
      <c r="D54" s="19" t="e">
        <f ca="1">VLOOKUP($A54,'Q4'!$A:$O,D$2,0)</f>
        <v>#N/A</v>
      </c>
      <c r="E54" s="19" t="e">
        <f ca="1">VLOOKUP($A54,'Q4'!$A:$O,E$2,0)</f>
        <v>#N/A</v>
      </c>
      <c r="F54" s="19" t="e">
        <f ca="1">VLOOKUP($A54,'Q4'!$A:$O,F$2,0)</f>
        <v>#N/A</v>
      </c>
      <c r="G54" s="19" t="e">
        <f ca="1">VLOOKUP($A54,'Q4'!$A:$O,G$2,0)</f>
        <v>#N/A</v>
      </c>
      <c r="H54" s="19" t="e">
        <f ca="1">VLOOKUP($A54,'Q4'!$A:$O,H$2,0)</f>
        <v>#N/A</v>
      </c>
      <c r="I54" s="19" t="e">
        <f ca="1">VLOOKUP($A54,'Q4'!$A:$O,I$2,0)</f>
        <v>#N/A</v>
      </c>
      <c r="J54" s="19" t="e">
        <f ca="1">VLOOKUP($A54,'Q4'!$A:$O,J$2,0)</f>
        <v>#N/A</v>
      </c>
      <c r="K54" s="19" t="e">
        <f ca="1">VLOOKUP($A54,'Q4'!$A:$O,K$2,0)</f>
        <v>#N/A</v>
      </c>
      <c r="L54" s="19" t="e">
        <f ca="1">VLOOKUP($A54,'Q4'!$A:$O,L$2,0)</f>
        <v>#N/A</v>
      </c>
      <c r="M54" s="19" t="e">
        <f ca="1">VLOOKUP($A54,'Q4'!$A:$O,M$2,0)</f>
        <v>#N/A</v>
      </c>
      <c r="N54" s="19" t="e">
        <f ca="1">VLOOKUP($A54,'Q4'!$A:$O,N$2,0)</f>
        <v>#N/A</v>
      </c>
      <c r="P54" s="45" t="e">
        <f t="shared" ref="P54" ca="1" si="44">MAX(E54:N54)</f>
        <v>#N/A</v>
      </c>
    </row>
    <row r="55" spans="1:16" ht="12.4" hidden="1" customHeight="1" outlineLevel="1" x14ac:dyDescent="0.15">
      <c r="B55" s="152"/>
      <c r="C55" s="158"/>
      <c r="D55" s="16" t="e">
        <f ca="1">D54/$D54*100</f>
        <v>#N/A</v>
      </c>
      <c r="E55" s="15" t="e">
        <f ca="1">E54/$D54*100</f>
        <v>#N/A</v>
      </c>
      <c r="F55" s="15" t="e">
        <f t="shared" ref="F55:N55" ca="1" si="45">F54/$D54*100</f>
        <v>#N/A</v>
      </c>
      <c r="G55" s="15" t="e">
        <f t="shared" ca="1" si="45"/>
        <v>#N/A</v>
      </c>
      <c r="H55" s="15" t="e">
        <f t="shared" ca="1" si="45"/>
        <v>#N/A</v>
      </c>
      <c r="I55" s="15" t="e">
        <f t="shared" ca="1" si="45"/>
        <v>#N/A</v>
      </c>
      <c r="J55" s="15" t="e">
        <f t="shared" ca="1" si="45"/>
        <v>#N/A</v>
      </c>
      <c r="K55" s="15" t="e">
        <f t="shared" ca="1" si="45"/>
        <v>#N/A</v>
      </c>
      <c r="L55" s="15" t="e">
        <f t="shared" ca="1" si="45"/>
        <v>#N/A</v>
      </c>
      <c r="M55" s="15" t="e">
        <f t="shared" ca="1" si="45"/>
        <v>#N/A</v>
      </c>
      <c r="N55" s="15" t="e">
        <f t="shared" ca="1" si="45"/>
        <v>#N/A</v>
      </c>
    </row>
    <row r="56" spans="1:16" ht="12.4" hidden="1" customHeight="1" outlineLevel="1" x14ac:dyDescent="0.15">
      <c r="A56" s="1" t="str">
        <f ca="1">$A$1&amp;C56</f>
        <v>X (29)進学（大学）</v>
      </c>
      <c r="B56" s="152" t="s">
        <v>253</v>
      </c>
      <c r="C56" s="153" t="s">
        <v>57</v>
      </c>
      <c r="D56" s="19">
        <f ca="1">VLOOKUP($A56,'Q9'!$A:$O,D$2,0)</f>
        <v>2096</v>
      </c>
      <c r="E56" s="19">
        <f ca="1">VLOOKUP($A56,'Q9'!$A:$O,E$2,0)</f>
        <v>308</v>
      </c>
      <c r="F56" s="19">
        <f ca="1">VLOOKUP($A56,'Q9'!$A:$O,F$2,0)</f>
        <v>249</v>
      </c>
      <c r="G56" s="19">
        <f ca="1">VLOOKUP($A56,'Q9'!$A:$O,G$2,0)</f>
        <v>305</v>
      </c>
      <c r="H56" s="19">
        <f ca="1">VLOOKUP($A56,'Q9'!$A:$O,H$2,0)</f>
        <v>739</v>
      </c>
      <c r="I56" s="19">
        <f ca="1">VLOOKUP($A56,'Q9'!$A:$O,I$2,0)</f>
        <v>364</v>
      </c>
      <c r="J56" s="19">
        <f ca="1">VLOOKUP($A56,'Q9'!$A:$O,J$2,0)</f>
        <v>519</v>
      </c>
      <c r="K56" s="19">
        <f ca="1">VLOOKUP($A56,'Q9'!$A:$O,K$2,0)</f>
        <v>372</v>
      </c>
      <c r="L56" s="19">
        <f ca="1">VLOOKUP($A56,'Q9'!$A:$O,L$2,0)</f>
        <v>256</v>
      </c>
      <c r="M56" s="19">
        <f ca="1">VLOOKUP($A56,'Q9'!$A:$O,M$2,0)</f>
        <v>130</v>
      </c>
      <c r="N56" s="19">
        <f ca="1">VLOOKUP($A56,'Q9'!$A:$O,N$2,0)</f>
        <v>341</v>
      </c>
      <c r="P56" s="45">
        <f t="shared" ref="P56" ca="1" si="46">MAX(E56:N56)</f>
        <v>739</v>
      </c>
    </row>
    <row r="57" spans="1:16" ht="12.4" hidden="1" customHeight="1" outlineLevel="1" x14ac:dyDescent="0.15">
      <c r="B57" s="152"/>
      <c r="C57" s="154"/>
      <c r="D57" s="16">
        <f ca="1">D56/$D56*100</f>
        <v>100</v>
      </c>
      <c r="E57" s="15">
        <f ca="1">E56/$D56*100</f>
        <v>14.694656488549619</v>
      </c>
      <c r="F57" s="15">
        <f t="shared" ref="F57:N57" ca="1" si="47">F56/$D56*100</f>
        <v>11.879770992366412</v>
      </c>
      <c r="G57" s="15">
        <f t="shared" ca="1" si="47"/>
        <v>14.551526717557254</v>
      </c>
      <c r="H57" s="15">
        <f t="shared" ca="1" si="47"/>
        <v>35.257633587786259</v>
      </c>
      <c r="I57" s="15">
        <f t="shared" ca="1" si="47"/>
        <v>17.36641221374046</v>
      </c>
      <c r="J57" s="15">
        <f t="shared" ca="1" si="47"/>
        <v>24.761450381679388</v>
      </c>
      <c r="K57" s="15">
        <f t="shared" ca="1" si="47"/>
        <v>17.748091603053435</v>
      </c>
      <c r="L57" s="15">
        <f t="shared" ca="1" si="47"/>
        <v>12.213740458015266</v>
      </c>
      <c r="M57" s="15">
        <f t="shared" ca="1" si="47"/>
        <v>6.2022900763358777</v>
      </c>
      <c r="N57" s="15">
        <f t="shared" ca="1" si="47"/>
        <v>16.269083969465647</v>
      </c>
    </row>
    <row r="58" spans="1:16" ht="12.4" hidden="1" customHeight="1" outlineLevel="1" x14ac:dyDescent="0.15">
      <c r="A58" s="1" t="str">
        <f ca="1">$A$1&amp;C58</f>
        <v>X (29)進学（短大）</v>
      </c>
      <c r="B58" s="152"/>
      <c r="C58" s="153" t="s">
        <v>58</v>
      </c>
      <c r="D58" s="19">
        <f ca="1">VLOOKUP($A58,'Q9'!$A:$O,D$2,0)</f>
        <v>141</v>
      </c>
      <c r="E58" s="19">
        <f ca="1">VLOOKUP($A58,'Q9'!$A:$O,E$2,0)</f>
        <v>19</v>
      </c>
      <c r="F58" s="19">
        <f ca="1">VLOOKUP($A58,'Q9'!$A:$O,F$2,0)</f>
        <v>12</v>
      </c>
      <c r="G58" s="19">
        <f ca="1">VLOOKUP($A58,'Q9'!$A:$O,G$2,0)</f>
        <v>15</v>
      </c>
      <c r="H58" s="19">
        <f ca="1">VLOOKUP($A58,'Q9'!$A:$O,H$2,0)</f>
        <v>70</v>
      </c>
      <c r="I58" s="19">
        <f ca="1">VLOOKUP($A58,'Q9'!$A:$O,I$2,0)</f>
        <v>31</v>
      </c>
      <c r="J58" s="19">
        <f ca="1">VLOOKUP($A58,'Q9'!$A:$O,J$2,0)</f>
        <v>22</v>
      </c>
      <c r="K58" s="19">
        <f ca="1">VLOOKUP($A58,'Q9'!$A:$O,K$2,0)</f>
        <v>26</v>
      </c>
      <c r="L58" s="19">
        <f ca="1">VLOOKUP($A58,'Q9'!$A:$O,L$2,0)</f>
        <v>21</v>
      </c>
      <c r="M58" s="19">
        <f ca="1">VLOOKUP($A58,'Q9'!$A:$O,M$2,0)</f>
        <v>10</v>
      </c>
      <c r="N58" s="19">
        <f ca="1">VLOOKUP($A58,'Q9'!$A:$O,N$2,0)</f>
        <v>23</v>
      </c>
      <c r="P58" s="45">
        <f t="shared" ref="P58" ca="1" si="48">MAX(E58:N58)</f>
        <v>70</v>
      </c>
    </row>
    <row r="59" spans="1:16" ht="12.4" hidden="1" customHeight="1" outlineLevel="1" x14ac:dyDescent="0.15">
      <c r="B59" s="152"/>
      <c r="C59" s="154"/>
      <c r="D59" s="16">
        <f ca="1">D58/$D58*100</f>
        <v>100</v>
      </c>
      <c r="E59" s="15">
        <f ca="1">E58/$D58*100</f>
        <v>13.475177304964539</v>
      </c>
      <c r="F59" s="15">
        <f t="shared" ref="F59:N59" ca="1" si="49">F58/$D58*100</f>
        <v>8.5106382978723403</v>
      </c>
      <c r="G59" s="15">
        <f t="shared" ca="1" si="49"/>
        <v>10.638297872340425</v>
      </c>
      <c r="H59" s="15">
        <f t="shared" ca="1" si="49"/>
        <v>49.645390070921984</v>
      </c>
      <c r="I59" s="15">
        <f t="shared" ca="1" si="49"/>
        <v>21.98581560283688</v>
      </c>
      <c r="J59" s="15">
        <f t="shared" ca="1" si="49"/>
        <v>15.602836879432624</v>
      </c>
      <c r="K59" s="15">
        <f t="shared" ca="1" si="49"/>
        <v>18.439716312056735</v>
      </c>
      <c r="L59" s="15">
        <f t="shared" ca="1" si="49"/>
        <v>14.893617021276595</v>
      </c>
      <c r="M59" s="15">
        <f t="shared" ca="1" si="49"/>
        <v>7.0921985815602842</v>
      </c>
      <c r="N59" s="15">
        <f t="shared" ca="1" si="49"/>
        <v>16.312056737588655</v>
      </c>
    </row>
    <row r="60" spans="1:16" ht="12.4" hidden="1" customHeight="1" outlineLevel="1" x14ac:dyDescent="0.15">
      <c r="A60" s="1" t="str">
        <f ca="1">$A$1&amp;C60</f>
        <v>X (29)進学（専門学校等）</v>
      </c>
      <c r="B60" s="152"/>
      <c r="C60" s="153" t="s">
        <v>59</v>
      </c>
      <c r="D60" s="19">
        <f ca="1">VLOOKUP($A60,'Q9'!$A:$O,D$2,0)</f>
        <v>687</v>
      </c>
      <c r="E60" s="19">
        <f ca="1">VLOOKUP($A60,'Q9'!$A:$O,E$2,0)</f>
        <v>72</v>
      </c>
      <c r="F60" s="19">
        <f ca="1">VLOOKUP($A60,'Q9'!$A:$O,F$2,0)</f>
        <v>72</v>
      </c>
      <c r="G60" s="19">
        <f ca="1">VLOOKUP($A60,'Q9'!$A:$O,G$2,0)</f>
        <v>86</v>
      </c>
      <c r="H60" s="19">
        <f ca="1">VLOOKUP($A60,'Q9'!$A:$O,H$2,0)</f>
        <v>238</v>
      </c>
      <c r="I60" s="19">
        <f ca="1">VLOOKUP($A60,'Q9'!$A:$O,I$2,0)</f>
        <v>140</v>
      </c>
      <c r="J60" s="19">
        <f ca="1">VLOOKUP($A60,'Q9'!$A:$O,J$2,0)</f>
        <v>152</v>
      </c>
      <c r="K60" s="19">
        <f ca="1">VLOOKUP($A60,'Q9'!$A:$O,K$2,0)</f>
        <v>140</v>
      </c>
      <c r="L60" s="19">
        <f ca="1">VLOOKUP($A60,'Q9'!$A:$O,L$2,0)</f>
        <v>69</v>
      </c>
      <c r="M60" s="19">
        <f ca="1">VLOOKUP($A60,'Q9'!$A:$O,M$2,0)</f>
        <v>48</v>
      </c>
      <c r="N60" s="19">
        <f ca="1">VLOOKUP($A60,'Q9'!$A:$O,N$2,0)</f>
        <v>144</v>
      </c>
      <c r="P60" s="45">
        <f t="shared" ref="P60" ca="1" si="50">MAX(E60:N60)</f>
        <v>238</v>
      </c>
    </row>
    <row r="61" spans="1:16" ht="12.4" hidden="1" customHeight="1" outlineLevel="1" x14ac:dyDescent="0.15">
      <c r="B61" s="152"/>
      <c r="C61" s="154"/>
      <c r="D61" s="16">
        <f ca="1">D60/$D60*100</f>
        <v>100</v>
      </c>
      <c r="E61" s="15">
        <f ca="1">E60/$D60*100</f>
        <v>10.480349344978166</v>
      </c>
      <c r="F61" s="15">
        <f t="shared" ref="F61:N61" ca="1" si="51">F60/$D60*100</f>
        <v>10.480349344978166</v>
      </c>
      <c r="G61" s="15">
        <f t="shared" ca="1" si="51"/>
        <v>12.518195050946144</v>
      </c>
      <c r="H61" s="15">
        <f t="shared" ca="1" si="51"/>
        <v>34.643377001455605</v>
      </c>
      <c r="I61" s="15">
        <f t="shared" ca="1" si="51"/>
        <v>20.378457059679768</v>
      </c>
      <c r="J61" s="15">
        <f t="shared" ca="1" si="51"/>
        <v>22.125181950509461</v>
      </c>
      <c r="K61" s="15">
        <f t="shared" ca="1" si="51"/>
        <v>20.378457059679768</v>
      </c>
      <c r="L61" s="15">
        <f t="shared" ca="1" si="51"/>
        <v>10.043668122270741</v>
      </c>
      <c r="M61" s="15">
        <f t="shared" ca="1" si="51"/>
        <v>6.9868995633187767</v>
      </c>
      <c r="N61" s="15">
        <f t="shared" ca="1" si="51"/>
        <v>20.960698689956331</v>
      </c>
    </row>
    <row r="62" spans="1:16" ht="12.4" hidden="1" customHeight="1" outlineLevel="1" x14ac:dyDescent="0.15">
      <c r="A62" s="1" t="str">
        <f ca="1">$A$1&amp;C62</f>
        <v>X (29)就職・就業</v>
      </c>
      <c r="B62" s="152"/>
      <c r="C62" s="153" t="s">
        <v>60</v>
      </c>
      <c r="D62" s="19">
        <f ca="1">VLOOKUP($A62,'Q9'!$A:$O,D$2,0)</f>
        <v>558</v>
      </c>
      <c r="E62" s="19">
        <f ca="1">VLOOKUP($A62,'Q9'!$A:$O,E$2,0)</f>
        <v>92</v>
      </c>
      <c r="F62" s="19">
        <f ca="1">VLOOKUP($A62,'Q9'!$A:$O,F$2,0)</f>
        <v>64</v>
      </c>
      <c r="G62" s="19">
        <f ca="1">VLOOKUP($A62,'Q9'!$A:$O,G$2,0)</f>
        <v>70</v>
      </c>
      <c r="H62" s="19">
        <f ca="1">VLOOKUP($A62,'Q9'!$A:$O,H$2,0)</f>
        <v>164</v>
      </c>
      <c r="I62" s="19">
        <f ca="1">VLOOKUP($A62,'Q9'!$A:$O,I$2,0)</f>
        <v>79</v>
      </c>
      <c r="J62" s="19">
        <f ca="1">VLOOKUP($A62,'Q9'!$A:$O,J$2,0)</f>
        <v>100</v>
      </c>
      <c r="K62" s="19">
        <f ca="1">VLOOKUP($A62,'Q9'!$A:$O,K$2,0)</f>
        <v>123</v>
      </c>
      <c r="L62" s="19">
        <f ca="1">VLOOKUP($A62,'Q9'!$A:$O,L$2,0)</f>
        <v>89</v>
      </c>
      <c r="M62" s="19">
        <f ca="1">VLOOKUP($A62,'Q9'!$A:$O,M$2,0)</f>
        <v>30</v>
      </c>
      <c r="N62" s="19">
        <f ca="1">VLOOKUP($A62,'Q9'!$A:$O,N$2,0)</f>
        <v>116</v>
      </c>
      <c r="P62" s="45">
        <f t="shared" ref="P62" ca="1" si="52">MAX(E62:N62)</f>
        <v>164</v>
      </c>
    </row>
    <row r="63" spans="1:16" ht="12.4" hidden="1" customHeight="1" outlineLevel="1" x14ac:dyDescent="0.15">
      <c r="B63" s="152"/>
      <c r="C63" s="154"/>
      <c r="D63" s="16">
        <f ca="1">D62/$D62*100</f>
        <v>100</v>
      </c>
      <c r="E63" s="15">
        <f ca="1">E62/$D62*100</f>
        <v>16.487455197132618</v>
      </c>
      <c r="F63" s="15">
        <f t="shared" ref="F63:N63" ca="1" si="53">F62/$D62*100</f>
        <v>11.469534050179211</v>
      </c>
      <c r="G63" s="15">
        <f t="shared" ca="1" si="53"/>
        <v>12.544802867383511</v>
      </c>
      <c r="H63" s="15">
        <f t="shared" ca="1" si="53"/>
        <v>29.390681003584231</v>
      </c>
      <c r="I63" s="15">
        <f t="shared" ca="1" si="53"/>
        <v>14.157706093189965</v>
      </c>
      <c r="J63" s="15">
        <f t="shared" ca="1" si="53"/>
        <v>17.921146953405017</v>
      </c>
      <c r="K63" s="15">
        <f t="shared" ca="1" si="53"/>
        <v>22.043010752688172</v>
      </c>
      <c r="L63" s="15">
        <f t="shared" ca="1" si="53"/>
        <v>15.949820788530467</v>
      </c>
      <c r="M63" s="15">
        <f t="shared" ca="1" si="53"/>
        <v>5.376344086021505</v>
      </c>
      <c r="N63" s="15">
        <f t="shared" ca="1" si="53"/>
        <v>20.788530465949819</v>
      </c>
    </row>
    <row r="64" spans="1:16" ht="12.4" hidden="1" customHeight="1" outlineLevel="1" x14ac:dyDescent="0.15">
      <c r="A64" s="1" t="str">
        <f ca="1">$A$1&amp;C64</f>
        <v>X (29)その他</v>
      </c>
      <c r="B64" s="152"/>
      <c r="C64" s="153" t="s">
        <v>22</v>
      </c>
      <c r="D64" s="19">
        <f ca="1">VLOOKUP($A64,'Q9'!$A:$O,D$2,0)</f>
        <v>34</v>
      </c>
      <c r="E64" s="19">
        <f ca="1">VLOOKUP($A64,'Q9'!$A:$O,E$2,0)</f>
        <v>5</v>
      </c>
      <c r="F64" s="19">
        <f ca="1">VLOOKUP($A64,'Q9'!$A:$O,F$2,0)</f>
        <v>2</v>
      </c>
      <c r="G64" s="19">
        <f ca="1">VLOOKUP($A64,'Q9'!$A:$O,G$2,0)</f>
        <v>2</v>
      </c>
      <c r="H64" s="19">
        <f ca="1">VLOOKUP($A64,'Q9'!$A:$O,H$2,0)</f>
        <v>16</v>
      </c>
      <c r="I64" s="19">
        <f ca="1">VLOOKUP($A64,'Q9'!$A:$O,I$2,0)</f>
        <v>13</v>
      </c>
      <c r="J64" s="19">
        <f ca="1">VLOOKUP($A64,'Q9'!$A:$O,J$2,0)</f>
        <v>7</v>
      </c>
      <c r="K64" s="19">
        <f ca="1">VLOOKUP($A64,'Q9'!$A:$O,K$2,0)</f>
        <v>6</v>
      </c>
      <c r="L64" s="19">
        <f ca="1">VLOOKUP($A64,'Q9'!$A:$O,L$2,0)</f>
        <v>7</v>
      </c>
      <c r="M64" s="19">
        <f ca="1">VLOOKUP($A64,'Q9'!$A:$O,M$2,0)</f>
        <v>1</v>
      </c>
      <c r="N64" s="19">
        <f ca="1">VLOOKUP($A64,'Q9'!$A:$O,N$2,0)</f>
        <v>4</v>
      </c>
      <c r="P64" s="45">
        <f t="shared" ref="P64" ca="1" si="54">MAX(E64:N64)</f>
        <v>16</v>
      </c>
    </row>
    <row r="65" spans="1:16" ht="12.4" hidden="1" customHeight="1" outlineLevel="1" x14ac:dyDescent="0.15">
      <c r="B65" s="152"/>
      <c r="C65" s="154"/>
      <c r="D65" s="16">
        <f ca="1">D64/$D64*100</f>
        <v>100</v>
      </c>
      <c r="E65" s="15">
        <f ca="1">E64/$D64*100</f>
        <v>14.705882352941178</v>
      </c>
      <c r="F65" s="15">
        <f t="shared" ref="F65:N65" ca="1" si="55">F64/$D64*100</f>
        <v>5.8823529411764701</v>
      </c>
      <c r="G65" s="15">
        <f t="shared" ca="1" si="55"/>
        <v>5.8823529411764701</v>
      </c>
      <c r="H65" s="15">
        <f t="shared" ca="1" si="55"/>
        <v>47.058823529411761</v>
      </c>
      <c r="I65" s="15">
        <f t="shared" ca="1" si="55"/>
        <v>38.235294117647058</v>
      </c>
      <c r="J65" s="15">
        <f t="shared" ca="1" si="55"/>
        <v>20.588235294117645</v>
      </c>
      <c r="K65" s="15">
        <f t="shared" ca="1" si="55"/>
        <v>17.647058823529413</v>
      </c>
      <c r="L65" s="15">
        <f t="shared" ca="1" si="55"/>
        <v>20.588235294117645</v>
      </c>
      <c r="M65" s="15">
        <f t="shared" ca="1" si="55"/>
        <v>2.9411764705882351</v>
      </c>
      <c r="N65" s="15">
        <f t="shared" ca="1" si="55"/>
        <v>11.76470588235294</v>
      </c>
    </row>
    <row r="66" spans="1:16" ht="12.4" hidden="1" customHeight="1" outlineLevel="1" x14ac:dyDescent="0.15">
      <c r="A66" s="1" t="str">
        <f ca="1">$A$1&amp;C66</f>
        <v>X (29)わからない</v>
      </c>
      <c r="B66" s="152"/>
      <c r="C66" s="153" t="s">
        <v>61</v>
      </c>
      <c r="D66" s="19">
        <f ca="1">VLOOKUP($A66,'Q9'!$A:$O,D$2,0)</f>
        <v>355</v>
      </c>
      <c r="E66" s="19">
        <f ca="1">VLOOKUP($A66,'Q9'!$A:$O,E$2,0)</f>
        <v>40</v>
      </c>
      <c r="F66" s="19">
        <f ca="1">VLOOKUP($A66,'Q9'!$A:$O,F$2,0)</f>
        <v>44</v>
      </c>
      <c r="G66" s="19">
        <f ca="1">VLOOKUP($A66,'Q9'!$A:$O,G$2,0)</f>
        <v>45</v>
      </c>
      <c r="H66" s="19">
        <f ca="1">VLOOKUP($A66,'Q9'!$A:$O,H$2,0)</f>
        <v>98</v>
      </c>
      <c r="I66" s="19">
        <f ca="1">VLOOKUP($A66,'Q9'!$A:$O,I$2,0)</f>
        <v>58</v>
      </c>
      <c r="J66" s="19">
        <f ca="1">VLOOKUP($A66,'Q9'!$A:$O,J$2,0)</f>
        <v>66</v>
      </c>
      <c r="K66" s="19">
        <f ca="1">VLOOKUP($A66,'Q9'!$A:$O,K$2,0)</f>
        <v>80</v>
      </c>
      <c r="L66" s="19">
        <f ca="1">VLOOKUP($A66,'Q9'!$A:$O,L$2,0)</f>
        <v>39</v>
      </c>
      <c r="M66" s="19">
        <f ca="1">VLOOKUP($A66,'Q9'!$A:$O,M$2,0)</f>
        <v>23</v>
      </c>
      <c r="N66" s="19">
        <f ca="1">VLOOKUP($A66,'Q9'!$A:$O,N$2,0)</f>
        <v>81</v>
      </c>
      <c r="P66" s="45">
        <f t="shared" ref="P66" ca="1" si="56">MAX(E66:N66)</f>
        <v>98</v>
      </c>
    </row>
    <row r="67" spans="1:16" ht="12.4" hidden="1" customHeight="1" outlineLevel="1" x14ac:dyDescent="0.15">
      <c r="B67" s="152"/>
      <c r="C67" s="154"/>
      <c r="D67" s="16">
        <f ca="1">D66/$D66*100</f>
        <v>100</v>
      </c>
      <c r="E67" s="15">
        <f ca="1">E66/$D66*100</f>
        <v>11.267605633802818</v>
      </c>
      <c r="F67" s="15">
        <f t="shared" ref="F67:N67" ca="1" si="57">F66/$D66*100</f>
        <v>12.394366197183098</v>
      </c>
      <c r="G67" s="15">
        <f t="shared" ca="1" si="57"/>
        <v>12.676056338028168</v>
      </c>
      <c r="H67" s="15">
        <f t="shared" ca="1" si="57"/>
        <v>27.605633802816904</v>
      </c>
      <c r="I67" s="15">
        <f t="shared" ca="1" si="57"/>
        <v>16.338028169014084</v>
      </c>
      <c r="J67" s="15">
        <f t="shared" ca="1" si="57"/>
        <v>18.591549295774648</v>
      </c>
      <c r="K67" s="15">
        <f t="shared" ca="1" si="57"/>
        <v>22.535211267605636</v>
      </c>
      <c r="L67" s="15">
        <f t="shared" ca="1" si="57"/>
        <v>10.985915492957748</v>
      </c>
      <c r="M67" s="15">
        <f t="shared" ca="1" si="57"/>
        <v>6.4788732394366191</v>
      </c>
      <c r="N67" s="15">
        <f t="shared" ca="1" si="57"/>
        <v>22.816901408450704</v>
      </c>
    </row>
    <row r="68" spans="1:16" ht="12.4" customHeight="1" collapsed="1" x14ac:dyDescent="0.15">
      <c r="A68" s="1" t="str">
        <f ca="1">$A$1&amp;C68</f>
        <v>X (29)北九州市</v>
      </c>
      <c r="B68" s="144" t="s">
        <v>337</v>
      </c>
      <c r="C68" s="134" t="s">
        <v>64</v>
      </c>
      <c r="D68" s="19">
        <f ca="1">VLOOKUP($A68,'Q10'!$A:$O,D$2,0)</f>
        <v>1554</v>
      </c>
      <c r="E68" s="19">
        <f ca="1">VLOOKUP($A68,'Q10'!$A:$O,E$2,0)</f>
        <v>233</v>
      </c>
      <c r="F68" s="19">
        <f ca="1">VLOOKUP($A68,'Q10'!$A:$O,F$2,0)</f>
        <v>165</v>
      </c>
      <c r="G68" s="19">
        <f ca="1">VLOOKUP($A68,'Q10'!$A:$O,G$2,0)</f>
        <v>201</v>
      </c>
      <c r="H68" s="19">
        <f ca="1">VLOOKUP($A68,'Q10'!$A:$O,H$2,0)</f>
        <v>593</v>
      </c>
      <c r="I68" s="19">
        <f ca="1">VLOOKUP($A68,'Q10'!$A:$O,I$2,0)</f>
        <v>327</v>
      </c>
      <c r="J68" s="19">
        <f ca="1">VLOOKUP($A68,'Q10'!$A:$O,J$2,0)</f>
        <v>328</v>
      </c>
      <c r="K68" s="19">
        <f ca="1">VLOOKUP($A68,'Q10'!$A:$O,K$2,0)</f>
        <v>300</v>
      </c>
      <c r="L68" s="19">
        <f ca="1">VLOOKUP($A68,'Q10'!$A:$O,L$2,0)</f>
        <v>217</v>
      </c>
      <c r="M68" s="19">
        <f ca="1">VLOOKUP($A68,'Q10'!$A:$O,M$2,0)</f>
        <v>98</v>
      </c>
      <c r="N68" s="19">
        <f ca="1">VLOOKUP($A68,'Q10'!$A:$O,N$2,0)</f>
        <v>241</v>
      </c>
      <c r="P68" s="45">
        <f t="shared" ref="P68" ca="1" si="58">MAX(E68:N68)</f>
        <v>593</v>
      </c>
    </row>
    <row r="69" spans="1:16" ht="12.4" customHeight="1" x14ac:dyDescent="0.15">
      <c r="B69" s="144"/>
      <c r="C69" s="136"/>
      <c r="D69" s="16">
        <f ca="1">D68/$D68*100</f>
        <v>100</v>
      </c>
      <c r="E69" s="15">
        <f ca="1">E68/$D68*100</f>
        <v>14.993564993564993</v>
      </c>
      <c r="F69" s="15">
        <f t="shared" ref="F69:N69" ca="1" si="59">F68/$D68*100</f>
        <v>10.617760617760617</v>
      </c>
      <c r="G69" s="15">
        <f t="shared" ca="1" si="59"/>
        <v>12.934362934362934</v>
      </c>
      <c r="H69" s="15">
        <f t="shared" ca="1" si="59"/>
        <v>38.159588159588161</v>
      </c>
      <c r="I69" s="15">
        <f t="shared" ca="1" si="59"/>
        <v>21.042471042471043</v>
      </c>
      <c r="J69" s="15">
        <f t="shared" ca="1" si="59"/>
        <v>21.106821106821108</v>
      </c>
      <c r="K69" s="15">
        <f t="shared" ca="1" si="59"/>
        <v>19.305019305019304</v>
      </c>
      <c r="L69" s="15">
        <f t="shared" ca="1" si="59"/>
        <v>13.963963963963963</v>
      </c>
      <c r="M69" s="15">
        <f t="shared" ca="1" si="59"/>
        <v>6.3063063063063058</v>
      </c>
      <c r="N69" s="15">
        <f t="shared" ca="1" si="59"/>
        <v>15.508365508365507</v>
      </c>
    </row>
    <row r="70" spans="1:16" ht="12.4" customHeight="1" x14ac:dyDescent="0.15">
      <c r="A70" s="1" t="str">
        <f ca="1">$A$1&amp;C70</f>
        <v>X (29)福岡市</v>
      </c>
      <c r="B70" s="144"/>
      <c r="C70" s="134" t="s">
        <v>65</v>
      </c>
      <c r="D70" s="19">
        <f ca="1">VLOOKUP($A70,'Q10'!$A:$O,D$2,0)</f>
        <v>626</v>
      </c>
      <c r="E70" s="19">
        <f ca="1">VLOOKUP($A70,'Q10'!$A:$O,E$2,0)</f>
        <v>81</v>
      </c>
      <c r="F70" s="19">
        <f ca="1">VLOOKUP($A70,'Q10'!$A:$O,F$2,0)</f>
        <v>80</v>
      </c>
      <c r="G70" s="19">
        <f ca="1">VLOOKUP($A70,'Q10'!$A:$O,G$2,0)</f>
        <v>82</v>
      </c>
      <c r="H70" s="19">
        <f ca="1">VLOOKUP($A70,'Q10'!$A:$O,H$2,0)</f>
        <v>181</v>
      </c>
      <c r="I70" s="19">
        <f ca="1">VLOOKUP($A70,'Q10'!$A:$O,I$2,0)</f>
        <v>90</v>
      </c>
      <c r="J70" s="19">
        <f ca="1">VLOOKUP($A70,'Q10'!$A:$O,J$2,0)</f>
        <v>157</v>
      </c>
      <c r="K70" s="19">
        <f ca="1">VLOOKUP($A70,'Q10'!$A:$O,K$2,0)</f>
        <v>109</v>
      </c>
      <c r="L70" s="19">
        <f ca="1">VLOOKUP($A70,'Q10'!$A:$O,L$2,0)</f>
        <v>58</v>
      </c>
      <c r="M70" s="19">
        <f ca="1">VLOOKUP($A70,'Q10'!$A:$O,M$2,0)</f>
        <v>41</v>
      </c>
      <c r="N70" s="19">
        <f ca="1">VLOOKUP($A70,'Q10'!$A:$O,N$2,0)</f>
        <v>155</v>
      </c>
      <c r="P70" s="45">
        <f t="shared" ref="P70" ca="1" si="60">MAX(E70:N70)</f>
        <v>181</v>
      </c>
    </row>
    <row r="71" spans="1:16" ht="12.4" customHeight="1" x14ac:dyDescent="0.15">
      <c r="B71" s="144"/>
      <c r="C71" s="136"/>
      <c r="D71" s="16">
        <f ca="1">D70/$D70*100</f>
        <v>100</v>
      </c>
      <c r="E71" s="15">
        <f ca="1">E70/$D70*100</f>
        <v>12.939297124600637</v>
      </c>
      <c r="F71" s="15">
        <f t="shared" ref="F71:N71" ca="1" si="61">F70/$D70*100</f>
        <v>12.779552715654951</v>
      </c>
      <c r="G71" s="15">
        <f t="shared" ca="1" si="61"/>
        <v>13.099041533546327</v>
      </c>
      <c r="H71" s="15">
        <f t="shared" ca="1" si="61"/>
        <v>28.913738019169326</v>
      </c>
      <c r="I71" s="15">
        <f t="shared" ca="1" si="61"/>
        <v>14.376996805111823</v>
      </c>
      <c r="J71" s="15">
        <f t="shared" ca="1" si="61"/>
        <v>25.079872204472842</v>
      </c>
      <c r="K71" s="15">
        <f t="shared" ca="1" si="61"/>
        <v>17.412140575079874</v>
      </c>
      <c r="L71" s="15">
        <f t="shared" ca="1" si="61"/>
        <v>9.2651757188498394</v>
      </c>
      <c r="M71" s="15">
        <f t="shared" ca="1" si="61"/>
        <v>6.5495207667731634</v>
      </c>
      <c r="N71" s="15">
        <f t="shared" ca="1" si="61"/>
        <v>24.76038338658147</v>
      </c>
    </row>
    <row r="72" spans="1:16" ht="12.4" customHeight="1" x14ac:dyDescent="0.15">
      <c r="A72" s="1" t="str">
        <f ca="1">$A$1&amp;C72</f>
        <v>X (29)東京圏</v>
      </c>
      <c r="B72" s="144"/>
      <c r="C72" s="134" t="s">
        <v>66</v>
      </c>
      <c r="D72" s="19">
        <f ca="1">VLOOKUP($A72,'Q10'!$A:$O,D$2,0)</f>
        <v>265</v>
      </c>
      <c r="E72" s="19">
        <f ca="1">VLOOKUP($A72,'Q10'!$A:$O,E$2,0)</f>
        <v>31</v>
      </c>
      <c r="F72" s="19">
        <f ca="1">VLOOKUP($A72,'Q10'!$A:$O,F$2,0)</f>
        <v>38</v>
      </c>
      <c r="G72" s="19">
        <f ca="1">VLOOKUP($A72,'Q10'!$A:$O,G$2,0)</f>
        <v>47</v>
      </c>
      <c r="H72" s="19">
        <f ca="1">VLOOKUP($A72,'Q10'!$A:$O,H$2,0)</f>
        <v>75</v>
      </c>
      <c r="I72" s="19">
        <f ca="1">VLOOKUP($A72,'Q10'!$A:$O,I$2,0)</f>
        <v>34</v>
      </c>
      <c r="J72" s="19">
        <f ca="1">VLOOKUP($A72,'Q10'!$A:$O,J$2,0)</f>
        <v>65</v>
      </c>
      <c r="K72" s="19">
        <f ca="1">VLOOKUP($A72,'Q10'!$A:$O,K$2,0)</f>
        <v>49</v>
      </c>
      <c r="L72" s="19">
        <f ca="1">VLOOKUP($A72,'Q10'!$A:$O,L$2,0)</f>
        <v>35</v>
      </c>
      <c r="M72" s="19">
        <f ca="1">VLOOKUP($A72,'Q10'!$A:$O,M$2,0)</f>
        <v>23</v>
      </c>
      <c r="N72" s="19">
        <f ca="1">VLOOKUP($A72,'Q10'!$A:$O,N$2,0)</f>
        <v>51</v>
      </c>
      <c r="P72" s="45">
        <f t="shared" ref="P72" ca="1" si="62">MAX(E72:N72)</f>
        <v>75</v>
      </c>
    </row>
    <row r="73" spans="1:16" ht="12.4" customHeight="1" x14ac:dyDescent="0.15">
      <c r="B73" s="144"/>
      <c r="C73" s="136"/>
      <c r="D73" s="16">
        <f ca="1">D72/$D72*100</f>
        <v>100</v>
      </c>
      <c r="E73" s="15">
        <f ca="1">E72/$D72*100</f>
        <v>11.69811320754717</v>
      </c>
      <c r="F73" s="15">
        <f t="shared" ref="F73:N73" ca="1" si="63">F72/$D72*100</f>
        <v>14.339622641509434</v>
      </c>
      <c r="G73" s="15">
        <f t="shared" ca="1" si="63"/>
        <v>17.735849056603772</v>
      </c>
      <c r="H73" s="15">
        <f t="shared" ca="1" si="63"/>
        <v>28.30188679245283</v>
      </c>
      <c r="I73" s="15">
        <f t="shared" ca="1" si="63"/>
        <v>12.830188679245284</v>
      </c>
      <c r="J73" s="15">
        <f t="shared" ca="1" si="63"/>
        <v>24.528301886792452</v>
      </c>
      <c r="K73" s="15">
        <f t="shared" ca="1" si="63"/>
        <v>18.490566037735849</v>
      </c>
      <c r="L73" s="15">
        <f t="shared" ca="1" si="63"/>
        <v>13.20754716981132</v>
      </c>
      <c r="M73" s="15">
        <f t="shared" ca="1" si="63"/>
        <v>8.6792452830188669</v>
      </c>
      <c r="N73" s="15">
        <f t="shared" ca="1" si="63"/>
        <v>19.245283018867926</v>
      </c>
    </row>
    <row r="74" spans="1:16" ht="12.4" customHeight="1" x14ac:dyDescent="0.15">
      <c r="A74" s="1" t="str">
        <f ca="1">$A$1&amp;C74</f>
        <v>X (29)大阪圏</v>
      </c>
      <c r="B74" s="144"/>
      <c r="C74" s="134" t="s">
        <v>67</v>
      </c>
      <c r="D74" s="19">
        <f ca="1">VLOOKUP($A74,'Q10'!$A:$O,D$2,0)</f>
        <v>173</v>
      </c>
      <c r="E74" s="19">
        <f ca="1">VLOOKUP($A74,'Q10'!$A:$O,E$2,0)</f>
        <v>17</v>
      </c>
      <c r="F74" s="19">
        <f ca="1">VLOOKUP($A74,'Q10'!$A:$O,F$2,0)</f>
        <v>23</v>
      </c>
      <c r="G74" s="19">
        <f ca="1">VLOOKUP($A74,'Q10'!$A:$O,G$2,0)</f>
        <v>31</v>
      </c>
      <c r="H74" s="19">
        <f ca="1">VLOOKUP($A74,'Q10'!$A:$O,H$2,0)</f>
        <v>64</v>
      </c>
      <c r="I74" s="19">
        <f ca="1">VLOOKUP($A74,'Q10'!$A:$O,I$2,0)</f>
        <v>24</v>
      </c>
      <c r="J74" s="19">
        <f ca="1">VLOOKUP($A74,'Q10'!$A:$O,J$2,0)</f>
        <v>54</v>
      </c>
      <c r="K74" s="19">
        <f ca="1">VLOOKUP($A74,'Q10'!$A:$O,K$2,0)</f>
        <v>30</v>
      </c>
      <c r="L74" s="19">
        <f ca="1">VLOOKUP($A74,'Q10'!$A:$O,L$2,0)</f>
        <v>17</v>
      </c>
      <c r="M74" s="19">
        <f ca="1">VLOOKUP($A74,'Q10'!$A:$O,M$2,0)</f>
        <v>7</v>
      </c>
      <c r="N74" s="19">
        <f ca="1">VLOOKUP($A74,'Q10'!$A:$O,N$2,0)</f>
        <v>32</v>
      </c>
      <c r="P74" s="45">
        <f t="shared" ref="P74" ca="1" si="64">MAX(E74:N74)</f>
        <v>64</v>
      </c>
    </row>
    <row r="75" spans="1:16" ht="12.4" customHeight="1" x14ac:dyDescent="0.15">
      <c r="B75" s="144"/>
      <c r="C75" s="136"/>
      <c r="D75" s="16">
        <f ca="1">D74/$D74*100</f>
        <v>100</v>
      </c>
      <c r="E75" s="15">
        <f ca="1">E74/$D74*100</f>
        <v>9.8265895953757223</v>
      </c>
      <c r="F75" s="15">
        <f t="shared" ref="F75:N75" ca="1" si="65">F74/$D74*100</f>
        <v>13.294797687861271</v>
      </c>
      <c r="G75" s="15">
        <f t="shared" ca="1" si="65"/>
        <v>17.919075144508671</v>
      </c>
      <c r="H75" s="15">
        <f t="shared" ca="1" si="65"/>
        <v>36.994219653179186</v>
      </c>
      <c r="I75" s="15">
        <f t="shared" ca="1" si="65"/>
        <v>13.872832369942195</v>
      </c>
      <c r="J75" s="15">
        <f t="shared" ca="1" si="65"/>
        <v>31.213872832369944</v>
      </c>
      <c r="K75" s="15">
        <f t="shared" ca="1" si="65"/>
        <v>17.341040462427745</v>
      </c>
      <c r="L75" s="15">
        <f t="shared" ca="1" si="65"/>
        <v>9.8265895953757223</v>
      </c>
      <c r="M75" s="15">
        <f t="shared" ca="1" si="65"/>
        <v>4.0462427745664744</v>
      </c>
      <c r="N75" s="15">
        <f t="shared" ca="1" si="65"/>
        <v>18.497109826589593</v>
      </c>
    </row>
    <row r="76" spans="1:16" ht="12.4" customHeight="1" x14ac:dyDescent="0.15">
      <c r="A76" s="1" t="str">
        <f ca="1">$A$1&amp;C76</f>
        <v>X (29)名古屋圏</v>
      </c>
      <c r="B76" s="144"/>
      <c r="C76" s="134" t="s">
        <v>68</v>
      </c>
      <c r="D76" s="19">
        <f ca="1">VLOOKUP($A76,'Q10'!$A:$O,D$2,0)</f>
        <v>21</v>
      </c>
      <c r="E76" s="19">
        <f ca="1">VLOOKUP($A76,'Q10'!$A:$O,E$2,0)</f>
        <v>2</v>
      </c>
      <c r="F76" s="19">
        <f ca="1">VLOOKUP($A76,'Q10'!$A:$O,F$2,0)</f>
        <v>3</v>
      </c>
      <c r="G76" s="19">
        <f ca="1">VLOOKUP($A76,'Q10'!$A:$O,G$2,0)</f>
        <v>4</v>
      </c>
      <c r="H76" s="19">
        <f ca="1">VLOOKUP($A76,'Q10'!$A:$O,H$2,0)</f>
        <v>6</v>
      </c>
      <c r="I76" s="19">
        <f ca="1">VLOOKUP($A76,'Q10'!$A:$O,I$2,0)</f>
        <v>2</v>
      </c>
      <c r="J76" s="19">
        <f ca="1">VLOOKUP($A76,'Q10'!$A:$O,J$2,0)</f>
        <v>6</v>
      </c>
      <c r="K76" s="19">
        <f ca="1">VLOOKUP($A76,'Q10'!$A:$O,K$2,0)</f>
        <v>2</v>
      </c>
      <c r="L76" s="19">
        <f ca="1">VLOOKUP($A76,'Q10'!$A:$O,L$2,0)</f>
        <v>3</v>
      </c>
      <c r="M76" s="19">
        <f ca="1">VLOOKUP($A76,'Q10'!$A:$O,M$2,0)</f>
        <v>1</v>
      </c>
      <c r="N76" s="19">
        <f ca="1">VLOOKUP($A76,'Q10'!$A:$O,N$2,0)</f>
        <v>3</v>
      </c>
      <c r="P76" s="45">
        <f t="shared" ref="P76" ca="1" si="66">MAX(E76:N76)</f>
        <v>6</v>
      </c>
    </row>
    <row r="77" spans="1:16" ht="12.4" customHeight="1" x14ac:dyDescent="0.15">
      <c r="B77" s="144"/>
      <c r="C77" s="136"/>
      <c r="D77" s="16">
        <f ca="1">D76/$D76*100</f>
        <v>100</v>
      </c>
      <c r="E77" s="15">
        <f ca="1">E76/$D76*100</f>
        <v>9.5238095238095237</v>
      </c>
      <c r="F77" s="15">
        <f t="shared" ref="F77:N77" ca="1" si="67">F76/$D76*100</f>
        <v>14.285714285714285</v>
      </c>
      <c r="G77" s="15">
        <f t="shared" ca="1" si="67"/>
        <v>19.047619047619047</v>
      </c>
      <c r="H77" s="15">
        <f t="shared" ca="1" si="67"/>
        <v>28.571428571428569</v>
      </c>
      <c r="I77" s="15">
        <f t="shared" ca="1" si="67"/>
        <v>9.5238095238095237</v>
      </c>
      <c r="J77" s="15">
        <f t="shared" ca="1" si="67"/>
        <v>28.571428571428569</v>
      </c>
      <c r="K77" s="15">
        <f t="shared" ca="1" si="67"/>
        <v>9.5238095238095237</v>
      </c>
      <c r="L77" s="15">
        <f t="shared" ca="1" si="67"/>
        <v>14.285714285714285</v>
      </c>
      <c r="M77" s="15">
        <f t="shared" ca="1" si="67"/>
        <v>4.7619047619047619</v>
      </c>
      <c r="N77" s="15">
        <f t="shared" ca="1" si="67"/>
        <v>14.285714285714285</v>
      </c>
    </row>
    <row r="78" spans="1:16" ht="12.4" customHeight="1" x14ac:dyDescent="0.15">
      <c r="A78" s="1" t="str">
        <f ca="1">$A$1&amp;C78</f>
        <v>X (29)福岡県内（北九州市・福岡市を除く）</v>
      </c>
      <c r="B78" s="144"/>
      <c r="C78" s="134" t="s">
        <v>289</v>
      </c>
      <c r="D78" s="19">
        <f ca="1">VLOOKUP($A78,'Q10'!$A:$O,D$2,0)</f>
        <v>308</v>
      </c>
      <c r="E78" s="19">
        <f ca="1">VLOOKUP($A78,'Q10'!$A:$O,E$2,0)</f>
        <v>41</v>
      </c>
      <c r="F78" s="19">
        <f ca="1">VLOOKUP($A78,'Q10'!$A:$O,F$2,0)</f>
        <v>38</v>
      </c>
      <c r="G78" s="19">
        <f ca="1">VLOOKUP($A78,'Q10'!$A:$O,G$2,0)</f>
        <v>36</v>
      </c>
      <c r="H78" s="19">
        <f ca="1">VLOOKUP($A78,'Q10'!$A:$O,H$2,0)</f>
        <v>117</v>
      </c>
      <c r="I78" s="19">
        <f ca="1">VLOOKUP($A78,'Q10'!$A:$O,I$2,0)</f>
        <v>51</v>
      </c>
      <c r="J78" s="19">
        <f ca="1">VLOOKUP($A78,'Q10'!$A:$O,J$2,0)</f>
        <v>58</v>
      </c>
      <c r="K78" s="19">
        <f ca="1">VLOOKUP($A78,'Q10'!$A:$O,K$2,0)</f>
        <v>53</v>
      </c>
      <c r="L78" s="19">
        <f ca="1">VLOOKUP($A78,'Q10'!$A:$O,L$2,0)</f>
        <v>41</v>
      </c>
      <c r="M78" s="19">
        <f ca="1">VLOOKUP($A78,'Q10'!$A:$O,M$2,0)</f>
        <v>18</v>
      </c>
      <c r="N78" s="19">
        <f ca="1">VLOOKUP($A78,'Q10'!$A:$O,N$2,0)</f>
        <v>65</v>
      </c>
      <c r="P78" s="45">
        <f t="shared" ref="P78" ca="1" si="68">MAX(E78:N78)</f>
        <v>117</v>
      </c>
    </row>
    <row r="79" spans="1:16" ht="12.4" customHeight="1" x14ac:dyDescent="0.15">
      <c r="B79" s="144"/>
      <c r="C79" s="136"/>
      <c r="D79" s="16">
        <f ca="1">D78/$D78*100</f>
        <v>100</v>
      </c>
      <c r="E79" s="15">
        <f ca="1">E78/$D78*100</f>
        <v>13.311688311688311</v>
      </c>
      <c r="F79" s="15">
        <f t="shared" ref="F79:N79" ca="1" si="69">F78/$D78*100</f>
        <v>12.337662337662337</v>
      </c>
      <c r="G79" s="15">
        <f t="shared" ca="1" si="69"/>
        <v>11.688311688311687</v>
      </c>
      <c r="H79" s="15">
        <f t="shared" ca="1" si="69"/>
        <v>37.987012987012989</v>
      </c>
      <c r="I79" s="15">
        <f t="shared" ca="1" si="69"/>
        <v>16.558441558441558</v>
      </c>
      <c r="J79" s="15">
        <f t="shared" ca="1" si="69"/>
        <v>18.831168831168831</v>
      </c>
      <c r="K79" s="15">
        <f t="shared" ca="1" si="69"/>
        <v>17.20779220779221</v>
      </c>
      <c r="L79" s="15">
        <f t="shared" ca="1" si="69"/>
        <v>13.311688311688311</v>
      </c>
      <c r="M79" s="15">
        <f t="shared" ca="1" si="69"/>
        <v>5.8441558441558437</v>
      </c>
      <c r="N79" s="15">
        <f t="shared" ca="1" si="69"/>
        <v>21.103896103896101</v>
      </c>
    </row>
    <row r="80" spans="1:16" ht="12.4" customHeight="1" x14ac:dyDescent="0.15">
      <c r="A80" s="1" t="str">
        <f ca="1">$A$1&amp;C80</f>
        <v>X (29)その他</v>
      </c>
      <c r="B80" s="144"/>
      <c r="C80" s="134" t="s">
        <v>22</v>
      </c>
      <c r="D80" s="19">
        <f ca="1">VLOOKUP($A80,'Q10'!$A:$O,D$2,0)</f>
        <v>227</v>
      </c>
      <c r="E80" s="19">
        <f ca="1">VLOOKUP($A80,'Q10'!$A:$O,E$2,0)</f>
        <v>33</v>
      </c>
      <c r="F80" s="19">
        <f ca="1">VLOOKUP($A80,'Q10'!$A:$O,F$2,0)</f>
        <v>17</v>
      </c>
      <c r="G80" s="19">
        <f ca="1">VLOOKUP($A80,'Q10'!$A:$O,G$2,0)</f>
        <v>29</v>
      </c>
      <c r="H80" s="19">
        <f ca="1">VLOOKUP($A80,'Q10'!$A:$O,H$2,0)</f>
        <v>89</v>
      </c>
      <c r="I80" s="19">
        <f ca="1">VLOOKUP($A80,'Q10'!$A:$O,I$2,0)</f>
        <v>48</v>
      </c>
      <c r="J80" s="19">
        <f ca="1">VLOOKUP($A80,'Q10'!$A:$O,J$2,0)</f>
        <v>53</v>
      </c>
      <c r="K80" s="19">
        <f ca="1">VLOOKUP($A80,'Q10'!$A:$O,K$2,0)</f>
        <v>43</v>
      </c>
      <c r="L80" s="19">
        <f ca="1">VLOOKUP($A80,'Q10'!$A:$O,L$2,0)</f>
        <v>33</v>
      </c>
      <c r="M80" s="19">
        <f ca="1">VLOOKUP($A80,'Q10'!$A:$O,M$2,0)</f>
        <v>16</v>
      </c>
      <c r="N80" s="19">
        <f ca="1">VLOOKUP($A80,'Q10'!$A:$O,N$2,0)</f>
        <v>32</v>
      </c>
      <c r="P80" s="45">
        <f t="shared" ref="P80" ca="1" si="70">MAX(E80:N80)</f>
        <v>89</v>
      </c>
    </row>
    <row r="81" spans="1:16" ht="12.4" customHeight="1" x14ac:dyDescent="0.15">
      <c r="B81" s="144"/>
      <c r="C81" s="136"/>
      <c r="D81" s="16">
        <f ca="1">D80/$D80*100</f>
        <v>100</v>
      </c>
      <c r="E81" s="15">
        <f ca="1">E80/$D80*100</f>
        <v>14.537444933920703</v>
      </c>
      <c r="F81" s="15">
        <f t="shared" ref="F81:N81" ca="1" si="71">F80/$D80*100</f>
        <v>7.4889867841409687</v>
      </c>
      <c r="G81" s="15">
        <f t="shared" ca="1" si="71"/>
        <v>12.77533039647577</v>
      </c>
      <c r="H81" s="15">
        <f t="shared" ca="1" si="71"/>
        <v>39.207048458149778</v>
      </c>
      <c r="I81" s="15">
        <f t="shared" ca="1" si="71"/>
        <v>21.145374449339208</v>
      </c>
      <c r="J81" s="15">
        <f t="shared" ca="1" si="71"/>
        <v>23.348017621145374</v>
      </c>
      <c r="K81" s="15">
        <f t="shared" ca="1" si="71"/>
        <v>18.942731277533039</v>
      </c>
      <c r="L81" s="15">
        <f t="shared" ca="1" si="71"/>
        <v>14.537444933920703</v>
      </c>
      <c r="M81" s="15">
        <f t="shared" ca="1" si="71"/>
        <v>7.0484581497797363</v>
      </c>
      <c r="N81" s="15">
        <f t="shared" ca="1" si="71"/>
        <v>14.096916299559473</v>
      </c>
    </row>
    <row r="82" spans="1:16" ht="12.4" customHeight="1" x14ac:dyDescent="0.15">
      <c r="A82" s="1" t="str">
        <f ca="1">$A$1&amp;C82</f>
        <v>X (29)わからない</v>
      </c>
      <c r="B82" s="144"/>
      <c r="C82" s="134" t="s">
        <v>61</v>
      </c>
      <c r="D82" s="19">
        <f ca="1">VLOOKUP($A82,'Q10'!$A:$O,D$2,0)</f>
        <v>697</v>
      </c>
      <c r="E82" s="19">
        <f ca="1">VLOOKUP($A82,'Q10'!$A:$O,E$2,0)</f>
        <v>98</v>
      </c>
      <c r="F82" s="19">
        <f ca="1">VLOOKUP($A82,'Q10'!$A:$O,F$2,0)</f>
        <v>79</v>
      </c>
      <c r="G82" s="19">
        <f ca="1">VLOOKUP($A82,'Q10'!$A:$O,G$2,0)</f>
        <v>93</v>
      </c>
      <c r="H82" s="19">
        <f ca="1">VLOOKUP($A82,'Q10'!$A:$O,H$2,0)</f>
        <v>200</v>
      </c>
      <c r="I82" s="19">
        <f ca="1">VLOOKUP($A82,'Q10'!$A:$O,I$2,0)</f>
        <v>109</v>
      </c>
      <c r="J82" s="19">
        <f ca="1">VLOOKUP($A82,'Q10'!$A:$O,J$2,0)</f>
        <v>145</v>
      </c>
      <c r="K82" s="19">
        <f ca="1">VLOOKUP($A82,'Q10'!$A:$O,K$2,0)</f>
        <v>161</v>
      </c>
      <c r="L82" s="19">
        <f ca="1">VLOOKUP($A82,'Q10'!$A:$O,L$2,0)</f>
        <v>77</v>
      </c>
      <c r="M82" s="19">
        <f ca="1">VLOOKUP($A82,'Q10'!$A:$O,M$2,0)</f>
        <v>38</v>
      </c>
      <c r="N82" s="19">
        <f ca="1">VLOOKUP($A82,'Q10'!$A:$O,N$2,0)</f>
        <v>130</v>
      </c>
      <c r="P82" s="45">
        <f t="shared" ref="P82" ca="1" si="72">MAX(E82:N82)</f>
        <v>200</v>
      </c>
    </row>
    <row r="83" spans="1:16" ht="12.4" customHeight="1" x14ac:dyDescent="0.15">
      <c r="B83" s="144"/>
      <c r="C83" s="136"/>
      <c r="D83" s="16">
        <f ca="1">D82/$D82*100</f>
        <v>100</v>
      </c>
      <c r="E83" s="15">
        <f ca="1">E82/$D82*100</f>
        <v>14.060258249641318</v>
      </c>
      <c r="F83" s="15">
        <f t="shared" ref="F83:N83" ca="1" si="73">F82/$D82*100</f>
        <v>11.33428981348637</v>
      </c>
      <c r="G83" s="15">
        <f t="shared" ca="1" si="73"/>
        <v>13.342898134863701</v>
      </c>
      <c r="H83" s="15">
        <f t="shared" ca="1" si="73"/>
        <v>28.694404591104732</v>
      </c>
      <c r="I83" s="15">
        <f t="shared" ca="1" si="73"/>
        <v>15.638450502152079</v>
      </c>
      <c r="J83" s="15">
        <f t="shared" ca="1" si="73"/>
        <v>20.803443328550934</v>
      </c>
      <c r="K83" s="15">
        <f t="shared" ca="1" si="73"/>
        <v>23.09899569583931</v>
      </c>
      <c r="L83" s="15">
        <f t="shared" ca="1" si="73"/>
        <v>11.047345767575322</v>
      </c>
      <c r="M83" s="15">
        <f t="shared" ca="1" si="73"/>
        <v>5.4519368723098998</v>
      </c>
      <c r="N83" s="15">
        <f t="shared" ca="1" si="73"/>
        <v>18.651362984218078</v>
      </c>
    </row>
    <row r="84" spans="1:16" ht="12.4" hidden="1" customHeight="1" outlineLevel="1" x14ac:dyDescent="0.15">
      <c r="A84" s="1" t="str">
        <f ca="1">$A$1&amp;C84</f>
        <v>X (29)農業・漁業・林業</v>
      </c>
      <c r="B84" s="152" t="s">
        <v>255</v>
      </c>
      <c r="C84" s="153" t="s">
        <v>93</v>
      </c>
      <c r="D84" s="19">
        <f ca="1">VLOOKUP($A84,'Q13'!$A:$O,D$2,0)</f>
        <v>82</v>
      </c>
      <c r="E84" s="19">
        <f ca="1">VLOOKUP($A84,'Q13'!$A:$O,E$2,0)</f>
        <v>30</v>
      </c>
      <c r="F84" s="19">
        <f ca="1">VLOOKUP($A84,'Q13'!$A:$O,F$2,0)</f>
        <v>4</v>
      </c>
      <c r="G84" s="19">
        <f ca="1">VLOOKUP($A84,'Q13'!$A:$O,G$2,0)</f>
        <v>7</v>
      </c>
      <c r="H84" s="19">
        <f ca="1">VLOOKUP($A84,'Q13'!$A:$O,H$2,0)</f>
        <v>13</v>
      </c>
      <c r="I84" s="19">
        <f ca="1">VLOOKUP($A84,'Q13'!$A:$O,I$2,0)</f>
        <v>8</v>
      </c>
      <c r="J84" s="19">
        <f ca="1">VLOOKUP($A84,'Q13'!$A:$O,J$2,0)</f>
        <v>18</v>
      </c>
      <c r="K84" s="19">
        <f ca="1">VLOOKUP($A84,'Q13'!$A:$O,K$2,0)</f>
        <v>16</v>
      </c>
      <c r="L84" s="19">
        <f ca="1">VLOOKUP($A84,'Q13'!$A:$O,L$2,0)</f>
        <v>9</v>
      </c>
      <c r="M84" s="19">
        <f ca="1">VLOOKUP($A84,'Q13'!$A:$O,M$2,0)</f>
        <v>6</v>
      </c>
      <c r="N84" s="19">
        <f ca="1">VLOOKUP($A84,'Q13'!$A:$O,N$2,0)</f>
        <v>12</v>
      </c>
      <c r="P84" s="45">
        <f t="shared" ref="P84" ca="1" si="74">MAX(E84:N84)</f>
        <v>30</v>
      </c>
    </row>
    <row r="85" spans="1:16" ht="12.4" hidden="1" customHeight="1" outlineLevel="1" x14ac:dyDescent="0.15">
      <c r="B85" s="152"/>
      <c r="C85" s="154"/>
      <c r="D85" s="16">
        <f ca="1">D84/$D84*100</f>
        <v>100</v>
      </c>
      <c r="E85" s="15">
        <f ca="1">E84/$D84*100</f>
        <v>36.585365853658537</v>
      </c>
      <c r="F85" s="15">
        <f t="shared" ref="F85:N85" ca="1" si="75">F84/$D84*100</f>
        <v>4.8780487804878048</v>
      </c>
      <c r="G85" s="15">
        <f t="shared" ca="1" si="75"/>
        <v>8.536585365853659</v>
      </c>
      <c r="H85" s="15">
        <f t="shared" ca="1" si="75"/>
        <v>15.853658536585366</v>
      </c>
      <c r="I85" s="15">
        <f t="shared" ca="1" si="75"/>
        <v>9.7560975609756095</v>
      </c>
      <c r="J85" s="15">
        <f t="shared" ca="1" si="75"/>
        <v>21.951219512195124</v>
      </c>
      <c r="K85" s="15">
        <f t="shared" ca="1" si="75"/>
        <v>19.512195121951219</v>
      </c>
      <c r="L85" s="15">
        <f t="shared" ca="1" si="75"/>
        <v>10.975609756097562</v>
      </c>
      <c r="M85" s="15">
        <f t="shared" ca="1" si="75"/>
        <v>7.3170731707317067</v>
      </c>
      <c r="N85" s="15">
        <f t="shared" ca="1" si="75"/>
        <v>14.634146341463413</v>
      </c>
    </row>
    <row r="86" spans="1:16" ht="12.4" hidden="1" customHeight="1" outlineLevel="1" x14ac:dyDescent="0.15">
      <c r="A86" s="1" t="str">
        <f ca="1">$A$1&amp;C86</f>
        <v>X (29)建設業</v>
      </c>
      <c r="B86" s="152"/>
      <c r="C86" s="153" t="s">
        <v>94</v>
      </c>
      <c r="D86" s="19">
        <f ca="1">VLOOKUP($A86,'Q13'!$A:$O,D$2,0)</f>
        <v>155</v>
      </c>
      <c r="E86" s="19">
        <f ca="1">VLOOKUP($A86,'Q13'!$A:$O,E$2,0)</f>
        <v>35</v>
      </c>
      <c r="F86" s="19">
        <f ca="1">VLOOKUP($A86,'Q13'!$A:$O,F$2,0)</f>
        <v>9</v>
      </c>
      <c r="G86" s="19">
        <f ca="1">VLOOKUP($A86,'Q13'!$A:$O,G$2,0)</f>
        <v>23</v>
      </c>
      <c r="H86" s="19">
        <f ca="1">VLOOKUP($A86,'Q13'!$A:$O,H$2,0)</f>
        <v>48</v>
      </c>
      <c r="I86" s="19">
        <f ca="1">VLOOKUP($A86,'Q13'!$A:$O,I$2,0)</f>
        <v>21</v>
      </c>
      <c r="J86" s="19">
        <f ca="1">VLOOKUP($A86,'Q13'!$A:$O,J$2,0)</f>
        <v>24</v>
      </c>
      <c r="K86" s="19">
        <f ca="1">VLOOKUP($A86,'Q13'!$A:$O,K$2,0)</f>
        <v>26</v>
      </c>
      <c r="L86" s="19">
        <f ca="1">VLOOKUP($A86,'Q13'!$A:$O,L$2,0)</f>
        <v>27</v>
      </c>
      <c r="M86" s="19">
        <f ca="1">VLOOKUP($A86,'Q13'!$A:$O,M$2,0)</f>
        <v>6</v>
      </c>
      <c r="N86" s="19">
        <f ca="1">VLOOKUP($A86,'Q13'!$A:$O,N$2,0)</f>
        <v>29</v>
      </c>
      <c r="P86" s="45">
        <f t="shared" ref="P86" ca="1" si="76">MAX(E86:N86)</f>
        <v>48</v>
      </c>
    </row>
    <row r="87" spans="1:16" ht="12.4" hidden="1" customHeight="1" outlineLevel="1" x14ac:dyDescent="0.15">
      <c r="B87" s="152"/>
      <c r="C87" s="154"/>
      <c r="D87" s="16">
        <f ca="1">D86/$D86*100</f>
        <v>100</v>
      </c>
      <c r="E87" s="15">
        <f ca="1">E86/$D86*100</f>
        <v>22.58064516129032</v>
      </c>
      <c r="F87" s="15">
        <f t="shared" ref="F87:N87" ca="1" si="77">F86/$D86*100</f>
        <v>5.806451612903226</v>
      </c>
      <c r="G87" s="15">
        <f t="shared" ca="1" si="77"/>
        <v>14.838709677419354</v>
      </c>
      <c r="H87" s="15">
        <f t="shared" ca="1" si="77"/>
        <v>30.967741935483872</v>
      </c>
      <c r="I87" s="15">
        <f t="shared" ca="1" si="77"/>
        <v>13.548387096774196</v>
      </c>
      <c r="J87" s="15">
        <f t="shared" ca="1" si="77"/>
        <v>15.483870967741936</v>
      </c>
      <c r="K87" s="15">
        <f t="shared" ca="1" si="77"/>
        <v>16.7741935483871</v>
      </c>
      <c r="L87" s="15">
        <f t="shared" ca="1" si="77"/>
        <v>17.419354838709676</v>
      </c>
      <c r="M87" s="15">
        <f t="shared" ca="1" si="77"/>
        <v>3.870967741935484</v>
      </c>
      <c r="N87" s="15">
        <f t="shared" ca="1" si="77"/>
        <v>18.70967741935484</v>
      </c>
    </row>
    <row r="88" spans="1:16" ht="12.4" hidden="1" customHeight="1" outlineLevel="1" x14ac:dyDescent="0.15">
      <c r="A88" s="1" t="str">
        <f ca="1">$A$1&amp;C88</f>
        <v>X (29)製造業（技術者等）</v>
      </c>
      <c r="B88" s="152"/>
      <c r="C88" s="153" t="s">
        <v>95</v>
      </c>
      <c r="D88" s="19">
        <f ca="1">VLOOKUP($A88,'Q13'!$A:$O,D$2,0)</f>
        <v>264</v>
      </c>
      <c r="E88" s="19">
        <f ca="1">VLOOKUP($A88,'Q13'!$A:$O,E$2,0)</f>
        <v>55</v>
      </c>
      <c r="F88" s="19">
        <f ca="1">VLOOKUP($A88,'Q13'!$A:$O,F$2,0)</f>
        <v>31</v>
      </c>
      <c r="G88" s="19">
        <f ca="1">VLOOKUP($A88,'Q13'!$A:$O,G$2,0)</f>
        <v>48</v>
      </c>
      <c r="H88" s="19">
        <f ca="1">VLOOKUP($A88,'Q13'!$A:$O,H$2,0)</f>
        <v>75</v>
      </c>
      <c r="I88" s="19">
        <f ca="1">VLOOKUP($A88,'Q13'!$A:$O,I$2,0)</f>
        <v>40</v>
      </c>
      <c r="J88" s="19">
        <f ca="1">VLOOKUP($A88,'Q13'!$A:$O,J$2,0)</f>
        <v>50</v>
      </c>
      <c r="K88" s="19">
        <f ca="1">VLOOKUP($A88,'Q13'!$A:$O,K$2,0)</f>
        <v>52</v>
      </c>
      <c r="L88" s="19">
        <f ca="1">VLOOKUP($A88,'Q13'!$A:$O,L$2,0)</f>
        <v>31</v>
      </c>
      <c r="M88" s="19">
        <f ca="1">VLOOKUP($A88,'Q13'!$A:$O,M$2,0)</f>
        <v>18</v>
      </c>
      <c r="N88" s="19">
        <f ca="1">VLOOKUP($A88,'Q13'!$A:$O,N$2,0)</f>
        <v>44</v>
      </c>
      <c r="P88" s="45">
        <f t="shared" ref="P88" ca="1" si="78">MAX(E88:N88)</f>
        <v>75</v>
      </c>
    </row>
    <row r="89" spans="1:16" ht="12.4" hidden="1" customHeight="1" outlineLevel="1" x14ac:dyDescent="0.15">
      <c r="B89" s="152"/>
      <c r="C89" s="154"/>
      <c r="D89" s="16">
        <f ca="1">D88/$D88*100</f>
        <v>100</v>
      </c>
      <c r="E89" s="15">
        <f ca="1">E88/$D88*100</f>
        <v>20.833333333333336</v>
      </c>
      <c r="F89" s="15">
        <f t="shared" ref="F89:N89" ca="1" si="79">F88/$D88*100</f>
        <v>11.742424242424242</v>
      </c>
      <c r="G89" s="15">
        <f t="shared" ca="1" si="79"/>
        <v>18.181818181818183</v>
      </c>
      <c r="H89" s="15">
        <f t="shared" ca="1" si="79"/>
        <v>28.40909090909091</v>
      </c>
      <c r="I89" s="15">
        <f t="shared" ca="1" si="79"/>
        <v>15.151515151515152</v>
      </c>
      <c r="J89" s="15">
        <f t="shared" ca="1" si="79"/>
        <v>18.939393939393938</v>
      </c>
      <c r="K89" s="15">
        <f t="shared" ca="1" si="79"/>
        <v>19.696969696969695</v>
      </c>
      <c r="L89" s="15">
        <f t="shared" ca="1" si="79"/>
        <v>11.742424242424242</v>
      </c>
      <c r="M89" s="15">
        <f t="shared" ca="1" si="79"/>
        <v>6.8181818181818175</v>
      </c>
      <c r="N89" s="15">
        <f t="shared" ca="1" si="79"/>
        <v>16.666666666666664</v>
      </c>
    </row>
    <row r="90" spans="1:16" ht="12.4" hidden="1" customHeight="1" outlineLevel="1" x14ac:dyDescent="0.15">
      <c r="A90" s="1" t="str">
        <f ca="1">$A$1&amp;C90</f>
        <v>X (29)小売・飲食などのサービス業</v>
      </c>
      <c r="B90" s="152"/>
      <c r="C90" s="153" t="s">
        <v>96</v>
      </c>
      <c r="D90" s="19">
        <f ca="1">VLOOKUP($A90,'Q13'!$A:$O,D$2,0)</f>
        <v>293</v>
      </c>
      <c r="E90" s="19">
        <f ca="1">VLOOKUP($A90,'Q13'!$A:$O,E$2,0)</f>
        <v>40</v>
      </c>
      <c r="F90" s="19">
        <f ca="1">VLOOKUP($A90,'Q13'!$A:$O,F$2,0)</f>
        <v>21</v>
      </c>
      <c r="G90" s="19">
        <f ca="1">VLOOKUP($A90,'Q13'!$A:$O,G$2,0)</f>
        <v>49</v>
      </c>
      <c r="H90" s="19">
        <f ca="1">VLOOKUP($A90,'Q13'!$A:$O,H$2,0)</f>
        <v>92</v>
      </c>
      <c r="I90" s="19">
        <f ca="1">VLOOKUP($A90,'Q13'!$A:$O,I$2,0)</f>
        <v>34</v>
      </c>
      <c r="J90" s="19">
        <f ca="1">VLOOKUP($A90,'Q13'!$A:$O,J$2,0)</f>
        <v>72</v>
      </c>
      <c r="K90" s="19">
        <f ca="1">VLOOKUP($A90,'Q13'!$A:$O,K$2,0)</f>
        <v>60</v>
      </c>
      <c r="L90" s="19">
        <f ca="1">VLOOKUP($A90,'Q13'!$A:$O,L$2,0)</f>
        <v>39</v>
      </c>
      <c r="M90" s="19">
        <f ca="1">VLOOKUP($A90,'Q13'!$A:$O,M$2,0)</f>
        <v>19</v>
      </c>
      <c r="N90" s="19">
        <f ca="1">VLOOKUP($A90,'Q13'!$A:$O,N$2,0)</f>
        <v>64</v>
      </c>
      <c r="P90" s="45">
        <f t="shared" ref="P90" ca="1" si="80">MAX(E90:N90)</f>
        <v>92</v>
      </c>
    </row>
    <row r="91" spans="1:16" ht="12.4" hidden="1" customHeight="1" outlineLevel="1" x14ac:dyDescent="0.15">
      <c r="B91" s="152"/>
      <c r="C91" s="154"/>
      <c r="D91" s="16">
        <f ca="1">D90/$D90*100</f>
        <v>100</v>
      </c>
      <c r="E91" s="15">
        <f ca="1">E90/$D90*100</f>
        <v>13.651877133105803</v>
      </c>
      <c r="F91" s="15">
        <f t="shared" ref="F91:N91" ca="1" si="81">F90/$D90*100</f>
        <v>7.1672354948805461</v>
      </c>
      <c r="G91" s="15">
        <f t="shared" ca="1" si="81"/>
        <v>16.723549488054605</v>
      </c>
      <c r="H91" s="15">
        <f t="shared" ca="1" si="81"/>
        <v>31.399317406143346</v>
      </c>
      <c r="I91" s="15">
        <f t="shared" ca="1" si="81"/>
        <v>11.604095563139932</v>
      </c>
      <c r="J91" s="15">
        <f t="shared" ca="1" si="81"/>
        <v>24.573378839590443</v>
      </c>
      <c r="K91" s="15">
        <f t="shared" ca="1" si="81"/>
        <v>20.477815699658702</v>
      </c>
      <c r="L91" s="15">
        <f t="shared" ca="1" si="81"/>
        <v>13.310580204778159</v>
      </c>
      <c r="M91" s="15">
        <f t="shared" ca="1" si="81"/>
        <v>6.4846416382252556</v>
      </c>
      <c r="N91" s="15">
        <f t="shared" ca="1" si="81"/>
        <v>21.843003412969285</v>
      </c>
    </row>
    <row r="92" spans="1:16" ht="12.4" hidden="1" customHeight="1" outlineLevel="1" x14ac:dyDescent="0.15">
      <c r="A92" s="1" t="str">
        <f ca="1">$A$1&amp;C92</f>
        <v>X (29)金融・保険・不動産業</v>
      </c>
      <c r="B92" s="152"/>
      <c r="C92" s="153" t="s">
        <v>97</v>
      </c>
      <c r="D92" s="19">
        <f ca="1">VLOOKUP($A92,'Q13'!$A:$O,D$2,0)</f>
        <v>156</v>
      </c>
      <c r="E92" s="19">
        <f ca="1">VLOOKUP($A92,'Q13'!$A:$O,E$2,0)</f>
        <v>18</v>
      </c>
      <c r="F92" s="19">
        <f ca="1">VLOOKUP($A92,'Q13'!$A:$O,F$2,0)</f>
        <v>22</v>
      </c>
      <c r="G92" s="19">
        <f ca="1">VLOOKUP($A92,'Q13'!$A:$O,G$2,0)</f>
        <v>35</v>
      </c>
      <c r="H92" s="19">
        <f ca="1">VLOOKUP($A92,'Q13'!$A:$O,H$2,0)</f>
        <v>48</v>
      </c>
      <c r="I92" s="19">
        <f ca="1">VLOOKUP($A92,'Q13'!$A:$O,I$2,0)</f>
        <v>17</v>
      </c>
      <c r="J92" s="19">
        <f ca="1">VLOOKUP($A92,'Q13'!$A:$O,J$2,0)</f>
        <v>37</v>
      </c>
      <c r="K92" s="19">
        <f ca="1">VLOOKUP($A92,'Q13'!$A:$O,K$2,0)</f>
        <v>23</v>
      </c>
      <c r="L92" s="19">
        <f ca="1">VLOOKUP($A92,'Q13'!$A:$O,L$2,0)</f>
        <v>11</v>
      </c>
      <c r="M92" s="19">
        <f ca="1">VLOOKUP($A92,'Q13'!$A:$O,M$2,0)</f>
        <v>9</v>
      </c>
      <c r="N92" s="19">
        <f ca="1">VLOOKUP($A92,'Q13'!$A:$O,N$2,0)</f>
        <v>25</v>
      </c>
      <c r="P92" s="45">
        <f t="shared" ref="P92" ca="1" si="82">MAX(E92:N92)</f>
        <v>48</v>
      </c>
    </row>
    <row r="93" spans="1:16" ht="12.4" hidden="1" customHeight="1" outlineLevel="1" x14ac:dyDescent="0.15">
      <c r="B93" s="152"/>
      <c r="C93" s="154"/>
      <c r="D93" s="16">
        <f ca="1">D92/$D92*100</f>
        <v>100</v>
      </c>
      <c r="E93" s="15">
        <f ca="1">E92/$D92*100</f>
        <v>11.538461538461538</v>
      </c>
      <c r="F93" s="15">
        <f t="shared" ref="F93:N93" ca="1" si="83">F92/$D92*100</f>
        <v>14.102564102564102</v>
      </c>
      <c r="G93" s="15">
        <f t="shared" ca="1" si="83"/>
        <v>22.435897435897438</v>
      </c>
      <c r="H93" s="15">
        <f t="shared" ca="1" si="83"/>
        <v>30.76923076923077</v>
      </c>
      <c r="I93" s="15">
        <f t="shared" ca="1" si="83"/>
        <v>10.897435897435898</v>
      </c>
      <c r="J93" s="15">
        <f t="shared" ca="1" si="83"/>
        <v>23.717948717948715</v>
      </c>
      <c r="K93" s="15">
        <f t="shared" ca="1" si="83"/>
        <v>14.743589743589745</v>
      </c>
      <c r="L93" s="15">
        <f t="shared" ca="1" si="83"/>
        <v>7.0512820512820511</v>
      </c>
      <c r="M93" s="15">
        <f t="shared" ca="1" si="83"/>
        <v>5.7692307692307692</v>
      </c>
      <c r="N93" s="15">
        <f t="shared" ca="1" si="83"/>
        <v>16.025641025641026</v>
      </c>
    </row>
    <row r="94" spans="1:16" ht="12.4" hidden="1" customHeight="1" outlineLevel="1" x14ac:dyDescent="0.15">
      <c r="A94" s="1" t="str">
        <f ca="1">$A$1&amp;C94</f>
        <v>X (29)医療・福祉・介護</v>
      </c>
      <c r="B94" s="152"/>
      <c r="C94" s="153" t="s">
        <v>98</v>
      </c>
      <c r="D94" s="19">
        <f ca="1">VLOOKUP($A94,'Q13'!$A:$O,D$2,0)</f>
        <v>890</v>
      </c>
      <c r="E94" s="19">
        <f ca="1">VLOOKUP($A94,'Q13'!$A:$O,E$2,0)</f>
        <v>107</v>
      </c>
      <c r="F94" s="19">
        <f ca="1">VLOOKUP($A94,'Q13'!$A:$O,F$2,0)</f>
        <v>66</v>
      </c>
      <c r="G94" s="19">
        <f ca="1">VLOOKUP($A94,'Q13'!$A:$O,G$2,0)</f>
        <v>96</v>
      </c>
      <c r="H94" s="19">
        <f ca="1">VLOOKUP($A94,'Q13'!$A:$O,H$2,0)</f>
        <v>358</v>
      </c>
      <c r="I94" s="19">
        <f ca="1">VLOOKUP($A94,'Q13'!$A:$O,I$2,0)</f>
        <v>293</v>
      </c>
      <c r="J94" s="19">
        <f ca="1">VLOOKUP($A94,'Q13'!$A:$O,J$2,0)</f>
        <v>215</v>
      </c>
      <c r="K94" s="19">
        <f ca="1">VLOOKUP($A94,'Q13'!$A:$O,K$2,0)</f>
        <v>121</v>
      </c>
      <c r="L94" s="19">
        <f ca="1">VLOOKUP($A94,'Q13'!$A:$O,L$2,0)</f>
        <v>105</v>
      </c>
      <c r="M94" s="19">
        <f ca="1">VLOOKUP($A94,'Q13'!$A:$O,M$2,0)</f>
        <v>33</v>
      </c>
      <c r="N94" s="19">
        <f ca="1">VLOOKUP($A94,'Q13'!$A:$O,N$2,0)</f>
        <v>156</v>
      </c>
      <c r="P94" s="45">
        <f t="shared" ref="P94" ca="1" si="84">MAX(E94:N94)</f>
        <v>358</v>
      </c>
    </row>
    <row r="95" spans="1:16" ht="12.4" hidden="1" customHeight="1" outlineLevel="1" x14ac:dyDescent="0.15">
      <c r="B95" s="152"/>
      <c r="C95" s="154"/>
      <c r="D95" s="16">
        <f ca="1">D94/$D94*100</f>
        <v>100</v>
      </c>
      <c r="E95" s="15">
        <f ca="1">E94/$D94*100</f>
        <v>12.022471910112358</v>
      </c>
      <c r="F95" s="15">
        <f t="shared" ref="F95:N95" ca="1" si="85">F94/$D94*100</f>
        <v>7.415730337078652</v>
      </c>
      <c r="G95" s="15">
        <f t="shared" ca="1" si="85"/>
        <v>10.786516853932584</v>
      </c>
      <c r="H95" s="15">
        <f t="shared" ca="1" si="85"/>
        <v>40.224719101123597</v>
      </c>
      <c r="I95" s="15">
        <f t="shared" ca="1" si="85"/>
        <v>32.921348314606739</v>
      </c>
      <c r="J95" s="15">
        <f t="shared" ca="1" si="85"/>
        <v>24.157303370786519</v>
      </c>
      <c r="K95" s="15">
        <f t="shared" ca="1" si="85"/>
        <v>13.595505617977526</v>
      </c>
      <c r="L95" s="15">
        <f t="shared" ca="1" si="85"/>
        <v>11.797752808988763</v>
      </c>
      <c r="M95" s="15">
        <f t="shared" ca="1" si="85"/>
        <v>3.707865168539326</v>
      </c>
      <c r="N95" s="15">
        <f t="shared" ca="1" si="85"/>
        <v>17.528089887640448</v>
      </c>
    </row>
    <row r="96" spans="1:16" ht="12.4" hidden="1" customHeight="1" outlineLevel="1" x14ac:dyDescent="0.15">
      <c r="A96" s="1" t="str">
        <f ca="1">$A$1&amp;C96</f>
        <v>X (29)ITエンジニア・プログラマー（ゲームクリエイターを含む）</v>
      </c>
      <c r="B96" s="152"/>
      <c r="C96" s="153" t="s">
        <v>99</v>
      </c>
      <c r="D96" s="19">
        <f ca="1">VLOOKUP($A96,'Q13'!$A:$O,D$2,0)</f>
        <v>349</v>
      </c>
      <c r="E96" s="19">
        <f ca="1">VLOOKUP($A96,'Q13'!$A:$O,E$2,0)</f>
        <v>60</v>
      </c>
      <c r="F96" s="19">
        <f ca="1">VLOOKUP($A96,'Q13'!$A:$O,F$2,0)</f>
        <v>100</v>
      </c>
      <c r="G96" s="19">
        <f ca="1">VLOOKUP($A96,'Q13'!$A:$O,G$2,0)</f>
        <v>47</v>
      </c>
      <c r="H96" s="19">
        <f ca="1">VLOOKUP($A96,'Q13'!$A:$O,H$2,0)</f>
        <v>91</v>
      </c>
      <c r="I96" s="19">
        <f ca="1">VLOOKUP($A96,'Q13'!$A:$O,I$2,0)</f>
        <v>21</v>
      </c>
      <c r="J96" s="19">
        <f ca="1">VLOOKUP($A96,'Q13'!$A:$O,J$2,0)</f>
        <v>72</v>
      </c>
      <c r="K96" s="19">
        <f ca="1">VLOOKUP($A96,'Q13'!$A:$O,K$2,0)</f>
        <v>90</v>
      </c>
      <c r="L96" s="19">
        <f ca="1">VLOOKUP($A96,'Q13'!$A:$O,L$2,0)</f>
        <v>33</v>
      </c>
      <c r="M96" s="19">
        <f ca="1">VLOOKUP($A96,'Q13'!$A:$O,M$2,0)</f>
        <v>26</v>
      </c>
      <c r="N96" s="19">
        <f ca="1">VLOOKUP($A96,'Q13'!$A:$O,N$2,0)</f>
        <v>43</v>
      </c>
      <c r="P96" s="45">
        <f t="shared" ref="P96" ca="1" si="86">MAX(E96:N96)</f>
        <v>100</v>
      </c>
    </row>
    <row r="97" spans="1:16" ht="12.4" hidden="1" customHeight="1" outlineLevel="1" x14ac:dyDescent="0.15">
      <c r="B97" s="152"/>
      <c r="C97" s="154"/>
      <c r="D97" s="16">
        <f ca="1">D96/$D96*100</f>
        <v>100</v>
      </c>
      <c r="E97" s="15">
        <f ca="1">E96/$D96*100</f>
        <v>17.191977077363894</v>
      </c>
      <c r="F97" s="15">
        <f t="shared" ref="F97:N97" ca="1" si="87">F96/$D96*100</f>
        <v>28.653295128939828</v>
      </c>
      <c r="G97" s="15">
        <f t="shared" ca="1" si="87"/>
        <v>13.46704871060172</v>
      </c>
      <c r="H97" s="15">
        <f t="shared" ca="1" si="87"/>
        <v>26.07449856733524</v>
      </c>
      <c r="I97" s="15">
        <f t="shared" ca="1" si="87"/>
        <v>6.0171919770773634</v>
      </c>
      <c r="J97" s="15">
        <f t="shared" ca="1" si="87"/>
        <v>20.630372492836678</v>
      </c>
      <c r="K97" s="15">
        <f t="shared" ca="1" si="87"/>
        <v>25.787965616045845</v>
      </c>
      <c r="L97" s="15">
        <f t="shared" ca="1" si="87"/>
        <v>9.455587392550143</v>
      </c>
      <c r="M97" s="15">
        <f t="shared" ca="1" si="87"/>
        <v>7.4498567335243555</v>
      </c>
      <c r="N97" s="15">
        <f t="shared" ca="1" si="87"/>
        <v>12.320916905444127</v>
      </c>
    </row>
    <row r="98" spans="1:16" ht="12.4" hidden="1" customHeight="1" outlineLevel="1" x14ac:dyDescent="0.15">
      <c r="A98" s="1" t="str">
        <f ca="1">$A$1&amp;C98</f>
        <v>X (29)情報通信系（メディア・マスコミ）</v>
      </c>
      <c r="B98" s="152"/>
      <c r="C98" s="153" t="s">
        <v>100</v>
      </c>
      <c r="D98" s="19">
        <f ca="1">VLOOKUP($A98,'Q13'!$A:$O,D$2,0)</f>
        <v>101</v>
      </c>
      <c r="E98" s="19">
        <f ca="1">VLOOKUP($A98,'Q13'!$A:$O,E$2,0)</f>
        <v>12</v>
      </c>
      <c r="F98" s="19">
        <f ca="1">VLOOKUP($A98,'Q13'!$A:$O,F$2,0)</f>
        <v>11</v>
      </c>
      <c r="G98" s="19">
        <f ca="1">VLOOKUP($A98,'Q13'!$A:$O,G$2,0)</f>
        <v>13</v>
      </c>
      <c r="H98" s="19">
        <f ca="1">VLOOKUP($A98,'Q13'!$A:$O,H$2,0)</f>
        <v>39</v>
      </c>
      <c r="I98" s="19">
        <f ca="1">VLOOKUP($A98,'Q13'!$A:$O,I$2,0)</f>
        <v>11</v>
      </c>
      <c r="J98" s="19">
        <f ca="1">VLOOKUP($A98,'Q13'!$A:$O,J$2,0)</f>
        <v>25</v>
      </c>
      <c r="K98" s="19">
        <f ca="1">VLOOKUP($A98,'Q13'!$A:$O,K$2,0)</f>
        <v>21</v>
      </c>
      <c r="L98" s="19">
        <f ca="1">VLOOKUP($A98,'Q13'!$A:$O,L$2,0)</f>
        <v>10</v>
      </c>
      <c r="M98" s="19">
        <f ca="1">VLOOKUP($A98,'Q13'!$A:$O,M$2,0)</f>
        <v>13</v>
      </c>
      <c r="N98" s="19">
        <f ca="1">VLOOKUP($A98,'Q13'!$A:$O,N$2,0)</f>
        <v>19</v>
      </c>
      <c r="P98" s="45">
        <f t="shared" ref="P98" ca="1" si="88">MAX(E98:N98)</f>
        <v>39</v>
      </c>
    </row>
    <row r="99" spans="1:16" ht="12.4" hidden="1" customHeight="1" outlineLevel="1" x14ac:dyDescent="0.15">
      <c r="B99" s="152"/>
      <c r="C99" s="154"/>
      <c r="D99" s="16">
        <f ca="1">D98/$D98*100</f>
        <v>100</v>
      </c>
      <c r="E99" s="15">
        <f ca="1">E98/$D98*100</f>
        <v>11.881188118811881</v>
      </c>
      <c r="F99" s="15">
        <f t="shared" ref="F99:N99" ca="1" si="89">F98/$D98*100</f>
        <v>10.891089108910892</v>
      </c>
      <c r="G99" s="15">
        <f t="shared" ca="1" si="89"/>
        <v>12.871287128712872</v>
      </c>
      <c r="H99" s="15">
        <f t="shared" ca="1" si="89"/>
        <v>38.613861386138616</v>
      </c>
      <c r="I99" s="15">
        <f t="shared" ca="1" si="89"/>
        <v>10.891089108910892</v>
      </c>
      <c r="J99" s="15">
        <f t="shared" ca="1" si="89"/>
        <v>24.752475247524753</v>
      </c>
      <c r="K99" s="15">
        <f t="shared" ca="1" si="89"/>
        <v>20.792079207920793</v>
      </c>
      <c r="L99" s="15">
        <f t="shared" ca="1" si="89"/>
        <v>9.9009900990099009</v>
      </c>
      <c r="M99" s="15">
        <f t="shared" ca="1" si="89"/>
        <v>12.871287128712872</v>
      </c>
      <c r="N99" s="15">
        <f t="shared" ca="1" si="89"/>
        <v>18.811881188118811</v>
      </c>
    </row>
    <row r="100" spans="1:16" ht="12.4" hidden="1" customHeight="1" outlineLevel="1" x14ac:dyDescent="0.15">
      <c r="A100" s="1" t="str">
        <f ca="1">$A$1&amp;C100</f>
        <v>X (29)公務員</v>
      </c>
      <c r="B100" s="152"/>
      <c r="C100" s="153" t="s">
        <v>101</v>
      </c>
      <c r="D100" s="19">
        <f ca="1">VLOOKUP($A100,'Q13'!$A:$O,D$2,0)</f>
        <v>770</v>
      </c>
      <c r="E100" s="19">
        <f ca="1">VLOOKUP($A100,'Q13'!$A:$O,E$2,0)</f>
        <v>83</v>
      </c>
      <c r="F100" s="19">
        <f ca="1">VLOOKUP($A100,'Q13'!$A:$O,F$2,0)</f>
        <v>103</v>
      </c>
      <c r="G100" s="19">
        <f ca="1">VLOOKUP($A100,'Q13'!$A:$O,G$2,0)</f>
        <v>103</v>
      </c>
      <c r="H100" s="19">
        <f ca="1">VLOOKUP($A100,'Q13'!$A:$O,H$2,0)</f>
        <v>276</v>
      </c>
      <c r="I100" s="19">
        <f ca="1">VLOOKUP($A100,'Q13'!$A:$O,I$2,0)</f>
        <v>129</v>
      </c>
      <c r="J100" s="19">
        <f ca="1">VLOOKUP($A100,'Q13'!$A:$O,J$2,0)</f>
        <v>175</v>
      </c>
      <c r="K100" s="19">
        <f ca="1">VLOOKUP($A100,'Q13'!$A:$O,K$2,0)</f>
        <v>141</v>
      </c>
      <c r="L100" s="19">
        <f ca="1">VLOOKUP($A100,'Q13'!$A:$O,L$2,0)</f>
        <v>118</v>
      </c>
      <c r="M100" s="19">
        <f ca="1">VLOOKUP($A100,'Q13'!$A:$O,M$2,0)</f>
        <v>42</v>
      </c>
      <c r="N100" s="19">
        <f ca="1">VLOOKUP($A100,'Q13'!$A:$O,N$2,0)</f>
        <v>127</v>
      </c>
      <c r="P100" s="45">
        <f t="shared" ref="P100" ca="1" si="90">MAX(E100:N100)</f>
        <v>276</v>
      </c>
    </row>
    <row r="101" spans="1:16" ht="12.4" hidden="1" customHeight="1" outlineLevel="1" x14ac:dyDescent="0.15">
      <c r="B101" s="152"/>
      <c r="C101" s="154"/>
      <c r="D101" s="16">
        <f ca="1">D100/$D100*100</f>
        <v>100</v>
      </c>
      <c r="E101" s="15">
        <f ca="1">E100/$D100*100</f>
        <v>10.779220779220779</v>
      </c>
      <c r="F101" s="15">
        <f t="shared" ref="F101:N101" ca="1" si="91">F100/$D100*100</f>
        <v>13.376623376623375</v>
      </c>
      <c r="G101" s="15">
        <f t="shared" ca="1" si="91"/>
        <v>13.376623376623375</v>
      </c>
      <c r="H101" s="15">
        <f t="shared" ca="1" si="91"/>
        <v>35.844155844155843</v>
      </c>
      <c r="I101" s="15">
        <f t="shared" ca="1" si="91"/>
        <v>16.753246753246753</v>
      </c>
      <c r="J101" s="15">
        <f t="shared" ca="1" si="91"/>
        <v>22.727272727272727</v>
      </c>
      <c r="K101" s="15">
        <f t="shared" ca="1" si="91"/>
        <v>18.311688311688311</v>
      </c>
      <c r="L101" s="15">
        <f t="shared" ca="1" si="91"/>
        <v>15.324675324675324</v>
      </c>
      <c r="M101" s="15">
        <f t="shared" ca="1" si="91"/>
        <v>5.4545454545454541</v>
      </c>
      <c r="N101" s="15">
        <f t="shared" ca="1" si="91"/>
        <v>16.493506493506494</v>
      </c>
    </row>
    <row r="102" spans="1:16" ht="12.4" hidden="1" customHeight="1" outlineLevel="1" x14ac:dyDescent="0.15">
      <c r="A102" s="1" t="str">
        <f ca="1">$A$1&amp;C102</f>
        <v>X (29)その他</v>
      </c>
      <c r="B102" s="152"/>
      <c r="C102" s="153" t="s">
        <v>22</v>
      </c>
      <c r="D102" s="19">
        <f ca="1">VLOOKUP($A102,'Q13'!$A:$O,D$2,0)</f>
        <v>811</v>
      </c>
      <c r="E102" s="19">
        <f ca="1">VLOOKUP($A102,'Q13'!$A:$O,E$2,0)</f>
        <v>96</v>
      </c>
      <c r="F102" s="19">
        <f ca="1">VLOOKUP($A102,'Q13'!$A:$O,F$2,0)</f>
        <v>76</v>
      </c>
      <c r="G102" s="19">
        <f ca="1">VLOOKUP($A102,'Q13'!$A:$O,G$2,0)</f>
        <v>102</v>
      </c>
      <c r="H102" s="19">
        <f ca="1">VLOOKUP($A102,'Q13'!$A:$O,H$2,0)</f>
        <v>285</v>
      </c>
      <c r="I102" s="19">
        <f ca="1">VLOOKUP($A102,'Q13'!$A:$O,I$2,0)</f>
        <v>111</v>
      </c>
      <c r="J102" s="19">
        <f ca="1">VLOOKUP($A102,'Q13'!$A:$O,J$2,0)</f>
        <v>178</v>
      </c>
      <c r="K102" s="19">
        <f ca="1">VLOOKUP($A102,'Q13'!$A:$O,K$2,0)</f>
        <v>197</v>
      </c>
      <c r="L102" s="19">
        <f ca="1">VLOOKUP($A102,'Q13'!$A:$O,L$2,0)</f>
        <v>98</v>
      </c>
      <c r="M102" s="19">
        <f ca="1">VLOOKUP($A102,'Q13'!$A:$O,M$2,0)</f>
        <v>70</v>
      </c>
      <c r="N102" s="19">
        <f ca="1">VLOOKUP($A102,'Q13'!$A:$O,N$2,0)</f>
        <v>190</v>
      </c>
      <c r="P102" s="45">
        <f t="shared" ref="P102" ca="1" si="92">MAX(E102:N102)</f>
        <v>285</v>
      </c>
    </row>
    <row r="103" spans="1:16" ht="12.4" hidden="1" customHeight="1" outlineLevel="1" x14ac:dyDescent="0.15">
      <c r="B103" s="152"/>
      <c r="C103" s="154"/>
      <c r="D103" s="16">
        <f ca="1">D102/$D102*100</f>
        <v>100</v>
      </c>
      <c r="E103" s="15">
        <f ca="1">E102/$D102*100</f>
        <v>11.837237977805179</v>
      </c>
      <c r="F103" s="15">
        <f t="shared" ref="F103:N103" ca="1" si="93">F102/$D102*100</f>
        <v>9.3711467324291</v>
      </c>
      <c r="G103" s="15">
        <f t="shared" ca="1" si="93"/>
        <v>12.577065351418002</v>
      </c>
      <c r="H103" s="15">
        <f t="shared" ca="1" si="93"/>
        <v>35.141800246609122</v>
      </c>
      <c r="I103" s="15">
        <f t="shared" ca="1" si="93"/>
        <v>13.686806411837239</v>
      </c>
      <c r="J103" s="15">
        <f t="shared" ca="1" si="93"/>
        <v>21.948212083847103</v>
      </c>
      <c r="K103" s="15">
        <f t="shared" ca="1" si="93"/>
        <v>24.290998766954377</v>
      </c>
      <c r="L103" s="15">
        <f t="shared" ca="1" si="93"/>
        <v>12.083847102342787</v>
      </c>
      <c r="M103" s="15">
        <f t="shared" ca="1" si="93"/>
        <v>8.6313193588162758</v>
      </c>
      <c r="N103" s="15">
        <f t="shared" ca="1" si="93"/>
        <v>23.427866831072748</v>
      </c>
    </row>
    <row r="104" spans="1:16" ht="12.4" hidden="1" customHeight="1" outlineLevel="1" x14ac:dyDescent="0.15">
      <c r="A104" s="1" t="str">
        <f ca="1">$A$1&amp;C104</f>
        <v>X (29)ずっと北九州市内がいい（北九州市の近郊を含む）</v>
      </c>
      <c r="B104" s="152" t="s">
        <v>256</v>
      </c>
      <c r="C104" s="153" t="s">
        <v>113</v>
      </c>
      <c r="D104" s="19">
        <f ca="1">VLOOKUP($A104,'Q15'!$A:$O,D$2,0)</f>
        <v>1064</v>
      </c>
      <c r="E104" s="19">
        <f ca="1">VLOOKUP($A104,'Q15'!$A:$O,E$2,0)</f>
        <v>188</v>
      </c>
      <c r="F104" s="19">
        <f ca="1">VLOOKUP($A104,'Q15'!$A:$O,F$2,0)</f>
        <v>115</v>
      </c>
      <c r="G104" s="19">
        <f ca="1">VLOOKUP($A104,'Q15'!$A:$O,G$2,0)</f>
        <v>146</v>
      </c>
      <c r="H104" s="19">
        <f ca="1">VLOOKUP($A104,'Q15'!$A:$O,H$2,0)</f>
        <v>391</v>
      </c>
      <c r="I104" s="19">
        <f ca="1">VLOOKUP($A104,'Q15'!$A:$O,I$2,0)</f>
        <v>225</v>
      </c>
      <c r="J104" s="19">
        <f ca="1">VLOOKUP($A104,'Q15'!$A:$O,J$2,0)</f>
        <v>190</v>
      </c>
      <c r="K104" s="19">
        <f ca="1">VLOOKUP($A104,'Q15'!$A:$O,K$2,0)</f>
        <v>182</v>
      </c>
      <c r="L104" s="19">
        <f ca="1">VLOOKUP($A104,'Q15'!$A:$O,L$2,0)</f>
        <v>157</v>
      </c>
      <c r="M104" s="19">
        <f ca="1">VLOOKUP($A104,'Q15'!$A:$O,M$2,0)</f>
        <v>57</v>
      </c>
      <c r="N104" s="19">
        <f ca="1">VLOOKUP($A104,'Q15'!$A:$O,N$2,0)</f>
        <v>161</v>
      </c>
      <c r="P104" s="45">
        <f t="shared" ref="P104" ca="1" si="94">MAX(E104:N104)</f>
        <v>391</v>
      </c>
    </row>
    <row r="105" spans="1:16" ht="12.4" hidden="1" customHeight="1" outlineLevel="1" x14ac:dyDescent="0.15">
      <c r="B105" s="152"/>
      <c r="C105" s="154"/>
      <c r="D105" s="16">
        <f ca="1">D104/$D104*100</f>
        <v>100</v>
      </c>
      <c r="E105" s="15">
        <f ca="1">E104/$D104*100</f>
        <v>17.669172932330827</v>
      </c>
      <c r="F105" s="15">
        <f t="shared" ref="F105:N105" ca="1" si="95">F104/$D104*100</f>
        <v>10.808270676691729</v>
      </c>
      <c r="G105" s="15">
        <f t="shared" ca="1" si="95"/>
        <v>13.721804511278195</v>
      </c>
      <c r="H105" s="15">
        <f t="shared" ca="1" si="95"/>
        <v>36.748120300751879</v>
      </c>
      <c r="I105" s="15">
        <f t="shared" ca="1" si="95"/>
        <v>21.146616541353382</v>
      </c>
      <c r="J105" s="15">
        <f t="shared" ca="1" si="95"/>
        <v>17.857142857142858</v>
      </c>
      <c r="K105" s="15">
        <f t="shared" ca="1" si="95"/>
        <v>17.105263157894736</v>
      </c>
      <c r="L105" s="15">
        <f t="shared" ca="1" si="95"/>
        <v>14.755639097744361</v>
      </c>
      <c r="M105" s="15">
        <f t="shared" ca="1" si="95"/>
        <v>5.3571428571428568</v>
      </c>
      <c r="N105" s="15">
        <f t="shared" ca="1" si="95"/>
        <v>15.131578947368421</v>
      </c>
    </row>
    <row r="106" spans="1:16" ht="12.4" hidden="1" customHeight="1" outlineLevel="1" x14ac:dyDescent="0.15">
      <c r="A106" s="1" t="str">
        <f ca="1">$A$1&amp;C106</f>
        <v>X (29)一度は市外に出て経験を積んだ後、市内に戻りたい</v>
      </c>
      <c r="B106" s="152"/>
      <c r="C106" s="153" t="s">
        <v>114</v>
      </c>
      <c r="D106" s="19">
        <f ca="1">VLOOKUP($A106,'Q15'!$A:$O,D$2,0)</f>
        <v>508</v>
      </c>
      <c r="E106" s="19">
        <f ca="1">VLOOKUP($A106,'Q15'!$A:$O,E$2,0)</f>
        <v>74</v>
      </c>
      <c r="F106" s="19">
        <f ca="1">VLOOKUP($A106,'Q15'!$A:$O,F$2,0)</f>
        <v>58</v>
      </c>
      <c r="G106" s="19">
        <f ca="1">VLOOKUP($A106,'Q15'!$A:$O,G$2,0)</f>
        <v>75</v>
      </c>
      <c r="H106" s="19">
        <f ca="1">VLOOKUP($A106,'Q15'!$A:$O,H$2,0)</f>
        <v>205</v>
      </c>
      <c r="I106" s="19">
        <f ca="1">VLOOKUP($A106,'Q15'!$A:$O,I$2,0)</f>
        <v>101</v>
      </c>
      <c r="J106" s="19">
        <f ca="1">VLOOKUP($A106,'Q15'!$A:$O,J$2,0)</f>
        <v>110</v>
      </c>
      <c r="K106" s="19">
        <f ca="1">VLOOKUP($A106,'Q15'!$A:$O,K$2,0)</f>
        <v>82</v>
      </c>
      <c r="L106" s="19">
        <f ca="1">VLOOKUP($A106,'Q15'!$A:$O,L$2,0)</f>
        <v>63</v>
      </c>
      <c r="M106" s="19">
        <f ca="1">VLOOKUP($A106,'Q15'!$A:$O,M$2,0)</f>
        <v>40</v>
      </c>
      <c r="N106" s="19">
        <f ca="1">VLOOKUP($A106,'Q15'!$A:$O,N$2,0)</f>
        <v>82</v>
      </c>
      <c r="P106" s="45">
        <f t="shared" ref="P106" ca="1" si="96">MAX(E106:N106)</f>
        <v>205</v>
      </c>
    </row>
    <row r="107" spans="1:16" ht="12.4" hidden="1" customHeight="1" outlineLevel="1" x14ac:dyDescent="0.15">
      <c r="B107" s="152"/>
      <c r="C107" s="154"/>
      <c r="D107" s="16">
        <f ca="1">D106/$D106*100</f>
        <v>100</v>
      </c>
      <c r="E107" s="15">
        <f ca="1">E106/$D106*100</f>
        <v>14.566929133858267</v>
      </c>
      <c r="F107" s="15">
        <f t="shared" ref="F107:N107" ca="1" si="97">F106/$D106*100</f>
        <v>11.41732283464567</v>
      </c>
      <c r="G107" s="15">
        <f t="shared" ca="1" si="97"/>
        <v>14.763779527559054</v>
      </c>
      <c r="H107" s="15">
        <f t="shared" ca="1" si="97"/>
        <v>40.354330708661415</v>
      </c>
      <c r="I107" s="15">
        <f t="shared" ca="1" si="97"/>
        <v>19.88188976377953</v>
      </c>
      <c r="J107" s="15">
        <f t="shared" ca="1" si="97"/>
        <v>21.653543307086615</v>
      </c>
      <c r="K107" s="15">
        <f t="shared" ca="1" si="97"/>
        <v>16.141732283464567</v>
      </c>
      <c r="L107" s="15">
        <f t="shared" ca="1" si="97"/>
        <v>12.401574803149607</v>
      </c>
      <c r="M107" s="15">
        <f t="shared" ca="1" si="97"/>
        <v>7.8740157480314963</v>
      </c>
      <c r="N107" s="15">
        <f t="shared" ca="1" si="97"/>
        <v>16.141732283464567</v>
      </c>
    </row>
    <row r="108" spans="1:16" ht="12.4" hidden="1" customHeight="1" outlineLevel="1" x14ac:dyDescent="0.15">
      <c r="A108" s="1" t="str">
        <f ca="1">$A$1&amp;C108</f>
        <v>X (29)市外に住むが、時々北九州市で過ごしたい</v>
      </c>
      <c r="B108" s="152"/>
      <c r="C108" s="153" t="s">
        <v>115</v>
      </c>
      <c r="D108" s="19">
        <f ca="1">VLOOKUP($A108,'Q15'!$A:$O,D$2,0)</f>
        <v>667</v>
      </c>
      <c r="E108" s="19">
        <f ca="1">VLOOKUP($A108,'Q15'!$A:$O,E$2,0)</f>
        <v>72</v>
      </c>
      <c r="F108" s="19">
        <f ca="1">VLOOKUP($A108,'Q15'!$A:$O,F$2,0)</f>
        <v>88</v>
      </c>
      <c r="G108" s="19">
        <f ca="1">VLOOKUP($A108,'Q15'!$A:$O,G$2,0)</f>
        <v>109</v>
      </c>
      <c r="H108" s="19">
        <f ca="1">VLOOKUP($A108,'Q15'!$A:$O,H$2,0)</f>
        <v>265</v>
      </c>
      <c r="I108" s="19">
        <f ca="1">VLOOKUP($A108,'Q15'!$A:$O,I$2,0)</f>
        <v>91</v>
      </c>
      <c r="J108" s="19">
        <f ca="1">VLOOKUP($A108,'Q15'!$A:$O,J$2,0)</f>
        <v>183</v>
      </c>
      <c r="K108" s="19">
        <f ca="1">VLOOKUP($A108,'Q15'!$A:$O,K$2,0)</f>
        <v>146</v>
      </c>
      <c r="L108" s="19">
        <f ca="1">VLOOKUP($A108,'Q15'!$A:$O,L$2,0)</f>
        <v>78</v>
      </c>
      <c r="M108" s="19">
        <f ca="1">VLOOKUP($A108,'Q15'!$A:$O,M$2,0)</f>
        <v>41</v>
      </c>
      <c r="N108" s="19">
        <f ca="1">VLOOKUP($A108,'Q15'!$A:$O,N$2,0)</f>
        <v>120</v>
      </c>
      <c r="P108" s="45">
        <f t="shared" ref="P108" ca="1" si="98">MAX(E108:N108)</f>
        <v>265</v>
      </c>
    </row>
    <row r="109" spans="1:16" ht="12.4" hidden="1" customHeight="1" outlineLevel="1" x14ac:dyDescent="0.15">
      <c r="B109" s="152"/>
      <c r="C109" s="154"/>
      <c r="D109" s="16">
        <f ca="1">D108/$D108*100</f>
        <v>100</v>
      </c>
      <c r="E109" s="15">
        <f ca="1">E108/$D108*100</f>
        <v>10.794602698650674</v>
      </c>
      <c r="F109" s="15">
        <f t="shared" ref="F109:N109" ca="1" si="99">F108/$D108*100</f>
        <v>13.193403298350825</v>
      </c>
      <c r="G109" s="15">
        <f t="shared" ca="1" si="99"/>
        <v>16.34182908545727</v>
      </c>
      <c r="H109" s="15">
        <f t="shared" ca="1" si="99"/>
        <v>39.730134932533737</v>
      </c>
      <c r="I109" s="15">
        <f t="shared" ca="1" si="99"/>
        <v>13.643178410794601</v>
      </c>
      <c r="J109" s="15">
        <f t="shared" ca="1" si="99"/>
        <v>27.436281859070466</v>
      </c>
      <c r="K109" s="15">
        <f t="shared" ca="1" si="99"/>
        <v>21.88905547226387</v>
      </c>
      <c r="L109" s="15">
        <f t="shared" ca="1" si="99"/>
        <v>11.694152923538232</v>
      </c>
      <c r="M109" s="15">
        <f t="shared" ca="1" si="99"/>
        <v>6.1469265367316339</v>
      </c>
      <c r="N109" s="15">
        <f t="shared" ca="1" si="99"/>
        <v>17.991004497751124</v>
      </c>
    </row>
    <row r="110" spans="1:16" ht="12.4" hidden="1" customHeight="1" outlineLevel="1" x14ac:dyDescent="0.15">
      <c r="A110" s="1" t="str">
        <f ca="1">$A$1&amp;C110</f>
        <v>X (29)北九州市から出て行って戻らない</v>
      </c>
      <c r="B110" s="152"/>
      <c r="C110" s="153" t="s">
        <v>116</v>
      </c>
      <c r="D110" s="19">
        <f ca="1">VLOOKUP($A110,'Q15'!$A:$O,D$2,0)</f>
        <v>296</v>
      </c>
      <c r="E110" s="19">
        <f ca="1">VLOOKUP($A110,'Q15'!$A:$O,E$2,0)</f>
        <v>33</v>
      </c>
      <c r="F110" s="19">
        <f ca="1">VLOOKUP($A110,'Q15'!$A:$O,F$2,0)</f>
        <v>39</v>
      </c>
      <c r="G110" s="19">
        <f ca="1">VLOOKUP($A110,'Q15'!$A:$O,G$2,0)</f>
        <v>51</v>
      </c>
      <c r="H110" s="19">
        <f ca="1">VLOOKUP($A110,'Q15'!$A:$O,H$2,0)</f>
        <v>79</v>
      </c>
      <c r="I110" s="19">
        <f ca="1">VLOOKUP($A110,'Q15'!$A:$O,I$2,0)</f>
        <v>48</v>
      </c>
      <c r="J110" s="19">
        <f ca="1">VLOOKUP($A110,'Q15'!$A:$O,J$2,0)</f>
        <v>73</v>
      </c>
      <c r="K110" s="19">
        <f ca="1">VLOOKUP($A110,'Q15'!$A:$O,K$2,0)</f>
        <v>50</v>
      </c>
      <c r="L110" s="19">
        <f ca="1">VLOOKUP($A110,'Q15'!$A:$O,L$2,0)</f>
        <v>32</v>
      </c>
      <c r="M110" s="19">
        <f ca="1">VLOOKUP($A110,'Q15'!$A:$O,M$2,0)</f>
        <v>26</v>
      </c>
      <c r="N110" s="19">
        <f ca="1">VLOOKUP($A110,'Q15'!$A:$O,N$2,0)</f>
        <v>60</v>
      </c>
      <c r="P110" s="45">
        <f t="shared" ref="P110" ca="1" si="100">MAX(E110:N110)</f>
        <v>79</v>
      </c>
    </row>
    <row r="111" spans="1:16" ht="12.4" hidden="1" customHeight="1" outlineLevel="1" x14ac:dyDescent="0.15">
      <c r="B111" s="152"/>
      <c r="C111" s="154"/>
      <c r="D111" s="16">
        <f ca="1">D110/$D110*100</f>
        <v>100</v>
      </c>
      <c r="E111" s="15">
        <f ca="1">E110/$D110*100</f>
        <v>11.148648648648649</v>
      </c>
      <c r="F111" s="15">
        <f t="shared" ref="F111:N111" ca="1" si="101">F110/$D110*100</f>
        <v>13.175675675675674</v>
      </c>
      <c r="G111" s="15">
        <f t="shared" ca="1" si="101"/>
        <v>17.22972972972973</v>
      </c>
      <c r="H111" s="15">
        <f t="shared" ca="1" si="101"/>
        <v>26.689189189189189</v>
      </c>
      <c r="I111" s="15">
        <f t="shared" ca="1" si="101"/>
        <v>16.216216216216218</v>
      </c>
      <c r="J111" s="15">
        <f t="shared" ca="1" si="101"/>
        <v>24.662162162162161</v>
      </c>
      <c r="K111" s="15">
        <f t="shared" ca="1" si="101"/>
        <v>16.891891891891891</v>
      </c>
      <c r="L111" s="15">
        <f t="shared" ca="1" si="101"/>
        <v>10.810810810810811</v>
      </c>
      <c r="M111" s="15">
        <f t="shared" ca="1" si="101"/>
        <v>8.7837837837837842</v>
      </c>
      <c r="N111" s="15">
        <f t="shared" ca="1" si="101"/>
        <v>20.27027027027027</v>
      </c>
    </row>
    <row r="112" spans="1:16" ht="12.4" hidden="1" customHeight="1" outlineLevel="1" x14ac:dyDescent="0.15">
      <c r="A112" s="1" t="str">
        <f ca="1">$A$1&amp;C112</f>
        <v>X (29)その他</v>
      </c>
      <c r="B112" s="152"/>
      <c r="C112" s="153" t="s">
        <v>22</v>
      </c>
      <c r="D112" s="19">
        <f ca="1">VLOOKUP($A112,'Q15'!$A:$O,D$2,0)</f>
        <v>106</v>
      </c>
      <c r="E112" s="19">
        <f ca="1">VLOOKUP($A112,'Q15'!$A:$O,E$2,0)</f>
        <v>15</v>
      </c>
      <c r="F112" s="19">
        <f ca="1">VLOOKUP($A112,'Q15'!$A:$O,F$2,0)</f>
        <v>11</v>
      </c>
      <c r="G112" s="19">
        <f ca="1">VLOOKUP($A112,'Q15'!$A:$O,G$2,0)</f>
        <v>7</v>
      </c>
      <c r="H112" s="19">
        <f ca="1">VLOOKUP($A112,'Q15'!$A:$O,H$2,0)</f>
        <v>31</v>
      </c>
      <c r="I112" s="19">
        <f ca="1">VLOOKUP($A112,'Q15'!$A:$O,I$2,0)</f>
        <v>19</v>
      </c>
      <c r="J112" s="19">
        <f ca="1">VLOOKUP($A112,'Q15'!$A:$O,J$2,0)</f>
        <v>28</v>
      </c>
      <c r="K112" s="19">
        <f ca="1">VLOOKUP($A112,'Q15'!$A:$O,K$2,0)</f>
        <v>20</v>
      </c>
      <c r="L112" s="19">
        <f ca="1">VLOOKUP($A112,'Q15'!$A:$O,L$2,0)</f>
        <v>11</v>
      </c>
      <c r="M112" s="19">
        <f ca="1">VLOOKUP($A112,'Q15'!$A:$O,M$2,0)</f>
        <v>6</v>
      </c>
      <c r="N112" s="19">
        <f ca="1">VLOOKUP($A112,'Q15'!$A:$O,N$2,0)</f>
        <v>26</v>
      </c>
      <c r="P112" s="45">
        <f t="shared" ref="P112" ca="1" si="102">MAX(E112:N112)</f>
        <v>31</v>
      </c>
    </row>
    <row r="113" spans="1:16" ht="12.4" hidden="1" customHeight="1" outlineLevel="1" x14ac:dyDescent="0.15">
      <c r="B113" s="152"/>
      <c r="C113" s="154"/>
      <c r="D113" s="16">
        <f ca="1">D112/$D112*100</f>
        <v>100</v>
      </c>
      <c r="E113" s="15">
        <f ca="1">E112/$D112*100</f>
        <v>14.150943396226415</v>
      </c>
      <c r="F113" s="15">
        <f t="shared" ref="F113:N113" ca="1" si="103">F112/$D112*100</f>
        <v>10.377358490566039</v>
      </c>
      <c r="G113" s="15">
        <f t="shared" ca="1" si="103"/>
        <v>6.6037735849056602</v>
      </c>
      <c r="H113" s="15">
        <f t="shared" ca="1" si="103"/>
        <v>29.245283018867923</v>
      </c>
      <c r="I113" s="15">
        <f t="shared" ca="1" si="103"/>
        <v>17.924528301886792</v>
      </c>
      <c r="J113" s="15">
        <f t="shared" ca="1" si="103"/>
        <v>26.415094339622641</v>
      </c>
      <c r="K113" s="15">
        <f t="shared" ca="1" si="103"/>
        <v>18.867924528301888</v>
      </c>
      <c r="L113" s="15">
        <f t="shared" ca="1" si="103"/>
        <v>10.377358490566039</v>
      </c>
      <c r="M113" s="15">
        <f t="shared" ca="1" si="103"/>
        <v>5.6603773584905666</v>
      </c>
      <c r="N113" s="15">
        <f t="shared" ca="1" si="103"/>
        <v>24.528301886792452</v>
      </c>
    </row>
    <row r="114" spans="1:16" ht="12.4" hidden="1" customHeight="1" outlineLevel="1" x14ac:dyDescent="0.15">
      <c r="A114" s="1" t="str">
        <f ca="1">$A$1&amp;C114</f>
        <v>X (29)わからない</v>
      </c>
      <c r="B114" s="152"/>
      <c r="C114" s="153" t="s">
        <v>61</v>
      </c>
      <c r="D114" s="19">
        <f ca="1">VLOOKUP($A114,'Q15'!$A:$O,D$2,0)</f>
        <v>1230</v>
      </c>
      <c r="E114" s="19">
        <f ca="1">VLOOKUP($A114,'Q15'!$A:$O,E$2,0)</f>
        <v>154</v>
      </c>
      <c r="F114" s="19">
        <f ca="1">VLOOKUP($A114,'Q15'!$A:$O,F$2,0)</f>
        <v>132</v>
      </c>
      <c r="G114" s="19">
        <f ca="1">VLOOKUP($A114,'Q15'!$A:$O,G$2,0)</f>
        <v>135</v>
      </c>
      <c r="H114" s="19">
        <f ca="1">VLOOKUP($A114,'Q15'!$A:$O,H$2,0)</f>
        <v>354</v>
      </c>
      <c r="I114" s="19">
        <f ca="1">VLOOKUP($A114,'Q15'!$A:$O,I$2,0)</f>
        <v>201</v>
      </c>
      <c r="J114" s="19">
        <f ca="1">VLOOKUP($A114,'Q15'!$A:$O,J$2,0)</f>
        <v>282</v>
      </c>
      <c r="K114" s="19">
        <f ca="1">VLOOKUP($A114,'Q15'!$A:$O,K$2,0)</f>
        <v>267</v>
      </c>
      <c r="L114" s="19">
        <f ca="1">VLOOKUP($A114,'Q15'!$A:$O,L$2,0)</f>
        <v>140</v>
      </c>
      <c r="M114" s="19">
        <f ca="1">VLOOKUP($A114,'Q15'!$A:$O,M$2,0)</f>
        <v>72</v>
      </c>
      <c r="N114" s="19">
        <f ca="1">VLOOKUP($A114,'Q15'!$A:$O,N$2,0)</f>
        <v>260</v>
      </c>
      <c r="P114" s="45">
        <f t="shared" ref="P114" ca="1" si="104">MAX(E114:N114)</f>
        <v>354</v>
      </c>
    </row>
    <row r="115" spans="1:16" ht="12.4" hidden="1" customHeight="1" outlineLevel="1" x14ac:dyDescent="0.15">
      <c r="B115" s="152"/>
      <c r="C115" s="154"/>
      <c r="D115" s="16">
        <f ca="1">D114/$D114*100</f>
        <v>100</v>
      </c>
      <c r="E115" s="15">
        <f ca="1">E114/$D114*100</f>
        <v>12.520325203252034</v>
      </c>
      <c r="F115" s="15">
        <f t="shared" ref="F115:N115" ca="1" si="105">F114/$D114*100</f>
        <v>10.731707317073171</v>
      </c>
      <c r="G115" s="15">
        <f t="shared" ca="1" si="105"/>
        <v>10.975609756097562</v>
      </c>
      <c r="H115" s="15">
        <f t="shared" ca="1" si="105"/>
        <v>28.780487804878046</v>
      </c>
      <c r="I115" s="15">
        <f t="shared" ca="1" si="105"/>
        <v>16.341463414634148</v>
      </c>
      <c r="J115" s="15">
        <f t="shared" ca="1" si="105"/>
        <v>22.926829268292686</v>
      </c>
      <c r="K115" s="15">
        <f t="shared" ca="1" si="105"/>
        <v>21.707317073170731</v>
      </c>
      <c r="L115" s="15">
        <f t="shared" ca="1" si="105"/>
        <v>11.38211382113821</v>
      </c>
      <c r="M115" s="15">
        <f t="shared" ca="1" si="105"/>
        <v>5.8536585365853666</v>
      </c>
      <c r="N115" s="15">
        <f t="shared" ca="1" si="105"/>
        <v>21.138211382113823</v>
      </c>
    </row>
    <row r="116" spans="1:16" ht="12.4" hidden="1" customHeight="1" outlineLevel="1" x14ac:dyDescent="0.15">
      <c r="A116" s="1" t="str">
        <f ca="1">$A$1&amp;C116</f>
        <v>X (29)とても感じている</v>
      </c>
      <c r="B116" s="152" t="s">
        <v>258</v>
      </c>
      <c r="C116" s="153" t="s">
        <v>119</v>
      </c>
      <c r="D116" s="19">
        <f ca="1">VLOOKUP($A116,'Q17'!$A:$O,D$2,0)</f>
        <v>1495</v>
      </c>
      <c r="E116" s="19">
        <f ca="1">VLOOKUP($A116,'Q17'!$A:$O,E$2,0)</f>
        <v>268</v>
      </c>
      <c r="F116" s="19">
        <f ca="1">VLOOKUP($A116,'Q17'!$A:$O,F$2,0)</f>
        <v>169</v>
      </c>
      <c r="G116" s="19">
        <f ca="1">VLOOKUP($A116,'Q17'!$A:$O,G$2,0)</f>
        <v>221</v>
      </c>
      <c r="H116" s="19">
        <f ca="1">VLOOKUP($A116,'Q17'!$A:$O,H$2,0)</f>
        <v>570</v>
      </c>
      <c r="I116" s="19">
        <f ca="1">VLOOKUP($A116,'Q17'!$A:$O,I$2,0)</f>
        <v>268</v>
      </c>
      <c r="J116" s="19">
        <f ca="1">VLOOKUP($A116,'Q17'!$A:$O,J$2,0)</f>
        <v>308</v>
      </c>
      <c r="K116" s="19">
        <f ca="1">VLOOKUP($A116,'Q17'!$A:$O,K$2,0)</f>
        <v>258</v>
      </c>
      <c r="L116" s="19">
        <f ca="1">VLOOKUP($A116,'Q17'!$A:$O,L$2,0)</f>
        <v>181</v>
      </c>
      <c r="M116" s="19">
        <f ca="1">VLOOKUP($A116,'Q17'!$A:$O,M$2,0)</f>
        <v>98</v>
      </c>
      <c r="N116" s="19">
        <f ca="1">VLOOKUP($A116,'Q17'!$A:$O,N$2,0)</f>
        <v>241</v>
      </c>
      <c r="P116" s="45">
        <f t="shared" ref="P116" ca="1" si="106">MAX(E116:N116)</f>
        <v>570</v>
      </c>
    </row>
    <row r="117" spans="1:16" ht="12.4" hidden="1" customHeight="1" outlineLevel="1" x14ac:dyDescent="0.15">
      <c r="B117" s="152"/>
      <c r="C117" s="154"/>
      <c r="D117" s="16">
        <f ca="1">D116/$D116*100</f>
        <v>100</v>
      </c>
      <c r="E117" s="15">
        <f ca="1">E116/$D116*100</f>
        <v>17.926421404682273</v>
      </c>
      <c r="F117" s="15">
        <f t="shared" ref="F117:N117" ca="1" si="107">F116/$D116*100</f>
        <v>11.304347826086957</v>
      </c>
      <c r="G117" s="15">
        <f t="shared" ca="1" si="107"/>
        <v>14.782608695652174</v>
      </c>
      <c r="H117" s="15">
        <f t="shared" ca="1" si="107"/>
        <v>38.127090301003349</v>
      </c>
      <c r="I117" s="15">
        <f t="shared" ca="1" si="107"/>
        <v>17.926421404682273</v>
      </c>
      <c r="J117" s="15">
        <f t="shared" ca="1" si="107"/>
        <v>20.602006688963211</v>
      </c>
      <c r="K117" s="15">
        <f t="shared" ca="1" si="107"/>
        <v>17.257525083612041</v>
      </c>
      <c r="L117" s="15">
        <f t="shared" ca="1" si="107"/>
        <v>12.107023411371237</v>
      </c>
      <c r="M117" s="15">
        <f t="shared" ca="1" si="107"/>
        <v>6.5551839464882935</v>
      </c>
      <c r="N117" s="15">
        <f t="shared" ca="1" si="107"/>
        <v>16.120401337792643</v>
      </c>
    </row>
    <row r="118" spans="1:16" ht="12.4" hidden="1" customHeight="1" outlineLevel="1" x14ac:dyDescent="0.15">
      <c r="A118" s="1" t="str">
        <f ca="1">$A$1&amp;C118</f>
        <v>X (29)ある程度感じている</v>
      </c>
      <c r="B118" s="152"/>
      <c r="C118" s="153" t="s">
        <v>120</v>
      </c>
      <c r="D118" s="19">
        <f ca="1">VLOOKUP($A118,'Q17'!$A:$O,D$2,0)</f>
        <v>1777</v>
      </c>
      <c r="E118" s="19">
        <f ca="1">VLOOKUP($A118,'Q17'!$A:$O,E$2,0)</f>
        <v>204</v>
      </c>
      <c r="F118" s="19">
        <f ca="1">VLOOKUP($A118,'Q17'!$A:$O,F$2,0)</f>
        <v>213</v>
      </c>
      <c r="G118" s="19">
        <f ca="1">VLOOKUP($A118,'Q17'!$A:$O,G$2,0)</f>
        <v>230</v>
      </c>
      <c r="H118" s="19">
        <f ca="1">VLOOKUP($A118,'Q17'!$A:$O,H$2,0)</f>
        <v>601</v>
      </c>
      <c r="I118" s="19">
        <f ca="1">VLOOKUP($A118,'Q17'!$A:$O,I$2,0)</f>
        <v>328</v>
      </c>
      <c r="J118" s="19">
        <f ca="1">VLOOKUP($A118,'Q17'!$A:$O,J$2,0)</f>
        <v>417</v>
      </c>
      <c r="K118" s="19">
        <f ca="1">VLOOKUP($A118,'Q17'!$A:$O,K$2,0)</f>
        <v>375</v>
      </c>
      <c r="L118" s="19">
        <f ca="1">VLOOKUP($A118,'Q17'!$A:$O,L$2,0)</f>
        <v>229</v>
      </c>
      <c r="M118" s="19">
        <f ca="1">VLOOKUP($A118,'Q17'!$A:$O,M$2,0)</f>
        <v>101</v>
      </c>
      <c r="N118" s="19">
        <f ca="1">VLOOKUP($A118,'Q17'!$A:$O,N$2,0)</f>
        <v>338</v>
      </c>
      <c r="P118" s="45">
        <f t="shared" ref="P118" ca="1" si="108">MAX(E118:N118)</f>
        <v>601</v>
      </c>
    </row>
    <row r="119" spans="1:16" ht="12.4" hidden="1" customHeight="1" outlineLevel="1" x14ac:dyDescent="0.15">
      <c r="B119" s="152"/>
      <c r="C119" s="154"/>
      <c r="D119" s="16">
        <f ca="1">D118/$D118*100</f>
        <v>100</v>
      </c>
      <c r="E119" s="15">
        <f ca="1">E118/$D118*100</f>
        <v>11.480022509848059</v>
      </c>
      <c r="F119" s="15">
        <f t="shared" ref="F119:N119" ca="1" si="109">F118/$D118*100</f>
        <v>11.986494091164884</v>
      </c>
      <c r="G119" s="15">
        <f t="shared" ca="1" si="109"/>
        <v>12.943162633652221</v>
      </c>
      <c r="H119" s="15">
        <f t="shared" ca="1" si="109"/>
        <v>33.82104670793472</v>
      </c>
      <c r="I119" s="15">
        <f t="shared" ca="1" si="109"/>
        <v>18.458075407990997</v>
      </c>
      <c r="J119" s="15">
        <f t="shared" ca="1" si="109"/>
        <v>23.466516601012945</v>
      </c>
      <c r="K119" s="15">
        <f t="shared" ca="1" si="109"/>
        <v>21.102982554867754</v>
      </c>
      <c r="L119" s="15">
        <f t="shared" ca="1" si="109"/>
        <v>12.88688801350591</v>
      </c>
      <c r="M119" s="15">
        <f t="shared" ca="1" si="109"/>
        <v>5.6837366347777154</v>
      </c>
      <c r="N119" s="15">
        <f t="shared" ca="1" si="109"/>
        <v>19.020821609454135</v>
      </c>
    </row>
    <row r="120" spans="1:16" ht="12.4" hidden="1" customHeight="1" outlineLevel="1" x14ac:dyDescent="0.15">
      <c r="A120" s="1" t="str">
        <f ca="1">$A$1&amp;C120</f>
        <v>X (29)あまり感じていない</v>
      </c>
      <c r="B120" s="152"/>
      <c r="C120" s="153" t="s">
        <v>121</v>
      </c>
      <c r="D120" s="19">
        <f ca="1">VLOOKUP($A120,'Q17'!$A:$O,D$2,0)</f>
        <v>430</v>
      </c>
      <c r="E120" s="19">
        <f ca="1">VLOOKUP($A120,'Q17'!$A:$O,E$2,0)</f>
        <v>43</v>
      </c>
      <c r="F120" s="19">
        <f ca="1">VLOOKUP($A120,'Q17'!$A:$O,F$2,0)</f>
        <v>42</v>
      </c>
      <c r="G120" s="19">
        <f ca="1">VLOOKUP($A120,'Q17'!$A:$O,G$2,0)</f>
        <v>52</v>
      </c>
      <c r="H120" s="19">
        <f ca="1">VLOOKUP($A120,'Q17'!$A:$O,H$2,0)</f>
        <v>123</v>
      </c>
      <c r="I120" s="19">
        <f ca="1">VLOOKUP($A120,'Q17'!$A:$O,I$2,0)</f>
        <v>70</v>
      </c>
      <c r="J120" s="19">
        <f ca="1">VLOOKUP($A120,'Q17'!$A:$O,J$2,0)</f>
        <v>108</v>
      </c>
      <c r="K120" s="19">
        <f ca="1">VLOOKUP($A120,'Q17'!$A:$O,K$2,0)</f>
        <v>81</v>
      </c>
      <c r="L120" s="19">
        <f ca="1">VLOOKUP($A120,'Q17'!$A:$O,L$2,0)</f>
        <v>53</v>
      </c>
      <c r="M120" s="19">
        <f ca="1">VLOOKUP($A120,'Q17'!$A:$O,M$2,0)</f>
        <v>29</v>
      </c>
      <c r="N120" s="19">
        <f ca="1">VLOOKUP($A120,'Q17'!$A:$O,N$2,0)</f>
        <v>88</v>
      </c>
      <c r="P120" s="45">
        <f t="shared" ref="P120" ca="1" si="110">MAX(E120:N120)</f>
        <v>123</v>
      </c>
    </row>
    <row r="121" spans="1:16" ht="12.4" hidden="1" customHeight="1" outlineLevel="1" x14ac:dyDescent="0.15">
      <c r="B121" s="152"/>
      <c r="C121" s="154"/>
      <c r="D121" s="16">
        <f ca="1">D120/$D120*100</f>
        <v>100</v>
      </c>
      <c r="E121" s="15">
        <f ca="1">E120/$D120*100</f>
        <v>10</v>
      </c>
      <c r="F121" s="15">
        <f t="shared" ref="F121:N121" ca="1" si="111">F120/$D120*100</f>
        <v>9.7674418604651159</v>
      </c>
      <c r="G121" s="15">
        <f t="shared" ca="1" si="111"/>
        <v>12.093023255813954</v>
      </c>
      <c r="H121" s="15">
        <f t="shared" ca="1" si="111"/>
        <v>28.604651162790695</v>
      </c>
      <c r="I121" s="15">
        <f t="shared" ca="1" si="111"/>
        <v>16.279069767441861</v>
      </c>
      <c r="J121" s="15">
        <f t="shared" ca="1" si="111"/>
        <v>25.116279069767444</v>
      </c>
      <c r="K121" s="15">
        <f t="shared" ca="1" si="111"/>
        <v>18.837209302325579</v>
      </c>
      <c r="L121" s="15">
        <f t="shared" ca="1" si="111"/>
        <v>12.325581395348838</v>
      </c>
      <c r="M121" s="15">
        <f t="shared" ca="1" si="111"/>
        <v>6.7441860465116283</v>
      </c>
      <c r="N121" s="15">
        <f t="shared" ca="1" si="111"/>
        <v>20.465116279069768</v>
      </c>
    </row>
    <row r="122" spans="1:16" ht="12.4" hidden="1" customHeight="1" outlineLevel="1" x14ac:dyDescent="0.15">
      <c r="A122" s="1" t="str">
        <f ca="1">$A$1&amp;C122</f>
        <v>X (29)全く感じていない</v>
      </c>
      <c r="B122" s="152"/>
      <c r="C122" s="153" t="s">
        <v>122</v>
      </c>
      <c r="D122" s="19">
        <f ca="1">VLOOKUP($A122,'Q17'!$A:$O,D$2,0)</f>
        <v>169</v>
      </c>
      <c r="E122" s="19">
        <f ca="1">VLOOKUP($A122,'Q17'!$A:$O,E$2,0)</f>
        <v>21</v>
      </c>
      <c r="F122" s="19">
        <f ca="1">VLOOKUP($A122,'Q17'!$A:$O,F$2,0)</f>
        <v>19</v>
      </c>
      <c r="G122" s="19">
        <f ca="1">VLOOKUP($A122,'Q17'!$A:$O,G$2,0)</f>
        <v>20</v>
      </c>
      <c r="H122" s="19">
        <f ca="1">VLOOKUP($A122,'Q17'!$A:$O,H$2,0)</f>
        <v>31</v>
      </c>
      <c r="I122" s="19">
        <f ca="1">VLOOKUP($A122,'Q17'!$A:$O,I$2,0)</f>
        <v>19</v>
      </c>
      <c r="J122" s="19">
        <f ca="1">VLOOKUP($A122,'Q17'!$A:$O,J$2,0)</f>
        <v>33</v>
      </c>
      <c r="K122" s="19">
        <f ca="1">VLOOKUP($A122,'Q17'!$A:$O,K$2,0)</f>
        <v>33</v>
      </c>
      <c r="L122" s="19">
        <f ca="1">VLOOKUP($A122,'Q17'!$A:$O,L$2,0)</f>
        <v>18</v>
      </c>
      <c r="M122" s="19">
        <f ca="1">VLOOKUP($A122,'Q17'!$A:$O,M$2,0)</f>
        <v>14</v>
      </c>
      <c r="N122" s="19">
        <f ca="1">VLOOKUP($A122,'Q17'!$A:$O,N$2,0)</f>
        <v>42</v>
      </c>
      <c r="P122" s="45">
        <f t="shared" ref="P122" ca="1" si="112">MAX(E122:N122)</f>
        <v>42</v>
      </c>
    </row>
    <row r="123" spans="1:16" ht="12.4" hidden="1" customHeight="1" outlineLevel="1" x14ac:dyDescent="0.15">
      <c r="B123" s="152"/>
      <c r="C123" s="154"/>
      <c r="D123" s="16">
        <f ca="1">D122/$D122*100</f>
        <v>100</v>
      </c>
      <c r="E123" s="15">
        <f ca="1">E122/$D122*100</f>
        <v>12.42603550295858</v>
      </c>
      <c r="F123" s="15">
        <f t="shared" ref="F123:N123" ca="1" si="113">F122/$D122*100</f>
        <v>11.242603550295858</v>
      </c>
      <c r="G123" s="15">
        <f t="shared" ca="1" si="113"/>
        <v>11.834319526627219</v>
      </c>
      <c r="H123" s="15">
        <f t="shared" ca="1" si="113"/>
        <v>18.34319526627219</v>
      </c>
      <c r="I123" s="15">
        <f t="shared" ca="1" si="113"/>
        <v>11.242603550295858</v>
      </c>
      <c r="J123" s="15">
        <f t="shared" ca="1" si="113"/>
        <v>19.526627218934912</v>
      </c>
      <c r="K123" s="15">
        <f t="shared" ca="1" si="113"/>
        <v>19.526627218934912</v>
      </c>
      <c r="L123" s="15">
        <f t="shared" ca="1" si="113"/>
        <v>10.650887573964498</v>
      </c>
      <c r="M123" s="15">
        <f t="shared" ca="1" si="113"/>
        <v>8.2840236686390547</v>
      </c>
      <c r="N123" s="15">
        <f t="shared" ca="1" si="113"/>
        <v>24.852071005917161</v>
      </c>
    </row>
    <row r="124" spans="1:16" ht="12.4" hidden="1" customHeight="1" outlineLevel="1" x14ac:dyDescent="0.15">
      <c r="A124" s="1" t="str">
        <f ca="1">$A$1&amp;C124</f>
        <v>X (29)１年生／男性</v>
      </c>
      <c r="B124" s="159" t="s">
        <v>259</v>
      </c>
      <c r="C124" s="153" t="s">
        <v>228</v>
      </c>
      <c r="D124" s="19">
        <f ca="1">VLOOKUP($A124,学年×性別!$A:$O,D$2,0)</f>
        <v>565</v>
      </c>
      <c r="E124" s="19">
        <f ca="1">VLOOKUP($A124,学年×性別!$A:$O,E$2,0)</f>
        <v>87</v>
      </c>
      <c r="F124" s="19">
        <f ca="1">VLOOKUP($A124,学年×性別!$A:$O,F$2,0)</f>
        <v>100</v>
      </c>
      <c r="G124" s="19">
        <f ca="1">VLOOKUP($A124,学年×性別!$A:$O,G$2,0)</f>
        <v>86</v>
      </c>
      <c r="H124" s="19">
        <f ca="1">VLOOKUP($A124,学年×性別!$A:$O,H$2,0)</f>
        <v>171</v>
      </c>
      <c r="I124" s="19">
        <f ca="1">VLOOKUP($A124,学年×性別!$A:$O,I$2,0)</f>
        <v>82</v>
      </c>
      <c r="J124" s="19">
        <f ca="1">VLOOKUP($A124,学年×性別!$A:$O,J$2,0)</f>
        <v>99</v>
      </c>
      <c r="K124" s="19">
        <f ca="1">VLOOKUP($A124,学年×性別!$A:$O,K$2,0)</f>
        <v>123</v>
      </c>
      <c r="L124" s="19">
        <f ca="1">VLOOKUP($A124,学年×性別!$A:$O,L$2,0)</f>
        <v>74</v>
      </c>
      <c r="M124" s="19">
        <f ca="1">VLOOKUP($A124,学年×性別!$A:$O,M$2,0)</f>
        <v>31</v>
      </c>
      <c r="N124" s="19">
        <f ca="1">VLOOKUP($A124,学年×性別!$A:$O,N$2,0)</f>
        <v>107</v>
      </c>
      <c r="P124" s="45">
        <f t="shared" ref="P124" ca="1" si="114">MAX(E124:N124)</f>
        <v>171</v>
      </c>
    </row>
    <row r="125" spans="1:16" ht="12.4" hidden="1" customHeight="1" outlineLevel="1" x14ac:dyDescent="0.15">
      <c r="B125" s="160"/>
      <c r="C125" s="154"/>
      <c r="D125" s="16">
        <f ca="1">D124/$D124*100</f>
        <v>100</v>
      </c>
      <c r="E125" s="15">
        <f ca="1">E124/$D124*100</f>
        <v>15.398230088495577</v>
      </c>
      <c r="F125" s="15">
        <f t="shared" ref="F125:N125" ca="1" si="115">F124/$D124*100</f>
        <v>17.699115044247787</v>
      </c>
      <c r="G125" s="15">
        <f t="shared" ca="1" si="115"/>
        <v>15.221238938053098</v>
      </c>
      <c r="H125" s="15">
        <f t="shared" ca="1" si="115"/>
        <v>30.265486725663713</v>
      </c>
      <c r="I125" s="15">
        <f t="shared" ca="1" si="115"/>
        <v>14.513274336283185</v>
      </c>
      <c r="J125" s="15">
        <f t="shared" ca="1" si="115"/>
        <v>17.522123893805311</v>
      </c>
      <c r="K125" s="15">
        <f t="shared" ca="1" si="115"/>
        <v>21.76991150442478</v>
      </c>
      <c r="L125" s="15">
        <f t="shared" ca="1" si="115"/>
        <v>13.097345132743362</v>
      </c>
      <c r="M125" s="15">
        <f t="shared" ca="1" si="115"/>
        <v>5.4867256637168138</v>
      </c>
      <c r="N125" s="15">
        <f t="shared" ca="1" si="115"/>
        <v>18.938053097345133</v>
      </c>
    </row>
    <row r="126" spans="1:16" ht="12.4" hidden="1" customHeight="1" outlineLevel="1" x14ac:dyDescent="0.15">
      <c r="A126" s="1" t="str">
        <f ca="1">$A$1&amp;C126</f>
        <v>X (29)１年生／女性</v>
      </c>
      <c r="B126" s="160"/>
      <c r="C126" s="153" t="s">
        <v>229</v>
      </c>
      <c r="D126" s="19">
        <f ca="1">VLOOKUP($A126,学年×性別!$A:$O,D$2,0)</f>
        <v>765</v>
      </c>
      <c r="E126" s="19">
        <f ca="1">VLOOKUP($A126,学年×性別!$A:$O,E$2,0)</f>
        <v>73</v>
      </c>
      <c r="F126" s="19">
        <f ca="1">VLOOKUP($A126,学年×性別!$A:$O,F$2,0)</f>
        <v>71</v>
      </c>
      <c r="G126" s="19">
        <f ca="1">VLOOKUP($A126,学年×性別!$A:$O,G$2,0)</f>
        <v>106</v>
      </c>
      <c r="H126" s="19">
        <f ca="1">VLOOKUP($A126,学年×性別!$A:$O,H$2,0)</f>
        <v>314</v>
      </c>
      <c r="I126" s="19">
        <f ca="1">VLOOKUP($A126,学年×性別!$A:$O,I$2,0)</f>
        <v>155</v>
      </c>
      <c r="J126" s="19">
        <f ca="1">VLOOKUP($A126,学年×性別!$A:$O,J$2,0)</f>
        <v>187</v>
      </c>
      <c r="K126" s="19">
        <f ca="1">VLOOKUP($A126,学年×性別!$A:$O,K$2,0)</f>
        <v>165</v>
      </c>
      <c r="L126" s="19">
        <f ca="1">VLOOKUP($A126,学年×性別!$A:$O,L$2,0)</f>
        <v>102</v>
      </c>
      <c r="M126" s="19">
        <f ca="1">VLOOKUP($A126,学年×性別!$A:$O,M$2,0)</f>
        <v>38</v>
      </c>
      <c r="N126" s="19">
        <f ca="1">VLOOKUP($A126,学年×性別!$A:$O,N$2,0)</f>
        <v>150</v>
      </c>
      <c r="P126" s="45">
        <f t="shared" ref="P126" ca="1" si="116">MAX(E126:N126)</f>
        <v>314</v>
      </c>
    </row>
    <row r="127" spans="1:16" ht="12.4" hidden="1" customHeight="1" outlineLevel="1" x14ac:dyDescent="0.15">
      <c r="B127" s="160"/>
      <c r="C127" s="154"/>
      <c r="D127" s="16">
        <f ca="1">D126/$D126*100</f>
        <v>100</v>
      </c>
      <c r="E127" s="15">
        <f ca="1">E126/$D126*100</f>
        <v>9.5424836601307188</v>
      </c>
      <c r="F127" s="15">
        <f t="shared" ref="F127:N127" ca="1" si="117">F126/$D126*100</f>
        <v>9.2810457516339877</v>
      </c>
      <c r="G127" s="15">
        <f t="shared" ca="1" si="117"/>
        <v>13.856209150326798</v>
      </c>
      <c r="H127" s="15">
        <f t="shared" ca="1" si="117"/>
        <v>41.045751633986924</v>
      </c>
      <c r="I127" s="15">
        <f t="shared" ca="1" si="117"/>
        <v>20.261437908496731</v>
      </c>
      <c r="J127" s="15">
        <f t="shared" ca="1" si="117"/>
        <v>24.444444444444443</v>
      </c>
      <c r="K127" s="15">
        <f t="shared" ca="1" si="117"/>
        <v>21.568627450980394</v>
      </c>
      <c r="L127" s="15">
        <f t="shared" ca="1" si="117"/>
        <v>13.333333333333334</v>
      </c>
      <c r="M127" s="15">
        <f t="shared" ca="1" si="117"/>
        <v>4.9673202614379086</v>
      </c>
      <c r="N127" s="15">
        <f t="shared" ca="1" si="117"/>
        <v>19.607843137254903</v>
      </c>
    </row>
    <row r="128" spans="1:16" ht="12.4" hidden="1" customHeight="1" outlineLevel="1" x14ac:dyDescent="0.15">
      <c r="A128" s="1" t="str">
        <f ca="1">$A$1&amp;C128</f>
        <v>X (29)１年生／回答しない</v>
      </c>
      <c r="B128" s="160"/>
      <c r="C128" s="153" t="s">
        <v>230</v>
      </c>
      <c r="D128" s="19">
        <f ca="1">VLOOKUP($A128,学年×性別!$A:$O,D$2,0)</f>
        <v>25</v>
      </c>
      <c r="E128" s="19">
        <f ca="1">VLOOKUP($A128,学年×性別!$A:$O,E$2,0)</f>
        <v>5</v>
      </c>
      <c r="F128" s="19">
        <f ca="1">VLOOKUP($A128,学年×性別!$A:$O,F$2,0)</f>
        <v>3</v>
      </c>
      <c r="G128" s="19">
        <f ca="1">VLOOKUP($A128,学年×性別!$A:$O,G$2,0)</f>
        <v>3</v>
      </c>
      <c r="H128" s="19">
        <f ca="1">VLOOKUP($A128,学年×性別!$A:$O,H$2,0)</f>
        <v>10</v>
      </c>
      <c r="I128" s="19">
        <f ca="1">VLOOKUP($A128,学年×性別!$A:$O,I$2,0)</f>
        <v>3</v>
      </c>
      <c r="J128" s="19">
        <f ca="1">VLOOKUP($A128,学年×性別!$A:$O,J$2,0)</f>
        <v>3</v>
      </c>
      <c r="K128" s="19">
        <f ca="1">VLOOKUP($A128,学年×性別!$A:$O,K$2,0)</f>
        <v>3</v>
      </c>
      <c r="L128" s="19">
        <f ca="1">VLOOKUP($A128,学年×性別!$A:$O,L$2,0)</f>
        <v>3</v>
      </c>
      <c r="M128" s="19">
        <f ca="1">VLOOKUP($A128,学年×性別!$A:$O,M$2,0)</f>
        <v>4</v>
      </c>
      <c r="N128" s="19">
        <f ca="1">VLOOKUP($A128,学年×性別!$A:$O,N$2,0)</f>
        <v>6</v>
      </c>
      <c r="P128" s="45">
        <f t="shared" ref="P128" ca="1" si="118">MAX(E128:N128)</f>
        <v>10</v>
      </c>
    </row>
    <row r="129" spans="1:16" ht="12.4" hidden="1" customHeight="1" outlineLevel="1" x14ac:dyDescent="0.15">
      <c r="B129" s="160"/>
      <c r="C129" s="154"/>
      <c r="D129" s="16">
        <f ca="1">D128/$D128*100</f>
        <v>100</v>
      </c>
      <c r="E129" s="15">
        <f ca="1">E128/$D128*100</f>
        <v>20</v>
      </c>
      <c r="F129" s="15">
        <f t="shared" ref="F129:N129" ca="1" si="119">F128/$D128*100</f>
        <v>12</v>
      </c>
      <c r="G129" s="15">
        <f t="shared" ca="1" si="119"/>
        <v>12</v>
      </c>
      <c r="H129" s="15">
        <f t="shared" ca="1" si="119"/>
        <v>40</v>
      </c>
      <c r="I129" s="15">
        <f t="shared" ca="1" si="119"/>
        <v>12</v>
      </c>
      <c r="J129" s="15">
        <f t="shared" ca="1" si="119"/>
        <v>12</v>
      </c>
      <c r="K129" s="15">
        <f t="shared" ca="1" si="119"/>
        <v>12</v>
      </c>
      <c r="L129" s="15">
        <f t="shared" ca="1" si="119"/>
        <v>12</v>
      </c>
      <c r="M129" s="15">
        <f t="shared" ca="1" si="119"/>
        <v>16</v>
      </c>
      <c r="N129" s="15">
        <f t="shared" ca="1" si="119"/>
        <v>24</v>
      </c>
    </row>
    <row r="130" spans="1:16" ht="12.4" hidden="1" customHeight="1" outlineLevel="1" x14ac:dyDescent="0.15">
      <c r="A130" s="1" t="str">
        <f ca="1">$A$1&amp;C130</f>
        <v>X (29)２年生／男性</v>
      </c>
      <c r="B130" s="160"/>
      <c r="C130" s="153" t="s">
        <v>231</v>
      </c>
      <c r="D130" s="19">
        <f ca="1">VLOOKUP($A130,学年×性別!$A:$O,D$2,0)</f>
        <v>548</v>
      </c>
      <c r="E130" s="19">
        <f ca="1">VLOOKUP($A130,学年×性別!$A:$O,E$2,0)</f>
        <v>95</v>
      </c>
      <c r="F130" s="19">
        <f ca="1">VLOOKUP($A130,学年×性別!$A:$O,F$2,0)</f>
        <v>75</v>
      </c>
      <c r="G130" s="19">
        <f ca="1">VLOOKUP($A130,学年×性別!$A:$O,G$2,0)</f>
        <v>79</v>
      </c>
      <c r="H130" s="19">
        <f ca="1">VLOOKUP($A130,学年×性別!$A:$O,H$2,0)</f>
        <v>142</v>
      </c>
      <c r="I130" s="19">
        <f ca="1">VLOOKUP($A130,学年×性別!$A:$O,I$2,0)</f>
        <v>60</v>
      </c>
      <c r="J130" s="19">
        <f ca="1">VLOOKUP($A130,学年×性別!$A:$O,J$2,0)</f>
        <v>109</v>
      </c>
      <c r="K130" s="19">
        <f ca="1">VLOOKUP($A130,学年×性別!$A:$O,K$2,0)</f>
        <v>105</v>
      </c>
      <c r="L130" s="19">
        <f ca="1">VLOOKUP($A130,学年×性別!$A:$O,L$2,0)</f>
        <v>66</v>
      </c>
      <c r="M130" s="19">
        <f ca="1">VLOOKUP($A130,学年×性別!$A:$O,M$2,0)</f>
        <v>38</v>
      </c>
      <c r="N130" s="19">
        <f ca="1">VLOOKUP($A130,学年×性別!$A:$O,N$2,0)</f>
        <v>101</v>
      </c>
      <c r="P130" s="45">
        <f t="shared" ref="P130" ca="1" si="120">MAX(E130:N130)</f>
        <v>142</v>
      </c>
    </row>
    <row r="131" spans="1:16" ht="12.4" hidden="1" customHeight="1" outlineLevel="1" x14ac:dyDescent="0.15">
      <c r="B131" s="160"/>
      <c r="C131" s="154"/>
      <c r="D131" s="16">
        <f ca="1">D130/$D130*100</f>
        <v>100</v>
      </c>
      <c r="E131" s="15">
        <f ca="1">E130/$D130*100</f>
        <v>17.335766423357665</v>
      </c>
      <c r="F131" s="15">
        <f t="shared" ref="F131:N131" ca="1" si="121">F130/$D130*100</f>
        <v>13.686131386861314</v>
      </c>
      <c r="G131" s="15">
        <f t="shared" ca="1" si="121"/>
        <v>14.416058394160583</v>
      </c>
      <c r="H131" s="15">
        <f t="shared" ca="1" si="121"/>
        <v>25.912408759124091</v>
      </c>
      <c r="I131" s="15">
        <f t="shared" ca="1" si="121"/>
        <v>10.948905109489052</v>
      </c>
      <c r="J131" s="15">
        <f t="shared" ca="1" si="121"/>
        <v>19.89051094890511</v>
      </c>
      <c r="K131" s="15">
        <f t="shared" ca="1" si="121"/>
        <v>19.160583941605839</v>
      </c>
      <c r="L131" s="15">
        <f t="shared" ca="1" si="121"/>
        <v>12.043795620437956</v>
      </c>
      <c r="M131" s="15">
        <f t="shared" ca="1" si="121"/>
        <v>6.9343065693430654</v>
      </c>
      <c r="N131" s="15">
        <f t="shared" ca="1" si="121"/>
        <v>18.430656934306569</v>
      </c>
    </row>
    <row r="132" spans="1:16" ht="12.4" hidden="1" customHeight="1" outlineLevel="1" x14ac:dyDescent="0.15">
      <c r="A132" s="1" t="str">
        <f ca="1">$A$1&amp;C132</f>
        <v>X (29)２年生／女性</v>
      </c>
      <c r="B132" s="160"/>
      <c r="C132" s="153" t="s">
        <v>232</v>
      </c>
      <c r="D132" s="19">
        <f ca="1">VLOOKUP($A132,学年×性別!$A:$O,D$2,0)</f>
        <v>624</v>
      </c>
      <c r="E132" s="19">
        <f ca="1">VLOOKUP($A132,学年×性別!$A:$O,E$2,0)</f>
        <v>52</v>
      </c>
      <c r="F132" s="19">
        <f ca="1">VLOOKUP($A132,学年×性別!$A:$O,F$2,0)</f>
        <v>35</v>
      </c>
      <c r="G132" s="19">
        <f ca="1">VLOOKUP($A132,学年×性別!$A:$O,G$2,0)</f>
        <v>79</v>
      </c>
      <c r="H132" s="19">
        <f ca="1">VLOOKUP($A132,学年×性別!$A:$O,H$2,0)</f>
        <v>235</v>
      </c>
      <c r="I132" s="19">
        <f ca="1">VLOOKUP($A132,学年×性別!$A:$O,I$2,0)</f>
        <v>128</v>
      </c>
      <c r="J132" s="19">
        <f ca="1">VLOOKUP($A132,学年×性別!$A:$O,J$2,0)</f>
        <v>153</v>
      </c>
      <c r="K132" s="19">
        <f ca="1">VLOOKUP($A132,学年×性別!$A:$O,K$2,0)</f>
        <v>131</v>
      </c>
      <c r="L132" s="19">
        <f ca="1">VLOOKUP($A132,学年×性別!$A:$O,L$2,0)</f>
        <v>74</v>
      </c>
      <c r="M132" s="19">
        <f ca="1">VLOOKUP($A132,学年×性別!$A:$O,M$2,0)</f>
        <v>36</v>
      </c>
      <c r="N132" s="19">
        <f ca="1">VLOOKUP($A132,学年×性別!$A:$O,N$2,0)</f>
        <v>118</v>
      </c>
      <c r="P132" s="45">
        <f t="shared" ref="P132" ca="1" si="122">MAX(E132:N132)</f>
        <v>235</v>
      </c>
    </row>
    <row r="133" spans="1:16" ht="12.4" hidden="1" customHeight="1" outlineLevel="1" x14ac:dyDescent="0.15">
      <c r="B133" s="160"/>
      <c r="C133" s="154"/>
      <c r="D133" s="16">
        <f ca="1">D132/$D132*100</f>
        <v>100</v>
      </c>
      <c r="E133" s="15">
        <f ca="1">E132/$D132*100</f>
        <v>8.3333333333333321</v>
      </c>
      <c r="F133" s="15">
        <f t="shared" ref="F133:N133" ca="1" si="123">F132/$D132*100</f>
        <v>5.6089743589743595</v>
      </c>
      <c r="G133" s="15">
        <f t="shared" ca="1" si="123"/>
        <v>12.660256410256409</v>
      </c>
      <c r="H133" s="15">
        <f t="shared" ca="1" si="123"/>
        <v>37.660256410256409</v>
      </c>
      <c r="I133" s="15">
        <f t="shared" ca="1" si="123"/>
        <v>20.512820512820511</v>
      </c>
      <c r="J133" s="15">
        <f t="shared" ca="1" si="123"/>
        <v>24.519230769230766</v>
      </c>
      <c r="K133" s="15">
        <f t="shared" ca="1" si="123"/>
        <v>20.993589743589745</v>
      </c>
      <c r="L133" s="15">
        <f t="shared" ca="1" si="123"/>
        <v>11.858974358974358</v>
      </c>
      <c r="M133" s="15">
        <f t="shared" ca="1" si="123"/>
        <v>5.7692307692307692</v>
      </c>
      <c r="N133" s="15">
        <f t="shared" ca="1" si="123"/>
        <v>18.910256410256409</v>
      </c>
    </row>
    <row r="134" spans="1:16" ht="12.4" hidden="1" customHeight="1" outlineLevel="1" x14ac:dyDescent="0.15">
      <c r="A134" s="1" t="str">
        <f ca="1">$A$1&amp;C134</f>
        <v>X (29)２年生／回答しない</v>
      </c>
      <c r="B134" s="160"/>
      <c r="C134" s="153" t="s">
        <v>233</v>
      </c>
      <c r="D134" s="19">
        <f ca="1">VLOOKUP($A134,学年×性別!$A:$O,D$2,0)</f>
        <v>38</v>
      </c>
      <c r="E134" s="19">
        <f ca="1">VLOOKUP($A134,学年×性別!$A:$O,E$2,0)</f>
        <v>3</v>
      </c>
      <c r="F134" s="19">
        <f ca="1">VLOOKUP($A134,学年×性別!$A:$O,F$2,0)</f>
        <v>5</v>
      </c>
      <c r="G134" s="19">
        <f ca="1">VLOOKUP($A134,学年×性別!$A:$O,G$2,0)</f>
        <v>3</v>
      </c>
      <c r="H134" s="19">
        <f ca="1">VLOOKUP($A134,学年×性別!$A:$O,H$2,0)</f>
        <v>9</v>
      </c>
      <c r="I134" s="19">
        <f ca="1">VLOOKUP($A134,学年×性別!$A:$O,I$2,0)</f>
        <v>3</v>
      </c>
      <c r="J134" s="19">
        <f ca="1">VLOOKUP($A134,学年×性別!$A:$O,J$2,0)</f>
        <v>8</v>
      </c>
      <c r="K134" s="19">
        <f ca="1">VLOOKUP($A134,学年×性別!$A:$O,K$2,0)</f>
        <v>13</v>
      </c>
      <c r="L134" s="19">
        <f ca="1">VLOOKUP($A134,学年×性別!$A:$O,L$2,0)</f>
        <v>5</v>
      </c>
      <c r="M134" s="19">
        <f ca="1">VLOOKUP($A134,学年×性別!$A:$O,M$2,0)</f>
        <v>6</v>
      </c>
      <c r="N134" s="19">
        <f ca="1">VLOOKUP($A134,学年×性別!$A:$O,N$2,0)</f>
        <v>8</v>
      </c>
      <c r="P134" s="45">
        <f t="shared" ref="P134" ca="1" si="124">MAX(E134:N134)</f>
        <v>13</v>
      </c>
    </row>
    <row r="135" spans="1:16" ht="12.4" hidden="1" customHeight="1" outlineLevel="1" x14ac:dyDescent="0.15">
      <c r="B135" s="160"/>
      <c r="C135" s="154"/>
      <c r="D135" s="16">
        <f ca="1">D134/$D134*100</f>
        <v>100</v>
      </c>
      <c r="E135" s="15">
        <f ca="1">E134/$D134*100</f>
        <v>7.8947368421052628</v>
      </c>
      <c r="F135" s="15">
        <f t="shared" ref="F135:N135" ca="1" si="125">F134/$D134*100</f>
        <v>13.157894736842104</v>
      </c>
      <c r="G135" s="15">
        <f t="shared" ca="1" si="125"/>
        <v>7.8947368421052628</v>
      </c>
      <c r="H135" s="15">
        <f t="shared" ca="1" si="125"/>
        <v>23.684210526315788</v>
      </c>
      <c r="I135" s="15">
        <f t="shared" ca="1" si="125"/>
        <v>7.8947368421052628</v>
      </c>
      <c r="J135" s="15">
        <f t="shared" ca="1" si="125"/>
        <v>21.052631578947366</v>
      </c>
      <c r="K135" s="15">
        <f t="shared" ca="1" si="125"/>
        <v>34.210526315789473</v>
      </c>
      <c r="L135" s="15">
        <f t="shared" ca="1" si="125"/>
        <v>13.157894736842104</v>
      </c>
      <c r="M135" s="15">
        <f t="shared" ca="1" si="125"/>
        <v>15.789473684210526</v>
      </c>
      <c r="N135" s="15">
        <f t="shared" ca="1" si="125"/>
        <v>21.052631578947366</v>
      </c>
    </row>
    <row r="136" spans="1:16" ht="12.4" hidden="1" customHeight="1" outlineLevel="1" x14ac:dyDescent="0.15">
      <c r="A136" s="1" t="str">
        <f ca="1">$A$1&amp;C136</f>
        <v>X (29)３年生／男性</v>
      </c>
      <c r="B136" s="160"/>
      <c r="C136" s="153" t="s">
        <v>234</v>
      </c>
      <c r="D136" s="19">
        <f ca="1">VLOOKUP($A136,学年×性別!$A:$O,D$2,0)</f>
        <v>635</v>
      </c>
      <c r="E136" s="19">
        <f ca="1">VLOOKUP($A136,学年×性別!$A:$O,E$2,0)</f>
        <v>126</v>
      </c>
      <c r="F136" s="19">
        <f ca="1">VLOOKUP($A136,学年×性別!$A:$O,F$2,0)</f>
        <v>98</v>
      </c>
      <c r="G136" s="19">
        <f ca="1">VLOOKUP($A136,学年×性別!$A:$O,G$2,0)</f>
        <v>90</v>
      </c>
      <c r="H136" s="19">
        <f ca="1">VLOOKUP($A136,学年×性別!$A:$O,H$2,0)</f>
        <v>169</v>
      </c>
      <c r="I136" s="19">
        <f ca="1">VLOOKUP($A136,学年×性別!$A:$O,I$2,0)</f>
        <v>88</v>
      </c>
      <c r="J136" s="19">
        <f ca="1">VLOOKUP($A136,学年×性別!$A:$O,J$2,0)</f>
        <v>140</v>
      </c>
      <c r="K136" s="19">
        <f ca="1">VLOOKUP($A136,学年×性別!$A:$O,K$2,0)</f>
        <v>113</v>
      </c>
      <c r="L136" s="19">
        <f ca="1">VLOOKUP($A136,学年×性別!$A:$O,L$2,0)</f>
        <v>78</v>
      </c>
      <c r="M136" s="19">
        <f ca="1">VLOOKUP($A136,学年×性別!$A:$O,M$2,0)</f>
        <v>43</v>
      </c>
      <c r="N136" s="19">
        <f ca="1">VLOOKUP($A136,学年×性別!$A:$O,N$2,0)</f>
        <v>94</v>
      </c>
      <c r="P136" s="45">
        <f t="shared" ref="P136" ca="1" si="126">MAX(E136:N136)</f>
        <v>169</v>
      </c>
    </row>
    <row r="137" spans="1:16" ht="12.4" hidden="1" customHeight="1" outlineLevel="1" x14ac:dyDescent="0.15">
      <c r="B137" s="160"/>
      <c r="C137" s="154"/>
      <c r="D137" s="16">
        <f ca="1">D136/$D136*100</f>
        <v>100</v>
      </c>
      <c r="E137" s="15">
        <f ca="1">E136/$D136*100</f>
        <v>19.84251968503937</v>
      </c>
      <c r="F137" s="15">
        <f t="shared" ref="F137:N137" ca="1" si="127">F136/$D136*100</f>
        <v>15.433070866141732</v>
      </c>
      <c r="G137" s="15">
        <f t="shared" ca="1" si="127"/>
        <v>14.173228346456693</v>
      </c>
      <c r="H137" s="15">
        <f t="shared" ca="1" si="127"/>
        <v>26.614173228346456</v>
      </c>
      <c r="I137" s="15">
        <f t="shared" ca="1" si="127"/>
        <v>13.858267716535433</v>
      </c>
      <c r="J137" s="15">
        <f t="shared" ca="1" si="127"/>
        <v>22.047244094488189</v>
      </c>
      <c r="K137" s="15">
        <f t="shared" ca="1" si="127"/>
        <v>17.795275590551181</v>
      </c>
      <c r="L137" s="15">
        <f t="shared" ca="1" si="127"/>
        <v>12.283464566929133</v>
      </c>
      <c r="M137" s="15">
        <f t="shared" ca="1" si="127"/>
        <v>6.7716535433070861</v>
      </c>
      <c r="N137" s="15">
        <f t="shared" ca="1" si="127"/>
        <v>14.803149606299213</v>
      </c>
    </row>
    <row r="138" spans="1:16" ht="12.4" hidden="1" customHeight="1" outlineLevel="1" x14ac:dyDescent="0.15">
      <c r="A138" s="1" t="str">
        <f ca="1">$A$1&amp;C138</f>
        <v>X (29)３年生／女性</v>
      </c>
      <c r="B138" s="161"/>
      <c r="C138" s="153" t="s">
        <v>235</v>
      </c>
      <c r="D138" s="19">
        <f ca="1">VLOOKUP($A138,学年×性別!$A:$O,D$2,0)</f>
        <v>622</v>
      </c>
      <c r="E138" s="19">
        <f ca="1">VLOOKUP($A138,学年×性別!$A:$O,E$2,0)</f>
        <v>86</v>
      </c>
      <c r="F138" s="19">
        <f ca="1">VLOOKUP($A138,学年×性別!$A:$O,F$2,0)</f>
        <v>52</v>
      </c>
      <c r="G138" s="19">
        <f ca="1">VLOOKUP($A138,学年×性別!$A:$O,G$2,0)</f>
        <v>71</v>
      </c>
      <c r="H138" s="19">
        <f ca="1">VLOOKUP($A138,学年×性別!$A:$O,H$2,0)</f>
        <v>260</v>
      </c>
      <c r="I138" s="19">
        <f ca="1">VLOOKUP($A138,学年×性別!$A:$O,I$2,0)</f>
        <v>157</v>
      </c>
      <c r="J138" s="19">
        <f ca="1">VLOOKUP($A138,学年×性別!$A:$O,J$2,0)</f>
        <v>158</v>
      </c>
      <c r="K138" s="19">
        <f ca="1">VLOOKUP($A138,学年×性別!$A:$O,K$2,0)</f>
        <v>90</v>
      </c>
      <c r="L138" s="19">
        <f ca="1">VLOOKUP($A138,学年×性別!$A:$O,L$2,0)</f>
        <v>73</v>
      </c>
      <c r="M138" s="19">
        <f ca="1">VLOOKUP($A138,学年×性別!$A:$O,M$2,0)</f>
        <v>38</v>
      </c>
      <c r="N138" s="19">
        <f ca="1">VLOOKUP($A138,学年×性別!$A:$O,N$2,0)</f>
        <v>115</v>
      </c>
      <c r="P138" s="45">
        <f t="shared" ref="P138" ca="1" si="128">MAX(E138:N138)</f>
        <v>260</v>
      </c>
    </row>
    <row r="139" spans="1:16" ht="12.4" hidden="1" customHeight="1" outlineLevel="1" x14ac:dyDescent="0.15">
      <c r="B139" s="161"/>
      <c r="C139" s="154"/>
      <c r="D139" s="16">
        <f ca="1">D138/$D138*100</f>
        <v>100</v>
      </c>
      <c r="E139" s="15">
        <f ca="1">E138/$D138*100</f>
        <v>13.826366559485532</v>
      </c>
      <c r="F139" s="15">
        <f t="shared" ref="F139:N139" ca="1" si="129">F138/$D138*100</f>
        <v>8.360128617363344</v>
      </c>
      <c r="G139" s="15">
        <f t="shared" ca="1" si="129"/>
        <v>11.414790996784566</v>
      </c>
      <c r="H139" s="15">
        <f t="shared" ca="1" si="129"/>
        <v>41.80064308681672</v>
      </c>
      <c r="I139" s="15">
        <f t="shared" ca="1" si="129"/>
        <v>25.241157556270092</v>
      </c>
      <c r="J139" s="15">
        <f t="shared" ca="1" si="129"/>
        <v>25.401929260450164</v>
      </c>
      <c r="K139" s="15">
        <f t="shared" ca="1" si="129"/>
        <v>14.469453376205788</v>
      </c>
      <c r="L139" s="15">
        <f t="shared" ca="1" si="129"/>
        <v>11.736334405144696</v>
      </c>
      <c r="M139" s="15">
        <f t="shared" ca="1" si="129"/>
        <v>6.109324758842444</v>
      </c>
      <c r="N139" s="15">
        <f t="shared" ca="1" si="129"/>
        <v>18.488745980707396</v>
      </c>
    </row>
    <row r="140" spans="1:16" ht="12.4" hidden="1" customHeight="1" outlineLevel="1" x14ac:dyDescent="0.15">
      <c r="A140" s="1" t="str">
        <f ca="1">$A$1&amp;C140</f>
        <v>X (29)３年生／回答しない</v>
      </c>
      <c r="B140" s="161"/>
      <c r="C140" s="153" t="s">
        <v>236</v>
      </c>
      <c r="D140" s="19">
        <f ca="1">VLOOKUP($A140,学年×性別!$A:$O,D$2,0)</f>
        <v>49</v>
      </c>
      <c r="E140" s="19">
        <f ca="1">VLOOKUP($A140,学年×性別!$A:$O,E$2,0)</f>
        <v>9</v>
      </c>
      <c r="F140" s="19">
        <f ca="1">VLOOKUP($A140,学年×性別!$A:$O,F$2,0)</f>
        <v>4</v>
      </c>
      <c r="G140" s="19">
        <f ca="1">VLOOKUP($A140,学年×性別!$A:$O,G$2,0)</f>
        <v>6</v>
      </c>
      <c r="H140" s="19">
        <f ca="1">VLOOKUP($A140,学年×性別!$A:$O,H$2,0)</f>
        <v>15</v>
      </c>
      <c r="I140" s="19">
        <f ca="1">VLOOKUP($A140,学年×性別!$A:$O,I$2,0)</f>
        <v>9</v>
      </c>
      <c r="J140" s="19">
        <f ca="1">VLOOKUP($A140,学年×性別!$A:$O,J$2,0)</f>
        <v>9</v>
      </c>
      <c r="K140" s="19">
        <f ca="1">VLOOKUP($A140,学年×性別!$A:$O,K$2,0)</f>
        <v>4</v>
      </c>
      <c r="L140" s="19">
        <f ca="1">VLOOKUP($A140,学年×性別!$A:$O,L$2,0)</f>
        <v>6</v>
      </c>
      <c r="M140" s="19">
        <f ca="1">VLOOKUP($A140,学年×性別!$A:$O,M$2,0)</f>
        <v>8</v>
      </c>
      <c r="N140" s="19">
        <f ca="1">VLOOKUP($A140,学年×性別!$A:$O,N$2,0)</f>
        <v>10</v>
      </c>
      <c r="P140" s="45">
        <f t="shared" ref="P140" ca="1" si="130">MAX(E140:N140)</f>
        <v>15</v>
      </c>
    </row>
    <row r="141" spans="1:16" ht="12.4" hidden="1" customHeight="1" outlineLevel="1" x14ac:dyDescent="0.15">
      <c r="B141" s="162"/>
      <c r="C141" s="154"/>
      <c r="D141" s="16">
        <f ca="1">D140/$D140*100</f>
        <v>100</v>
      </c>
      <c r="E141" s="15">
        <f ca="1">E140/$D140*100</f>
        <v>18.367346938775512</v>
      </c>
      <c r="F141" s="15">
        <f t="shared" ref="F141:N141" ca="1" si="131">F140/$D140*100</f>
        <v>8.1632653061224492</v>
      </c>
      <c r="G141" s="15">
        <f t="shared" ca="1" si="131"/>
        <v>12.244897959183673</v>
      </c>
      <c r="H141" s="15">
        <f t="shared" ca="1" si="131"/>
        <v>30.612244897959183</v>
      </c>
      <c r="I141" s="15">
        <f t="shared" ca="1" si="131"/>
        <v>18.367346938775512</v>
      </c>
      <c r="J141" s="15">
        <f t="shared" ca="1" si="131"/>
        <v>18.367346938775512</v>
      </c>
      <c r="K141" s="15">
        <f t="shared" ca="1" si="131"/>
        <v>8.1632653061224492</v>
      </c>
      <c r="L141" s="15">
        <f t="shared" ca="1" si="131"/>
        <v>12.244897959183673</v>
      </c>
      <c r="M141" s="15">
        <f t="shared" ca="1" si="131"/>
        <v>16.326530612244898</v>
      </c>
      <c r="N141" s="15">
        <f t="shared" ca="1" si="131"/>
        <v>20.408163265306122</v>
      </c>
    </row>
    <row r="142" spans="1:16" ht="12.4" customHeight="1" collapsed="1" x14ac:dyDescent="0.15"/>
    <row r="143" spans="1:16" ht="12.4" customHeight="1" x14ac:dyDescent="0.15"/>
    <row r="144" spans="1:16" ht="12.4" customHeight="1" x14ac:dyDescent="0.15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5:16" ht="12.4" customHeight="1" x14ac:dyDescent="0.15"/>
    <row r="146" spans="5:16" x14ac:dyDescent="0.15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8" spans="5:16" x14ac:dyDescent="0.15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50" spans="5:16" x14ac:dyDescent="0.15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2" spans="5:16" x14ac:dyDescent="0.15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4" spans="5:16" x14ac:dyDescent="0.15"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6" spans="5:16" x14ac:dyDescent="0.15"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8" spans="5:16" x14ac:dyDescent="0.15"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60" spans="5:16" x14ac:dyDescent="0.15"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2" spans="5:14" x14ac:dyDescent="0.15"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4" spans="5:14" x14ac:dyDescent="0.15"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6" spans="5:14" x14ac:dyDescent="0.15"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8" spans="5:14" x14ac:dyDescent="0.15"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70" spans="5:14" x14ac:dyDescent="0.15"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2" spans="5:14" x14ac:dyDescent="0.15"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4" spans="5:14" x14ac:dyDescent="0.15"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6" spans="5:14" x14ac:dyDescent="0.15">
      <c r="F176" s="2"/>
      <c r="G176" s="2"/>
      <c r="H176" s="2"/>
      <c r="I176" s="2"/>
      <c r="J176" s="2"/>
      <c r="K176" s="2"/>
      <c r="L176" s="2"/>
      <c r="M176" s="2"/>
      <c r="N176" s="2"/>
    </row>
  </sheetData>
  <mergeCells count="78">
    <mergeCell ref="B116:B123"/>
    <mergeCell ref="C116:C117"/>
    <mergeCell ref="C118:C119"/>
    <mergeCell ref="C120:C121"/>
    <mergeCell ref="C122:C123"/>
    <mergeCell ref="B124:B141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02:C103"/>
    <mergeCell ref="B104:B115"/>
    <mergeCell ref="C104:C105"/>
    <mergeCell ref="C106:C107"/>
    <mergeCell ref="C108:C109"/>
    <mergeCell ref="C110:C111"/>
    <mergeCell ref="C112:C113"/>
    <mergeCell ref="C114:C115"/>
    <mergeCell ref="B84:B10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B68:B83"/>
    <mergeCell ref="C68:C69"/>
    <mergeCell ref="C70:C71"/>
    <mergeCell ref="C72:C73"/>
    <mergeCell ref="C74:C75"/>
    <mergeCell ref="C76:C77"/>
    <mergeCell ref="C78:C79"/>
    <mergeCell ref="C80:C81"/>
    <mergeCell ref="C82:C83"/>
    <mergeCell ref="C54:C55"/>
    <mergeCell ref="B56:B67"/>
    <mergeCell ref="C56:C57"/>
    <mergeCell ref="C58:C59"/>
    <mergeCell ref="C60:C61"/>
    <mergeCell ref="C62:C63"/>
    <mergeCell ref="C64:C65"/>
    <mergeCell ref="C66:C67"/>
    <mergeCell ref="B36:B5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B20:B35"/>
    <mergeCell ref="C20:C21"/>
    <mergeCell ref="C22:C23"/>
    <mergeCell ref="C24:C25"/>
    <mergeCell ref="C26:C27"/>
    <mergeCell ref="C28:C29"/>
    <mergeCell ref="C30:C31"/>
    <mergeCell ref="C32:C33"/>
    <mergeCell ref="C34:C35"/>
    <mergeCell ref="B14:B19"/>
    <mergeCell ref="C14:C15"/>
    <mergeCell ref="C16:C17"/>
    <mergeCell ref="C18:C19"/>
    <mergeCell ref="B6:C7"/>
    <mergeCell ref="B8:B13"/>
    <mergeCell ref="C8:C9"/>
    <mergeCell ref="C10:C11"/>
    <mergeCell ref="C12:C13"/>
  </mergeCells>
  <phoneticPr fontId="4"/>
  <conditionalFormatting sqref="E9:N9 E11:N11 E13:N13">
    <cfRule type="cellIs" dxfId="171" priority="169" stopIfTrue="1" operator="greaterThanOrEqual">
      <formula>E$7+10</formula>
    </cfRule>
    <cfRule type="cellIs" dxfId="170" priority="170" stopIfTrue="1" operator="greaterThanOrEqual">
      <formula>E$7+5</formula>
    </cfRule>
    <cfRule type="cellIs" dxfId="169" priority="171" stopIfTrue="1" operator="lessThanOrEqual">
      <formula>E$7-10</formula>
    </cfRule>
    <cfRule type="cellIs" dxfId="168" priority="172" operator="lessThanOrEqual">
      <formula>E$7-5</formula>
    </cfRule>
  </conditionalFormatting>
  <conditionalFormatting sqref="E15:N15">
    <cfRule type="cellIs" dxfId="167" priority="165" stopIfTrue="1" operator="greaterThanOrEqual">
      <formula>E$7+10</formula>
    </cfRule>
    <cfRule type="cellIs" dxfId="166" priority="166" stopIfTrue="1" operator="greaterThanOrEqual">
      <formula>E$7+5</formula>
    </cfRule>
    <cfRule type="cellIs" dxfId="165" priority="167" stopIfTrue="1" operator="lessThanOrEqual">
      <formula>E$7-10</formula>
    </cfRule>
    <cfRule type="cellIs" dxfId="164" priority="168" operator="lessThanOrEqual">
      <formula>E$7-5</formula>
    </cfRule>
  </conditionalFormatting>
  <conditionalFormatting sqref="E17:N17">
    <cfRule type="cellIs" dxfId="163" priority="161" stopIfTrue="1" operator="greaterThanOrEqual">
      <formula>E$7+10</formula>
    </cfRule>
    <cfRule type="cellIs" dxfId="162" priority="162" stopIfTrue="1" operator="greaterThanOrEqual">
      <formula>E$7+5</formula>
    </cfRule>
    <cfRule type="cellIs" dxfId="161" priority="163" stopIfTrue="1" operator="lessThanOrEqual">
      <formula>E$7-10</formula>
    </cfRule>
    <cfRule type="cellIs" dxfId="160" priority="164" operator="lessThanOrEqual">
      <formula>E$7-5</formula>
    </cfRule>
  </conditionalFormatting>
  <conditionalFormatting sqref="E19:N19">
    <cfRule type="cellIs" dxfId="159" priority="157" stopIfTrue="1" operator="greaterThanOrEqual">
      <formula>E$7+10</formula>
    </cfRule>
    <cfRule type="cellIs" dxfId="158" priority="158" stopIfTrue="1" operator="greaterThanOrEqual">
      <formula>E$7+5</formula>
    </cfRule>
    <cfRule type="cellIs" dxfId="157" priority="159" stopIfTrue="1" operator="lessThanOrEqual">
      <formula>E$7-10</formula>
    </cfRule>
    <cfRule type="cellIs" dxfId="156" priority="160" operator="lessThanOrEqual">
      <formula>E$7-5</formula>
    </cfRule>
  </conditionalFormatting>
  <conditionalFormatting sqref="E21:N21 E23:N23 E25:N25">
    <cfRule type="cellIs" dxfId="155" priority="153" stopIfTrue="1" operator="greaterThanOrEqual">
      <formula>E$7+10</formula>
    </cfRule>
    <cfRule type="cellIs" dxfId="154" priority="154" stopIfTrue="1" operator="greaterThanOrEqual">
      <formula>E$7+5</formula>
    </cfRule>
    <cfRule type="cellIs" dxfId="153" priority="155" stopIfTrue="1" operator="lessThanOrEqual">
      <formula>E$7-10</formula>
    </cfRule>
    <cfRule type="cellIs" dxfId="152" priority="156" operator="lessThanOrEqual">
      <formula>E$7-5</formula>
    </cfRule>
  </conditionalFormatting>
  <conditionalFormatting sqref="E27:N27">
    <cfRule type="cellIs" dxfId="151" priority="149" stopIfTrue="1" operator="greaterThanOrEqual">
      <formula>E$7+10</formula>
    </cfRule>
    <cfRule type="cellIs" dxfId="150" priority="150" stopIfTrue="1" operator="greaterThanOrEqual">
      <formula>E$7+5</formula>
    </cfRule>
    <cfRule type="cellIs" dxfId="149" priority="151" stopIfTrue="1" operator="lessThanOrEqual">
      <formula>E$7-10</formula>
    </cfRule>
    <cfRule type="cellIs" dxfId="148" priority="152" operator="lessThanOrEqual">
      <formula>E$7-5</formula>
    </cfRule>
  </conditionalFormatting>
  <conditionalFormatting sqref="E29:N29">
    <cfRule type="cellIs" dxfId="147" priority="145" stopIfTrue="1" operator="greaterThanOrEqual">
      <formula>E$7+10</formula>
    </cfRule>
    <cfRule type="cellIs" dxfId="146" priority="146" stopIfTrue="1" operator="greaterThanOrEqual">
      <formula>E$7+5</formula>
    </cfRule>
    <cfRule type="cellIs" dxfId="145" priority="147" stopIfTrue="1" operator="lessThanOrEqual">
      <formula>E$7-10</formula>
    </cfRule>
    <cfRule type="cellIs" dxfId="144" priority="148" operator="lessThanOrEqual">
      <formula>E$7-5</formula>
    </cfRule>
  </conditionalFormatting>
  <conditionalFormatting sqref="E31:N31">
    <cfRule type="cellIs" dxfId="143" priority="141" stopIfTrue="1" operator="greaterThanOrEqual">
      <formula>E$7+10</formula>
    </cfRule>
    <cfRule type="cellIs" dxfId="142" priority="142" stopIfTrue="1" operator="greaterThanOrEqual">
      <formula>E$7+5</formula>
    </cfRule>
    <cfRule type="cellIs" dxfId="141" priority="143" stopIfTrue="1" operator="lessThanOrEqual">
      <formula>E$7-10</formula>
    </cfRule>
    <cfRule type="cellIs" dxfId="140" priority="144" operator="lessThanOrEqual">
      <formula>E$7-5</formula>
    </cfRule>
  </conditionalFormatting>
  <conditionalFormatting sqref="E33:N33 E35:N35">
    <cfRule type="cellIs" dxfId="139" priority="137" stopIfTrue="1" operator="greaterThanOrEqual">
      <formula>E$7+10</formula>
    </cfRule>
    <cfRule type="cellIs" dxfId="138" priority="138" stopIfTrue="1" operator="greaterThanOrEqual">
      <formula>E$7+5</formula>
    </cfRule>
    <cfRule type="cellIs" dxfId="137" priority="139" stopIfTrue="1" operator="lessThanOrEqual">
      <formula>E$7-10</formula>
    </cfRule>
    <cfRule type="cellIs" dxfId="136" priority="140" operator="lessThanOrEqual">
      <formula>E$7-5</formula>
    </cfRule>
  </conditionalFormatting>
  <conditionalFormatting sqref="E37:N37 E39:N39 E41:N41">
    <cfRule type="cellIs" dxfId="135" priority="133" stopIfTrue="1" operator="greaterThanOrEqual">
      <formula>E$7+10</formula>
    </cfRule>
    <cfRule type="cellIs" dxfId="134" priority="134" stopIfTrue="1" operator="greaterThanOrEqual">
      <formula>E$7+5</formula>
    </cfRule>
    <cfRule type="cellIs" dxfId="133" priority="135" stopIfTrue="1" operator="lessThanOrEqual">
      <formula>E$7-10</formula>
    </cfRule>
    <cfRule type="cellIs" dxfId="132" priority="136" operator="lessThanOrEqual">
      <formula>E$7-5</formula>
    </cfRule>
  </conditionalFormatting>
  <conditionalFormatting sqref="E43:N43">
    <cfRule type="cellIs" dxfId="131" priority="129" stopIfTrue="1" operator="greaterThanOrEqual">
      <formula>E$7+10</formula>
    </cfRule>
    <cfRule type="cellIs" dxfId="130" priority="130" stopIfTrue="1" operator="greaterThanOrEqual">
      <formula>E$7+5</formula>
    </cfRule>
    <cfRule type="cellIs" dxfId="129" priority="131" stopIfTrue="1" operator="lessThanOrEqual">
      <formula>E$7-10</formula>
    </cfRule>
    <cfRule type="cellIs" dxfId="128" priority="132" operator="lessThanOrEqual">
      <formula>E$7-5</formula>
    </cfRule>
  </conditionalFormatting>
  <conditionalFormatting sqref="E45:N45">
    <cfRule type="cellIs" dxfId="127" priority="125" stopIfTrue="1" operator="greaterThanOrEqual">
      <formula>E$7+10</formula>
    </cfRule>
    <cfRule type="cellIs" dxfId="126" priority="126" stopIfTrue="1" operator="greaterThanOrEqual">
      <formula>E$7+5</formula>
    </cfRule>
    <cfRule type="cellIs" dxfId="125" priority="127" stopIfTrue="1" operator="lessThanOrEqual">
      <formula>E$7-10</formula>
    </cfRule>
    <cfRule type="cellIs" dxfId="124" priority="128" operator="lessThanOrEqual">
      <formula>E$7-5</formula>
    </cfRule>
  </conditionalFormatting>
  <conditionalFormatting sqref="E47:N47">
    <cfRule type="cellIs" dxfId="123" priority="121" stopIfTrue="1" operator="greaterThanOrEqual">
      <formula>E$7+10</formula>
    </cfRule>
    <cfRule type="cellIs" dxfId="122" priority="122" stopIfTrue="1" operator="greaterThanOrEqual">
      <formula>E$7+5</formula>
    </cfRule>
    <cfRule type="cellIs" dxfId="121" priority="123" stopIfTrue="1" operator="lessThanOrEqual">
      <formula>E$7-10</formula>
    </cfRule>
    <cfRule type="cellIs" dxfId="120" priority="124" operator="lessThanOrEqual">
      <formula>E$7-5</formula>
    </cfRule>
  </conditionalFormatting>
  <conditionalFormatting sqref="E49:N49 E51:N51 E53:N53">
    <cfRule type="cellIs" dxfId="119" priority="117" stopIfTrue="1" operator="greaterThanOrEqual">
      <formula>E$7+10</formula>
    </cfRule>
    <cfRule type="cellIs" dxfId="118" priority="118" stopIfTrue="1" operator="greaterThanOrEqual">
      <formula>E$7+5</formula>
    </cfRule>
    <cfRule type="cellIs" dxfId="117" priority="119" stopIfTrue="1" operator="lessThanOrEqual">
      <formula>E$7-10</formula>
    </cfRule>
    <cfRule type="cellIs" dxfId="116" priority="120" operator="lessThanOrEqual">
      <formula>E$7-5</formula>
    </cfRule>
  </conditionalFormatting>
  <conditionalFormatting sqref="E55:N55">
    <cfRule type="cellIs" dxfId="115" priority="113" stopIfTrue="1" operator="greaterThanOrEqual">
      <formula>E$7+10</formula>
    </cfRule>
    <cfRule type="cellIs" dxfId="114" priority="114" stopIfTrue="1" operator="greaterThanOrEqual">
      <formula>E$7+5</formula>
    </cfRule>
    <cfRule type="cellIs" dxfId="113" priority="115" stopIfTrue="1" operator="lessThanOrEqual">
      <formula>E$7-10</formula>
    </cfRule>
    <cfRule type="cellIs" dxfId="112" priority="116" operator="lessThanOrEqual">
      <formula>E$7-5</formula>
    </cfRule>
  </conditionalFormatting>
  <conditionalFormatting sqref="E57:N57">
    <cfRule type="cellIs" dxfId="111" priority="109" stopIfTrue="1" operator="greaterThanOrEqual">
      <formula>E$7+10</formula>
    </cfRule>
    <cfRule type="cellIs" dxfId="110" priority="110" stopIfTrue="1" operator="greaterThanOrEqual">
      <formula>E$7+5</formula>
    </cfRule>
    <cfRule type="cellIs" dxfId="109" priority="111" stopIfTrue="1" operator="lessThanOrEqual">
      <formula>E$7-10</formula>
    </cfRule>
    <cfRule type="cellIs" dxfId="108" priority="112" operator="lessThanOrEqual">
      <formula>E$7-5</formula>
    </cfRule>
  </conditionalFormatting>
  <conditionalFormatting sqref="E59:N59">
    <cfRule type="cellIs" dxfId="107" priority="105" stopIfTrue="1" operator="greaterThanOrEqual">
      <formula>E$7+10</formula>
    </cfRule>
    <cfRule type="cellIs" dxfId="106" priority="106" stopIfTrue="1" operator="greaterThanOrEqual">
      <formula>E$7+5</formula>
    </cfRule>
    <cfRule type="cellIs" dxfId="105" priority="107" stopIfTrue="1" operator="lessThanOrEqual">
      <formula>E$7-10</formula>
    </cfRule>
    <cfRule type="cellIs" dxfId="104" priority="108" operator="lessThanOrEqual">
      <formula>E$7-5</formula>
    </cfRule>
  </conditionalFormatting>
  <conditionalFormatting sqref="E61:N61 E63:N63">
    <cfRule type="cellIs" dxfId="103" priority="101" stopIfTrue="1" operator="greaterThanOrEqual">
      <formula>E$7+10</formula>
    </cfRule>
    <cfRule type="cellIs" dxfId="102" priority="102" stopIfTrue="1" operator="greaterThanOrEqual">
      <formula>E$7+5</formula>
    </cfRule>
    <cfRule type="cellIs" dxfId="101" priority="103" stopIfTrue="1" operator="lessThanOrEqual">
      <formula>E$7-10</formula>
    </cfRule>
    <cfRule type="cellIs" dxfId="100" priority="104" operator="lessThanOrEqual">
      <formula>E$7-5</formula>
    </cfRule>
  </conditionalFormatting>
  <conditionalFormatting sqref="E65:N65 E67:N67 E69:N69">
    <cfRule type="cellIs" dxfId="99" priority="97" stopIfTrue="1" operator="greaterThanOrEqual">
      <formula>E$7+10</formula>
    </cfRule>
    <cfRule type="cellIs" dxfId="98" priority="98" stopIfTrue="1" operator="greaterThanOrEqual">
      <formula>E$7+5</formula>
    </cfRule>
    <cfRule type="cellIs" dxfId="97" priority="99" stopIfTrue="1" operator="lessThanOrEqual">
      <formula>E$7-10</formula>
    </cfRule>
    <cfRule type="cellIs" dxfId="96" priority="100" operator="lessThanOrEqual">
      <formula>E$7-5</formula>
    </cfRule>
  </conditionalFormatting>
  <conditionalFormatting sqref="E71:N71">
    <cfRule type="cellIs" dxfId="95" priority="93" stopIfTrue="1" operator="greaterThanOrEqual">
      <formula>E$7+10</formula>
    </cfRule>
    <cfRule type="cellIs" dxfId="94" priority="94" stopIfTrue="1" operator="greaterThanOrEqual">
      <formula>E$7+5</formula>
    </cfRule>
    <cfRule type="cellIs" dxfId="93" priority="95" stopIfTrue="1" operator="lessThanOrEqual">
      <formula>E$7-10</formula>
    </cfRule>
    <cfRule type="cellIs" dxfId="92" priority="96" operator="lessThanOrEqual">
      <formula>E$7-5</formula>
    </cfRule>
  </conditionalFormatting>
  <conditionalFormatting sqref="E73:N73">
    <cfRule type="cellIs" dxfId="91" priority="89" stopIfTrue="1" operator="greaterThanOrEqual">
      <formula>E$7+10</formula>
    </cfRule>
    <cfRule type="cellIs" dxfId="90" priority="90" stopIfTrue="1" operator="greaterThanOrEqual">
      <formula>E$7+5</formula>
    </cfRule>
    <cfRule type="cellIs" dxfId="89" priority="91" stopIfTrue="1" operator="lessThanOrEqual">
      <formula>E$7-10</formula>
    </cfRule>
    <cfRule type="cellIs" dxfId="88" priority="92" operator="lessThanOrEqual">
      <formula>E$7-5</formula>
    </cfRule>
  </conditionalFormatting>
  <conditionalFormatting sqref="E75:N75">
    <cfRule type="cellIs" dxfId="87" priority="85" stopIfTrue="1" operator="greaterThanOrEqual">
      <formula>E$7+10</formula>
    </cfRule>
    <cfRule type="cellIs" dxfId="86" priority="86" stopIfTrue="1" operator="greaterThanOrEqual">
      <formula>E$7+5</formula>
    </cfRule>
    <cfRule type="cellIs" dxfId="85" priority="87" stopIfTrue="1" operator="lessThanOrEqual">
      <formula>E$7-10</formula>
    </cfRule>
    <cfRule type="cellIs" dxfId="84" priority="88" operator="lessThanOrEqual">
      <formula>E$7-5</formula>
    </cfRule>
  </conditionalFormatting>
  <conditionalFormatting sqref="E77:N77 E79:N79 E81:N81">
    <cfRule type="cellIs" dxfId="83" priority="81" stopIfTrue="1" operator="greaterThanOrEqual">
      <formula>E$7+10</formula>
    </cfRule>
    <cfRule type="cellIs" dxfId="82" priority="82" stopIfTrue="1" operator="greaterThanOrEqual">
      <formula>E$7+5</formula>
    </cfRule>
    <cfRule type="cellIs" dxfId="81" priority="83" stopIfTrue="1" operator="lessThanOrEqual">
      <formula>E$7-10</formula>
    </cfRule>
    <cfRule type="cellIs" dxfId="80" priority="84" operator="lessThanOrEqual">
      <formula>E$7-5</formula>
    </cfRule>
  </conditionalFormatting>
  <conditionalFormatting sqref="E83:N83">
    <cfRule type="cellIs" dxfId="79" priority="77" stopIfTrue="1" operator="greaterThanOrEqual">
      <formula>E$7+10</formula>
    </cfRule>
    <cfRule type="cellIs" dxfId="78" priority="78" stopIfTrue="1" operator="greaterThanOrEqual">
      <formula>E$7+5</formula>
    </cfRule>
    <cfRule type="cellIs" dxfId="77" priority="79" stopIfTrue="1" operator="lessThanOrEqual">
      <formula>E$7-10</formula>
    </cfRule>
    <cfRule type="cellIs" dxfId="76" priority="80" operator="lessThanOrEqual">
      <formula>E$7-5</formula>
    </cfRule>
  </conditionalFormatting>
  <conditionalFormatting sqref="E85:N85">
    <cfRule type="cellIs" dxfId="75" priority="73" stopIfTrue="1" operator="greaterThanOrEqual">
      <formula>E$7+10</formula>
    </cfRule>
    <cfRule type="cellIs" dxfId="74" priority="74" stopIfTrue="1" operator="greaterThanOrEqual">
      <formula>E$7+5</formula>
    </cfRule>
    <cfRule type="cellIs" dxfId="73" priority="75" stopIfTrue="1" operator="lessThanOrEqual">
      <formula>E$7-10</formula>
    </cfRule>
    <cfRule type="cellIs" dxfId="72" priority="76" operator="lessThanOrEqual">
      <formula>E$7-5</formula>
    </cfRule>
  </conditionalFormatting>
  <conditionalFormatting sqref="E87:N87">
    <cfRule type="cellIs" dxfId="71" priority="69" stopIfTrue="1" operator="greaterThanOrEqual">
      <formula>E$7+10</formula>
    </cfRule>
    <cfRule type="cellIs" dxfId="70" priority="70" stopIfTrue="1" operator="greaterThanOrEqual">
      <formula>E$7+5</formula>
    </cfRule>
    <cfRule type="cellIs" dxfId="69" priority="71" stopIfTrue="1" operator="lessThanOrEqual">
      <formula>E$7-10</formula>
    </cfRule>
    <cfRule type="cellIs" dxfId="68" priority="72" operator="lessThanOrEqual">
      <formula>E$7-5</formula>
    </cfRule>
  </conditionalFormatting>
  <conditionalFormatting sqref="E89:N89 E91:N91">
    <cfRule type="cellIs" dxfId="67" priority="65" stopIfTrue="1" operator="greaterThanOrEqual">
      <formula>E$7+10</formula>
    </cfRule>
    <cfRule type="cellIs" dxfId="66" priority="66" stopIfTrue="1" operator="greaterThanOrEqual">
      <formula>E$7+5</formula>
    </cfRule>
    <cfRule type="cellIs" dxfId="65" priority="67" stopIfTrue="1" operator="lessThanOrEqual">
      <formula>E$7-10</formula>
    </cfRule>
    <cfRule type="cellIs" dxfId="64" priority="68" operator="lessThanOrEqual">
      <formula>E$7-5</formula>
    </cfRule>
  </conditionalFormatting>
  <conditionalFormatting sqref="E93:N93 E95:N95 E97:N97">
    <cfRule type="cellIs" dxfId="63" priority="61" stopIfTrue="1" operator="greaterThanOrEqual">
      <formula>E$7+10</formula>
    </cfRule>
    <cfRule type="cellIs" dxfId="62" priority="62" stopIfTrue="1" operator="greaterThanOrEqual">
      <formula>E$7+5</formula>
    </cfRule>
    <cfRule type="cellIs" dxfId="61" priority="63" stopIfTrue="1" operator="lessThanOrEqual">
      <formula>E$7-10</formula>
    </cfRule>
    <cfRule type="cellIs" dxfId="60" priority="64" operator="lessThanOrEqual">
      <formula>E$7-5</formula>
    </cfRule>
  </conditionalFormatting>
  <conditionalFormatting sqref="E99:N99">
    <cfRule type="cellIs" dxfId="59" priority="57" stopIfTrue="1" operator="greaterThanOrEqual">
      <formula>E$7+10</formula>
    </cfRule>
    <cfRule type="cellIs" dxfId="58" priority="58" stopIfTrue="1" operator="greaterThanOrEqual">
      <formula>E$7+5</formula>
    </cfRule>
    <cfRule type="cellIs" dxfId="57" priority="59" stopIfTrue="1" operator="lessThanOrEqual">
      <formula>E$7-10</formula>
    </cfRule>
    <cfRule type="cellIs" dxfId="56" priority="60" operator="lessThanOrEqual">
      <formula>E$7-5</formula>
    </cfRule>
  </conditionalFormatting>
  <conditionalFormatting sqref="E101:N101">
    <cfRule type="cellIs" dxfId="55" priority="53" stopIfTrue="1" operator="greaterThanOrEqual">
      <formula>E$7+10</formula>
    </cfRule>
    <cfRule type="cellIs" dxfId="54" priority="54" stopIfTrue="1" operator="greaterThanOrEqual">
      <formula>E$7+5</formula>
    </cfRule>
    <cfRule type="cellIs" dxfId="53" priority="55" stopIfTrue="1" operator="lessThanOrEqual">
      <formula>E$7-10</formula>
    </cfRule>
    <cfRule type="cellIs" dxfId="52" priority="56" operator="lessThanOrEqual">
      <formula>E$7-5</formula>
    </cfRule>
  </conditionalFormatting>
  <conditionalFormatting sqref="E103:N103">
    <cfRule type="cellIs" dxfId="51" priority="49" stopIfTrue="1" operator="greaterThanOrEqual">
      <formula>E$7+10</formula>
    </cfRule>
    <cfRule type="cellIs" dxfId="50" priority="50" stopIfTrue="1" operator="greaterThanOrEqual">
      <formula>E$7+5</formula>
    </cfRule>
    <cfRule type="cellIs" dxfId="49" priority="51" stopIfTrue="1" operator="lessThanOrEqual">
      <formula>E$7-10</formula>
    </cfRule>
    <cfRule type="cellIs" dxfId="48" priority="52" operator="lessThanOrEqual">
      <formula>E$7-5</formula>
    </cfRule>
  </conditionalFormatting>
  <conditionalFormatting sqref="E105:N105 E107:N107 E109:N109">
    <cfRule type="cellIs" dxfId="47" priority="45" stopIfTrue="1" operator="greaterThanOrEqual">
      <formula>E$7+10</formula>
    </cfRule>
    <cfRule type="cellIs" dxfId="46" priority="46" stopIfTrue="1" operator="greaterThanOrEqual">
      <formula>E$7+5</formula>
    </cfRule>
    <cfRule type="cellIs" dxfId="45" priority="47" stopIfTrue="1" operator="lessThanOrEqual">
      <formula>E$7-10</formula>
    </cfRule>
    <cfRule type="cellIs" dxfId="44" priority="48" operator="lessThanOrEqual">
      <formula>E$7-5</formula>
    </cfRule>
  </conditionalFormatting>
  <conditionalFormatting sqref="E111:N111">
    <cfRule type="cellIs" dxfId="43" priority="41" stopIfTrue="1" operator="greaterThanOrEqual">
      <formula>E$7+10</formula>
    </cfRule>
    <cfRule type="cellIs" dxfId="42" priority="42" stopIfTrue="1" operator="greaterThanOrEqual">
      <formula>E$7+5</formula>
    </cfRule>
    <cfRule type="cellIs" dxfId="41" priority="43" stopIfTrue="1" operator="lessThanOrEqual">
      <formula>E$7-10</formula>
    </cfRule>
    <cfRule type="cellIs" dxfId="40" priority="44" operator="lessThanOrEqual">
      <formula>E$7-5</formula>
    </cfRule>
  </conditionalFormatting>
  <conditionalFormatting sqref="E113:N113">
    <cfRule type="cellIs" dxfId="39" priority="37" stopIfTrue="1" operator="greaterThanOrEqual">
      <formula>E$7+10</formula>
    </cfRule>
    <cfRule type="cellIs" dxfId="38" priority="38" stopIfTrue="1" operator="greaterThanOrEqual">
      <formula>E$7+5</formula>
    </cfRule>
    <cfRule type="cellIs" dxfId="37" priority="39" stopIfTrue="1" operator="lessThanOrEqual">
      <formula>E$7-10</formula>
    </cfRule>
    <cfRule type="cellIs" dxfId="36" priority="40" operator="lessThanOrEqual">
      <formula>E$7-5</formula>
    </cfRule>
  </conditionalFormatting>
  <conditionalFormatting sqref="E115:N115">
    <cfRule type="cellIs" dxfId="35" priority="33" stopIfTrue="1" operator="greaterThanOrEqual">
      <formula>E$7+10</formula>
    </cfRule>
    <cfRule type="cellIs" dxfId="34" priority="34" stopIfTrue="1" operator="greaterThanOrEqual">
      <formula>E$7+5</formula>
    </cfRule>
    <cfRule type="cellIs" dxfId="33" priority="35" stopIfTrue="1" operator="lessThanOrEqual">
      <formula>E$7-10</formula>
    </cfRule>
    <cfRule type="cellIs" dxfId="32" priority="36" operator="lessThanOrEqual">
      <formula>E$7-5</formula>
    </cfRule>
  </conditionalFormatting>
  <conditionalFormatting sqref="E117:N117 E119:N119">
    <cfRule type="cellIs" dxfId="31" priority="29" stopIfTrue="1" operator="greaterThanOrEqual">
      <formula>E$7+10</formula>
    </cfRule>
    <cfRule type="cellIs" dxfId="30" priority="30" stopIfTrue="1" operator="greaterThanOrEqual">
      <formula>E$7+5</formula>
    </cfRule>
    <cfRule type="cellIs" dxfId="29" priority="31" stopIfTrue="1" operator="lessThanOrEqual">
      <formula>E$7-10</formula>
    </cfRule>
    <cfRule type="cellIs" dxfId="28" priority="32" operator="lessThanOrEqual">
      <formula>E$7-5</formula>
    </cfRule>
  </conditionalFormatting>
  <conditionalFormatting sqref="E121:N121 E123:N123 E125:N125">
    <cfRule type="cellIs" dxfId="27" priority="25" stopIfTrue="1" operator="greaterThanOrEqual">
      <formula>E$7+10</formula>
    </cfRule>
    <cfRule type="cellIs" dxfId="26" priority="26" stopIfTrue="1" operator="greaterThanOrEqual">
      <formula>E$7+5</formula>
    </cfRule>
    <cfRule type="cellIs" dxfId="25" priority="27" stopIfTrue="1" operator="lessThanOrEqual">
      <formula>E$7-10</formula>
    </cfRule>
    <cfRule type="cellIs" dxfId="24" priority="28" operator="lessThanOrEqual">
      <formula>E$7-5</formula>
    </cfRule>
  </conditionalFormatting>
  <conditionalFormatting sqref="E127:N127">
    <cfRule type="cellIs" dxfId="23" priority="21" stopIfTrue="1" operator="greaterThanOrEqual">
      <formula>E$7+10</formula>
    </cfRule>
    <cfRule type="cellIs" dxfId="22" priority="22" stopIfTrue="1" operator="greaterThanOrEqual">
      <formula>E$7+5</formula>
    </cfRule>
    <cfRule type="cellIs" dxfId="21" priority="23" stopIfTrue="1" operator="lessThanOrEqual">
      <formula>E$7-10</formula>
    </cfRule>
    <cfRule type="cellIs" dxfId="20" priority="24" operator="lessThanOrEqual">
      <formula>E$7-5</formula>
    </cfRule>
  </conditionalFormatting>
  <conditionalFormatting sqref="E129:N129">
    <cfRule type="cellIs" dxfId="19" priority="17" stopIfTrue="1" operator="greaterThanOrEqual">
      <formula>E$7+10</formula>
    </cfRule>
    <cfRule type="cellIs" dxfId="18" priority="18" stopIfTrue="1" operator="greaterThanOrEqual">
      <formula>E$7+5</formula>
    </cfRule>
    <cfRule type="cellIs" dxfId="17" priority="19" stopIfTrue="1" operator="lessThanOrEqual">
      <formula>E$7-10</formula>
    </cfRule>
    <cfRule type="cellIs" dxfId="16" priority="20" operator="lessThanOrEqual">
      <formula>E$7-5</formula>
    </cfRule>
  </conditionalFormatting>
  <conditionalFormatting sqref="E131:N131">
    <cfRule type="cellIs" dxfId="15" priority="13" stopIfTrue="1" operator="greaterThanOrEqual">
      <formula>E$7+10</formula>
    </cfRule>
    <cfRule type="cellIs" dxfId="14" priority="14" stopIfTrue="1" operator="greaterThanOrEqual">
      <formula>E$7+5</formula>
    </cfRule>
    <cfRule type="cellIs" dxfId="13" priority="15" stopIfTrue="1" operator="lessThanOrEqual">
      <formula>E$7-10</formula>
    </cfRule>
    <cfRule type="cellIs" dxfId="12" priority="16" operator="lessThanOrEqual">
      <formula>E$7-5</formula>
    </cfRule>
  </conditionalFormatting>
  <conditionalFormatting sqref="E133:N133 E135:N135 E137:N137">
    <cfRule type="cellIs" dxfId="11" priority="9" stopIfTrue="1" operator="greaterThanOrEqual">
      <formula>E$7+10</formula>
    </cfRule>
    <cfRule type="cellIs" dxfId="10" priority="10" stopIfTrue="1" operator="greaterThanOrEqual">
      <formula>E$7+5</formula>
    </cfRule>
    <cfRule type="cellIs" dxfId="9" priority="11" stopIfTrue="1" operator="lessThanOrEqual">
      <formula>E$7-10</formula>
    </cfRule>
    <cfRule type="cellIs" dxfId="8" priority="12" operator="lessThanOrEqual">
      <formula>E$7-5</formula>
    </cfRule>
  </conditionalFormatting>
  <conditionalFormatting sqref="E139:N139">
    <cfRule type="cellIs" dxfId="7" priority="5" stopIfTrue="1" operator="greaterThanOrEqual">
      <formula>E$7+10</formula>
    </cfRule>
    <cfRule type="cellIs" dxfId="6" priority="6" stopIfTrue="1" operator="greaterThanOrEqual">
      <formula>E$7+5</formula>
    </cfRule>
    <cfRule type="cellIs" dxfId="5" priority="7" stopIfTrue="1" operator="lessThanOrEqual">
      <formula>E$7-10</formula>
    </cfRule>
    <cfRule type="cellIs" dxfId="4" priority="8" operator="lessThanOrEqual">
      <formula>E$7-5</formula>
    </cfRule>
  </conditionalFormatting>
  <conditionalFormatting sqref="E141:N141">
    <cfRule type="cellIs" dxfId="3" priority="1" stopIfTrue="1" operator="greaterThanOrEqual">
      <formula>E$7+10</formula>
    </cfRule>
    <cfRule type="cellIs" dxfId="2" priority="2" stopIfTrue="1" operator="greaterThanOrEqual">
      <formula>E$7+5</formula>
    </cfRule>
    <cfRule type="cellIs" dxfId="1" priority="3" stopIfTrue="1" operator="lessThanOrEqual">
      <formula>E$7-10</formula>
    </cfRule>
    <cfRule type="cellIs" dxfId="0" priority="4" operator="lessThanOrEqual">
      <formula>E$7-5</formula>
    </cfRule>
  </conditionalFormatting>
  <pageMargins left="0.23622047244094491" right="0.23622047244094491" top="0.47244094488188981" bottom="0.23622047244094491" header="0.31496062992125984" footer="0.31496062992125984"/>
  <pageSetup paperSize="8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68789-94A6-4B19-8E94-C50BD2C8B807}">
  <sheetPr codeName="Sheet27">
    <tabColor rgb="FFFFFF00"/>
  </sheetPr>
  <dimension ref="A5:Q609"/>
  <sheetViews>
    <sheetView showGridLines="0" workbookViewId="0">
      <selection activeCell="A287" sqref="A287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17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17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17" x14ac:dyDescent="0.15">
      <c r="A7" s="17" t="str">
        <f>A5&amp;D7</f>
        <v>X (1)全体</v>
      </c>
      <c r="C7" s="134" t="s">
        <v>14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  <c r="Q7" s="21"/>
    </row>
    <row r="8" spans="1:17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17" x14ac:dyDescent="0.15">
      <c r="A9" s="17" t="str">
        <f>A5&amp;D9</f>
        <v>X (1)門司区</v>
      </c>
      <c r="C9" s="135"/>
      <c r="D9" s="134" t="s">
        <v>15</v>
      </c>
      <c r="E9" s="19">
        <v>171</v>
      </c>
      <c r="F9" s="20">
        <v>59</v>
      </c>
      <c r="G9" s="20">
        <v>45</v>
      </c>
      <c r="H9" s="20">
        <v>67</v>
      </c>
      <c r="I9" s="21"/>
      <c r="J9" s="21"/>
      <c r="K9" s="21"/>
      <c r="L9" s="21"/>
      <c r="M9" s="21"/>
      <c r="N9" s="21"/>
      <c r="O9" s="21"/>
      <c r="P9" s="21"/>
      <c r="Q9" s="21"/>
    </row>
    <row r="10" spans="1:17" x14ac:dyDescent="0.15">
      <c r="C10" s="135"/>
      <c r="D10" s="136"/>
      <c r="E10" s="22">
        <v>1</v>
      </c>
      <c r="F10" s="23">
        <v>0.34502923488616943</v>
      </c>
      <c r="G10" s="23">
        <v>0.26315790414810181</v>
      </c>
      <c r="H10" s="23">
        <v>0.39181286096572876</v>
      </c>
    </row>
    <row r="11" spans="1:17" x14ac:dyDescent="0.15">
      <c r="A11" s="17" t="str">
        <f>A5&amp;D11</f>
        <v>X (1)小倉北区</v>
      </c>
      <c r="C11" s="135"/>
      <c r="D11" s="134" t="s">
        <v>16</v>
      </c>
      <c r="E11" s="19">
        <v>332</v>
      </c>
      <c r="F11" s="20">
        <v>113</v>
      </c>
      <c r="G11" s="20">
        <v>73</v>
      </c>
      <c r="H11" s="20">
        <v>146</v>
      </c>
      <c r="I11" s="21"/>
      <c r="J11" s="21"/>
      <c r="K11" s="21"/>
      <c r="L11" s="21"/>
      <c r="M11" s="21"/>
      <c r="N11" s="21"/>
      <c r="O11" s="21"/>
      <c r="P11" s="21"/>
      <c r="Q11" s="21"/>
    </row>
    <row r="12" spans="1:17" x14ac:dyDescent="0.15">
      <c r="C12" s="135"/>
      <c r="D12" s="136"/>
      <c r="E12" s="22">
        <v>1</v>
      </c>
      <c r="F12" s="23">
        <v>0.34036144614219666</v>
      </c>
      <c r="G12" s="23">
        <v>0.21987952291965485</v>
      </c>
      <c r="H12" s="23">
        <v>0.43975904583930969</v>
      </c>
    </row>
    <row r="13" spans="1:17" x14ac:dyDescent="0.15">
      <c r="A13" s="17" t="str">
        <f>A5&amp;D13</f>
        <v>X (1)小倉南区</v>
      </c>
      <c r="C13" s="135"/>
      <c r="D13" s="134" t="s">
        <v>17</v>
      </c>
      <c r="E13" s="19">
        <v>557</v>
      </c>
      <c r="F13" s="20">
        <v>214</v>
      </c>
      <c r="G13" s="20">
        <v>138</v>
      </c>
      <c r="H13" s="20">
        <v>205</v>
      </c>
      <c r="I13" s="21"/>
      <c r="J13" s="21"/>
      <c r="K13" s="21"/>
      <c r="L13" s="21"/>
      <c r="M13" s="21"/>
      <c r="N13" s="21"/>
      <c r="O13" s="21"/>
      <c r="P13" s="21"/>
      <c r="Q13" s="21"/>
    </row>
    <row r="14" spans="1:17" x14ac:dyDescent="0.15">
      <c r="C14" s="135"/>
      <c r="D14" s="136"/>
      <c r="E14" s="22">
        <v>1</v>
      </c>
      <c r="F14" s="23">
        <v>0.38420107960700989</v>
      </c>
      <c r="G14" s="23">
        <v>0.24775584042072296</v>
      </c>
      <c r="H14" s="23">
        <v>0.36804309487342834</v>
      </c>
    </row>
    <row r="15" spans="1:17" x14ac:dyDescent="0.15">
      <c r="A15" s="17" t="str">
        <f>A5&amp;D15</f>
        <v>X (1)若松区</v>
      </c>
      <c r="C15" s="135"/>
      <c r="D15" s="134" t="s">
        <v>18</v>
      </c>
      <c r="E15" s="19">
        <v>438</v>
      </c>
      <c r="F15" s="20">
        <v>155</v>
      </c>
      <c r="G15" s="20">
        <v>135</v>
      </c>
      <c r="H15" s="20">
        <v>148</v>
      </c>
      <c r="I15" s="21"/>
      <c r="J15" s="21"/>
      <c r="K15" s="21"/>
      <c r="L15" s="21"/>
      <c r="M15" s="21"/>
      <c r="N15" s="21"/>
      <c r="O15" s="21"/>
      <c r="P15" s="21"/>
      <c r="Q15" s="21"/>
    </row>
    <row r="16" spans="1:17" x14ac:dyDescent="0.15">
      <c r="C16" s="135"/>
      <c r="D16" s="136"/>
      <c r="E16" s="22">
        <v>1</v>
      </c>
      <c r="F16" s="23">
        <v>0.35388126969337463</v>
      </c>
      <c r="G16" s="23">
        <v>0.30821916460990906</v>
      </c>
      <c r="H16" s="23">
        <v>0.33789953589439392</v>
      </c>
    </row>
    <row r="17" spans="1:17" x14ac:dyDescent="0.15">
      <c r="A17" s="17" t="str">
        <f>A5&amp;D17</f>
        <v>X (1)八幡東区</v>
      </c>
      <c r="C17" s="135"/>
      <c r="D17" s="134" t="s">
        <v>19</v>
      </c>
      <c r="E17" s="19">
        <v>191</v>
      </c>
      <c r="F17" s="20">
        <v>69</v>
      </c>
      <c r="G17" s="20">
        <v>58</v>
      </c>
      <c r="H17" s="20">
        <v>64</v>
      </c>
      <c r="I17" s="21"/>
      <c r="J17" s="21"/>
      <c r="K17" s="21"/>
      <c r="L17" s="21"/>
      <c r="M17" s="21"/>
      <c r="N17" s="21"/>
      <c r="O17" s="21"/>
      <c r="P17" s="21"/>
      <c r="Q17" s="21"/>
    </row>
    <row r="18" spans="1:17" x14ac:dyDescent="0.15">
      <c r="C18" s="135"/>
      <c r="D18" s="136"/>
      <c r="E18" s="22">
        <v>1</v>
      </c>
      <c r="F18" s="23">
        <v>0.36125653982162476</v>
      </c>
      <c r="G18" s="23">
        <v>0.3036649227142334</v>
      </c>
      <c r="H18" s="23">
        <v>0.33507853746414185</v>
      </c>
    </row>
    <row r="19" spans="1:17" x14ac:dyDescent="0.15">
      <c r="A19" s="17" t="str">
        <f>A5&amp;D19</f>
        <v>X (1)八幡西区</v>
      </c>
      <c r="C19" s="135"/>
      <c r="D19" s="134" t="s">
        <v>20</v>
      </c>
      <c r="E19" s="19">
        <v>1103</v>
      </c>
      <c r="F19" s="20">
        <v>354</v>
      </c>
      <c r="G19" s="20">
        <v>380</v>
      </c>
      <c r="H19" s="20">
        <v>369</v>
      </c>
      <c r="I19" s="21"/>
      <c r="J19" s="21"/>
      <c r="K19" s="21"/>
      <c r="L19" s="21"/>
      <c r="M19" s="21"/>
      <c r="N19" s="21"/>
      <c r="O19" s="21"/>
      <c r="P19" s="21"/>
      <c r="Q19" s="21"/>
    </row>
    <row r="20" spans="1:17" x14ac:dyDescent="0.15">
      <c r="C20" s="135"/>
      <c r="D20" s="136"/>
      <c r="E20" s="22">
        <v>1</v>
      </c>
      <c r="F20" s="23">
        <v>0.32094287872314453</v>
      </c>
      <c r="G20" s="23">
        <v>0.34451496601104736</v>
      </c>
      <c r="H20" s="23">
        <v>0.33454215526580811</v>
      </c>
    </row>
    <row r="21" spans="1:17" x14ac:dyDescent="0.15">
      <c r="A21" s="17" t="str">
        <f>A5&amp;D21</f>
        <v>X (1)戸畑区</v>
      </c>
      <c r="C21" s="135"/>
      <c r="D21" s="134" t="s">
        <v>21</v>
      </c>
      <c r="E21" s="19">
        <v>174</v>
      </c>
      <c r="F21" s="20">
        <v>55</v>
      </c>
      <c r="G21" s="20">
        <v>37</v>
      </c>
      <c r="H21" s="20">
        <v>82</v>
      </c>
      <c r="I21" s="21"/>
      <c r="J21" s="21"/>
      <c r="K21" s="21"/>
      <c r="L21" s="21"/>
      <c r="M21" s="21"/>
      <c r="N21" s="21"/>
      <c r="O21" s="21"/>
      <c r="P21" s="21"/>
      <c r="Q21" s="21"/>
    </row>
    <row r="22" spans="1:17" x14ac:dyDescent="0.15">
      <c r="C22" s="135"/>
      <c r="D22" s="136"/>
      <c r="E22" s="22">
        <v>1</v>
      </c>
      <c r="F22" s="23">
        <v>0.31609195470809937</v>
      </c>
      <c r="G22" s="23">
        <v>0.21264368295669556</v>
      </c>
      <c r="H22" s="23">
        <v>0.47126436233520508</v>
      </c>
    </row>
    <row r="23" spans="1:17" x14ac:dyDescent="0.15">
      <c r="A23" s="17" t="str">
        <f>A5&amp;D23</f>
        <v>X (1)その他</v>
      </c>
      <c r="C23" s="135"/>
      <c r="D23" s="134" t="s">
        <v>22</v>
      </c>
      <c r="E23" s="19">
        <v>905</v>
      </c>
      <c r="F23" s="20">
        <v>336</v>
      </c>
      <c r="G23" s="20">
        <v>344</v>
      </c>
      <c r="H23" s="20">
        <v>225</v>
      </c>
      <c r="I23" s="21"/>
      <c r="J23" s="21"/>
      <c r="K23" s="21"/>
      <c r="L23" s="21"/>
      <c r="M23" s="21"/>
      <c r="N23" s="21"/>
      <c r="O23" s="21"/>
      <c r="P23" s="21"/>
      <c r="Q23" s="21"/>
    </row>
    <row r="24" spans="1:17" x14ac:dyDescent="0.15">
      <c r="C24" s="136"/>
      <c r="D24" s="136"/>
      <c r="E24" s="22">
        <v>1</v>
      </c>
      <c r="F24" s="23">
        <v>0.37127071619033813</v>
      </c>
      <c r="G24" s="23">
        <v>0.38011050224304199</v>
      </c>
      <c r="H24" s="23">
        <v>0.24861878156661987</v>
      </c>
    </row>
    <row r="28" spans="1:17" x14ac:dyDescent="0.15">
      <c r="A28" s="17" t="str">
        <f>"X ("&amp;SUBSTITUTE(LEFT(E28,2),"Q","")&amp;")"</f>
        <v>X (2)</v>
      </c>
      <c r="C28" s="17" t="s">
        <v>12</v>
      </c>
      <c r="D28" s="17" t="s">
        <v>1</v>
      </c>
      <c r="E28" s="17" t="s">
        <v>7</v>
      </c>
    </row>
    <row r="29" spans="1:17" x14ac:dyDescent="0.15">
      <c r="A29" s="17" t="str">
        <f>A28&amp;"表頭"</f>
        <v>X (2)表頭</v>
      </c>
      <c r="C29" s="132"/>
      <c r="D29" s="133"/>
      <c r="E29" s="18" t="s">
        <v>3</v>
      </c>
      <c r="F29" s="18" t="s">
        <v>9</v>
      </c>
      <c r="G29" s="18" t="s">
        <v>10</v>
      </c>
      <c r="H29" s="18" t="s">
        <v>11</v>
      </c>
    </row>
    <row r="30" spans="1:17" x14ac:dyDescent="0.15">
      <c r="A30" s="17" t="str">
        <f>A28&amp;D30</f>
        <v>X (2)全体</v>
      </c>
      <c r="C30" s="134" t="s">
        <v>14</v>
      </c>
      <c r="D30" s="134" t="s">
        <v>8</v>
      </c>
      <c r="E30" s="19">
        <v>3871</v>
      </c>
      <c r="F30" s="20">
        <v>1748</v>
      </c>
      <c r="G30" s="20">
        <v>2011</v>
      </c>
      <c r="H30" s="20">
        <v>112</v>
      </c>
      <c r="I30" s="21"/>
      <c r="J30" s="21"/>
      <c r="K30" s="21"/>
      <c r="L30" s="21"/>
      <c r="M30" s="21"/>
      <c r="N30" s="21"/>
      <c r="O30" s="21"/>
      <c r="P30" s="21"/>
      <c r="Q30" s="21"/>
    </row>
    <row r="31" spans="1:17" x14ac:dyDescent="0.15">
      <c r="C31" s="135"/>
      <c r="D31" s="136"/>
      <c r="E31" s="22">
        <v>1</v>
      </c>
      <c r="F31" s="23">
        <v>0.45156291127204895</v>
      </c>
      <c r="G31" s="23">
        <v>0.51950401067733765</v>
      </c>
      <c r="H31" s="23">
        <v>2.8933092951774597E-2</v>
      </c>
    </row>
    <row r="32" spans="1:17" x14ac:dyDescent="0.15">
      <c r="A32" s="17" t="str">
        <f>A28&amp;D32</f>
        <v>X (2)門司区</v>
      </c>
      <c r="C32" s="135"/>
      <c r="D32" s="134" t="s">
        <v>15</v>
      </c>
      <c r="E32" s="19">
        <v>171</v>
      </c>
      <c r="F32" s="20">
        <v>79</v>
      </c>
      <c r="G32" s="20">
        <v>88</v>
      </c>
      <c r="H32" s="20">
        <v>4</v>
      </c>
      <c r="I32" s="21"/>
      <c r="J32" s="21"/>
      <c r="K32" s="21"/>
      <c r="L32" s="21"/>
      <c r="M32" s="21"/>
      <c r="N32" s="21"/>
      <c r="O32" s="21"/>
      <c r="P32" s="21"/>
      <c r="Q32" s="21"/>
    </row>
    <row r="33" spans="1:17" x14ac:dyDescent="0.15">
      <c r="C33" s="135"/>
      <c r="D33" s="136"/>
      <c r="E33" s="22">
        <v>1</v>
      </c>
      <c r="F33" s="23">
        <v>0.46198830008506775</v>
      </c>
      <c r="G33" s="23">
        <v>0.51461988687515259</v>
      </c>
      <c r="H33" s="23">
        <v>2.3391813039779663E-2</v>
      </c>
    </row>
    <row r="34" spans="1:17" x14ac:dyDescent="0.15">
      <c r="A34" s="17" t="str">
        <f>A28&amp;D34</f>
        <v>X (2)小倉北区</v>
      </c>
      <c r="C34" s="135"/>
      <c r="D34" s="134" t="s">
        <v>16</v>
      </c>
      <c r="E34" s="19">
        <v>332</v>
      </c>
      <c r="F34" s="20">
        <v>149</v>
      </c>
      <c r="G34" s="20">
        <v>172</v>
      </c>
      <c r="H34" s="20">
        <v>11</v>
      </c>
      <c r="I34" s="21"/>
      <c r="J34" s="21"/>
      <c r="K34" s="21"/>
      <c r="L34" s="21"/>
      <c r="M34" s="21"/>
      <c r="N34" s="21"/>
      <c r="O34" s="21"/>
      <c r="P34" s="21"/>
      <c r="Q34" s="21"/>
    </row>
    <row r="35" spans="1:17" x14ac:dyDescent="0.15">
      <c r="C35" s="135"/>
      <c r="D35" s="136"/>
      <c r="E35" s="22">
        <v>1</v>
      </c>
      <c r="F35" s="23">
        <v>0.44879516959190369</v>
      </c>
      <c r="G35" s="23">
        <v>0.51807230710983276</v>
      </c>
      <c r="H35" s="23">
        <v>3.3132530748844147E-2</v>
      </c>
    </row>
    <row r="36" spans="1:17" x14ac:dyDescent="0.15">
      <c r="A36" s="17" t="str">
        <f>A28&amp;D36</f>
        <v>X (2)小倉南区</v>
      </c>
      <c r="C36" s="135"/>
      <c r="D36" s="134" t="s">
        <v>17</v>
      </c>
      <c r="E36" s="19">
        <v>557</v>
      </c>
      <c r="F36" s="20">
        <v>228</v>
      </c>
      <c r="G36" s="20">
        <v>315</v>
      </c>
      <c r="H36" s="20">
        <v>14</v>
      </c>
      <c r="I36" s="21"/>
      <c r="J36" s="21"/>
      <c r="K36" s="21"/>
      <c r="L36" s="21"/>
      <c r="M36" s="21"/>
      <c r="N36" s="21"/>
      <c r="O36" s="21"/>
      <c r="P36" s="21"/>
      <c r="Q36" s="21"/>
    </row>
    <row r="37" spans="1:17" x14ac:dyDescent="0.15">
      <c r="C37" s="135"/>
      <c r="D37" s="136"/>
      <c r="E37" s="22">
        <v>1</v>
      </c>
      <c r="F37" s="23">
        <v>0.40933573246002197</v>
      </c>
      <c r="G37" s="23">
        <v>0.56552964448928833</v>
      </c>
      <c r="H37" s="23">
        <v>2.5134649127721786E-2</v>
      </c>
    </row>
    <row r="38" spans="1:17" x14ac:dyDescent="0.15">
      <c r="A38" s="17" t="str">
        <f>A28&amp;D38</f>
        <v>X (2)若松区</v>
      </c>
      <c r="C38" s="135"/>
      <c r="D38" s="134" t="s">
        <v>18</v>
      </c>
      <c r="E38" s="19">
        <v>438</v>
      </c>
      <c r="F38" s="20">
        <v>209</v>
      </c>
      <c r="G38" s="20">
        <v>219</v>
      </c>
      <c r="H38" s="20">
        <v>10</v>
      </c>
      <c r="I38" s="21"/>
      <c r="J38" s="21"/>
      <c r="K38" s="21"/>
      <c r="L38" s="21"/>
      <c r="M38" s="21"/>
      <c r="N38" s="21"/>
      <c r="O38" s="21"/>
      <c r="P38" s="21"/>
      <c r="Q38" s="21"/>
    </row>
    <row r="39" spans="1:17" x14ac:dyDescent="0.15">
      <c r="C39" s="135"/>
      <c r="D39" s="136"/>
      <c r="E39" s="22">
        <v>1</v>
      </c>
      <c r="F39" s="23">
        <v>0.47716894745826721</v>
      </c>
      <c r="G39" s="23">
        <v>0.5</v>
      </c>
      <c r="H39" s="23">
        <v>2.2831050679087639E-2</v>
      </c>
    </row>
    <row r="40" spans="1:17" x14ac:dyDescent="0.15">
      <c r="A40" s="17" t="str">
        <f>A28&amp;D40</f>
        <v>X (2)八幡東区</v>
      </c>
      <c r="C40" s="135"/>
      <c r="D40" s="134" t="s">
        <v>19</v>
      </c>
      <c r="E40" s="19">
        <v>191</v>
      </c>
      <c r="F40" s="20">
        <v>98</v>
      </c>
      <c r="G40" s="20">
        <v>83</v>
      </c>
      <c r="H40" s="20">
        <v>10</v>
      </c>
      <c r="I40" s="21"/>
      <c r="J40" s="21"/>
      <c r="K40" s="21"/>
      <c r="L40" s="21"/>
      <c r="M40" s="21"/>
      <c r="N40" s="21"/>
      <c r="O40" s="21"/>
      <c r="P40" s="21"/>
      <c r="Q40" s="21"/>
    </row>
    <row r="41" spans="1:17" x14ac:dyDescent="0.15">
      <c r="C41" s="135"/>
      <c r="D41" s="136"/>
      <c r="E41" s="22">
        <v>1</v>
      </c>
      <c r="F41" s="23">
        <v>0.51308900117874146</v>
      </c>
      <c r="G41" s="23">
        <v>0.43455496430397034</v>
      </c>
      <c r="H41" s="23">
        <v>5.2356019616127014E-2</v>
      </c>
    </row>
    <row r="42" spans="1:17" x14ac:dyDescent="0.15">
      <c r="A42" s="17" t="str">
        <f>A28&amp;D42</f>
        <v>X (2)八幡西区</v>
      </c>
      <c r="C42" s="135"/>
      <c r="D42" s="134" t="s">
        <v>20</v>
      </c>
      <c r="E42" s="19">
        <v>1103</v>
      </c>
      <c r="F42" s="20">
        <v>476</v>
      </c>
      <c r="G42" s="20">
        <v>590</v>
      </c>
      <c r="H42" s="20">
        <v>37</v>
      </c>
      <c r="I42" s="21"/>
      <c r="J42" s="21"/>
      <c r="K42" s="21"/>
      <c r="L42" s="21"/>
      <c r="M42" s="21"/>
      <c r="N42" s="21"/>
      <c r="O42" s="21"/>
      <c r="P42" s="21"/>
      <c r="Q42" s="21"/>
    </row>
    <row r="43" spans="1:17" x14ac:dyDescent="0.15">
      <c r="C43" s="135"/>
      <c r="D43" s="136"/>
      <c r="E43" s="22">
        <v>1</v>
      </c>
      <c r="F43" s="23">
        <v>0.43155032396316528</v>
      </c>
      <c r="G43" s="23">
        <v>0.53490477800369263</v>
      </c>
      <c r="H43" s="23">
        <v>3.3544879406690598E-2</v>
      </c>
    </row>
    <row r="44" spans="1:17" x14ac:dyDescent="0.15">
      <c r="A44" s="17" t="str">
        <f>A28&amp;D44</f>
        <v>X (2)戸畑区</v>
      </c>
      <c r="C44" s="135"/>
      <c r="D44" s="134" t="s">
        <v>21</v>
      </c>
      <c r="E44" s="19">
        <v>174</v>
      </c>
      <c r="F44" s="20">
        <v>91</v>
      </c>
      <c r="G44" s="20">
        <v>80</v>
      </c>
      <c r="H44" s="20">
        <v>3</v>
      </c>
      <c r="I44" s="21"/>
      <c r="J44" s="21"/>
      <c r="K44" s="21"/>
      <c r="L44" s="21"/>
      <c r="M44" s="21"/>
      <c r="N44" s="21"/>
      <c r="O44" s="21"/>
      <c r="P44" s="21"/>
      <c r="Q44" s="21"/>
    </row>
    <row r="45" spans="1:17" x14ac:dyDescent="0.15">
      <c r="C45" s="135"/>
      <c r="D45" s="136"/>
      <c r="E45" s="22">
        <v>1</v>
      </c>
      <c r="F45" s="23">
        <v>0.52298849821090698</v>
      </c>
      <c r="G45" s="23">
        <v>0.45977011322975159</v>
      </c>
      <c r="H45" s="23">
        <v>1.7241379246115685E-2</v>
      </c>
    </row>
    <row r="46" spans="1:17" x14ac:dyDescent="0.15">
      <c r="A46" s="17" t="str">
        <f>A28&amp;D46</f>
        <v>X (2)その他</v>
      </c>
      <c r="C46" s="135"/>
      <c r="D46" s="134" t="s">
        <v>22</v>
      </c>
      <c r="E46" s="19">
        <v>905</v>
      </c>
      <c r="F46" s="20">
        <v>418</v>
      </c>
      <c r="G46" s="20">
        <v>464</v>
      </c>
      <c r="H46" s="20">
        <v>23</v>
      </c>
      <c r="I46" s="21"/>
      <c r="J46" s="21"/>
      <c r="K46" s="21"/>
      <c r="L46" s="21"/>
      <c r="M46" s="21"/>
      <c r="N46" s="21"/>
      <c r="O46" s="21"/>
      <c r="P46" s="21"/>
      <c r="Q46" s="21"/>
    </row>
    <row r="47" spans="1:17" x14ac:dyDescent="0.15">
      <c r="C47" s="136"/>
      <c r="D47" s="136"/>
      <c r="E47" s="22">
        <v>1</v>
      </c>
      <c r="F47" s="23">
        <v>0.4618784487247467</v>
      </c>
      <c r="G47" s="23">
        <v>0.5127071738243103</v>
      </c>
      <c r="H47" s="23">
        <v>2.5414364412426949E-2</v>
      </c>
    </row>
    <row r="51" spans="1:17" x14ac:dyDescent="0.15">
      <c r="A51" s="17" t="str">
        <f>"X ("&amp;SUBSTITUTE(LEFT(E51,2),"Q","")&amp;")"</f>
        <v>X (3)</v>
      </c>
      <c r="C51" s="17" t="s">
        <v>13</v>
      </c>
      <c r="D51" s="17" t="s">
        <v>1</v>
      </c>
      <c r="E51" s="17" t="s">
        <v>14</v>
      </c>
    </row>
    <row r="52" spans="1:17" x14ac:dyDescent="0.15">
      <c r="A52" s="17" t="str">
        <f>A51&amp;"表頭"</f>
        <v>X (3)表頭</v>
      </c>
      <c r="C52" s="132"/>
      <c r="D52" s="133"/>
      <c r="E52" s="18" t="s">
        <v>3</v>
      </c>
      <c r="F52" s="18" t="s">
        <v>15</v>
      </c>
      <c r="G52" s="18" t="s">
        <v>16</v>
      </c>
      <c r="H52" s="18" t="s">
        <v>17</v>
      </c>
      <c r="I52" s="18" t="s">
        <v>18</v>
      </c>
      <c r="J52" s="18" t="s">
        <v>19</v>
      </c>
      <c r="K52" s="18" t="s">
        <v>20</v>
      </c>
      <c r="L52" s="18" t="s">
        <v>21</v>
      </c>
      <c r="M52" s="18" t="s">
        <v>22</v>
      </c>
    </row>
    <row r="53" spans="1:17" x14ac:dyDescent="0.15">
      <c r="A53" s="17" t="str">
        <f>A51&amp;D53</f>
        <v>X (3)全体</v>
      </c>
      <c r="C53" s="134" t="s">
        <v>14</v>
      </c>
      <c r="D53" s="134" t="s">
        <v>8</v>
      </c>
      <c r="E53" s="19">
        <v>3871</v>
      </c>
      <c r="F53" s="20">
        <v>171</v>
      </c>
      <c r="G53" s="20">
        <v>332</v>
      </c>
      <c r="H53" s="20">
        <v>557</v>
      </c>
      <c r="I53" s="20">
        <v>438</v>
      </c>
      <c r="J53" s="20">
        <v>191</v>
      </c>
      <c r="K53" s="20">
        <v>1103</v>
      </c>
      <c r="L53" s="20">
        <v>174</v>
      </c>
      <c r="M53" s="20">
        <v>905</v>
      </c>
      <c r="N53" s="21"/>
      <c r="O53" s="21"/>
      <c r="P53" s="21"/>
      <c r="Q53" s="21"/>
    </row>
    <row r="54" spans="1:17" x14ac:dyDescent="0.15">
      <c r="C54" s="135"/>
      <c r="D54" s="136"/>
      <c r="E54" s="22">
        <v>1</v>
      </c>
      <c r="F54" s="23">
        <v>4.417463019490242E-2</v>
      </c>
      <c r="G54" s="23">
        <v>8.5765950381755829E-2</v>
      </c>
      <c r="H54" s="23">
        <v>0.14389047026634216</v>
      </c>
      <c r="I54" s="23">
        <v>0.11314905434846878</v>
      </c>
      <c r="J54" s="23">
        <v>4.9341253936290741E-2</v>
      </c>
      <c r="K54" s="23">
        <v>0.28493928909301758</v>
      </c>
      <c r="L54" s="23">
        <v>4.4949624687433243E-2</v>
      </c>
      <c r="M54" s="23">
        <v>0.23378971219062805</v>
      </c>
    </row>
    <row r="55" spans="1:17" x14ac:dyDescent="0.15">
      <c r="A55" s="17" t="str">
        <f>A51&amp;D55</f>
        <v>X (3)門司区</v>
      </c>
      <c r="C55" s="135"/>
      <c r="D55" s="134" t="s">
        <v>15</v>
      </c>
      <c r="E55" s="19">
        <v>171</v>
      </c>
      <c r="F55" s="20">
        <v>171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1"/>
      <c r="O55" s="21"/>
      <c r="P55" s="21"/>
      <c r="Q55" s="21"/>
    </row>
    <row r="56" spans="1:17" x14ac:dyDescent="0.15">
      <c r="C56" s="135"/>
      <c r="D56" s="136"/>
      <c r="E56" s="22">
        <v>1</v>
      </c>
      <c r="F56" s="23">
        <v>1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</row>
    <row r="57" spans="1:17" x14ac:dyDescent="0.15">
      <c r="A57" s="17" t="str">
        <f>A51&amp;D57</f>
        <v>X (3)小倉北区</v>
      </c>
      <c r="C57" s="135"/>
      <c r="D57" s="134" t="s">
        <v>16</v>
      </c>
      <c r="E57" s="19">
        <v>332</v>
      </c>
      <c r="F57" s="20">
        <v>0</v>
      </c>
      <c r="G57" s="20">
        <v>332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1"/>
      <c r="O57" s="21"/>
      <c r="P57" s="21"/>
      <c r="Q57" s="21"/>
    </row>
    <row r="58" spans="1:17" x14ac:dyDescent="0.15">
      <c r="C58" s="135"/>
      <c r="D58" s="136"/>
      <c r="E58" s="22">
        <v>1</v>
      </c>
      <c r="F58" s="23">
        <v>0</v>
      </c>
      <c r="G58" s="23">
        <v>1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</row>
    <row r="59" spans="1:17" x14ac:dyDescent="0.15">
      <c r="A59" s="17" t="str">
        <f>A51&amp;D59</f>
        <v>X (3)小倉南区</v>
      </c>
      <c r="C59" s="135"/>
      <c r="D59" s="134" t="s">
        <v>17</v>
      </c>
      <c r="E59" s="19">
        <v>557</v>
      </c>
      <c r="F59" s="20">
        <v>0</v>
      </c>
      <c r="G59" s="20">
        <v>0</v>
      </c>
      <c r="H59" s="20">
        <v>557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1"/>
      <c r="O59" s="21"/>
      <c r="P59" s="21"/>
      <c r="Q59" s="21"/>
    </row>
    <row r="60" spans="1:17" x14ac:dyDescent="0.15">
      <c r="C60" s="135"/>
      <c r="D60" s="136"/>
      <c r="E60" s="22">
        <v>1</v>
      </c>
      <c r="F60" s="23">
        <v>0</v>
      </c>
      <c r="G60" s="23">
        <v>0</v>
      </c>
      <c r="H60" s="23">
        <v>1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</row>
    <row r="61" spans="1:17" x14ac:dyDescent="0.15">
      <c r="A61" s="17" t="str">
        <f>A51&amp;D61</f>
        <v>X (3)若松区</v>
      </c>
      <c r="C61" s="135"/>
      <c r="D61" s="134" t="s">
        <v>18</v>
      </c>
      <c r="E61" s="19">
        <v>438</v>
      </c>
      <c r="F61" s="20">
        <v>0</v>
      </c>
      <c r="G61" s="20">
        <v>0</v>
      </c>
      <c r="H61" s="20">
        <v>0</v>
      </c>
      <c r="I61" s="20">
        <v>438</v>
      </c>
      <c r="J61" s="20">
        <v>0</v>
      </c>
      <c r="K61" s="20">
        <v>0</v>
      </c>
      <c r="L61" s="20">
        <v>0</v>
      </c>
      <c r="M61" s="20">
        <v>0</v>
      </c>
      <c r="N61" s="21"/>
      <c r="O61" s="21"/>
      <c r="P61" s="21"/>
      <c r="Q61" s="21"/>
    </row>
    <row r="62" spans="1:17" x14ac:dyDescent="0.15">
      <c r="C62" s="135"/>
      <c r="D62" s="136"/>
      <c r="E62" s="22">
        <v>1</v>
      </c>
      <c r="F62" s="23">
        <v>0</v>
      </c>
      <c r="G62" s="23">
        <v>0</v>
      </c>
      <c r="H62" s="23">
        <v>0</v>
      </c>
      <c r="I62" s="23">
        <v>1</v>
      </c>
      <c r="J62" s="23">
        <v>0</v>
      </c>
      <c r="K62" s="23">
        <v>0</v>
      </c>
      <c r="L62" s="23">
        <v>0</v>
      </c>
      <c r="M62" s="23">
        <v>0</v>
      </c>
    </row>
    <row r="63" spans="1:17" x14ac:dyDescent="0.15">
      <c r="A63" s="17" t="str">
        <f>A51&amp;D63</f>
        <v>X (3)八幡東区</v>
      </c>
      <c r="C63" s="135"/>
      <c r="D63" s="134" t="s">
        <v>19</v>
      </c>
      <c r="E63" s="19">
        <v>191</v>
      </c>
      <c r="F63" s="20">
        <v>0</v>
      </c>
      <c r="G63" s="20">
        <v>0</v>
      </c>
      <c r="H63" s="20">
        <v>0</v>
      </c>
      <c r="I63" s="20">
        <v>0</v>
      </c>
      <c r="J63" s="20">
        <v>191</v>
      </c>
      <c r="K63" s="20">
        <v>0</v>
      </c>
      <c r="L63" s="20">
        <v>0</v>
      </c>
      <c r="M63" s="20">
        <v>0</v>
      </c>
      <c r="N63" s="21"/>
      <c r="O63" s="21"/>
      <c r="P63" s="21"/>
      <c r="Q63" s="21"/>
    </row>
    <row r="64" spans="1:17" x14ac:dyDescent="0.15">
      <c r="C64" s="135"/>
      <c r="D64" s="136"/>
      <c r="E64" s="22">
        <v>1</v>
      </c>
      <c r="F64" s="23">
        <v>0</v>
      </c>
      <c r="G64" s="23">
        <v>0</v>
      </c>
      <c r="H64" s="23">
        <v>0</v>
      </c>
      <c r="I64" s="23">
        <v>0</v>
      </c>
      <c r="J64" s="23">
        <v>1</v>
      </c>
      <c r="K64" s="23">
        <v>0</v>
      </c>
      <c r="L64" s="23">
        <v>0</v>
      </c>
      <c r="M64" s="23">
        <v>0</v>
      </c>
    </row>
    <row r="65" spans="1:17" x14ac:dyDescent="0.15">
      <c r="A65" s="17" t="str">
        <f>A51&amp;D65</f>
        <v>X (3)八幡西区</v>
      </c>
      <c r="C65" s="135"/>
      <c r="D65" s="134" t="s">
        <v>20</v>
      </c>
      <c r="E65" s="19">
        <v>1103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1103</v>
      </c>
      <c r="L65" s="20">
        <v>0</v>
      </c>
      <c r="M65" s="20">
        <v>0</v>
      </c>
      <c r="N65" s="21"/>
      <c r="O65" s="21"/>
      <c r="P65" s="21"/>
      <c r="Q65" s="21"/>
    </row>
    <row r="66" spans="1:17" x14ac:dyDescent="0.15">
      <c r="C66" s="135"/>
      <c r="D66" s="136"/>
      <c r="E66" s="22">
        <v>1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1</v>
      </c>
      <c r="L66" s="23">
        <v>0</v>
      </c>
      <c r="M66" s="23">
        <v>0</v>
      </c>
    </row>
    <row r="67" spans="1:17" x14ac:dyDescent="0.15">
      <c r="A67" s="17" t="str">
        <f>A51&amp;D67</f>
        <v>X (3)戸畑区</v>
      </c>
      <c r="C67" s="135"/>
      <c r="D67" s="134" t="s">
        <v>21</v>
      </c>
      <c r="E67" s="19">
        <v>174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174</v>
      </c>
      <c r="M67" s="20">
        <v>0</v>
      </c>
      <c r="N67" s="21"/>
      <c r="O67" s="21"/>
      <c r="P67" s="21"/>
      <c r="Q67" s="21"/>
    </row>
    <row r="68" spans="1:17" x14ac:dyDescent="0.15">
      <c r="C68" s="135"/>
      <c r="D68" s="136"/>
      <c r="E68" s="22">
        <v>1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1</v>
      </c>
      <c r="M68" s="23">
        <v>0</v>
      </c>
    </row>
    <row r="69" spans="1:17" x14ac:dyDescent="0.15">
      <c r="A69" s="17" t="str">
        <f>A51&amp;D69</f>
        <v>X (3)その他</v>
      </c>
      <c r="C69" s="135"/>
      <c r="D69" s="134" t="s">
        <v>22</v>
      </c>
      <c r="E69" s="19">
        <v>905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905</v>
      </c>
      <c r="N69" s="21"/>
      <c r="O69" s="21"/>
      <c r="P69" s="21"/>
      <c r="Q69" s="21"/>
    </row>
    <row r="70" spans="1:17" x14ac:dyDescent="0.15">
      <c r="C70" s="136"/>
      <c r="D70" s="136"/>
      <c r="E70" s="22">
        <v>1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1</v>
      </c>
    </row>
    <row r="74" spans="1:17" x14ac:dyDescent="0.15">
      <c r="A74" s="17" t="str">
        <f>"X ("&amp;SUBSTITUTE(LEFT(E74,2),"Q","")&amp;")"</f>
        <v>X (4)</v>
      </c>
      <c r="C74" s="17" t="s">
        <v>23</v>
      </c>
      <c r="D74" s="17" t="s">
        <v>24</v>
      </c>
      <c r="E74" s="17" t="s">
        <v>25</v>
      </c>
    </row>
    <row r="75" spans="1:17" ht="48" x14ac:dyDescent="0.15">
      <c r="A75" s="17" t="str">
        <f>A74&amp;"表頭"</f>
        <v>X (4)表頭</v>
      </c>
      <c r="C75" s="132"/>
      <c r="D75" s="133"/>
      <c r="E75" s="18" t="s">
        <v>3</v>
      </c>
      <c r="F75" s="18" t="s">
        <v>26</v>
      </c>
      <c r="G75" s="18" t="s">
        <v>27</v>
      </c>
      <c r="H75" s="18" t="s">
        <v>28</v>
      </c>
      <c r="I75" s="18" t="s">
        <v>29</v>
      </c>
      <c r="J75" s="18" t="s">
        <v>30</v>
      </c>
      <c r="K75" s="18" t="s">
        <v>31</v>
      </c>
      <c r="L75" s="18" t="s">
        <v>32</v>
      </c>
      <c r="M75" s="18" t="s">
        <v>33</v>
      </c>
      <c r="N75" s="18" t="s">
        <v>34</v>
      </c>
      <c r="O75" s="18" t="s">
        <v>22</v>
      </c>
    </row>
    <row r="76" spans="1:17" x14ac:dyDescent="0.15">
      <c r="A76" s="17" t="str">
        <f>A74&amp;D76</f>
        <v>X (4)全体</v>
      </c>
      <c r="C76" s="134" t="s">
        <v>14</v>
      </c>
      <c r="D76" s="134" t="s">
        <v>8</v>
      </c>
      <c r="E76" s="19">
        <v>3871</v>
      </c>
      <c r="F76" s="20">
        <v>1074</v>
      </c>
      <c r="G76" s="20">
        <v>1543</v>
      </c>
      <c r="H76" s="20">
        <v>1063</v>
      </c>
      <c r="I76" s="20">
        <v>1278</v>
      </c>
      <c r="J76" s="20">
        <v>483</v>
      </c>
      <c r="K76" s="20">
        <v>627</v>
      </c>
      <c r="L76" s="20">
        <v>669</v>
      </c>
      <c r="M76" s="20">
        <v>40</v>
      </c>
      <c r="N76" s="20">
        <v>287</v>
      </c>
      <c r="O76" s="20">
        <v>43</v>
      </c>
      <c r="P76" s="21"/>
      <c r="Q76" s="21"/>
    </row>
    <row r="77" spans="1:17" x14ac:dyDescent="0.15">
      <c r="C77" s="135"/>
      <c r="D77" s="136"/>
      <c r="E77" s="22">
        <v>1</v>
      </c>
      <c r="F77" s="23">
        <v>0.27744770050048828</v>
      </c>
      <c r="G77" s="23">
        <v>0.39860501885414124</v>
      </c>
      <c r="H77" s="23">
        <v>0.27460604906082153</v>
      </c>
      <c r="I77" s="23">
        <v>0.33014723658561707</v>
      </c>
      <c r="J77" s="23">
        <v>0.12477395683526993</v>
      </c>
      <c r="K77" s="23">
        <v>0.16197365522384644</v>
      </c>
      <c r="L77" s="23">
        <v>0.17282356321811676</v>
      </c>
      <c r="M77" s="23">
        <v>1.0333247482776642E-2</v>
      </c>
      <c r="N77" s="23">
        <v>7.4141047894954681E-2</v>
      </c>
      <c r="O77" s="23">
        <v>1.110824104398489E-2</v>
      </c>
    </row>
    <row r="78" spans="1:17" x14ac:dyDescent="0.15">
      <c r="A78" s="17" t="str">
        <f>A74&amp;D78</f>
        <v>X (4)門司区</v>
      </c>
      <c r="C78" s="135"/>
      <c r="D78" s="134" t="s">
        <v>15</v>
      </c>
      <c r="E78" s="19">
        <v>171</v>
      </c>
      <c r="F78" s="20">
        <v>63</v>
      </c>
      <c r="G78" s="20">
        <v>58</v>
      </c>
      <c r="H78" s="20">
        <v>48</v>
      </c>
      <c r="I78" s="20">
        <v>60</v>
      </c>
      <c r="J78" s="20">
        <v>16</v>
      </c>
      <c r="K78" s="20">
        <v>18</v>
      </c>
      <c r="L78" s="20">
        <v>30</v>
      </c>
      <c r="M78" s="20">
        <v>5</v>
      </c>
      <c r="N78" s="20">
        <v>14</v>
      </c>
      <c r="O78" s="20">
        <v>2</v>
      </c>
      <c r="P78" s="21"/>
      <c r="Q78" s="21"/>
    </row>
    <row r="79" spans="1:17" x14ac:dyDescent="0.15">
      <c r="C79" s="135"/>
      <c r="D79" s="136"/>
      <c r="E79" s="22">
        <v>1</v>
      </c>
      <c r="F79" s="23">
        <v>0.3684210479259491</v>
      </c>
      <c r="G79" s="23">
        <v>0.33918127417564392</v>
      </c>
      <c r="H79" s="23">
        <v>0.28070175647735596</v>
      </c>
      <c r="I79" s="23">
        <v>0.35087719559669495</v>
      </c>
      <c r="J79" s="23">
        <v>9.3567252159118652E-2</v>
      </c>
      <c r="K79" s="23">
        <v>0.10526315867900848</v>
      </c>
      <c r="L79" s="23">
        <v>0.17543859779834747</v>
      </c>
      <c r="M79" s="23">
        <v>2.9239766299724579E-2</v>
      </c>
      <c r="N79" s="23">
        <v>8.1871345639228821E-2</v>
      </c>
      <c r="O79" s="23">
        <v>1.1695906519889832E-2</v>
      </c>
    </row>
    <row r="80" spans="1:17" x14ac:dyDescent="0.15">
      <c r="A80" s="17" t="str">
        <f>A74&amp;D80</f>
        <v>X (4)小倉北区</v>
      </c>
      <c r="C80" s="135"/>
      <c r="D80" s="134" t="s">
        <v>16</v>
      </c>
      <c r="E80" s="19">
        <v>332</v>
      </c>
      <c r="F80" s="20">
        <v>96</v>
      </c>
      <c r="G80" s="20">
        <v>144</v>
      </c>
      <c r="H80" s="20">
        <v>91</v>
      </c>
      <c r="I80" s="20">
        <v>110</v>
      </c>
      <c r="J80" s="20">
        <v>40</v>
      </c>
      <c r="K80" s="20">
        <v>54</v>
      </c>
      <c r="L80" s="20">
        <v>57</v>
      </c>
      <c r="M80" s="20">
        <v>1</v>
      </c>
      <c r="N80" s="20">
        <v>29</v>
      </c>
      <c r="O80" s="20">
        <v>3</v>
      </c>
      <c r="P80" s="21"/>
      <c r="Q80" s="21"/>
    </row>
    <row r="81" spans="1:17" x14ac:dyDescent="0.15">
      <c r="C81" s="135"/>
      <c r="D81" s="136"/>
      <c r="E81" s="22">
        <v>1</v>
      </c>
      <c r="F81" s="23">
        <v>0.28915661573410034</v>
      </c>
      <c r="G81" s="23">
        <v>0.4337349534034729</v>
      </c>
      <c r="H81" s="23">
        <v>0.27409639954566956</v>
      </c>
      <c r="I81" s="23">
        <v>0.33132529258728027</v>
      </c>
      <c r="J81" s="23">
        <v>0.12048193067312241</v>
      </c>
      <c r="K81" s="23">
        <v>0.16265060007572174</v>
      </c>
      <c r="L81" s="23">
        <v>0.17168675363063812</v>
      </c>
      <c r="M81" s="23">
        <v>3.0120480805635452E-3</v>
      </c>
      <c r="N81" s="23">
        <v>8.7349399924278259E-2</v>
      </c>
      <c r="O81" s="23">
        <v>9.0361442416906357E-3</v>
      </c>
    </row>
    <row r="82" spans="1:17" x14ac:dyDescent="0.15">
      <c r="A82" s="17" t="str">
        <f>A74&amp;D82</f>
        <v>X (4)小倉南区</v>
      </c>
      <c r="C82" s="135"/>
      <c r="D82" s="134" t="s">
        <v>17</v>
      </c>
      <c r="E82" s="19">
        <v>557</v>
      </c>
      <c r="F82" s="20">
        <v>145</v>
      </c>
      <c r="G82" s="20">
        <v>218</v>
      </c>
      <c r="H82" s="20">
        <v>155</v>
      </c>
      <c r="I82" s="20">
        <v>196</v>
      </c>
      <c r="J82" s="20">
        <v>76</v>
      </c>
      <c r="K82" s="20">
        <v>80</v>
      </c>
      <c r="L82" s="20">
        <v>101</v>
      </c>
      <c r="M82" s="20">
        <v>5</v>
      </c>
      <c r="N82" s="20">
        <v>60</v>
      </c>
      <c r="O82" s="20">
        <v>2</v>
      </c>
      <c r="P82" s="21"/>
      <c r="Q82" s="21"/>
    </row>
    <row r="83" spans="1:17" x14ac:dyDescent="0.15">
      <c r="C83" s="135"/>
      <c r="D83" s="136"/>
      <c r="E83" s="22">
        <v>1</v>
      </c>
      <c r="F83" s="23">
        <v>0.260323166847229</v>
      </c>
      <c r="G83" s="23">
        <v>0.39138239622116089</v>
      </c>
      <c r="H83" s="23">
        <v>0.2782764732837677</v>
      </c>
      <c r="I83" s="23">
        <v>0.3518851101398468</v>
      </c>
      <c r="J83" s="23">
        <v>0.13644523918628693</v>
      </c>
      <c r="K83" s="23">
        <v>0.14362657070159912</v>
      </c>
      <c r="L83" s="23">
        <v>0.18132854998111725</v>
      </c>
      <c r="M83" s="23">
        <v>8.9766606688499451E-3</v>
      </c>
      <c r="N83" s="23">
        <v>0.10771992802619934</v>
      </c>
      <c r="O83" s="23">
        <v>3.5906643606722355E-3</v>
      </c>
    </row>
    <row r="84" spans="1:17" x14ac:dyDescent="0.15">
      <c r="A84" s="17" t="str">
        <f>A74&amp;D84</f>
        <v>X (4)若松区</v>
      </c>
      <c r="C84" s="135"/>
      <c r="D84" s="134" t="s">
        <v>18</v>
      </c>
      <c r="E84" s="19">
        <v>438</v>
      </c>
      <c r="F84" s="20">
        <v>116</v>
      </c>
      <c r="G84" s="20">
        <v>186</v>
      </c>
      <c r="H84" s="20">
        <v>100</v>
      </c>
      <c r="I84" s="20">
        <v>142</v>
      </c>
      <c r="J84" s="20">
        <v>57</v>
      </c>
      <c r="K84" s="20">
        <v>87</v>
      </c>
      <c r="L84" s="20">
        <v>77</v>
      </c>
      <c r="M84" s="20">
        <v>3</v>
      </c>
      <c r="N84" s="20">
        <v>23</v>
      </c>
      <c r="O84" s="20">
        <v>6</v>
      </c>
      <c r="P84" s="21"/>
      <c r="Q84" s="21"/>
    </row>
    <row r="85" spans="1:17" x14ac:dyDescent="0.15">
      <c r="C85" s="135"/>
      <c r="D85" s="136"/>
      <c r="E85" s="22">
        <v>1</v>
      </c>
      <c r="F85" s="23">
        <v>0.26484018564224243</v>
      </c>
      <c r="G85" s="23">
        <v>0.42465752363204956</v>
      </c>
      <c r="H85" s="23">
        <v>0.22831049561500549</v>
      </c>
      <c r="I85" s="23">
        <v>0.32420089840888977</v>
      </c>
      <c r="J85" s="23">
        <v>0.13013698160648346</v>
      </c>
      <c r="K85" s="23">
        <v>0.19863013923168182</v>
      </c>
      <c r="L85" s="23">
        <v>0.17579908668994904</v>
      </c>
      <c r="M85" s="23">
        <v>6.8493150174617767E-3</v>
      </c>
      <c r="N85" s="23">
        <v>5.2511416375637054E-2</v>
      </c>
      <c r="O85" s="23">
        <v>1.3698630034923553E-2</v>
      </c>
    </row>
    <row r="86" spans="1:17" x14ac:dyDescent="0.15">
      <c r="A86" s="17" t="str">
        <f>A74&amp;D86</f>
        <v>X (4)八幡東区</v>
      </c>
      <c r="C86" s="135"/>
      <c r="D86" s="134" t="s">
        <v>19</v>
      </c>
      <c r="E86" s="19">
        <v>191</v>
      </c>
      <c r="F86" s="20">
        <v>49</v>
      </c>
      <c r="G86" s="20">
        <v>64</v>
      </c>
      <c r="H86" s="20">
        <v>70</v>
      </c>
      <c r="I86" s="20">
        <v>63</v>
      </c>
      <c r="J86" s="20">
        <v>20</v>
      </c>
      <c r="K86" s="20">
        <v>28</v>
      </c>
      <c r="L86" s="20">
        <v>29</v>
      </c>
      <c r="M86" s="20">
        <v>2</v>
      </c>
      <c r="N86" s="20">
        <v>10</v>
      </c>
      <c r="O86" s="20">
        <v>3</v>
      </c>
      <c r="P86" s="21"/>
      <c r="Q86" s="21"/>
    </row>
    <row r="87" spans="1:17" x14ac:dyDescent="0.15">
      <c r="C87" s="135"/>
      <c r="D87" s="136"/>
      <c r="E87" s="22">
        <v>1</v>
      </c>
      <c r="F87" s="23">
        <v>0.25654450058937073</v>
      </c>
      <c r="G87" s="23">
        <v>0.33507853746414185</v>
      </c>
      <c r="H87" s="23">
        <v>0.36649215221405029</v>
      </c>
      <c r="I87" s="23">
        <v>0.32984292507171631</v>
      </c>
      <c r="J87" s="23">
        <v>0.10471203923225403</v>
      </c>
      <c r="K87" s="23">
        <v>0.14659686386585236</v>
      </c>
      <c r="L87" s="23">
        <v>0.1518324613571167</v>
      </c>
      <c r="M87" s="23">
        <v>1.0471204295754433E-2</v>
      </c>
      <c r="N87" s="23">
        <v>5.2356019616127014E-2</v>
      </c>
      <c r="O87" s="23">
        <v>1.5706805512309074E-2</v>
      </c>
    </row>
    <row r="88" spans="1:17" x14ac:dyDescent="0.15">
      <c r="A88" s="17" t="str">
        <f>A74&amp;D88</f>
        <v>X (4)八幡西区</v>
      </c>
      <c r="C88" s="135"/>
      <c r="D88" s="134" t="s">
        <v>20</v>
      </c>
      <c r="E88" s="19">
        <v>1103</v>
      </c>
      <c r="F88" s="20">
        <v>320</v>
      </c>
      <c r="G88" s="20">
        <v>425</v>
      </c>
      <c r="H88" s="20">
        <v>301</v>
      </c>
      <c r="I88" s="20">
        <v>351</v>
      </c>
      <c r="J88" s="20">
        <v>142</v>
      </c>
      <c r="K88" s="20">
        <v>195</v>
      </c>
      <c r="L88" s="20">
        <v>194</v>
      </c>
      <c r="M88" s="20">
        <v>12</v>
      </c>
      <c r="N88" s="20">
        <v>77</v>
      </c>
      <c r="O88" s="20">
        <v>18</v>
      </c>
      <c r="P88" s="21"/>
      <c r="Q88" s="21"/>
    </row>
    <row r="89" spans="1:17" x14ac:dyDescent="0.15">
      <c r="C89" s="135"/>
      <c r="D89" s="136"/>
      <c r="E89" s="22">
        <v>1</v>
      </c>
      <c r="F89" s="23">
        <v>0.29011785984039307</v>
      </c>
      <c r="G89" s="23">
        <v>0.38531279563903809</v>
      </c>
      <c r="H89" s="23">
        <v>0.27289211750030518</v>
      </c>
      <c r="I89" s="23">
        <v>0.31822302937507629</v>
      </c>
      <c r="J89" s="23">
        <v>0.12873980402946472</v>
      </c>
      <c r="K89" s="23">
        <v>0.17679056525230408</v>
      </c>
      <c r="L89" s="23">
        <v>0.175883948802948</v>
      </c>
      <c r="M89" s="23">
        <v>1.087941974401474E-2</v>
      </c>
      <c r="N89" s="23">
        <v>6.9809608161449432E-2</v>
      </c>
      <c r="O89" s="23">
        <v>1.631912961602211E-2</v>
      </c>
    </row>
    <row r="90" spans="1:17" x14ac:dyDescent="0.15">
      <c r="A90" s="17" t="str">
        <f>A74&amp;D90</f>
        <v>X (4)戸畑区</v>
      </c>
      <c r="C90" s="135"/>
      <c r="D90" s="134" t="s">
        <v>21</v>
      </c>
      <c r="E90" s="19">
        <v>174</v>
      </c>
      <c r="F90" s="20">
        <v>47</v>
      </c>
      <c r="G90" s="20">
        <v>69</v>
      </c>
      <c r="H90" s="20">
        <v>39</v>
      </c>
      <c r="I90" s="20">
        <v>68</v>
      </c>
      <c r="J90" s="20">
        <v>18</v>
      </c>
      <c r="K90" s="20">
        <v>27</v>
      </c>
      <c r="L90" s="20">
        <v>33</v>
      </c>
      <c r="M90" s="20">
        <v>3</v>
      </c>
      <c r="N90" s="20">
        <v>9</v>
      </c>
      <c r="O90" s="20">
        <v>0</v>
      </c>
      <c r="P90" s="21"/>
      <c r="Q90" s="21"/>
    </row>
    <row r="91" spans="1:17" x14ac:dyDescent="0.15">
      <c r="C91" s="135"/>
      <c r="D91" s="136"/>
      <c r="E91" s="22">
        <v>1</v>
      </c>
      <c r="F91" s="23">
        <v>0.27011492848396301</v>
      </c>
      <c r="G91" s="23">
        <v>0.39655172824859619</v>
      </c>
      <c r="H91" s="23">
        <v>0.22413793206214905</v>
      </c>
      <c r="I91" s="23">
        <v>0.39080458879470825</v>
      </c>
      <c r="J91" s="23">
        <v>0.10344827920198441</v>
      </c>
      <c r="K91" s="23">
        <v>0.15517240762710571</v>
      </c>
      <c r="L91" s="23">
        <v>0.18965516984462738</v>
      </c>
      <c r="M91" s="23">
        <v>1.7241379246115685E-2</v>
      </c>
      <c r="N91" s="23">
        <v>5.1724139600992203E-2</v>
      </c>
      <c r="O91" s="23">
        <v>0</v>
      </c>
    </row>
    <row r="92" spans="1:17" x14ac:dyDescent="0.15">
      <c r="A92" s="17" t="str">
        <f>A74&amp;D92</f>
        <v>X (4)その他</v>
      </c>
      <c r="C92" s="135"/>
      <c r="D92" s="134" t="s">
        <v>22</v>
      </c>
      <c r="E92" s="19">
        <v>905</v>
      </c>
      <c r="F92" s="20">
        <v>238</v>
      </c>
      <c r="G92" s="20">
        <v>379</v>
      </c>
      <c r="H92" s="20">
        <v>259</v>
      </c>
      <c r="I92" s="20">
        <v>288</v>
      </c>
      <c r="J92" s="20">
        <v>114</v>
      </c>
      <c r="K92" s="20">
        <v>138</v>
      </c>
      <c r="L92" s="20">
        <v>148</v>
      </c>
      <c r="M92" s="20">
        <v>9</v>
      </c>
      <c r="N92" s="20">
        <v>65</v>
      </c>
      <c r="O92" s="20">
        <v>9</v>
      </c>
      <c r="P92" s="21"/>
      <c r="Q92" s="21"/>
    </row>
    <row r="93" spans="1:17" x14ac:dyDescent="0.15">
      <c r="C93" s="136"/>
      <c r="D93" s="136"/>
      <c r="E93" s="22">
        <v>1</v>
      </c>
      <c r="F93" s="23">
        <v>0.26298341155052185</v>
      </c>
      <c r="G93" s="23">
        <v>0.41878452897071838</v>
      </c>
      <c r="H93" s="23">
        <v>0.28618785738945007</v>
      </c>
      <c r="I93" s="23">
        <v>0.31823202967643738</v>
      </c>
      <c r="J93" s="23">
        <v>0.12596684694290161</v>
      </c>
      <c r="K93" s="23">
        <v>0.15248619019985199</v>
      </c>
      <c r="L93" s="23">
        <v>0.16353590786457062</v>
      </c>
      <c r="M93" s="23">
        <v>9.9447509273886681E-3</v>
      </c>
      <c r="N93" s="23">
        <v>7.1823202073574066E-2</v>
      </c>
      <c r="O93" s="23">
        <v>9.9447509273886681E-3</v>
      </c>
    </row>
    <row r="97" spans="1:17" x14ac:dyDescent="0.15">
      <c r="A97" s="17" t="str">
        <f>"X ("&amp;SUBSTITUTE(LEFT(E97,2),"Q","")&amp;")"</f>
        <v>X (5)</v>
      </c>
      <c r="C97" s="17" t="s">
        <v>35</v>
      </c>
      <c r="D97" s="17" t="s">
        <v>24</v>
      </c>
      <c r="E97" s="17" t="s">
        <v>36</v>
      </c>
    </row>
    <row r="98" spans="1:17" ht="36" x14ac:dyDescent="0.15">
      <c r="A98" s="17" t="str">
        <f>A97&amp;"表頭"</f>
        <v>X (5)表頭</v>
      </c>
      <c r="C98" s="132"/>
      <c r="D98" s="133"/>
      <c r="E98" s="18" t="s">
        <v>3</v>
      </c>
      <c r="F98" s="18" t="s">
        <v>37</v>
      </c>
      <c r="G98" s="18" t="s">
        <v>38</v>
      </c>
      <c r="H98" s="18" t="s">
        <v>39</v>
      </c>
      <c r="I98" s="18" t="s">
        <v>40</v>
      </c>
      <c r="J98" s="18" t="s">
        <v>41</v>
      </c>
      <c r="K98" s="18" t="s">
        <v>42</v>
      </c>
      <c r="L98" s="18" t="s">
        <v>43</v>
      </c>
      <c r="M98" s="18" t="s">
        <v>22</v>
      </c>
    </row>
    <row r="99" spans="1:17" x14ac:dyDescent="0.15">
      <c r="A99" s="17" t="str">
        <f>A97&amp;D99</f>
        <v>X (5)全体</v>
      </c>
      <c r="C99" s="134" t="s">
        <v>14</v>
      </c>
      <c r="D99" s="134" t="s">
        <v>8</v>
      </c>
      <c r="E99" s="19">
        <v>3871</v>
      </c>
      <c r="F99" s="20">
        <v>1051</v>
      </c>
      <c r="G99" s="20">
        <v>577</v>
      </c>
      <c r="H99" s="20">
        <v>490</v>
      </c>
      <c r="I99" s="20">
        <v>1089</v>
      </c>
      <c r="J99" s="20">
        <v>1467</v>
      </c>
      <c r="K99" s="20">
        <v>386</v>
      </c>
      <c r="L99" s="20">
        <v>807</v>
      </c>
      <c r="M99" s="20">
        <v>99</v>
      </c>
      <c r="N99" s="21"/>
      <c r="O99" s="21"/>
      <c r="P99" s="21"/>
      <c r="Q99" s="21"/>
    </row>
    <row r="100" spans="1:17" x14ac:dyDescent="0.15">
      <c r="C100" s="135"/>
      <c r="D100" s="136"/>
      <c r="E100" s="22">
        <v>1</v>
      </c>
      <c r="F100" s="23">
        <v>0.27150607109069824</v>
      </c>
      <c r="G100" s="23">
        <v>0.14905709028244019</v>
      </c>
      <c r="H100" s="23">
        <v>0.12658227980136871</v>
      </c>
      <c r="I100" s="23">
        <v>0.2813226580619812</v>
      </c>
      <c r="J100" s="23">
        <v>0.37897184491157532</v>
      </c>
      <c r="K100" s="23">
        <v>9.9715836346149445E-2</v>
      </c>
      <c r="L100" s="23">
        <v>0.20847326517105103</v>
      </c>
      <c r="M100" s="23">
        <v>2.5574786588549614E-2</v>
      </c>
    </row>
    <row r="101" spans="1:17" x14ac:dyDescent="0.15">
      <c r="A101" s="17" t="str">
        <f>A97&amp;D101</f>
        <v>X (5)門司区</v>
      </c>
      <c r="C101" s="135"/>
      <c r="D101" s="134" t="s">
        <v>15</v>
      </c>
      <c r="E101" s="19">
        <v>171</v>
      </c>
      <c r="F101" s="20">
        <v>53</v>
      </c>
      <c r="G101" s="20">
        <v>17</v>
      </c>
      <c r="H101" s="20">
        <v>21</v>
      </c>
      <c r="I101" s="20">
        <v>55</v>
      </c>
      <c r="J101" s="20">
        <v>61</v>
      </c>
      <c r="K101" s="20">
        <v>25</v>
      </c>
      <c r="L101" s="20">
        <v>29</v>
      </c>
      <c r="M101" s="20">
        <v>4</v>
      </c>
      <c r="N101" s="21"/>
      <c r="O101" s="21"/>
      <c r="P101" s="21"/>
      <c r="Q101" s="21"/>
    </row>
    <row r="102" spans="1:17" x14ac:dyDescent="0.15">
      <c r="C102" s="135"/>
      <c r="D102" s="136"/>
      <c r="E102" s="22">
        <v>1</v>
      </c>
      <c r="F102" s="23">
        <v>0.30994153022766113</v>
      </c>
      <c r="G102" s="23">
        <v>9.9415205419063568E-2</v>
      </c>
      <c r="H102" s="23">
        <v>0.12280701845884323</v>
      </c>
      <c r="I102" s="23">
        <v>0.32163742184638977</v>
      </c>
      <c r="J102" s="23">
        <v>0.35672515630722046</v>
      </c>
      <c r="K102" s="23">
        <v>0.1461988240480423</v>
      </c>
      <c r="L102" s="23">
        <v>0.16959063708782196</v>
      </c>
      <c r="M102" s="23">
        <v>2.3391813039779663E-2</v>
      </c>
    </row>
    <row r="103" spans="1:17" x14ac:dyDescent="0.15">
      <c r="A103" s="17" t="str">
        <f>A97&amp;D103</f>
        <v>X (5)小倉北区</v>
      </c>
      <c r="C103" s="135"/>
      <c r="D103" s="134" t="s">
        <v>16</v>
      </c>
      <c r="E103" s="19">
        <v>332</v>
      </c>
      <c r="F103" s="20">
        <v>93</v>
      </c>
      <c r="G103" s="20">
        <v>39</v>
      </c>
      <c r="H103" s="20">
        <v>44</v>
      </c>
      <c r="I103" s="20">
        <v>103</v>
      </c>
      <c r="J103" s="20">
        <v>113</v>
      </c>
      <c r="K103" s="20">
        <v>47</v>
      </c>
      <c r="L103" s="20">
        <v>58</v>
      </c>
      <c r="M103" s="20">
        <v>9</v>
      </c>
      <c r="N103" s="21"/>
      <c r="O103" s="21"/>
      <c r="P103" s="21"/>
      <c r="Q103" s="21"/>
    </row>
    <row r="104" spans="1:17" x14ac:dyDescent="0.15">
      <c r="C104" s="135"/>
      <c r="D104" s="136"/>
      <c r="E104" s="22">
        <v>1</v>
      </c>
      <c r="F104" s="23">
        <v>0.28012049198150635</v>
      </c>
      <c r="G104" s="23">
        <v>0.11746987700462341</v>
      </c>
      <c r="H104" s="23">
        <v>0.13253012299537659</v>
      </c>
      <c r="I104" s="23">
        <v>0.31024095416069031</v>
      </c>
      <c r="J104" s="23">
        <v>0.34036144614219666</v>
      </c>
      <c r="K104" s="23">
        <v>0.14156626164913177</v>
      </c>
      <c r="L104" s="23">
        <v>0.17469879984855652</v>
      </c>
      <c r="M104" s="23">
        <v>2.7108434587717056E-2</v>
      </c>
    </row>
    <row r="105" spans="1:17" x14ac:dyDescent="0.15">
      <c r="A105" s="17" t="str">
        <f>A97&amp;D105</f>
        <v>X (5)小倉南区</v>
      </c>
      <c r="C105" s="135"/>
      <c r="D105" s="134" t="s">
        <v>17</v>
      </c>
      <c r="E105" s="19">
        <v>557</v>
      </c>
      <c r="F105" s="20">
        <v>140</v>
      </c>
      <c r="G105" s="20">
        <v>89</v>
      </c>
      <c r="H105" s="20">
        <v>68</v>
      </c>
      <c r="I105" s="20">
        <v>182</v>
      </c>
      <c r="J105" s="20">
        <v>228</v>
      </c>
      <c r="K105" s="20">
        <v>51</v>
      </c>
      <c r="L105" s="20">
        <v>104</v>
      </c>
      <c r="M105" s="20">
        <v>15</v>
      </c>
      <c r="N105" s="21"/>
      <c r="O105" s="21"/>
      <c r="P105" s="21"/>
      <c r="Q105" s="21"/>
    </row>
    <row r="106" spans="1:17" x14ac:dyDescent="0.15">
      <c r="C106" s="135"/>
      <c r="D106" s="136"/>
      <c r="E106" s="22">
        <v>1</v>
      </c>
      <c r="F106" s="23">
        <v>0.25134649872779846</v>
      </c>
      <c r="G106" s="23">
        <v>0.15978455543518066</v>
      </c>
      <c r="H106" s="23">
        <v>0.12208258360624313</v>
      </c>
      <c r="I106" s="23">
        <v>0.32675045728683472</v>
      </c>
      <c r="J106" s="23">
        <v>0.40933573246002197</v>
      </c>
      <c r="K106" s="23">
        <v>9.1561935842037201E-2</v>
      </c>
      <c r="L106" s="23">
        <v>0.1867145448923111</v>
      </c>
      <c r="M106" s="23">
        <v>2.6929982006549835E-2</v>
      </c>
    </row>
    <row r="107" spans="1:17" x14ac:dyDescent="0.15">
      <c r="A107" s="17" t="str">
        <f>A97&amp;D107</f>
        <v>X (5)若松区</v>
      </c>
      <c r="C107" s="135"/>
      <c r="D107" s="134" t="s">
        <v>18</v>
      </c>
      <c r="E107" s="19">
        <v>438</v>
      </c>
      <c r="F107" s="20">
        <v>106</v>
      </c>
      <c r="G107" s="20">
        <v>63</v>
      </c>
      <c r="H107" s="20">
        <v>64</v>
      </c>
      <c r="I107" s="20">
        <v>135</v>
      </c>
      <c r="J107" s="20">
        <v>167</v>
      </c>
      <c r="K107" s="20">
        <v>37</v>
      </c>
      <c r="L107" s="20">
        <v>89</v>
      </c>
      <c r="M107" s="20">
        <v>8</v>
      </c>
      <c r="N107" s="21"/>
      <c r="O107" s="21"/>
      <c r="P107" s="21"/>
      <c r="Q107" s="21"/>
    </row>
    <row r="108" spans="1:17" x14ac:dyDescent="0.15">
      <c r="C108" s="135"/>
      <c r="D108" s="136"/>
      <c r="E108" s="22">
        <v>1</v>
      </c>
      <c r="F108" s="23">
        <v>0.24200913310050964</v>
      </c>
      <c r="G108" s="23">
        <v>0.14383561909198761</v>
      </c>
      <c r="H108" s="23">
        <v>0.14611871540546417</v>
      </c>
      <c r="I108" s="23">
        <v>0.30821916460990906</v>
      </c>
      <c r="J108" s="23">
        <v>0.38127854466438293</v>
      </c>
      <c r="K108" s="23">
        <v>8.447488397359848E-2</v>
      </c>
      <c r="L108" s="23">
        <v>0.20319634675979614</v>
      </c>
      <c r="M108" s="23">
        <v>1.8264839425683022E-2</v>
      </c>
    </row>
    <row r="109" spans="1:17" x14ac:dyDescent="0.15">
      <c r="A109" s="17" t="str">
        <f>A97&amp;D109</f>
        <v>X (5)八幡東区</v>
      </c>
      <c r="C109" s="135"/>
      <c r="D109" s="134" t="s">
        <v>19</v>
      </c>
      <c r="E109" s="19">
        <v>191</v>
      </c>
      <c r="F109" s="20">
        <v>46</v>
      </c>
      <c r="G109" s="20">
        <v>38</v>
      </c>
      <c r="H109" s="20">
        <v>20</v>
      </c>
      <c r="I109" s="20">
        <v>46</v>
      </c>
      <c r="J109" s="20">
        <v>65</v>
      </c>
      <c r="K109" s="20">
        <v>18</v>
      </c>
      <c r="L109" s="20">
        <v>51</v>
      </c>
      <c r="M109" s="20">
        <v>8</v>
      </c>
      <c r="N109" s="21"/>
      <c r="O109" s="21"/>
      <c r="P109" s="21"/>
      <c r="Q109" s="21"/>
    </row>
    <row r="110" spans="1:17" x14ac:dyDescent="0.15">
      <c r="C110" s="135"/>
      <c r="D110" s="136"/>
      <c r="E110" s="22">
        <v>1</v>
      </c>
      <c r="F110" s="23">
        <v>0.2408376932144165</v>
      </c>
      <c r="G110" s="23">
        <v>0.19895288348197937</v>
      </c>
      <c r="H110" s="23">
        <v>0.10471203923225403</v>
      </c>
      <c r="I110" s="23">
        <v>0.2408376932144165</v>
      </c>
      <c r="J110" s="23">
        <v>0.34031414985656738</v>
      </c>
      <c r="K110" s="23">
        <v>9.4240836799144745E-2</v>
      </c>
      <c r="L110" s="23">
        <v>0.26701569557189941</v>
      </c>
      <c r="M110" s="23">
        <v>4.1884817183017731E-2</v>
      </c>
    </row>
    <row r="111" spans="1:17" x14ac:dyDescent="0.15">
      <c r="A111" s="17" t="str">
        <f>A97&amp;D111</f>
        <v>X (5)八幡西区</v>
      </c>
      <c r="C111" s="135"/>
      <c r="D111" s="134" t="s">
        <v>20</v>
      </c>
      <c r="E111" s="19">
        <v>1103</v>
      </c>
      <c r="F111" s="20">
        <v>330</v>
      </c>
      <c r="G111" s="20">
        <v>172</v>
      </c>
      <c r="H111" s="20">
        <v>153</v>
      </c>
      <c r="I111" s="20">
        <v>285</v>
      </c>
      <c r="J111" s="20">
        <v>402</v>
      </c>
      <c r="K111" s="20">
        <v>114</v>
      </c>
      <c r="L111" s="20">
        <v>228</v>
      </c>
      <c r="M111" s="20">
        <v>23</v>
      </c>
      <c r="N111" s="21"/>
      <c r="O111" s="21"/>
      <c r="P111" s="21"/>
      <c r="Q111" s="21"/>
    </row>
    <row r="112" spans="1:17" x14ac:dyDescent="0.15">
      <c r="C112" s="135"/>
      <c r="D112" s="136"/>
      <c r="E112" s="22">
        <v>1</v>
      </c>
      <c r="F112" s="23">
        <v>0.29918405413627625</v>
      </c>
      <c r="G112" s="23">
        <v>0.15593835711479187</v>
      </c>
      <c r="H112" s="23">
        <v>0.13871259987354279</v>
      </c>
      <c r="I112" s="23">
        <v>0.25838622450828552</v>
      </c>
      <c r="J112" s="23">
        <v>0.36446055769920349</v>
      </c>
      <c r="K112" s="23">
        <v>0.10335449129343033</v>
      </c>
      <c r="L112" s="23">
        <v>0.20670898258686066</v>
      </c>
      <c r="M112" s="23">
        <v>2.0852221176028252E-2</v>
      </c>
    </row>
    <row r="113" spans="1:17" x14ac:dyDescent="0.15">
      <c r="A113" s="17" t="str">
        <f>A97&amp;D113</f>
        <v>X (5)戸畑区</v>
      </c>
      <c r="C113" s="135"/>
      <c r="D113" s="134" t="s">
        <v>21</v>
      </c>
      <c r="E113" s="19">
        <v>174</v>
      </c>
      <c r="F113" s="20">
        <v>45</v>
      </c>
      <c r="G113" s="20">
        <v>22</v>
      </c>
      <c r="H113" s="20">
        <v>23</v>
      </c>
      <c r="I113" s="20">
        <v>51</v>
      </c>
      <c r="J113" s="20">
        <v>73</v>
      </c>
      <c r="K113" s="20">
        <v>19</v>
      </c>
      <c r="L113" s="20">
        <v>34</v>
      </c>
      <c r="M113" s="20">
        <v>3</v>
      </c>
      <c r="N113" s="21"/>
      <c r="O113" s="21"/>
      <c r="P113" s="21"/>
      <c r="Q113" s="21"/>
    </row>
    <row r="114" spans="1:17" x14ac:dyDescent="0.15">
      <c r="C114" s="135"/>
      <c r="D114" s="136"/>
      <c r="E114" s="22">
        <v>1</v>
      </c>
      <c r="F114" s="23">
        <v>0.25862067937850952</v>
      </c>
      <c r="G114" s="23">
        <v>0.12643678486347198</v>
      </c>
      <c r="H114" s="23">
        <v>0.13218390941619873</v>
      </c>
      <c r="I114" s="23">
        <v>0.29310345649719238</v>
      </c>
      <c r="J114" s="23">
        <v>0.41954022645950317</v>
      </c>
      <c r="K114" s="23">
        <v>0.10919540375471115</v>
      </c>
      <c r="L114" s="23">
        <v>0.19540229439735413</v>
      </c>
      <c r="M114" s="23">
        <v>1.7241379246115685E-2</v>
      </c>
    </row>
    <row r="115" spans="1:17" x14ac:dyDescent="0.15">
      <c r="A115" s="17" t="str">
        <f>A97&amp;D115</f>
        <v>X (5)その他</v>
      </c>
      <c r="C115" s="135"/>
      <c r="D115" s="134" t="s">
        <v>22</v>
      </c>
      <c r="E115" s="19">
        <v>905</v>
      </c>
      <c r="F115" s="20">
        <v>238</v>
      </c>
      <c r="G115" s="20">
        <v>137</v>
      </c>
      <c r="H115" s="20">
        <v>97</v>
      </c>
      <c r="I115" s="20">
        <v>232</v>
      </c>
      <c r="J115" s="20">
        <v>358</v>
      </c>
      <c r="K115" s="20">
        <v>75</v>
      </c>
      <c r="L115" s="20">
        <v>214</v>
      </c>
      <c r="M115" s="20">
        <v>29</v>
      </c>
      <c r="N115" s="21"/>
      <c r="O115" s="21"/>
      <c r="P115" s="21"/>
      <c r="Q115" s="21"/>
    </row>
    <row r="116" spans="1:17" x14ac:dyDescent="0.15">
      <c r="C116" s="136"/>
      <c r="D116" s="136"/>
      <c r="E116" s="22">
        <v>1</v>
      </c>
      <c r="F116" s="23">
        <v>0.26298341155052185</v>
      </c>
      <c r="G116" s="23">
        <v>0.15138120949268341</v>
      </c>
      <c r="H116" s="23">
        <v>0.10718232393264771</v>
      </c>
      <c r="I116" s="23">
        <v>0.25635358691215515</v>
      </c>
      <c r="J116" s="23">
        <v>0.39558011293411255</v>
      </c>
      <c r="K116" s="23">
        <v>8.2872927188873291E-2</v>
      </c>
      <c r="L116" s="23">
        <v>0.23646408319473267</v>
      </c>
      <c r="M116" s="23">
        <v>3.2044198364019394E-2</v>
      </c>
    </row>
    <row r="120" spans="1:17" x14ac:dyDescent="0.15">
      <c r="A120" s="17" t="str">
        <f>"X ("&amp;SUBSTITUTE(LEFT(E120,2),"Q","")&amp;")"</f>
        <v>X (6)</v>
      </c>
      <c r="C120" s="17" t="s">
        <v>44</v>
      </c>
      <c r="D120" s="17" t="s">
        <v>1</v>
      </c>
      <c r="E120" s="17" t="s">
        <v>45</v>
      </c>
    </row>
    <row r="121" spans="1:17" ht="36" x14ac:dyDescent="0.15">
      <c r="A121" s="17" t="str">
        <f>A120&amp;"表頭"</f>
        <v>X (6)表頭</v>
      </c>
      <c r="C121" s="132"/>
      <c r="D121" s="133"/>
      <c r="E121" s="18" t="s">
        <v>3</v>
      </c>
      <c r="F121" s="18" t="s">
        <v>46</v>
      </c>
      <c r="G121" s="18" t="s">
        <v>47</v>
      </c>
      <c r="H121" s="18" t="s">
        <v>48</v>
      </c>
      <c r="I121" s="18" t="s">
        <v>49</v>
      </c>
      <c r="J121" s="18" t="s">
        <v>50</v>
      </c>
      <c r="K121" s="18" t="s">
        <v>51</v>
      </c>
      <c r="L121" s="18" t="s">
        <v>52</v>
      </c>
      <c r="M121" s="18" t="s">
        <v>53</v>
      </c>
      <c r="N121" s="18" t="s">
        <v>54</v>
      </c>
      <c r="O121" s="18" t="s">
        <v>22</v>
      </c>
    </row>
    <row r="122" spans="1:17" x14ac:dyDescent="0.15">
      <c r="A122" s="17" t="str">
        <f>A120&amp;D122</f>
        <v>X (6)全体</v>
      </c>
      <c r="C122" s="134" t="s">
        <v>14</v>
      </c>
      <c r="D122" s="134" t="s">
        <v>8</v>
      </c>
      <c r="E122" s="19">
        <v>3871</v>
      </c>
      <c r="F122" s="20">
        <v>39</v>
      </c>
      <c r="G122" s="20">
        <v>1947</v>
      </c>
      <c r="H122" s="20">
        <v>146</v>
      </c>
      <c r="I122" s="20">
        <v>63</v>
      </c>
      <c r="J122" s="20">
        <v>445</v>
      </c>
      <c r="K122" s="20">
        <v>342</v>
      </c>
      <c r="L122" s="20">
        <v>71</v>
      </c>
      <c r="M122" s="20">
        <v>324</v>
      </c>
      <c r="N122" s="20">
        <v>243</v>
      </c>
      <c r="O122" s="20">
        <v>251</v>
      </c>
      <c r="P122" s="21"/>
      <c r="Q122" s="21"/>
    </row>
    <row r="123" spans="1:17" x14ac:dyDescent="0.15">
      <c r="C123" s="135"/>
      <c r="D123" s="136"/>
      <c r="E123" s="22">
        <v>1</v>
      </c>
      <c r="F123" s="23">
        <v>1.0074916295707226E-2</v>
      </c>
      <c r="G123" s="23">
        <v>0.50297081470489502</v>
      </c>
      <c r="H123" s="23">
        <v>3.7716351449489594E-2</v>
      </c>
      <c r="I123" s="23">
        <v>1.6274863854050636E-2</v>
      </c>
      <c r="J123" s="23">
        <v>0.11495737731456757</v>
      </c>
      <c r="K123" s="23">
        <v>8.834926038980484E-2</v>
      </c>
      <c r="L123" s="23">
        <v>1.8341513350605965E-2</v>
      </c>
      <c r="M123" s="23">
        <v>8.36993008852005E-2</v>
      </c>
      <c r="N123" s="23">
        <v>6.2774479389190674E-2</v>
      </c>
      <c r="O123" s="23">
        <v>6.4841128885746002E-2</v>
      </c>
    </row>
    <row r="124" spans="1:17" x14ac:dyDescent="0.15">
      <c r="A124" s="17" t="str">
        <f>A120&amp;D124</f>
        <v>X (6)門司区</v>
      </c>
      <c r="C124" s="135"/>
      <c r="D124" s="134" t="s">
        <v>15</v>
      </c>
      <c r="E124" s="19">
        <v>171</v>
      </c>
      <c r="F124" s="20">
        <v>8</v>
      </c>
      <c r="G124" s="20">
        <v>137</v>
      </c>
      <c r="H124" s="20">
        <v>11</v>
      </c>
      <c r="I124" s="20">
        <v>0</v>
      </c>
      <c r="J124" s="20">
        <v>2</v>
      </c>
      <c r="K124" s="20">
        <v>1</v>
      </c>
      <c r="L124" s="20">
        <v>2</v>
      </c>
      <c r="M124" s="20">
        <v>6</v>
      </c>
      <c r="N124" s="20">
        <v>1</v>
      </c>
      <c r="O124" s="20">
        <v>3</v>
      </c>
      <c r="P124" s="21"/>
      <c r="Q124" s="21"/>
    </row>
    <row r="125" spans="1:17" x14ac:dyDescent="0.15">
      <c r="C125" s="135"/>
      <c r="D125" s="136"/>
      <c r="E125" s="22">
        <v>1</v>
      </c>
      <c r="F125" s="23">
        <v>4.6783626079559326E-2</v>
      </c>
      <c r="G125" s="23">
        <v>0.80116957426071167</v>
      </c>
      <c r="H125" s="23">
        <v>6.4327485859394073E-2</v>
      </c>
      <c r="I125" s="23">
        <v>0</v>
      </c>
      <c r="J125" s="23">
        <v>1.1695906519889832E-2</v>
      </c>
      <c r="K125" s="23">
        <v>5.8479532599449158E-3</v>
      </c>
      <c r="L125" s="23">
        <v>1.1695906519889832E-2</v>
      </c>
      <c r="M125" s="23">
        <v>3.5087719559669495E-2</v>
      </c>
      <c r="N125" s="23">
        <v>5.8479532599449158E-3</v>
      </c>
      <c r="O125" s="23">
        <v>1.7543859779834747E-2</v>
      </c>
    </row>
    <row r="126" spans="1:17" x14ac:dyDescent="0.15">
      <c r="A126" s="17" t="str">
        <f>A120&amp;D126</f>
        <v>X (6)小倉北区</v>
      </c>
      <c r="C126" s="135"/>
      <c r="D126" s="134" t="s">
        <v>16</v>
      </c>
      <c r="E126" s="19">
        <v>332</v>
      </c>
      <c r="F126" s="20">
        <v>4</v>
      </c>
      <c r="G126" s="20">
        <v>275</v>
      </c>
      <c r="H126" s="20">
        <v>3</v>
      </c>
      <c r="I126" s="20">
        <v>0</v>
      </c>
      <c r="J126" s="20">
        <v>14</v>
      </c>
      <c r="K126" s="20">
        <v>2</v>
      </c>
      <c r="L126" s="20">
        <v>3</v>
      </c>
      <c r="M126" s="20">
        <v>7</v>
      </c>
      <c r="N126" s="20">
        <v>11</v>
      </c>
      <c r="O126" s="20">
        <v>13</v>
      </c>
      <c r="P126" s="21"/>
      <c r="Q126" s="21"/>
    </row>
    <row r="127" spans="1:17" x14ac:dyDescent="0.15">
      <c r="C127" s="135"/>
      <c r="D127" s="136"/>
      <c r="E127" s="22">
        <v>1</v>
      </c>
      <c r="F127" s="23">
        <v>1.2048192322254181E-2</v>
      </c>
      <c r="G127" s="23">
        <v>0.82831323146820068</v>
      </c>
      <c r="H127" s="23">
        <v>9.0361442416906357E-3</v>
      </c>
      <c r="I127" s="23">
        <v>0</v>
      </c>
      <c r="J127" s="23">
        <v>4.2168673127889633E-2</v>
      </c>
      <c r="K127" s="23">
        <v>6.0240961611270905E-3</v>
      </c>
      <c r="L127" s="23">
        <v>9.0361442416906357E-3</v>
      </c>
      <c r="M127" s="23">
        <v>2.1084336563944817E-2</v>
      </c>
      <c r="N127" s="23">
        <v>3.3132530748844147E-2</v>
      </c>
      <c r="O127" s="23">
        <v>3.9156626909971237E-2</v>
      </c>
    </row>
    <row r="128" spans="1:17" x14ac:dyDescent="0.15">
      <c r="A128" s="17" t="str">
        <f>A120&amp;D128</f>
        <v>X (6)小倉南区</v>
      </c>
      <c r="C128" s="135"/>
      <c r="D128" s="134" t="s">
        <v>17</v>
      </c>
      <c r="E128" s="19">
        <v>557</v>
      </c>
      <c r="F128" s="20">
        <v>5</v>
      </c>
      <c r="G128" s="20">
        <v>387</v>
      </c>
      <c r="H128" s="20">
        <v>106</v>
      </c>
      <c r="I128" s="20">
        <v>0</v>
      </c>
      <c r="J128" s="20">
        <v>16</v>
      </c>
      <c r="K128" s="20">
        <v>2</v>
      </c>
      <c r="L128" s="20">
        <v>2</v>
      </c>
      <c r="M128" s="20">
        <v>7</v>
      </c>
      <c r="N128" s="20">
        <v>23</v>
      </c>
      <c r="O128" s="20">
        <v>9</v>
      </c>
      <c r="P128" s="21"/>
      <c r="Q128" s="21"/>
    </row>
    <row r="129" spans="1:17" x14ac:dyDescent="0.15">
      <c r="C129" s="135"/>
      <c r="D129" s="136"/>
      <c r="E129" s="22">
        <v>1</v>
      </c>
      <c r="F129" s="23">
        <v>8.9766606688499451E-3</v>
      </c>
      <c r="G129" s="23">
        <v>0.69479352235794067</v>
      </c>
      <c r="H129" s="23">
        <v>0.1903052031993866</v>
      </c>
      <c r="I129" s="23">
        <v>0</v>
      </c>
      <c r="J129" s="23">
        <v>2.8725314885377884E-2</v>
      </c>
      <c r="K129" s="23">
        <v>3.5906643606722355E-3</v>
      </c>
      <c r="L129" s="23">
        <v>3.5906643606722355E-3</v>
      </c>
      <c r="M129" s="23">
        <v>1.2567324563860893E-2</v>
      </c>
      <c r="N129" s="23">
        <v>4.1292637586593628E-2</v>
      </c>
      <c r="O129" s="23">
        <v>1.6157988458871841E-2</v>
      </c>
    </row>
    <row r="130" spans="1:17" x14ac:dyDescent="0.15">
      <c r="A130" s="17" t="str">
        <f>A120&amp;D130</f>
        <v>X (6)若松区</v>
      </c>
      <c r="C130" s="135"/>
      <c r="D130" s="134" t="s">
        <v>18</v>
      </c>
      <c r="E130" s="19">
        <v>438</v>
      </c>
      <c r="F130" s="20">
        <v>4</v>
      </c>
      <c r="G130" s="20">
        <v>213</v>
      </c>
      <c r="H130" s="20">
        <v>9</v>
      </c>
      <c r="I130" s="20">
        <v>38</v>
      </c>
      <c r="J130" s="20">
        <v>56</v>
      </c>
      <c r="K130" s="20">
        <v>28</v>
      </c>
      <c r="L130" s="20">
        <v>15</v>
      </c>
      <c r="M130" s="20">
        <v>27</v>
      </c>
      <c r="N130" s="20">
        <v>25</v>
      </c>
      <c r="O130" s="20">
        <v>23</v>
      </c>
      <c r="P130" s="21"/>
      <c r="Q130" s="21"/>
    </row>
    <row r="131" spans="1:17" x14ac:dyDescent="0.15">
      <c r="C131" s="135"/>
      <c r="D131" s="136"/>
      <c r="E131" s="22">
        <v>1</v>
      </c>
      <c r="F131" s="23">
        <v>9.1324197128415108E-3</v>
      </c>
      <c r="G131" s="23">
        <v>0.48630136251449585</v>
      </c>
      <c r="H131" s="23">
        <v>2.054794505238533E-2</v>
      </c>
      <c r="I131" s="23">
        <v>8.675798773765564E-2</v>
      </c>
      <c r="J131" s="23">
        <v>0.1278538852930069</v>
      </c>
      <c r="K131" s="23">
        <v>6.3926942646503448E-2</v>
      </c>
      <c r="L131" s="23">
        <v>3.4246575087308884E-2</v>
      </c>
      <c r="M131" s="23">
        <v>6.1643835157155991E-2</v>
      </c>
      <c r="N131" s="23">
        <v>5.7077623903751373E-2</v>
      </c>
      <c r="O131" s="23">
        <v>5.2511416375637054E-2</v>
      </c>
    </row>
    <row r="132" spans="1:17" x14ac:dyDescent="0.15">
      <c r="A132" s="17" t="str">
        <f>A120&amp;D132</f>
        <v>X (6)八幡東区</v>
      </c>
      <c r="C132" s="135"/>
      <c r="D132" s="134" t="s">
        <v>19</v>
      </c>
      <c r="E132" s="19">
        <v>191</v>
      </c>
      <c r="F132" s="20">
        <v>0</v>
      </c>
      <c r="G132" s="20">
        <v>75</v>
      </c>
      <c r="H132" s="20">
        <v>3</v>
      </c>
      <c r="I132" s="20">
        <v>0</v>
      </c>
      <c r="J132" s="20">
        <v>88</v>
      </c>
      <c r="K132" s="20">
        <v>7</v>
      </c>
      <c r="L132" s="20">
        <v>1</v>
      </c>
      <c r="M132" s="20">
        <v>7</v>
      </c>
      <c r="N132" s="20">
        <v>7</v>
      </c>
      <c r="O132" s="20">
        <v>3</v>
      </c>
      <c r="P132" s="21"/>
      <c r="Q132" s="21"/>
    </row>
    <row r="133" spans="1:17" x14ac:dyDescent="0.15">
      <c r="C133" s="135"/>
      <c r="D133" s="136"/>
      <c r="E133" s="22">
        <v>1</v>
      </c>
      <c r="F133" s="23">
        <v>0</v>
      </c>
      <c r="G133" s="23">
        <v>0.3926701545715332</v>
      </c>
      <c r="H133" s="23">
        <v>1.5706805512309074E-2</v>
      </c>
      <c r="I133" s="23">
        <v>0</v>
      </c>
      <c r="J133" s="23">
        <v>0.46073299646377563</v>
      </c>
      <c r="K133" s="23">
        <v>3.6649215966463089E-2</v>
      </c>
      <c r="L133" s="23">
        <v>5.2356021478772163E-3</v>
      </c>
      <c r="M133" s="23">
        <v>3.6649215966463089E-2</v>
      </c>
      <c r="N133" s="23">
        <v>3.6649215966463089E-2</v>
      </c>
      <c r="O133" s="23">
        <v>1.5706805512309074E-2</v>
      </c>
    </row>
    <row r="134" spans="1:17" x14ac:dyDescent="0.15">
      <c r="A134" s="17" t="str">
        <f>A120&amp;D134</f>
        <v>X (6)八幡西区</v>
      </c>
      <c r="C134" s="135"/>
      <c r="D134" s="134" t="s">
        <v>20</v>
      </c>
      <c r="E134" s="19">
        <v>1103</v>
      </c>
      <c r="F134" s="20">
        <v>10</v>
      </c>
      <c r="G134" s="20">
        <v>464</v>
      </c>
      <c r="H134" s="20">
        <v>3</v>
      </c>
      <c r="I134" s="20">
        <v>14</v>
      </c>
      <c r="J134" s="20">
        <v>166</v>
      </c>
      <c r="K134" s="20">
        <v>234</v>
      </c>
      <c r="L134" s="20">
        <v>7</v>
      </c>
      <c r="M134" s="20">
        <v>82</v>
      </c>
      <c r="N134" s="20">
        <v>69</v>
      </c>
      <c r="O134" s="20">
        <v>54</v>
      </c>
      <c r="P134" s="21"/>
      <c r="Q134" s="21"/>
    </row>
    <row r="135" spans="1:17" x14ac:dyDescent="0.15">
      <c r="C135" s="135"/>
      <c r="D135" s="136"/>
      <c r="E135" s="22">
        <v>1</v>
      </c>
      <c r="F135" s="23">
        <v>9.0661831200122833E-3</v>
      </c>
      <c r="G135" s="23">
        <v>0.42067089676856995</v>
      </c>
      <c r="H135" s="23">
        <v>2.719854936003685E-3</v>
      </c>
      <c r="I135" s="23">
        <v>1.2692656368017197E-2</v>
      </c>
      <c r="J135" s="23">
        <v>0.1504986435174942</v>
      </c>
      <c r="K135" s="23">
        <v>0.21214868128299713</v>
      </c>
      <c r="L135" s="23">
        <v>6.3463281840085983E-3</v>
      </c>
      <c r="M135" s="23">
        <v>7.4342705309391022E-2</v>
      </c>
      <c r="N135" s="23">
        <v>6.2556661665439606E-2</v>
      </c>
      <c r="O135" s="23">
        <v>4.895738884806633E-2</v>
      </c>
    </row>
    <row r="136" spans="1:17" x14ac:dyDescent="0.15">
      <c r="A136" s="17" t="str">
        <f>A120&amp;D136</f>
        <v>X (6)戸畑区</v>
      </c>
      <c r="C136" s="135"/>
      <c r="D136" s="134" t="s">
        <v>21</v>
      </c>
      <c r="E136" s="19">
        <v>174</v>
      </c>
      <c r="F136" s="20">
        <v>4</v>
      </c>
      <c r="G136" s="20">
        <v>94</v>
      </c>
      <c r="H136" s="20">
        <v>3</v>
      </c>
      <c r="I136" s="20">
        <v>2</v>
      </c>
      <c r="J136" s="20">
        <v>23</v>
      </c>
      <c r="K136" s="20">
        <v>1</v>
      </c>
      <c r="L136" s="20">
        <v>35</v>
      </c>
      <c r="M136" s="20">
        <v>5</v>
      </c>
      <c r="N136" s="20">
        <v>3</v>
      </c>
      <c r="O136" s="20">
        <v>4</v>
      </c>
      <c r="P136" s="21"/>
      <c r="Q136" s="21"/>
    </row>
    <row r="137" spans="1:17" x14ac:dyDescent="0.15">
      <c r="C137" s="135"/>
      <c r="D137" s="136"/>
      <c r="E137" s="22">
        <v>1</v>
      </c>
      <c r="F137" s="23">
        <v>2.2988505661487579E-2</v>
      </c>
      <c r="G137" s="23">
        <v>0.54022985696792603</v>
      </c>
      <c r="H137" s="23">
        <v>1.7241379246115685E-2</v>
      </c>
      <c r="I137" s="23">
        <v>1.149425283074379E-2</v>
      </c>
      <c r="J137" s="23">
        <v>0.13218390941619873</v>
      </c>
      <c r="K137" s="23">
        <v>5.7471264153718948E-3</v>
      </c>
      <c r="L137" s="23">
        <v>0.20114941895008087</v>
      </c>
      <c r="M137" s="23">
        <v>2.8735632076859474E-2</v>
      </c>
      <c r="N137" s="23">
        <v>1.7241379246115685E-2</v>
      </c>
      <c r="O137" s="23">
        <v>2.2988505661487579E-2</v>
      </c>
    </row>
    <row r="138" spans="1:17" x14ac:dyDescent="0.15">
      <c r="A138" s="17" t="str">
        <f>A120&amp;D138</f>
        <v>X (6)その他</v>
      </c>
      <c r="C138" s="135"/>
      <c r="D138" s="134" t="s">
        <v>22</v>
      </c>
      <c r="E138" s="19">
        <v>905</v>
      </c>
      <c r="F138" s="20">
        <v>4</v>
      </c>
      <c r="G138" s="20">
        <v>302</v>
      </c>
      <c r="H138" s="20">
        <v>8</v>
      </c>
      <c r="I138" s="20">
        <v>9</v>
      </c>
      <c r="J138" s="20">
        <v>80</v>
      </c>
      <c r="K138" s="20">
        <v>67</v>
      </c>
      <c r="L138" s="20">
        <v>6</v>
      </c>
      <c r="M138" s="20">
        <v>183</v>
      </c>
      <c r="N138" s="20">
        <v>104</v>
      </c>
      <c r="O138" s="20">
        <v>142</v>
      </c>
      <c r="P138" s="21"/>
      <c r="Q138" s="21"/>
    </row>
    <row r="139" spans="1:17" x14ac:dyDescent="0.15">
      <c r="C139" s="136"/>
      <c r="D139" s="136"/>
      <c r="E139" s="22">
        <v>1</v>
      </c>
      <c r="F139" s="23">
        <v>4.4198893010616302E-3</v>
      </c>
      <c r="G139" s="23">
        <v>0.33370167016983032</v>
      </c>
      <c r="H139" s="23">
        <v>8.8397786021232605E-3</v>
      </c>
      <c r="I139" s="23">
        <v>9.9447509273886681E-3</v>
      </c>
      <c r="J139" s="23">
        <v>8.8397793471813202E-2</v>
      </c>
      <c r="K139" s="23">
        <v>7.4033148586750031E-2</v>
      </c>
      <c r="L139" s="23">
        <v>6.6298344172537327E-3</v>
      </c>
      <c r="M139" s="23">
        <v>0.2022099494934082</v>
      </c>
      <c r="N139" s="23">
        <v>0.11491712927818298</v>
      </c>
      <c r="O139" s="23">
        <v>0.15690608322620392</v>
      </c>
    </row>
    <row r="143" spans="1:17" x14ac:dyDescent="0.15">
      <c r="A143" s="17" t="str">
        <f>"X ("&amp;SUBSTITUTE(LEFT(E143,2),"Q","")&amp;")"</f>
        <v>X (9)</v>
      </c>
      <c r="C143" s="17" t="s">
        <v>55</v>
      </c>
      <c r="D143" s="17" t="s">
        <v>1</v>
      </c>
      <c r="E143" s="17" t="s">
        <v>56</v>
      </c>
    </row>
    <row r="144" spans="1:17" ht="24" x14ac:dyDescent="0.15">
      <c r="A144" s="17" t="str">
        <f>A143&amp;"表頭"</f>
        <v>X (9)表頭</v>
      </c>
      <c r="C144" s="132"/>
      <c r="D144" s="133"/>
      <c r="E144" s="18" t="s">
        <v>3</v>
      </c>
      <c r="F144" s="18" t="s">
        <v>57</v>
      </c>
      <c r="G144" s="18" t="s">
        <v>58</v>
      </c>
      <c r="H144" s="18" t="s">
        <v>59</v>
      </c>
      <c r="I144" s="18" t="s">
        <v>60</v>
      </c>
      <c r="J144" s="18" t="s">
        <v>22</v>
      </c>
      <c r="K144" s="18" t="s">
        <v>61</v>
      </c>
    </row>
    <row r="145" spans="1:17" x14ac:dyDescent="0.15">
      <c r="A145" s="17" t="str">
        <f>A143&amp;D145</f>
        <v>X (9)全体</v>
      </c>
      <c r="C145" s="134" t="s">
        <v>14</v>
      </c>
      <c r="D145" s="134" t="s">
        <v>8</v>
      </c>
      <c r="E145" s="19">
        <v>3871</v>
      </c>
      <c r="F145" s="20">
        <v>2096</v>
      </c>
      <c r="G145" s="20">
        <v>141</v>
      </c>
      <c r="H145" s="20">
        <v>687</v>
      </c>
      <c r="I145" s="20">
        <v>558</v>
      </c>
      <c r="J145" s="20">
        <v>34</v>
      </c>
      <c r="K145" s="20">
        <v>355</v>
      </c>
      <c r="L145" s="21"/>
      <c r="M145" s="21"/>
      <c r="N145" s="21"/>
      <c r="O145" s="21"/>
      <c r="P145" s="21"/>
      <c r="Q145" s="21"/>
    </row>
    <row r="146" spans="1:17" x14ac:dyDescent="0.15">
      <c r="C146" s="135"/>
      <c r="D146" s="136"/>
      <c r="E146" s="22">
        <v>1</v>
      </c>
      <c r="F146" s="23">
        <v>0.54146218299865723</v>
      </c>
      <c r="G146" s="23">
        <v>3.6424696445465088E-2</v>
      </c>
      <c r="H146" s="23">
        <v>0.1774735152721405</v>
      </c>
      <c r="I146" s="23">
        <v>0.14414879679679871</v>
      </c>
      <c r="J146" s="23">
        <v>8.7832603603601456E-3</v>
      </c>
      <c r="K146" s="23">
        <v>9.1707572340965271E-2</v>
      </c>
    </row>
    <row r="147" spans="1:17" x14ac:dyDescent="0.15">
      <c r="A147" s="17" t="str">
        <f>A143&amp;D147</f>
        <v>X (9)門司区</v>
      </c>
      <c r="C147" s="135"/>
      <c r="D147" s="134" t="s">
        <v>15</v>
      </c>
      <c r="E147" s="19">
        <v>171</v>
      </c>
      <c r="F147" s="20">
        <v>100</v>
      </c>
      <c r="G147" s="20">
        <v>6</v>
      </c>
      <c r="H147" s="20">
        <v>31</v>
      </c>
      <c r="I147" s="20">
        <v>24</v>
      </c>
      <c r="J147" s="20">
        <v>0</v>
      </c>
      <c r="K147" s="20">
        <v>10</v>
      </c>
      <c r="L147" s="21"/>
      <c r="M147" s="21"/>
      <c r="N147" s="21"/>
      <c r="O147" s="21"/>
      <c r="P147" s="21"/>
      <c r="Q147" s="21"/>
    </row>
    <row r="148" spans="1:17" x14ac:dyDescent="0.15">
      <c r="C148" s="135"/>
      <c r="D148" s="136"/>
      <c r="E148" s="22">
        <v>1</v>
      </c>
      <c r="F148" s="23">
        <v>0.58479529619216919</v>
      </c>
      <c r="G148" s="23">
        <v>3.5087719559669495E-2</v>
      </c>
      <c r="H148" s="23">
        <v>0.18128654360771179</v>
      </c>
      <c r="I148" s="23">
        <v>0.14035087823867798</v>
      </c>
      <c r="J148" s="23">
        <v>0</v>
      </c>
      <c r="K148" s="23">
        <v>5.8479532599449158E-2</v>
      </c>
    </row>
    <row r="149" spans="1:17" x14ac:dyDescent="0.15">
      <c r="A149" s="17" t="str">
        <f>A143&amp;D149</f>
        <v>X (9)小倉北区</v>
      </c>
      <c r="C149" s="135"/>
      <c r="D149" s="134" t="s">
        <v>16</v>
      </c>
      <c r="E149" s="19">
        <v>332</v>
      </c>
      <c r="F149" s="20">
        <v>175</v>
      </c>
      <c r="G149" s="20">
        <v>3</v>
      </c>
      <c r="H149" s="20">
        <v>68</v>
      </c>
      <c r="I149" s="20">
        <v>61</v>
      </c>
      <c r="J149" s="20">
        <v>2</v>
      </c>
      <c r="K149" s="20">
        <v>23</v>
      </c>
      <c r="L149" s="21"/>
      <c r="M149" s="21"/>
      <c r="N149" s="21"/>
      <c r="O149" s="21"/>
      <c r="P149" s="21"/>
      <c r="Q149" s="21"/>
    </row>
    <row r="150" spans="1:17" x14ac:dyDescent="0.15">
      <c r="C150" s="135"/>
      <c r="D150" s="136"/>
      <c r="E150" s="22">
        <v>1</v>
      </c>
      <c r="F150" s="23">
        <v>0.52710843086242676</v>
      </c>
      <c r="G150" s="23">
        <v>9.0361442416906357E-3</v>
      </c>
      <c r="H150" s="23">
        <v>0.20481927692890167</v>
      </c>
      <c r="I150" s="23">
        <v>0.18373493850231171</v>
      </c>
      <c r="J150" s="23">
        <v>6.0240961611270905E-3</v>
      </c>
      <c r="K150" s="23">
        <v>6.9277107715606689E-2</v>
      </c>
    </row>
    <row r="151" spans="1:17" x14ac:dyDescent="0.15">
      <c r="A151" s="17" t="str">
        <f>A143&amp;D151</f>
        <v>X (9)小倉南区</v>
      </c>
      <c r="C151" s="135"/>
      <c r="D151" s="134" t="s">
        <v>17</v>
      </c>
      <c r="E151" s="19">
        <v>557</v>
      </c>
      <c r="F151" s="20">
        <v>281</v>
      </c>
      <c r="G151" s="20">
        <v>21</v>
      </c>
      <c r="H151" s="20">
        <v>120</v>
      </c>
      <c r="I151" s="20">
        <v>72</v>
      </c>
      <c r="J151" s="20">
        <v>6</v>
      </c>
      <c r="K151" s="20">
        <v>57</v>
      </c>
      <c r="L151" s="21"/>
      <c r="M151" s="21"/>
      <c r="N151" s="21"/>
      <c r="O151" s="21"/>
      <c r="P151" s="21"/>
      <c r="Q151" s="21"/>
    </row>
    <row r="152" spans="1:17" x14ac:dyDescent="0.15">
      <c r="C152" s="135"/>
      <c r="D152" s="136"/>
      <c r="E152" s="22">
        <v>1</v>
      </c>
      <c r="F152" s="23">
        <v>0.50448834896087646</v>
      </c>
      <c r="G152" s="23">
        <v>3.7701975554227829E-2</v>
      </c>
      <c r="H152" s="23">
        <v>0.21543985605239868</v>
      </c>
      <c r="I152" s="23">
        <v>0.12926390767097473</v>
      </c>
      <c r="J152" s="23">
        <v>1.0771992616355419E-2</v>
      </c>
      <c r="K152" s="23">
        <v>0.10233393311500549</v>
      </c>
    </row>
    <row r="153" spans="1:17" x14ac:dyDescent="0.15">
      <c r="A153" s="17" t="str">
        <f>A143&amp;D153</f>
        <v>X (9)若松区</v>
      </c>
      <c r="C153" s="135"/>
      <c r="D153" s="134" t="s">
        <v>18</v>
      </c>
      <c r="E153" s="19">
        <v>438</v>
      </c>
      <c r="F153" s="20">
        <v>227</v>
      </c>
      <c r="G153" s="20">
        <v>18</v>
      </c>
      <c r="H153" s="20">
        <v>73</v>
      </c>
      <c r="I153" s="20">
        <v>67</v>
      </c>
      <c r="J153" s="20">
        <v>2</v>
      </c>
      <c r="K153" s="20">
        <v>51</v>
      </c>
      <c r="L153" s="21"/>
      <c r="M153" s="21"/>
      <c r="N153" s="21"/>
      <c r="O153" s="21"/>
      <c r="P153" s="21"/>
      <c r="Q153" s="21"/>
    </row>
    <row r="154" spans="1:17" x14ac:dyDescent="0.15">
      <c r="C154" s="135"/>
      <c r="D154" s="136"/>
      <c r="E154" s="22">
        <v>1</v>
      </c>
      <c r="F154" s="23">
        <v>0.51826483011245728</v>
      </c>
      <c r="G154" s="23">
        <v>4.109589010477066E-2</v>
      </c>
      <c r="H154" s="23">
        <v>0.1666666716337204</v>
      </c>
      <c r="I154" s="23">
        <v>0.15296803414821625</v>
      </c>
      <c r="J154" s="23">
        <v>4.5662098564207554E-3</v>
      </c>
      <c r="K154" s="23">
        <v>0.1164383590221405</v>
      </c>
    </row>
    <row r="155" spans="1:17" x14ac:dyDescent="0.15">
      <c r="A155" s="17" t="str">
        <f>A143&amp;D155</f>
        <v>X (9)八幡東区</v>
      </c>
      <c r="C155" s="135"/>
      <c r="D155" s="134" t="s">
        <v>19</v>
      </c>
      <c r="E155" s="19">
        <v>191</v>
      </c>
      <c r="F155" s="20">
        <v>108</v>
      </c>
      <c r="G155" s="20">
        <v>11</v>
      </c>
      <c r="H155" s="20">
        <v>18</v>
      </c>
      <c r="I155" s="20">
        <v>31</v>
      </c>
      <c r="J155" s="20">
        <v>1</v>
      </c>
      <c r="K155" s="20">
        <v>22</v>
      </c>
      <c r="L155" s="21"/>
      <c r="M155" s="21"/>
      <c r="N155" s="21"/>
      <c r="O155" s="21"/>
      <c r="P155" s="21"/>
      <c r="Q155" s="21"/>
    </row>
    <row r="156" spans="1:17" x14ac:dyDescent="0.15">
      <c r="C156" s="135"/>
      <c r="D156" s="136"/>
      <c r="E156" s="22">
        <v>1</v>
      </c>
      <c r="F156" s="23">
        <v>0.56544500589370728</v>
      </c>
      <c r="G156" s="23">
        <v>5.7591624557971954E-2</v>
      </c>
      <c r="H156" s="23">
        <v>9.4240836799144745E-2</v>
      </c>
      <c r="I156" s="23">
        <v>0.16230367124080658</v>
      </c>
      <c r="J156" s="23">
        <v>5.2356021478772163E-3</v>
      </c>
      <c r="K156" s="23">
        <v>0.11518324911594391</v>
      </c>
    </row>
    <row r="157" spans="1:17" x14ac:dyDescent="0.15">
      <c r="A157" s="17" t="str">
        <f>A143&amp;D157</f>
        <v>X (9)八幡西区</v>
      </c>
      <c r="C157" s="135"/>
      <c r="D157" s="134" t="s">
        <v>20</v>
      </c>
      <c r="E157" s="19">
        <v>1103</v>
      </c>
      <c r="F157" s="20">
        <v>635</v>
      </c>
      <c r="G157" s="20">
        <v>38</v>
      </c>
      <c r="H157" s="20">
        <v>200</v>
      </c>
      <c r="I157" s="20">
        <v>130</v>
      </c>
      <c r="J157" s="20">
        <v>9</v>
      </c>
      <c r="K157" s="20">
        <v>91</v>
      </c>
      <c r="L157" s="21"/>
      <c r="M157" s="21"/>
      <c r="N157" s="21"/>
      <c r="O157" s="21"/>
      <c r="P157" s="21"/>
      <c r="Q157" s="21"/>
    </row>
    <row r="158" spans="1:17" x14ac:dyDescent="0.15">
      <c r="C158" s="135"/>
      <c r="D158" s="136"/>
      <c r="E158" s="22">
        <v>1</v>
      </c>
      <c r="F158" s="23">
        <v>0.57570260763168335</v>
      </c>
      <c r="G158" s="23">
        <v>3.4451495856046677E-2</v>
      </c>
      <c r="H158" s="23">
        <v>0.18132366240024567</v>
      </c>
      <c r="I158" s="23">
        <v>0.11786038428544998</v>
      </c>
      <c r="J158" s="23">
        <v>8.159564808011055E-3</v>
      </c>
      <c r="K158" s="23">
        <v>8.2502268254756927E-2</v>
      </c>
    </row>
    <row r="159" spans="1:17" x14ac:dyDescent="0.15">
      <c r="A159" s="17" t="str">
        <f>A143&amp;D159</f>
        <v>X (9)戸畑区</v>
      </c>
      <c r="C159" s="135"/>
      <c r="D159" s="134" t="s">
        <v>21</v>
      </c>
      <c r="E159" s="19">
        <v>174</v>
      </c>
      <c r="F159" s="20">
        <v>81</v>
      </c>
      <c r="G159" s="20">
        <v>5</v>
      </c>
      <c r="H159" s="20">
        <v>30</v>
      </c>
      <c r="I159" s="20">
        <v>54</v>
      </c>
      <c r="J159" s="20">
        <v>0</v>
      </c>
      <c r="K159" s="20">
        <v>4</v>
      </c>
      <c r="L159" s="21"/>
      <c r="M159" s="21"/>
      <c r="N159" s="21"/>
      <c r="O159" s="21"/>
      <c r="P159" s="21"/>
      <c r="Q159" s="21"/>
    </row>
    <row r="160" spans="1:17" x14ac:dyDescent="0.15">
      <c r="C160" s="135"/>
      <c r="D160" s="136"/>
      <c r="E160" s="22">
        <v>1</v>
      </c>
      <c r="F160" s="23">
        <v>0.46551725268363953</v>
      </c>
      <c r="G160" s="23">
        <v>2.8735632076859474E-2</v>
      </c>
      <c r="H160" s="23">
        <v>0.17241379618644714</v>
      </c>
      <c r="I160" s="23">
        <v>0.31034481525421143</v>
      </c>
      <c r="J160" s="23">
        <v>0</v>
      </c>
      <c r="K160" s="23">
        <v>2.2988505661487579E-2</v>
      </c>
    </row>
    <row r="161" spans="1:17" x14ac:dyDescent="0.15">
      <c r="A161" s="17" t="str">
        <f>A143&amp;D161</f>
        <v>X (9)その他</v>
      </c>
      <c r="C161" s="135"/>
      <c r="D161" s="134" t="s">
        <v>22</v>
      </c>
      <c r="E161" s="19">
        <v>905</v>
      </c>
      <c r="F161" s="20">
        <v>489</v>
      </c>
      <c r="G161" s="20">
        <v>39</v>
      </c>
      <c r="H161" s="20">
        <v>147</v>
      </c>
      <c r="I161" s="20">
        <v>119</v>
      </c>
      <c r="J161" s="20">
        <v>14</v>
      </c>
      <c r="K161" s="20">
        <v>97</v>
      </c>
      <c r="L161" s="21"/>
      <c r="M161" s="21"/>
      <c r="N161" s="21"/>
      <c r="O161" s="21"/>
      <c r="P161" s="21"/>
      <c r="Q161" s="21"/>
    </row>
    <row r="162" spans="1:17" x14ac:dyDescent="0.15">
      <c r="C162" s="136"/>
      <c r="D162" s="136"/>
      <c r="E162" s="22">
        <v>1</v>
      </c>
      <c r="F162" s="23">
        <v>0.54033148288726807</v>
      </c>
      <c r="G162" s="23">
        <v>4.3093923479318619E-2</v>
      </c>
      <c r="H162" s="23">
        <v>0.16243094205856323</v>
      </c>
      <c r="I162" s="23">
        <v>0.13149170577526093</v>
      </c>
      <c r="J162" s="23">
        <v>1.546961348503828E-2</v>
      </c>
      <c r="K162" s="23">
        <v>0.10718232393264771</v>
      </c>
    </row>
    <row r="166" spans="1:17" x14ac:dyDescent="0.15">
      <c r="A166" s="17" t="str">
        <f>"X ("&amp;SUBSTITUTE(LEFT(E166,3),"Q","")&amp;")"</f>
        <v>X (10)</v>
      </c>
      <c r="C166" s="17" t="s">
        <v>62</v>
      </c>
      <c r="D166" s="17" t="s">
        <v>1</v>
      </c>
      <c r="E166" s="17" t="s">
        <v>63</v>
      </c>
    </row>
    <row r="167" spans="1:17" ht="36" x14ac:dyDescent="0.15">
      <c r="A167" s="17" t="str">
        <f>A166&amp;"表頭"</f>
        <v>X (10)表頭</v>
      </c>
      <c r="C167" s="132"/>
      <c r="D167" s="133"/>
      <c r="E167" s="18" t="s">
        <v>3</v>
      </c>
      <c r="F167" s="18" t="s">
        <v>64</v>
      </c>
      <c r="G167" s="18" t="s">
        <v>65</v>
      </c>
      <c r="H167" s="18" t="s">
        <v>288</v>
      </c>
      <c r="I167" s="18" t="s">
        <v>66</v>
      </c>
      <c r="J167" s="18" t="s">
        <v>67</v>
      </c>
      <c r="K167" s="18" t="s">
        <v>68</v>
      </c>
      <c r="L167" s="18" t="s">
        <v>22</v>
      </c>
      <c r="M167" s="18" t="s">
        <v>61</v>
      </c>
    </row>
    <row r="168" spans="1:17" x14ac:dyDescent="0.15">
      <c r="A168" s="17" t="str">
        <f>A166&amp;D168</f>
        <v>X (10)全体</v>
      </c>
      <c r="C168" s="134" t="s">
        <v>14</v>
      </c>
      <c r="D168" s="134" t="s">
        <v>8</v>
      </c>
      <c r="E168" s="19">
        <v>3871</v>
      </c>
      <c r="F168" s="20">
        <v>1554</v>
      </c>
      <c r="G168" s="20">
        <v>626</v>
      </c>
      <c r="H168" s="20">
        <v>308</v>
      </c>
      <c r="I168" s="20">
        <v>265</v>
      </c>
      <c r="J168" s="20">
        <v>173</v>
      </c>
      <c r="K168" s="20">
        <v>21</v>
      </c>
      <c r="L168" s="20">
        <v>227</v>
      </c>
      <c r="M168" s="20">
        <v>697</v>
      </c>
      <c r="N168" s="21"/>
      <c r="O168" s="21"/>
      <c r="P168" s="21"/>
      <c r="Q168" s="21"/>
    </row>
    <row r="169" spans="1:17" x14ac:dyDescent="0.15">
      <c r="C169" s="135"/>
      <c r="D169" s="136"/>
      <c r="E169" s="22">
        <v>1</v>
      </c>
      <c r="F169" s="23">
        <v>0.4014466404914856</v>
      </c>
      <c r="G169" s="23">
        <v>0.1617153137922287</v>
      </c>
      <c r="H169" s="23">
        <v>7.9566001892089844E-2</v>
      </c>
      <c r="I169" s="23">
        <v>6.8457759916782379E-2</v>
      </c>
      <c r="J169" s="23">
        <v>4.4691294431686401E-2</v>
      </c>
      <c r="K169" s="23">
        <v>5.424954928457737E-3</v>
      </c>
      <c r="L169" s="23">
        <v>5.8641176670789719E-2</v>
      </c>
      <c r="M169" s="23">
        <v>0.18005684018135071</v>
      </c>
    </row>
    <row r="170" spans="1:17" x14ac:dyDescent="0.15">
      <c r="A170" s="17" t="str">
        <f>A166&amp;D170</f>
        <v>X (10)門司区</v>
      </c>
      <c r="C170" s="135"/>
      <c r="D170" s="134" t="s">
        <v>15</v>
      </c>
      <c r="E170" s="19">
        <v>171</v>
      </c>
      <c r="F170" s="20">
        <v>87</v>
      </c>
      <c r="G170" s="20">
        <v>23</v>
      </c>
      <c r="H170" s="20">
        <v>6</v>
      </c>
      <c r="I170" s="20">
        <v>10</v>
      </c>
      <c r="J170" s="20">
        <v>7</v>
      </c>
      <c r="K170" s="20">
        <v>1</v>
      </c>
      <c r="L170" s="20">
        <v>16</v>
      </c>
      <c r="M170" s="20">
        <v>21</v>
      </c>
      <c r="N170" s="21"/>
      <c r="O170" s="21"/>
      <c r="P170" s="21"/>
      <c r="Q170" s="21"/>
    </row>
    <row r="171" spans="1:17" x14ac:dyDescent="0.15">
      <c r="C171" s="135"/>
      <c r="D171" s="136"/>
      <c r="E171" s="22">
        <v>1</v>
      </c>
      <c r="F171" s="23">
        <v>0.50877195596694946</v>
      </c>
      <c r="G171" s="23">
        <v>0.13450291752815247</v>
      </c>
      <c r="H171" s="23">
        <v>3.5087719559669495E-2</v>
      </c>
      <c r="I171" s="23">
        <v>5.8479532599449158E-2</v>
      </c>
      <c r="J171" s="23">
        <v>4.093567281961441E-2</v>
      </c>
      <c r="K171" s="23">
        <v>5.8479532599449158E-3</v>
      </c>
      <c r="L171" s="23">
        <v>9.3567252159118652E-2</v>
      </c>
      <c r="M171" s="23">
        <v>0.12280701845884323</v>
      </c>
    </row>
    <row r="172" spans="1:17" x14ac:dyDescent="0.15">
      <c r="A172" s="17" t="str">
        <f>A166&amp;D172</f>
        <v>X (10)小倉北区</v>
      </c>
      <c r="C172" s="135"/>
      <c r="D172" s="134" t="s">
        <v>16</v>
      </c>
      <c r="E172" s="19">
        <v>332</v>
      </c>
      <c r="F172" s="20">
        <v>156</v>
      </c>
      <c r="G172" s="20">
        <v>53</v>
      </c>
      <c r="H172" s="20">
        <v>13</v>
      </c>
      <c r="I172" s="20">
        <v>31</v>
      </c>
      <c r="J172" s="20">
        <v>20</v>
      </c>
      <c r="K172" s="20">
        <v>2</v>
      </c>
      <c r="L172" s="20">
        <v>18</v>
      </c>
      <c r="M172" s="20">
        <v>39</v>
      </c>
      <c r="N172" s="21"/>
      <c r="O172" s="21"/>
      <c r="P172" s="21"/>
      <c r="Q172" s="21"/>
    </row>
    <row r="173" spans="1:17" x14ac:dyDescent="0.15">
      <c r="C173" s="135"/>
      <c r="D173" s="136"/>
      <c r="E173" s="22">
        <v>1</v>
      </c>
      <c r="F173" s="23">
        <v>0.46987950801849365</v>
      </c>
      <c r="G173" s="23">
        <v>0.15963855385780334</v>
      </c>
      <c r="H173" s="23">
        <v>3.9156626909971237E-2</v>
      </c>
      <c r="I173" s="23">
        <v>9.3373492360115051E-2</v>
      </c>
      <c r="J173" s="23">
        <v>6.0240965336561203E-2</v>
      </c>
      <c r="K173" s="23">
        <v>6.0240961611270905E-3</v>
      </c>
      <c r="L173" s="23">
        <v>5.4216869175434113E-2</v>
      </c>
      <c r="M173" s="23">
        <v>0.11746987700462341</v>
      </c>
    </row>
    <row r="174" spans="1:17" x14ac:dyDescent="0.15">
      <c r="A174" s="17" t="str">
        <f>A166&amp;D174</f>
        <v>X (10)小倉南区</v>
      </c>
      <c r="C174" s="135"/>
      <c r="D174" s="134" t="s">
        <v>17</v>
      </c>
      <c r="E174" s="19">
        <v>557</v>
      </c>
      <c r="F174" s="20">
        <v>269</v>
      </c>
      <c r="G174" s="20">
        <v>79</v>
      </c>
      <c r="H174" s="20">
        <v>39</v>
      </c>
      <c r="I174" s="20">
        <v>30</v>
      </c>
      <c r="J174" s="20">
        <v>23</v>
      </c>
      <c r="K174" s="20">
        <v>1</v>
      </c>
      <c r="L174" s="20">
        <v>24</v>
      </c>
      <c r="M174" s="20">
        <v>92</v>
      </c>
      <c r="N174" s="21"/>
      <c r="O174" s="21"/>
      <c r="P174" s="21"/>
      <c r="Q174" s="21"/>
    </row>
    <row r="175" spans="1:17" x14ac:dyDescent="0.15">
      <c r="C175" s="135"/>
      <c r="D175" s="136"/>
      <c r="E175" s="22">
        <v>1</v>
      </c>
      <c r="F175" s="23">
        <v>0.48294433951377869</v>
      </c>
      <c r="G175" s="23">
        <v>0.14183123409748077</v>
      </c>
      <c r="H175" s="23">
        <v>7.001795619726181E-2</v>
      </c>
      <c r="I175" s="23">
        <v>5.385996401309967E-2</v>
      </c>
      <c r="J175" s="23">
        <v>4.1292637586593628E-2</v>
      </c>
      <c r="K175" s="23">
        <v>1.7953321803361177E-3</v>
      </c>
      <c r="L175" s="23">
        <v>4.3087970465421677E-2</v>
      </c>
      <c r="M175" s="23">
        <v>0.16517055034637451</v>
      </c>
    </row>
    <row r="176" spans="1:17" x14ac:dyDescent="0.15">
      <c r="A176" s="17" t="str">
        <f>A166&amp;D176</f>
        <v>X (10)若松区</v>
      </c>
      <c r="C176" s="135"/>
      <c r="D176" s="134" t="s">
        <v>18</v>
      </c>
      <c r="E176" s="19">
        <v>438</v>
      </c>
      <c r="F176" s="20">
        <v>219</v>
      </c>
      <c r="G176" s="20">
        <v>57</v>
      </c>
      <c r="H176" s="20">
        <v>30</v>
      </c>
      <c r="I176" s="20">
        <v>25</v>
      </c>
      <c r="J176" s="20">
        <v>15</v>
      </c>
      <c r="K176" s="20">
        <v>2</v>
      </c>
      <c r="L176" s="20">
        <v>22</v>
      </c>
      <c r="M176" s="20">
        <v>68</v>
      </c>
      <c r="N176" s="21"/>
      <c r="O176" s="21"/>
      <c r="P176" s="21"/>
      <c r="Q176" s="21"/>
    </row>
    <row r="177" spans="1:17" x14ac:dyDescent="0.15">
      <c r="C177" s="135"/>
      <c r="D177" s="136"/>
      <c r="E177" s="22">
        <v>1</v>
      </c>
      <c r="F177" s="23">
        <v>0.5</v>
      </c>
      <c r="G177" s="23">
        <v>0.13013698160648346</v>
      </c>
      <c r="H177" s="23">
        <v>6.8493150174617767E-2</v>
      </c>
      <c r="I177" s="23">
        <v>5.7077623903751373E-2</v>
      </c>
      <c r="J177" s="23">
        <v>3.4246575087308884E-2</v>
      </c>
      <c r="K177" s="23">
        <v>4.5662098564207554E-3</v>
      </c>
      <c r="L177" s="23">
        <v>5.0228308886289597E-2</v>
      </c>
      <c r="M177" s="23">
        <v>0.155251145362854</v>
      </c>
    </row>
    <row r="178" spans="1:17" x14ac:dyDescent="0.15">
      <c r="A178" s="17" t="str">
        <f>A166&amp;D178</f>
        <v>X (10)八幡東区</v>
      </c>
      <c r="C178" s="135"/>
      <c r="D178" s="134" t="s">
        <v>19</v>
      </c>
      <c r="E178" s="19">
        <v>191</v>
      </c>
      <c r="F178" s="20">
        <v>71</v>
      </c>
      <c r="G178" s="20">
        <v>28</v>
      </c>
      <c r="H178" s="20">
        <v>11</v>
      </c>
      <c r="I178" s="20">
        <v>6</v>
      </c>
      <c r="J178" s="20">
        <v>12</v>
      </c>
      <c r="K178" s="20">
        <v>2</v>
      </c>
      <c r="L178" s="20">
        <v>20</v>
      </c>
      <c r="M178" s="20">
        <v>41</v>
      </c>
      <c r="N178" s="21"/>
      <c r="O178" s="21"/>
      <c r="P178" s="21"/>
      <c r="Q178" s="21"/>
    </row>
    <row r="179" spans="1:17" x14ac:dyDescent="0.15">
      <c r="C179" s="135"/>
      <c r="D179" s="136"/>
      <c r="E179" s="22">
        <v>1</v>
      </c>
      <c r="F179" s="23">
        <v>0.37172773480415344</v>
      </c>
      <c r="G179" s="23">
        <v>0.14659686386585236</v>
      </c>
      <c r="H179" s="23">
        <v>5.7591624557971954E-2</v>
      </c>
      <c r="I179" s="23">
        <v>3.1413611024618149E-2</v>
      </c>
      <c r="J179" s="23">
        <v>6.2827222049236298E-2</v>
      </c>
      <c r="K179" s="23">
        <v>1.0471204295754433E-2</v>
      </c>
      <c r="L179" s="23">
        <v>0.10471203923225403</v>
      </c>
      <c r="M179" s="23">
        <v>0.21465969085693359</v>
      </c>
    </row>
    <row r="180" spans="1:17" x14ac:dyDescent="0.15">
      <c r="A180" s="17" t="str">
        <f>A166&amp;D180</f>
        <v>X (10)八幡西区</v>
      </c>
      <c r="C180" s="135"/>
      <c r="D180" s="134" t="s">
        <v>20</v>
      </c>
      <c r="E180" s="19">
        <v>1103</v>
      </c>
      <c r="F180" s="20">
        <v>485</v>
      </c>
      <c r="G180" s="20">
        <v>182</v>
      </c>
      <c r="H180" s="20">
        <v>71</v>
      </c>
      <c r="I180" s="20">
        <v>76</v>
      </c>
      <c r="J180" s="20">
        <v>48</v>
      </c>
      <c r="K180" s="20">
        <v>6</v>
      </c>
      <c r="L180" s="20">
        <v>53</v>
      </c>
      <c r="M180" s="20">
        <v>182</v>
      </c>
      <c r="N180" s="21"/>
      <c r="O180" s="21"/>
      <c r="P180" s="21"/>
      <c r="Q180" s="21"/>
    </row>
    <row r="181" spans="1:17" x14ac:dyDescent="0.15">
      <c r="C181" s="135"/>
      <c r="D181" s="136"/>
      <c r="E181" s="22">
        <v>1</v>
      </c>
      <c r="F181" s="23">
        <v>0.43970987200737</v>
      </c>
      <c r="G181" s="23">
        <v>0.16500453650951385</v>
      </c>
      <c r="H181" s="23">
        <v>6.4369902014732361E-2</v>
      </c>
      <c r="I181" s="23">
        <v>6.8902991712093353E-2</v>
      </c>
      <c r="J181" s="23">
        <v>4.351767897605896E-2</v>
      </c>
      <c r="K181" s="23">
        <v>5.43970987200737E-3</v>
      </c>
      <c r="L181" s="23">
        <v>4.8050772398710251E-2</v>
      </c>
      <c r="M181" s="23">
        <v>0.16500453650951385</v>
      </c>
    </row>
    <row r="182" spans="1:17" x14ac:dyDescent="0.15">
      <c r="A182" s="17" t="str">
        <f>A166&amp;D182</f>
        <v>X (10)戸畑区</v>
      </c>
      <c r="C182" s="135"/>
      <c r="D182" s="134" t="s">
        <v>21</v>
      </c>
      <c r="E182" s="19">
        <v>174</v>
      </c>
      <c r="F182" s="20">
        <v>97</v>
      </c>
      <c r="G182" s="20">
        <v>20</v>
      </c>
      <c r="H182" s="20">
        <v>9</v>
      </c>
      <c r="I182" s="20">
        <v>10</v>
      </c>
      <c r="J182" s="20">
        <v>10</v>
      </c>
      <c r="K182" s="20">
        <v>1</v>
      </c>
      <c r="L182" s="20">
        <v>6</v>
      </c>
      <c r="M182" s="20">
        <v>21</v>
      </c>
      <c r="N182" s="21"/>
      <c r="O182" s="21"/>
      <c r="P182" s="21"/>
      <c r="Q182" s="21"/>
    </row>
    <row r="183" spans="1:17" x14ac:dyDescent="0.15">
      <c r="C183" s="135"/>
      <c r="D183" s="136"/>
      <c r="E183" s="22">
        <v>1</v>
      </c>
      <c r="F183" s="23">
        <v>0.55747127532958984</v>
      </c>
      <c r="G183" s="23">
        <v>0.1149425283074379</v>
      </c>
      <c r="H183" s="23">
        <v>5.1724139600992203E-2</v>
      </c>
      <c r="I183" s="23">
        <v>5.7471264153718948E-2</v>
      </c>
      <c r="J183" s="23">
        <v>5.7471264153718948E-2</v>
      </c>
      <c r="K183" s="23">
        <v>5.7471264153718948E-3</v>
      </c>
      <c r="L183" s="23">
        <v>3.4482758492231369E-2</v>
      </c>
      <c r="M183" s="23">
        <v>0.12068965286016464</v>
      </c>
    </row>
    <row r="184" spans="1:17" x14ac:dyDescent="0.15">
      <c r="A184" s="17" t="str">
        <f>A166&amp;D184</f>
        <v>X (10)その他</v>
      </c>
      <c r="C184" s="135"/>
      <c r="D184" s="134" t="s">
        <v>22</v>
      </c>
      <c r="E184" s="19">
        <v>905</v>
      </c>
      <c r="F184" s="20">
        <v>170</v>
      </c>
      <c r="G184" s="20">
        <v>184</v>
      </c>
      <c r="H184" s="20">
        <v>129</v>
      </c>
      <c r="I184" s="20">
        <v>77</v>
      </c>
      <c r="J184" s="20">
        <v>38</v>
      </c>
      <c r="K184" s="20">
        <v>6</v>
      </c>
      <c r="L184" s="20">
        <v>68</v>
      </c>
      <c r="M184" s="20">
        <v>233</v>
      </c>
      <c r="N184" s="21"/>
      <c r="O184" s="21"/>
      <c r="P184" s="21"/>
      <c r="Q184" s="21"/>
    </row>
    <row r="185" spans="1:17" x14ac:dyDescent="0.15">
      <c r="C185" s="136"/>
      <c r="D185" s="136"/>
      <c r="E185" s="22">
        <v>1</v>
      </c>
      <c r="F185" s="23">
        <v>0.18784530460834503</v>
      </c>
      <c r="G185" s="23">
        <v>0.20331491529941559</v>
      </c>
      <c r="H185" s="23">
        <v>0.14254143834114075</v>
      </c>
      <c r="I185" s="23">
        <v>8.5082873702049255E-2</v>
      </c>
      <c r="J185" s="23">
        <v>4.1988950222730637E-2</v>
      </c>
      <c r="K185" s="23">
        <v>6.6298344172537327E-3</v>
      </c>
      <c r="L185" s="23">
        <v>7.5138121843338013E-2</v>
      </c>
      <c r="M185" s="23">
        <v>0.25745856761932373</v>
      </c>
    </row>
    <row r="189" spans="1:17" x14ac:dyDescent="0.15">
      <c r="A189" s="17" t="str">
        <f>"X ("&amp;SUBSTITUTE(LEFT(E189,3),"Q","")&amp;")"</f>
        <v>X (11)</v>
      </c>
      <c r="C189" s="17" t="s">
        <v>69</v>
      </c>
      <c r="D189" s="17" t="s">
        <v>24</v>
      </c>
      <c r="E189" s="17" t="s">
        <v>70</v>
      </c>
    </row>
    <row r="190" spans="1:17" ht="60" x14ac:dyDescent="0.15">
      <c r="A190" s="17" t="str">
        <f>A189&amp;"表頭"</f>
        <v>X (11)表頭</v>
      </c>
      <c r="C190" s="132"/>
      <c r="D190" s="133"/>
      <c r="E190" s="18" t="s">
        <v>3</v>
      </c>
      <c r="F190" s="18" t="s">
        <v>71</v>
      </c>
      <c r="G190" s="18" t="s">
        <v>72</v>
      </c>
      <c r="H190" s="18" t="s">
        <v>73</v>
      </c>
      <c r="I190" s="18" t="s">
        <v>74</v>
      </c>
      <c r="J190" s="18" t="s">
        <v>75</v>
      </c>
      <c r="K190" s="18" t="s">
        <v>76</v>
      </c>
      <c r="L190" s="18" t="s">
        <v>77</v>
      </c>
      <c r="M190" s="18" t="s">
        <v>78</v>
      </c>
      <c r="N190" s="18" t="s">
        <v>79</v>
      </c>
      <c r="O190" s="18" t="s">
        <v>22</v>
      </c>
    </row>
    <row r="191" spans="1:17" x14ac:dyDescent="0.15">
      <c r="A191" s="17" t="str">
        <f>A189&amp;D191</f>
        <v>X (11)全体</v>
      </c>
      <c r="C191" s="134" t="s">
        <v>14</v>
      </c>
      <c r="D191" s="134" t="s">
        <v>8</v>
      </c>
      <c r="E191" s="19">
        <v>2317</v>
      </c>
      <c r="F191" s="20">
        <v>968</v>
      </c>
      <c r="G191" s="20">
        <v>62</v>
      </c>
      <c r="H191" s="20">
        <v>123</v>
      </c>
      <c r="I191" s="20">
        <v>78</v>
      </c>
      <c r="J191" s="20">
        <v>371</v>
      </c>
      <c r="K191" s="20">
        <v>236</v>
      </c>
      <c r="L191" s="20">
        <v>272</v>
      </c>
      <c r="M191" s="20">
        <v>402</v>
      </c>
      <c r="N191" s="20">
        <v>427</v>
      </c>
      <c r="O191" s="20">
        <v>171</v>
      </c>
      <c r="P191" s="21"/>
      <c r="Q191" s="21"/>
    </row>
    <row r="192" spans="1:17" x14ac:dyDescent="0.15">
      <c r="C192" s="135"/>
      <c r="D192" s="136"/>
      <c r="E192" s="22">
        <v>1</v>
      </c>
      <c r="F192" s="23">
        <v>0.41778162121772766</v>
      </c>
      <c r="G192" s="23">
        <v>2.6758739724755287E-2</v>
      </c>
      <c r="H192" s="23">
        <v>5.3085885941982269E-2</v>
      </c>
      <c r="I192" s="23">
        <v>3.3664222806692123E-2</v>
      </c>
      <c r="J192" s="23">
        <v>0.16012084484100342</v>
      </c>
      <c r="K192" s="23">
        <v>0.10185585170984268</v>
      </c>
      <c r="L192" s="23">
        <v>0.11739318072795868</v>
      </c>
      <c r="M192" s="23">
        <v>0.17350021004676819</v>
      </c>
      <c r="N192" s="23">
        <v>0.18429003655910492</v>
      </c>
      <c r="O192" s="23">
        <v>7.380232959985733E-2</v>
      </c>
    </row>
    <row r="193" spans="1:17" x14ac:dyDescent="0.15">
      <c r="A193" s="17" t="str">
        <f>A189&amp;D193</f>
        <v>X (11)門司区</v>
      </c>
      <c r="C193" s="135"/>
      <c r="D193" s="134" t="s">
        <v>15</v>
      </c>
      <c r="E193" s="19">
        <v>84</v>
      </c>
      <c r="F193" s="20">
        <v>42</v>
      </c>
      <c r="G193" s="20">
        <v>0</v>
      </c>
      <c r="H193" s="20">
        <v>4</v>
      </c>
      <c r="I193" s="20">
        <v>3</v>
      </c>
      <c r="J193" s="20">
        <v>22</v>
      </c>
      <c r="K193" s="20">
        <v>5</v>
      </c>
      <c r="L193" s="20">
        <v>7</v>
      </c>
      <c r="M193" s="20">
        <v>13</v>
      </c>
      <c r="N193" s="20">
        <v>19</v>
      </c>
      <c r="O193" s="20">
        <v>4</v>
      </c>
      <c r="P193" s="21"/>
      <c r="Q193" s="21"/>
    </row>
    <row r="194" spans="1:17" x14ac:dyDescent="0.15">
      <c r="C194" s="135"/>
      <c r="D194" s="136"/>
      <c r="E194" s="22">
        <v>1</v>
      </c>
      <c r="F194" s="23">
        <v>0.5</v>
      </c>
      <c r="G194" s="23">
        <v>0</v>
      </c>
      <c r="H194" s="23">
        <v>4.76190485060215E-2</v>
      </c>
      <c r="I194" s="23">
        <v>3.5714287310838699E-2</v>
      </c>
      <c r="J194" s="23">
        <v>0.26190477609634399</v>
      </c>
      <c r="K194" s="23">
        <v>5.95238097012043E-2</v>
      </c>
      <c r="L194" s="23">
        <v>8.3333335816860199E-2</v>
      </c>
      <c r="M194" s="23">
        <v>0.1547619104385376</v>
      </c>
      <c r="N194" s="23">
        <v>0.2261904776096344</v>
      </c>
      <c r="O194" s="23">
        <v>4.76190485060215E-2</v>
      </c>
    </row>
    <row r="195" spans="1:17" x14ac:dyDescent="0.15">
      <c r="A195" s="17" t="str">
        <f>A189&amp;D195</f>
        <v>X (11)小倉北区</v>
      </c>
      <c r="C195" s="135"/>
      <c r="D195" s="134" t="s">
        <v>16</v>
      </c>
      <c r="E195" s="19">
        <v>176</v>
      </c>
      <c r="F195" s="20">
        <v>87</v>
      </c>
      <c r="G195" s="20">
        <v>4</v>
      </c>
      <c r="H195" s="20">
        <v>11</v>
      </c>
      <c r="I195" s="20">
        <v>6</v>
      </c>
      <c r="J195" s="20">
        <v>26</v>
      </c>
      <c r="K195" s="20">
        <v>22</v>
      </c>
      <c r="L195" s="20">
        <v>17</v>
      </c>
      <c r="M195" s="20">
        <v>35</v>
      </c>
      <c r="N195" s="20">
        <v>36</v>
      </c>
      <c r="O195" s="20">
        <v>6</v>
      </c>
      <c r="P195" s="21"/>
      <c r="Q195" s="21"/>
    </row>
    <row r="196" spans="1:17" x14ac:dyDescent="0.15">
      <c r="C196" s="135"/>
      <c r="D196" s="136"/>
      <c r="E196" s="22">
        <v>1</v>
      </c>
      <c r="F196" s="23">
        <v>0.49431818723678589</v>
      </c>
      <c r="G196" s="23">
        <v>2.2727273404598236E-2</v>
      </c>
      <c r="H196" s="23">
        <v>6.25E-2</v>
      </c>
      <c r="I196" s="23">
        <v>3.4090910106897354E-2</v>
      </c>
      <c r="J196" s="23">
        <v>0.14772726595401764</v>
      </c>
      <c r="K196" s="23">
        <v>0.125</v>
      </c>
      <c r="L196" s="23">
        <v>9.6590906381607056E-2</v>
      </c>
      <c r="M196" s="23">
        <v>0.19886364042758942</v>
      </c>
      <c r="N196" s="23">
        <v>0.20454545319080353</v>
      </c>
      <c r="O196" s="23">
        <v>3.4090910106897354E-2</v>
      </c>
    </row>
    <row r="197" spans="1:17" x14ac:dyDescent="0.15">
      <c r="A197" s="17" t="str">
        <f>A189&amp;D197</f>
        <v>X (11)小倉南区</v>
      </c>
      <c r="C197" s="135"/>
      <c r="D197" s="134" t="s">
        <v>17</v>
      </c>
      <c r="E197" s="19">
        <v>288</v>
      </c>
      <c r="F197" s="20">
        <v>124</v>
      </c>
      <c r="G197" s="20">
        <v>5</v>
      </c>
      <c r="H197" s="20">
        <v>28</v>
      </c>
      <c r="I197" s="20">
        <v>4</v>
      </c>
      <c r="J197" s="20">
        <v>56</v>
      </c>
      <c r="K197" s="20">
        <v>18</v>
      </c>
      <c r="L197" s="20">
        <v>35</v>
      </c>
      <c r="M197" s="20">
        <v>50</v>
      </c>
      <c r="N197" s="20">
        <v>54</v>
      </c>
      <c r="O197" s="20">
        <v>14</v>
      </c>
      <c r="P197" s="21"/>
      <c r="Q197" s="21"/>
    </row>
    <row r="198" spans="1:17" x14ac:dyDescent="0.15">
      <c r="C198" s="135"/>
      <c r="D198" s="136"/>
      <c r="E198" s="22">
        <v>1</v>
      </c>
      <c r="F198" s="23">
        <v>0.4305555522441864</v>
      </c>
      <c r="G198" s="23">
        <v>1.73611119389534E-2</v>
      </c>
      <c r="H198" s="23">
        <v>9.7222223877906799E-2</v>
      </c>
      <c r="I198" s="23">
        <v>1.3888888992369175E-2</v>
      </c>
      <c r="J198" s="23">
        <v>0.1944444477558136</v>
      </c>
      <c r="K198" s="23">
        <v>6.25E-2</v>
      </c>
      <c r="L198" s="23">
        <v>0.1215277761220932</v>
      </c>
      <c r="M198" s="23">
        <v>0.1736111044883728</v>
      </c>
      <c r="N198" s="23">
        <v>0.1875</v>
      </c>
      <c r="O198" s="23">
        <v>4.86111119389534E-2</v>
      </c>
    </row>
    <row r="199" spans="1:17" x14ac:dyDescent="0.15">
      <c r="A199" s="17" t="str">
        <f>A189&amp;D199</f>
        <v>X (11)若松区</v>
      </c>
      <c r="C199" s="135"/>
      <c r="D199" s="134" t="s">
        <v>18</v>
      </c>
      <c r="E199" s="19">
        <v>219</v>
      </c>
      <c r="F199" s="20">
        <v>81</v>
      </c>
      <c r="G199" s="20">
        <v>8</v>
      </c>
      <c r="H199" s="20">
        <v>12</v>
      </c>
      <c r="I199" s="20">
        <v>6</v>
      </c>
      <c r="J199" s="20">
        <v>31</v>
      </c>
      <c r="K199" s="20">
        <v>31</v>
      </c>
      <c r="L199" s="20">
        <v>25</v>
      </c>
      <c r="M199" s="20">
        <v>45</v>
      </c>
      <c r="N199" s="20">
        <v>49</v>
      </c>
      <c r="O199" s="20">
        <v>16</v>
      </c>
      <c r="P199" s="21"/>
      <c r="Q199" s="21"/>
    </row>
    <row r="200" spans="1:17" x14ac:dyDescent="0.15">
      <c r="C200" s="135"/>
      <c r="D200" s="136"/>
      <c r="E200" s="22">
        <v>1</v>
      </c>
      <c r="F200" s="23">
        <v>0.36986300349235535</v>
      </c>
      <c r="G200" s="23">
        <v>3.6529678851366043E-2</v>
      </c>
      <c r="H200" s="23">
        <v>5.4794520139694214E-2</v>
      </c>
      <c r="I200" s="23">
        <v>2.7397260069847107E-2</v>
      </c>
      <c r="J200" s="23">
        <v>0.14155250787734985</v>
      </c>
      <c r="K200" s="23">
        <v>0.14155250787734985</v>
      </c>
      <c r="L200" s="23">
        <v>0.11415524780750275</v>
      </c>
      <c r="M200" s="23">
        <v>0.2054794579744339</v>
      </c>
      <c r="N200" s="23">
        <v>0.22374428808689117</v>
      </c>
      <c r="O200" s="23">
        <v>7.3059357702732086E-2</v>
      </c>
    </row>
    <row r="201" spans="1:17" x14ac:dyDescent="0.15">
      <c r="A201" s="17" t="str">
        <f>A189&amp;D201</f>
        <v>X (11)八幡東区</v>
      </c>
      <c r="C201" s="135"/>
      <c r="D201" s="134" t="s">
        <v>19</v>
      </c>
      <c r="E201" s="19">
        <v>120</v>
      </c>
      <c r="F201" s="20">
        <v>43</v>
      </c>
      <c r="G201" s="20">
        <v>4</v>
      </c>
      <c r="H201" s="20">
        <v>4</v>
      </c>
      <c r="I201" s="20">
        <v>4</v>
      </c>
      <c r="J201" s="20">
        <v>22</v>
      </c>
      <c r="K201" s="20">
        <v>10</v>
      </c>
      <c r="L201" s="20">
        <v>12</v>
      </c>
      <c r="M201" s="20">
        <v>23</v>
      </c>
      <c r="N201" s="20">
        <v>29</v>
      </c>
      <c r="O201" s="20">
        <v>9</v>
      </c>
      <c r="P201" s="21"/>
      <c r="Q201" s="21"/>
    </row>
    <row r="202" spans="1:17" x14ac:dyDescent="0.15">
      <c r="C202" s="135"/>
      <c r="D202" s="136"/>
      <c r="E202" s="22">
        <v>1</v>
      </c>
      <c r="F202" s="23">
        <v>0.35833331942558289</v>
      </c>
      <c r="G202" s="23">
        <v>3.3333335071802139E-2</v>
      </c>
      <c r="H202" s="23">
        <v>3.3333335071802139E-2</v>
      </c>
      <c r="I202" s="23">
        <v>3.3333335071802139E-2</v>
      </c>
      <c r="J202" s="23">
        <v>0.18333333730697632</v>
      </c>
      <c r="K202" s="23">
        <v>8.3333335816860199E-2</v>
      </c>
      <c r="L202" s="23">
        <v>0.10000000149011612</v>
      </c>
      <c r="M202" s="23">
        <v>0.19166666269302368</v>
      </c>
      <c r="N202" s="23">
        <v>0.24166665971279144</v>
      </c>
      <c r="O202" s="23">
        <v>7.5000002980232239E-2</v>
      </c>
    </row>
    <row r="203" spans="1:17" x14ac:dyDescent="0.15">
      <c r="A203" s="17" t="str">
        <f>A189&amp;D203</f>
        <v>X (11)八幡西区</v>
      </c>
      <c r="C203" s="135"/>
      <c r="D203" s="134" t="s">
        <v>20</v>
      </c>
      <c r="E203" s="19">
        <v>618</v>
      </c>
      <c r="F203" s="20">
        <v>277</v>
      </c>
      <c r="G203" s="20">
        <v>15</v>
      </c>
      <c r="H203" s="20">
        <v>30</v>
      </c>
      <c r="I203" s="20">
        <v>19</v>
      </c>
      <c r="J203" s="20">
        <v>106</v>
      </c>
      <c r="K203" s="20">
        <v>57</v>
      </c>
      <c r="L203" s="20">
        <v>66</v>
      </c>
      <c r="M203" s="20">
        <v>100</v>
      </c>
      <c r="N203" s="20">
        <v>117</v>
      </c>
      <c r="O203" s="20">
        <v>40</v>
      </c>
      <c r="P203" s="21"/>
      <c r="Q203" s="21"/>
    </row>
    <row r="204" spans="1:17" x14ac:dyDescent="0.15">
      <c r="C204" s="135"/>
      <c r="D204" s="136"/>
      <c r="E204" s="22">
        <v>1</v>
      </c>
      <c r="F204" s="23">
        <v>0.44822007417678833</v>
      </c>
      <c r="G204" s="23">
        <v>2.4271843954920769E-2</v>
      </c>
      <c r="H204" s="23">
        <v>4.8543687909841537E-2</v>
      </c>
      <c r="I204" s="23">
        <v>3.0744336545467377E-2</v>
      </c>
      <c r="J204" s="23">
        <v>0.17152103781700134</v>
      </c>
      <c r="K204" s="23">
        <v>9.223300963640213E-2</v>
      </c>
      <c r="L204" s="23">
        <v>0.10679611563682556</v>
      </c>
      <c r="M204" s="23">
        <v>0.16181229054927826</v>
      </c>
      <c r="N204" s="23">
        <v>0.18932038545608521</v>
      </c>
      <c r="O204" s="23">
        <v>6.4724922180175781E-2</v>
      </c>
    </row>
    <row r="205" spans="1:17" x14ac:dyDescent="0.15">
      <c r="A205" s="17" t="str">
        <f>A189&amp;D205</f>
        <v>X (11)戸畑区</v>
      </c>
      <c r="C205" s="135"/>
      <c r="D205" s="134" t="s">
        <v>21</v>
      </c>
      <c r="E205" s="19">
        <v>77</v>
      </c>
      <c r="F205" s="20">
        <v>37</v>
      </c>
      <c r="G205" s="20">
        <v>2</v>
      </c>
      <c r="H205" s="20">
        <v>4</v>
      </c>
      <c r="I205" s="20">
        <v>2</v>
      </c>
      <c r="J205" s="20">
        <v>9</v>
      </c>
      <c r="K205" s="20">
        <v>4</v>
      </c>
      <c r="L205" s="20">
        <v>9</v>
      </c>
      <c r="M205" s="20">
        <v>15</v>
      </c>
      <c r="N205" s="20">
        <v>19</v>
      </c>
      <c r="O205" s="20">
        <v>5</v>
      </c>
      <c r="P205" s="21"/>
      <c r="Q205" s="21"/>
    </row>
    <row r="206" spans="1:17" x14ac:dyDescent="0.15">
      <c r="C206" s="135"/>
      <c r="D206" s="136"/>
      <c r="E206" s="22">
        <v>1</v>
      </c>
      <c r="F206" s="23">
        <v>0.48051947355270386</v>
      </c>
      <c r="G206" s="23">
        <v>2.5974025949835777E-2</v>
      </c>
      <c r="H206" s="23">
        <v>5.1948051899671555E-2</v>
      </c>
      <c r="I206" s="23">
        <v>2.5974025949835777E-2</v>
      </c>
      <c r="J206" s="23">
        <v>0.11688311398029327</v>
      </c>
      <c r="K206" s="23">
        <v>5.1948051899671555E-2</v>
      </c>
      <c r="L206" s="23">
        <v>0.11688311398029327</v>
      </c>
      <c r="M206" s="23">
        <v>0.19480518996715546</v>
      </c>
      <c r="N206" s="23">
        <v>0.24675324559211731</v>
      </c>
      <c r="O206" s="23">
        <v>6.4935065805912018E-2</v>
      </c>
    </row>
    <row r="207" spans="1:17" x14ac:dyDescent="0.15">
      <c r="A207" s="17" t="str">
        <f>A189&amp;D207</f>
        <v>X (11)その他</v>
      </c>
      <c r="C207" s="135"/>
      <c r="D207" s="134" t="s">
        <v>22</v>
      </c>
      <c r="E207" s="19">
        <v>735</v>
      </c>
      <c r="F207" s="20">
        <v>277</v>
      </c>
      <c r="G207" s="20">
        <v>24</v>
      </c>
      <c r="H207" s="20">
        <v>30</v>
      </c>
      <c r="I207" s="20">
        <v>34</v>
      </c>
      <c r="J207" s="20">
        <v>99</v>
      </c>
      <c r="K207" s="20">
        <v>89</v>
      </c>
      <c r="L207" s="20">
        <v>101</v>
      </c>
      <c r="M207" s="20">
        <v>121</v>
      </c>
      <c r="N207" s="20">
        <v>104</v>
      </c>
      <c r="O207" s="20">
        <v>77</v>
      </c>
      <c r="P207" s="21"/>
      <c r="Q207" s="21"/>
    </row>
    <row r="208" spans="1:17" x14ac:dyDescent="0.15">
      <c r="C208" s="136"/>
      <c r="D208" s="136"/>
      <c r="E208" s="22">
        <v>1</v>
      </c>
      <c r="F208" s="23">
        <v>0.37687075138092041</v>
      </c>
      <c r="G208" s="23">
        <v>3.2653059810400009E-2</v>
      </c>
      <c r="H208" s="23">
        <v>4.0816325694322586E-2</v>
      </c>
      <c r="I208" s="23">
        <v>4.6258501708507538E-2</v>
      </c>
      <c r="J208" s="23">
        <v>0.13469387590885162</v>
      </c>
      <c r="K208" s="23">
        <v>0.12108843773603439</v>
      </c>
      <c r="L208" s="23">
        <v>0.13741496205329895</v>
      </c>
      <c r="M208" s="23">
        <v>0.1646258533000946</v>
      </c>
      <c r="N208" s="23">
        <v>0.14149659872055054</v>
      </c>
      <c r="O208" s="23">
        <v>0.10476190596818924</v>
      </c>
    </row>
    <row r="212" spans="1:17" x14ac:dyDescent="0.15">
      <c r="A212" s="17" t="str">
        <f>"X ("&amp;SUBSTITUTE(LEFT(E212,3),"Q","")&amp;")"</f>
        <v>X (12)</v>
      </c>
      <c r="C212" s="17" t="s">
        <v>80</v>
      </c>
      <c r="D212" s="17" t="s">
        <v>24</v>
      </c>
      <c r="E212" s="17" t="s">
        <v>81</v>
      </c>
    </row>
    <row r="213" spans="1:17" ht="48" x14ac:dyDescent="0.15">
      <c r="A213" s="17" t="str">
        <f>A212&amp;"表頭"</f>
        <v>X (12)表頭</v>
      </c>
      <c r="C213" s="132"/>
      <c r="D213" s="133"/>
      <c r="E213" s="18" t="s">
        <v>3</v>
      </c>
      <c r="F213" s="18" t="s">
        <v>82</v>
      </c>
      <c r="G213" s="18" t="s">
        <v>83</v>
      </c>
      <c r="H213" s="18" t="s">
        <v>84</v>
      </c>
      <c r="I213" s="18" t="s">
        <v>85</v>
      </c>
      <c r="J213" s="18" t="s">
        <v>86</v>
      </c>
      <c r="K213" s="18" t="s">
        <v>87</v>
      </c>
      <c r="L213" s="18" t="s">
        <v>88</v>
      </c>
      <c r="M213" s="18" t="s">
        <v>89</v>
      </c>
      <c r="N213" s="18" t="s">
        <v>90</v>
      </c>
      <c r="O213" s="18" t="s">
        <v>22</v>
      </c>
    </row>
    <row r="214" spans="1:17" x14ac:dyDescent="0.15">
      <c r="A214" s="17" t="str">
        <f>A212&amp;D214</f>
        <v>X (12)全体</v>
      </c>
      <c r="C214" s="134" t="s">
        <v>14</v>
      </c>
      <c r="D214" s="134" t="s">
        <v>8</v>
      </c>
      <c r="E214" s="19">
        <v>3871</v>
      </c>
      <c r="F214" s="20">
        <v>1387</v>
      </c>
      <c r="G214" s="20">
        <v>170</v>
      </c>
      <c r="H214" s="20">
        <v>1224</v>
      </c>
      <c r="I214" s="20">
        <v>80</v>
      </c>
      <c r="J214" s="20">
        <v>1381</v>
      </c>
      <c r="K214" s="20">
        <v>933</v>
      </c>
      <c r="L214" s="20">
        <v>1133</v>
      </c>
      <c r="M214" s="20">
        <v>200</v>
      </c>
      <c r="N214" s="20">
        <v>230</v>
      </c>
      <c r="O214" s="20">
        <v>42</v>
      </c>
      <c r="P214" s="21"/>
      <c r="Q214" s="21"/>
    </row>
    <row r="215" spans="1:17" x14ac:dyDescent="0.15">
      <c r="C215" s="135"/>
      <c r="D215" s="136"/>
      <c r="E215" s="22">
        <v>1</v>
      </c>
      <c r="F215" s="23">
        <v>0.35830533504486084</v>
      </c>
      <c r="G215" s="23">
        <v>4.3916299939155579E-2</v>
      </c>
      <c r="H215" s="23">
        <v>0.31619736552238464</v>
      </c>
      <c r="I215" s="23">
        <v>2.0666494965553284E-2</v>
      </c>
      <c r="J215" s="23">
        <v>0.35675534605979919</v>
      </c>
      <c r="K215" s="23">
        <v>0.241022989153862</v>
      </c>
      <c r="L215" s="23">
        <v>0.29268923401832581</v>
      </c>
      <c r="M215" s="23">
        <v>5.1666237413883209E-2</v>
      </c>
      <c r="N215" s="23">
        <v>5.9416171163320541E-2</v>
      </c>
      <c r="O215" s="23">
        <v>1.0849909856915474E-2</v>
      </c>
    </row>
    <row r="216" spans="1:17" x14ac:dyDescent="0.15">
      <c r="A216" s="17" t="str">
        <f>A212&amp;D216</f>
        <v>X (12)門司区</v>
      </c>
      <c r="C216" s="135"/>
      <c r="D216" s="134" t="s">
        <v>15</v>
      </c>
      <c r="E216" s="19">
        <v>171</v>
      </c>
      <c r="F216" s="20">
        <v>85</v>
      </c>
      <c r="G216" s="20">
        <v>10</v>
      </c>
      <c r="H216" s="20">
        <v>53</v>
      </c>
      <c r="I216" s="20">
        <v>6</v>
      </c>
      <c r="J216" s="20">
        <v>50</v>
      </c>
      <c r="K216" s="20">
        <v>38</v>
      </c>
      <c r="L216" s="20">
        <v>51</v>
      </c>
      <c r="M216" s="20">
        <v>7</v>
      </c>
      <c r="N216" s="20">
        <v>7</v>
      </c>
      <c r="O216" s="20">
        <v>0</v>
      </c>
      <c r="P216" s="21"/>
      <c r="Q216" s="21"/>
    </row>
    <row r="217" spans="1:17" x14ac:dyDescent="0.15">
      <c r="C217" s="135"/>
      <c r="D217" s="136"/>
      <c r="E217" s="22">
        <v>1</v>
      </c>
      <c r="F217" s="23">
        <v>0.49707603454589844</v>
      </c>
      <c r="G217" s="23">
        <v>5.8479532599449158E-2</v>
      </c>
      <c r="H217" s="23">
        <v>0.30994153022766113</v>
      </c>
      <c r="I217" s="23">
        <v>3.5087719559669495E-2</v>
      </c>
      <c r="J217" s="23">
        <v>0.29239764809608459</v>
      </c>
      <c r="K217" s="23">
        <v>0.2222222238779068</v>
      </c>
      <c r="L217" s="23">
        <v>0.29824560880661011</v>
      </c>
      <c r="M217" s="23">
        <v>4.093567281961441E-2</v>
      </c>
      <c r="N217" s="23">
        <v>4.093567281961441E-2</v>
      </c>
      <c r="O217" s="23">
        <v>0</v>
      </c>
    </row>
    <row r="218" spans="1:17" x14ac:dyDescent="0.15">
      <c r="A218" s="17" t="str">
        <f>A212&amp;D218</f>
        <v>X (12)小倉北区</v>
      </c>
      <c r="C218" s="135"/>
      <c r="D218" s="134" t="s">
        <v>16</v>
      </c>
      <c r="E218" s="19">
        <v>332</v>
      </c>
      <c r="F218" s="20">
        <v>128</v>
      </c>
      <c r="G218" s="20">
        <v>16</v>
      </c>
      <c r="H218" s="20">
        <v>101</v>
      </c>
      <c r="I218" s="20">
        <v>10</v>
      </c>
      <c r="J218" s="20">
        <v>111</v>
      </c>
      <c r="K218" s="20">
        <v>70</v>
      </c>
      <c r="L218" s="20">
        <v>103</v>
      </c>
      <c r="M218" s="20">
        <v>14</v>
      </c>
      <c r="N218" s="20">
        <v>17</v>
      </c>
      <c r="O218" s="20">
        <v>6</v>
      </c>
      <c r="P218" s="21"/>
      <c r="Q218" s="21"/>
    </row>
    <row r="219" spans="1:17" x14ac:dyDescent="0.15">
      <c r="C219" s="135"/>
      <c r="D219" s="136"/>
      <c r="E219" s="22">
        <v>1</v>
      </c>
      <c r="F219" s="23">
        <v>0.38554215431213379</v>
      </c>
      <c r="G219" s="23">
        <v>4.8192769289016724E-2</v>
      </c>
      <c r="H219" s="23">
        <v>0.30421686172485352</v>
      </c>
      <c r="I219" s="23">
        <v>3.0120482668280602E-2</v>
      </c>
      <c r="J219" s="23">
        <v>0.33433735370635986</v>
      </c>
      <c r="K219" s="23">
        <v>0.21084336936473846</v>
      </c>
      <c r="L219" s="23">
        <v>0.31024095416069031</v>
      </c>
      <c r="M219" s="23">
        <v>4.2168673127889633E-2</v>
      </c>
      <c r="N219" s="23">
        <v>5.1204819232225418E-2</v>
      </c>
      <c r="O219" s="23">
        <v>1.8072288483381271E-2</v>
      </c>
    </row>
    <row r="220" spans="1:17" x14ac:dyDescent="0.15">
      <c r="A220" s="17" t="str">
        <f>A212&amp;D220</f>
        <v>X (12)小倉南区</v>
      </c>
      <c r="C220" s="135"/>
      <c r="D220" s="134" t="s">
        <v>17</v>
      </c>
      <c r="E220" s="19">
        <v>557</v>
      </c>
      <c r="F220" s="20">
        <v>211</v>
      </c>
      <c r="G220" s="20">
        <v>20</v>
      </c>
      <c r="H220" s="20">
        <v>180</v>
      </c>
      <c r="I220" s="20">
        <v>17</v>
      </c>
      <c r="J220" s="20">
        <v>183</v>
      </c>
      <c r="K220" s="20">
        <v>138</v>
      </c>
      <c r="L220" s="20">
        <v>182</v>
      </c>
      <c r="M220" s="20">
        <v>33</v>
      </c>
      <c r="N220" s="20">
        <v>38</v>
      </c>
      <c r="O220" s="20">
        <v>6</v>
      </c>
      <c r="P220" s="21"/>
      <c r="Q220" s="21"/>
    </row>
    <row r="221" spans="1:17" x14ac:dyDescent="0.15">
      <c r="C221" s="135"/>
      <c r="D221" s="136"/>
      <c r="E221" s="22">
        <v>1</v>
      </c>
      <c r="F221" s="23">
        <v>0.37881508469581604</v>
      </c>
      <c r="G221" s="23">
        <v>3.590664267539978E-2</v>
      </c>
      <c r="H221" s="23">
        <v>0.32315978407859802</v>
      </c>
      <c r="I221" s="23">
        <v>3.0520645901560783E-2</v>
      </c>
      <c r="J221" s="23">
        <v>0.32854577898979187</v>
      </c>
      <c r="K221" s="23">
        <v>0.24775584042072296</v>
      </c>
      <c r="L221" s="23">
        <v>0.32675045728683472</v>
      </c>
      <c r="M221" s="23">
        <v>5.9245958924293518E-2</v>
      </c>
      <c r="N221" s="23">
        <v>6.8222619593143463E-2</v>
      </c>
      <c r="O221" s="23">
        <v>1.0771992616355419E-2</v>
      </c>
    </row>
    <row r="222" spans="1:17" x14ac:dyDescent="0.15">
      <c r="A222" s="17" t="str">
        <f>A212&amp;D222</f>
        <v>X (12)若松区</v>
      </c>
      <c r="C222" s="135"/>
      <c r="D222" s="134" t="s">
        <v>18</v>
      </c>
      <c r="E222" s="19">
        <v>438</v>
      </c>
      <c r="F222" s="20">
        <v>143</v>
      </c>
      <c r="G222" s="20">
        <v>30</v>
      </c>
      <c r="H222" s="20">
        <v>130</v>
      </c>
      <c r="I222" s="20">
        <v>9</v>
      </c>
      <c r="J222" s="20">
        <v>182</v>
      </c>
      <c r="K222" s="20">
        <v>117</v>
      </c>
      <c r="L222" s="20">
        <v>115</v>
      </c>
      <c r="M222" s="20">
        <v>25</v>
      </c>
      <c r="N222" s="20">
        <v>27</v>
      </c>
      <c r="O222" s="20">
        <v>2</v>
      </c>
      <c r="P222" s="21"/>
      <c r="Q222" s="21"/>
    </row>
    <row r="223" spans="1:17" x14ac:dyDescent="0.15">
      <c r="C223" s="135"/>
      <c r="D223" s="136"/>
      <c r="E223" s="22">
        <v>1</v>
      </c>
      <c r="F223" s="23">
        <v>0.32648402452468872</v>
      </c>
      <c r="G223" s="23">
        <v>6.8493150174617767E-2</v>
      </c>
      <c r="H223" s="23">
        <v>0.29680365324020386</v>
      </c>
      <c r="I223" s="23">
        <v>2.054794505238533E-2</v>
      </c>
      <c r="J223" s="23">
        <v>0.41552510857582092</v>
      </c>
      <c r="K223" s="23">
        <v>0.26712328195571899</v>
      </c>
      <c r="L223" s="23">
        <v>0.26255708932876587</v>
      </c>
      <c r="M223" s="23">
        <v>5.7077623903751373E-2</v>
      </c>
      <c r="N223" s="23">
        <v>6.1643835157155991E-2</v>
      </c>
      <c r="O223" s="23">
        <v>4.5662098564207554E-3</v>
      </c>
    </row>
    <row r="224" spans="1:17" x14ac:dyDescent="0.15">
      <c r="A224" s="17" t="str">
        <f>A212&amp;D224</f>
        <v>X (12)八幡東区</v>
      </c>
      <c r="C224" s="135"/>
      <c r="D224" s="134" t="s">
        <v>19</v>
      </c>
      <c r="E224" s="19">
        <v>191</v>
      </c>
      <c r="F224" s="20">
        <v>73</v>
      </c>
      <c r="G224" s="20">
        <v>9</v>
      </c>
      <c r="H224" s="20">
        <v>55</v>
      </c>
      <c r="I224" s="20">
        <v>2</v>
      </c>
      <c r="J224" s="20">
        <v>66</v>
      </c>
      <c r="K224" s="20">
        <v>48</v>
      </c>
      <c r="L224" s="20">
        <v>55</v>
      </c>
      <c r="M224" s="20">
        <v>6</v>
      </c>
      <c r="N224" s="20">
        <v>8</v>
      </c>
      <c r="O224" s="20">
        <v>1</v>
      </c>
      <c r="P224" s="21"/>
      <c r="Q224" s="21"/>
    </row>
    <row r="225" spans="1:17" x14ac:dyDescent="0.15">
      <c r="C225" s="135"/>
      <c r="D225" s="136"/>
      <c r="E225" s="22">
        <v>1</v>
      </c>
      <c r="F225" s="23">
        <v>0.38219895958900452</v>
      </c>
      <c r="G225" s="23">
        <v>4.7120418399572372E-2</v>
      </c>
      <c r="H225" s="23">
        <v>0.28795811533927917</v>
      </c>
      <c r="I225" s="23">
        <v>1.0471204295754433E-2</v>
      </c>
      <c r="J225" s="23">
        <v>0.34554973244667053</v>
      </c>
      <c r="K225" s="23">
        <v>0.25130888819694519</v>
      </c>
      <c r="L225" s="23">
        <v>0.28795811533927917</v>
      </c>
      <c r="M225" s="23">
        <v>3.1413611024618149E-2</v>
      </c>
      <c r="N225" s="23">
        <v>4.1884817183017731E-2</v>
      </c>
      <c r="O225" s="23">
        <v>5.2356021478772163E-3</v>
      </c>
    </row>
    <row r="226" spans="1:17" x14ac:dyDescent="0.15">
      <c r="A226" s="17" t="str">
        <f>A212&amp;D226</f>
        <v>X (12)八幡西区</v>
      </c>
      <c r="C226" s="135"/>
      <c r="D226" s="134" t="s">
        <v>20</v>
      </c>
      <c r="E226" s="19">
        <v>1103</v>
      </c>
      <c r="F226" s="20">
        <v>383</v>
      </c>
      <c r="G226" s="20">
        <v>50</v>
      </c>
      <c r="H226" s="20">
        <v>333</v>
      </c>
      <c r="I226" s="20">
        <v>17</v>
      </c>
      <c r="J226" s="20">
        <v>414</v>
      </c>
      <c r="K226" s="20">
        <v>276</v>
      </c>
      <c r="L226" s="20">
        <v>327</v>
      </c>
      <c r="M226" s="20">
        <v>60</v>
      </c>
      <c r="N226" s="20">
        <v>53</v>
      </c>
      <c r="O226" s="20">
        <v>10</v>
      </c>
      <c r="P226" s="21"/>
      <c r="Q226" s="21"/>
    </row>
    <row r="227" spans="1:17" x14ac:dyDescent="0.15">
      <c r="C227" s="135"/>
      <c r="D227" s="136"/>
      <c r="E227" s="22">
        <v>1</v>
      </c>
      <c r="F227" s="23">
        <v>0.3472348153591156</v>
      </c>
      <c r="G227" s="23">
        <v>4.5330915600061417E-2</v>
      </c>
      <c r="H227" s="23">
        <v>0.30190390348434448</v>
      </c>
      <c r="I227" s="23">
        <v>1.5412511304020882E-2</v>
      </c>
      <c r="J227" s="23">
        <v>0.37533998489379883</v>
      </c>
      <c r="K227" s="23">
        <v>0.25022664666175842</v>
      </c>
      <c r="L227" s="23">
        <v>0.29646417498588562</v>
      </c>
      <c r="M227" s="23">
        <v>5.43970987200737E-2</v>
      </c>
      <c r="N227" s="23">
        <v>4.8050772398710251E-2</v>
      </c>
      <c r="O227" s="23">
        <v>9.0661831200122833E-3</v>
      </c>
    </row>
    <row r="228" spans="1:17" x14ac:dyDescent="0.15">
      <c r="A228" s="17" t="str">
        <f>A212&amp;D228</f>
        <v>X (12)戸畑区</v>
      </c>
      <c r="C228" s="135"/>
      <c r="D228" s="134" t="s">
        <v>21</v>
      </c>
      <c r="E228" s="19">
        <v>174</v>
      </c>
      <c r="F228" s="20">
        <v>58</v>
      </c>
      <c r="G228" s="20">
        <v>7</v>
      </c>
      <c r="H228" s="20">
        <v>63</v>
      </c>
      <c r="I228" s="20">
        <v>5</v>
      </c>
      <c r="J228" s="20">
        <v>52</v>
      </c>
      <c r="K228" s="20">
        <v>50</v>
      </c>
      <c r="L228" s="20">
        <v>47</v>
      </c>
      <c r="M228" s="20">
        <v>8</v>
      </c>
      <c r="N228" s="20">
        <v>13</v>
      </c>
      <c r="O228" s="20">
        <v>1</v>
      </c>
      <c r="P228" s="21"/>
      <c r="Q228" s="21"/>
    </row>
    <row r="229" spans="1:17" x14ac:dyDescent="0.15">
      <c r="C229" s="135"/>
      <c r="D229" s="136"/>
      <c r="E229" s="22">
        <v>1</v>
      </c>
      <c r="F229" s="23">
        <v>0.3333333432674408</v>
      </c>
      <c r="G229" s="23">
        <v>4.0229886770248413E-2</v>
      </c>
      <c r="H229" s="23">
        <v>0.36206895112991333</v>
      </c>
      <c r="I229" s="23">
        <v>2.8735632076859474E-2</v>
      </c>
      <c r="J229" s="23">
        <v>0.29885056614875793</v>
      </c>
      <c r="K229" s="23">
        <v>0.28735631704330444</v>
      </c>
      <c r="L229" s="23">
        <v>0.27011492848396301</v>
      </c>
      <c r="M229" s="23">
        <v>4.5977011322975159E-2</v>
      </c>
      <c r="N229" s="23">
        <v>7.4712641537189484E-2</v>
      </c>
      <c r="O229" s="23">
        <v>5.7471264153718948E-3</v>
      </c>
    </row>
    <row r="230" spans="1:17" x14ac:dyDescent="0.15">
      <c r="A230" s="17" t="str">
        <f>A212&amp;D230</f>
        <v>X (12)その他</v>
      </c>
      <c r="C230" s="135"/>
      <c r="D230" s="134" t="s">
        <v>22</v>
      </c>
      <c r="E230" s="19">
        <v>905</v>
      </c>
      <c r="F230" s="20">
        <v>306</v>
      </c>
      <c r="G230" s="20">
        <v>28</v>
      </c>
      <c r="H230" s="20">
        <v>309</v>
      </c>
      <c r="I230" s="20">
        <v>14</v>
      </c>
      <c r="J230" s="20">
        <v>323</v>
      </c>
      <c r="K230" s="20">
        <v>196</v>
      </c>
      <c r="L230" s="20">
        <v>253</v>
      </c>
      <c r="M230" s="20">
        <v>47</v>
      </c>
      <c r="N230" s="20">
        <v>67</v>
      </c>
      <c r="O230" s="20">
        <v>16</v>
      </c>
      <c r="P230" s="21"/>
      <c r="Q230" s="21"/>
    </row>
    <row r="231" spans="1:17" x14ac:dyDescent="0.15">
      <c r="C231" s="136"/>
      <c r="D231" s="136"/>
      <c r="E231" s="22">
        <v>1</v>
      </c>
      <c r="F231" s="23">
        <v>0.33812153339385986</v>
      </c>
      <c r="G231" s="23">
        <v>3.0939226970076561E-2</v>
      </c>
      <c r="H231" s="23">
        <v>0.3414364755153656</v>
      </c>
      <c r="I231" s="23">
        <v>1.546961348503828E-2</v>
      </c>
      <c r="J231" s="23">
        <v>0.35690608620643616</v>
      </c>
      <c r="K231" s="23">
        <v>0.21657457947731018</v>
      </c>
      <c r="L231" s="23">
        <v>0.27955800294876099</v>
      </c>
      <c r="M231" s="23">
        <v>5.1933702081441879E-2</v>
      </c>
      <c r="N231" s="23">
        <v>7.4033148586750031E-2</v>
      </c>
      <c r="O231" s="23">
        <v>1.7679557204246521E-2</v>
      </c>
    </row>
    <row r="235" spans="1:17" x14ac:dyDescent="0.15">
      <c r="A235" s="17" t="str">
        <f>"X ("&amp;SUBSTITUTE(LEFT(E235,3),"Q","")&amp;")"</f>
        <v>X (13)</v>
      </c>
      <c r="C235" s="17" t="s">
        <v>91</v>
      </c>
      <c r="D235" s="17" t="s">
        <v>1</v>
      </c>
      <c r="E235" s="17" t="s">
        <v>92</v>
      </c>
    </row>
    <row r="236" spans="1:17" ht="48" x14ac:dyDescent="0.15">
      <c r="A236" s="17" t="str">
        <f>A235&amp;"表頭"</f>
        <v>X (13)表頭</v>
      </c>
      <c r="C236" s="132"/>
      <c r="D236" s="133"/>
      <c r="E236" s="18" t="s">
        <v>3</v>
      </c>
      <c r="F236" s="18" t="s">
        <v>93</v>
      </c>
      <c r="G236" s="18" t="s">
        <v>94</v>
      </c>
      <c r="H236" s="18" t="s">
        <v>95</v>
      </c>
      <c r="I236" s="18" t="s">
        <v>96</v>
      </c>
      <c r="J236" s="18" t="s">
        <v>97</v>
      </c>
      <c r="K236" s="18" t="s">
        <v>98</v>
      </c>
      <c r="L236" s="18" t="s">
        <v>99</v>
      </c>
      <c r="M236" s="18" t="s">
        <v>100</v>
      </c>
      <c r="N236" s="18" t="s">
        <v>101</v>
      </c>
      <c r="O236" s="18" t="s">
        <v>22</v>
      </c>
    </row>
    <row r="237" spans="1:17" x14ac:dyDescent="0.15">
      <c r="A237" s="17" t="str">
        <f>A235&amp;D237</f>
        <v>X (13)全体</v>
      </c>
      <c r="C237" s="134" t="s">
        <v>14</v>
      </c>
      <c r="D237" s="134" t="s">
        <v>8</v>
      </c>
      <c r="E237" s="19">
        <v>3871</v>
      </c>
      <c r="F237" s="20">
        <v>82</v>
      </c>
      <c r="G237" s="20">
        <v>155</v>
      </c>
      <c r="H237" s="20">
        <v>264</v>
      </c>
      <c r="I237" s="20">
        <v>293</v>
      </c>
      <c r="J237" s="20">
        <v>156</v>
      </c>
      <c r="K237" s="20">
        <v>890</v>
      </c>
      <c r="L237" s="20">
        <v>349</v>
      </c>
      <c r="M237" s="20">
        <v>101</v>
      </c>
      <c r="N237" s="20">
        <v>770</v>
      </c>
      <c r="O237" s="20">
        <v>811</v>
      </c>
      <c r="P237" s="21"/>
      <c r="Q237" s="21"/>
    </row>
    <row r="238" spans="1:17" x14ac:dyDescent="0.15">
      <c r="C238" s="135"/>
      <c r="D238" s="136"/>
      <c r="E238" s="22">
        <v>1</v>
      </c>
      <c r="F238" s="23">
        <v>2.1183157339692116E-2</v>
      </c>
      <c r="G238" s="23">
        <v>4.0041331201791763E-2</v>
      </c>
      <c r="H238" s="23">
        <v>6.8199433386325836E-2</v>
      </c>
      <c r="I238" s="23">
        <v>7.5691036880016327E-2</v>
      </c>
      <c r="J238" s="23">
        <v>4.0299665182828903E-2</v>
      </c>
      <c r="K238" s="23">
        <v>0.22991475462913513</v>
      </c>
      <c r="L238" s="23">
        <v>9.0157583355903625E-2</v>
      </c>
      <c r="M238" s="23">
        <v>2.6091448962688446E-2</v>
      </c>
      <c r="N238" s="23">
        <v>0.19891500473022461</v>
      </c>
      <c r="O238" s="23">
        <v>0.20950658619403839</v>
      </c>
    </row>
    <row r="239" spans="1:17" x14ac:dyDescent="0.15">
      <c r="A239" s="17" t="str">
        <f>A235&amp;D239</f>
        <v>X (13)門司区</v>
      </c>
      <c r="C239" s="135"/>
      <c r="D239" s="134" t="s">
        <v>15</v>
      </c>
      <c r="E239" s="19">
        <v>171</v>
      </c>
      <c r="F239" s="20">
        <v>13</v>
      </c>
      <c r="G239" s="20">
        <v>6</v>
      </c>
      <c r="H239" s="20">
        <v>23</v>
      </c>
      <c r="I239" s="20">
        <v>13</v>
      </c>
      <c r="J239" s="20">
        <v>5</v>
      </c>
      <c r="K239" s="20">
        <v>40</v>
      </c>
      <c r="L239" s="20">
        <v>16</v>
      </c>
      <c r="M239" s="20">
        <v>4</v>
      </c>
      <c r="N239" s="20">
        <v>24</v>
      </c>
      <c r="O239" s="20">
        <v>27</v>
      </c>
      <c r="P239" s="21"/>
      <c r="Q239" s="21"/>
    </row>
    <row r="240" spans="1:17" x14ac:dyDescent="0.15">
      <c r="C240" s="135"/>
      <c r="D240" s="136"/>
      <c r="E240" s="22">
        <v>1</v>
      </c>
      <c r="F240" s="23">
        <v>7.6023392379283905E-2</v>
      </c>
      <c r="G240" s="23">
        <v>3.5087719559669495E-2</v>
      </c>
      <c r="H240" s="23">
        <v>0.13450291752815247</v>
      </c>
      <c r="I240" s="23">
        <v>7.6023392379283905E-2</v>
      </c>
      <c r="J240" s="23">
        <v>2.9239766299724579E-2</v>
      </c>
      <c r="K240" s="23">
        <v>0.23391813039779663</v>
      </c>
      <c r="L240" s="23">
        <v>9.3567252159118652E-2</v>
      </c>
      <c r="M240" s="23">
        <v>2.3391813039779663E-2</v>
      </c>
      <c r="N240" s="23">
        <v>0.14035087823867798</v>
      </c>
      <c r="O240" s="23">
        <v>0.15789473056793213</v>
      </c>
    </row>
    <row r="241" spans="1:17" x14ac:dyDescent="0.15">
      <c r="A241" s="17" t="str">
        <f>A235&amp;D241</f>
        <v>X (13)小倉北区</v>
      </c>
      <c r="C241" s="135"/>
      <c r="D241" s="134" t="s">
        <v>16</v>
      </c>
      <c r="E241" s="19">
        <v>332</v>
      </c>
      <c r="F241" s="20">
        <v>10</v>
      </c>
      <c r="G241" s="20">
        <v>16</v>
      </c>
      <c r="H241" s="20">
        <v>30</v>
      </c>
      <c r="I241" s="20">
        <v>28</v>
      </c>
      <c r="J241" s="20">
        <v>11</v>
      </c>
      <c r="K241" s="20">
        <v>69</v>
      </c>
      <c r="L241" s="20">
        <v>40</v>
      </c>
      <c r="M241" s="20">
        <v>9</v>
      </c>
      <c r="N241" s="20">
        <v>55</v>
      </c>
      <c r="O241" s="20">
        <v>64</v>
      </c>
      <c r="P241" s="21"/>
      <c r="Q241" s="21"/>
    </row>
    <row r="242" spans="1:17" x14ac:dyDescent="0.15">
      <c r="C242" s="135"/>
      <c r="D242" s="136"/>
      <c r="E242" s="22">
        <v>1</v>
      </c>
      <c r="F242" s="23">
        <v>3.0120482668280602E-2</v>
      </c>
      <c r="G242" s="23">
        <v>4.8192769289016724E-2</v>
      </c>
      <c r="H242" s="23">
        <v>9.0361446142196655E-2</v>
      </c>
      <c r="I242" s="23">
        <v>8.4337346255779266E-2</v>
      </c>
      <c r="J242" s="23">
        <v>3.3132530748844147E-2</v>
      </c>
      <c r="K242" s="23">
        <v>0.20783132314682007</v>
      </c>
      <c r="L242" s="23">
        <v>0.12048193067312241</v>
      </c>
      <c r="M242" s="23">
        <v>2.7108434587717056E-2</v>
      </c>
      <c r="N242" s="23">
        <v>0.16566264629364014</v>
      </c>
      <c r="O242" s="23">
        <v>0.19277107715606689</v>
      </c>
    </row>
    <row r="243" spans="1:17" x14ac:dyDescent="0.15">
      <c r="A243" s="17" t="str">
        <f>A235&amp;D243</f>
        <v>X (13)小倉南区</v>
      </c>
      <c r="C243" s="135"/>
      <c r="D243" s="134" t="s">
        <v>17</v>
      </c>
      <c r="E243" s="19">
        <v>557</v>
      </c>
      <c r="F243" s="20">
        <v>3</v>
      </c>
      <c r="G243" s="20">
        <v>22</v>
      </c>
      <c r="H243" s="20">
        <v>32</v>
      </c>
      <c r="I243" s="20">
        <v>50</v>
      </c>
      <c r="J243" s="20">
        <v>10</v>
      </c>
      <c r="K243" s="20">
        <v>123</v>
      </c>
      <c r="L243" s="20">
        <v>45</v>
      </c>
      <c r="M243" s="20">
        <v>18</v>
      </c>
      <c r="N243" s="20">
        <v>116</v>
      </c>
      <c r="O243" s="20">
        <v>138</v>
      </c>
      <c r="P243" s="21"/>
      <c r="Q243" s="21"/>
    </row>
    <row r="244" spans="1:17" x14ac:dyDescent="0.15">
      <c r="C244" s="135"/>
      <c r="D244" s="136"/>
      <c r="E244" s="22">
        <v>1</v>
      </c>
      <c r="F244" s="23">
        <v>5.3859963081777096E-3</v>
      </c>
      <c r="G244" s="23">
        <v>3.9497308433055878E-2</v>
      </c>
      <c r="H244" s="23">
        <v>5.7450629770755768E-2</v>
      </c>
      <c r="I244" s="23">
        <v>8.9766606688499451E-2</v>
      </c>
      <c r="J244" s="23">
        <v>1.795332133769989E-2</v>
      </c>
      <c r="K244" s="23">
        <v>0.22082585096359253</v>
      </c>
      <c r="L244" s="23">
        <v>8.0789946019649506E-2</v>
      </c>
      <c r="M244" s="23">
        <v>3.2315976917743683E-2</v>
      </c>
      <c r="N244" s="23">
        <v>0.20825852453708649</v>
      </c>
      <c r="O244" s="23">
        <v>0.24775584042072296</v>
      </c>
    </row>
    <row r="245" spans="1:17" x14ac:dyDescent="0.15">
      <c r="A245" s="17" t="str">
        <f>A235&amp;D245</f>
        <v>X (13)若松区</v>
      </c>
      <c r="C245" s="135"/>
      <c r="D245" s="134" t="s">
        <v>18</v>
      </c>
      <c r="E245" s="19">
        <v>438</v>
      </c>
      <c r="F245" s="20">
        <v>8</v>
      </c>
      <c r="G245" s="20">
        <v>17</v>
      </c>
      <c r="H245" s="20">
        <v>27</v>
      </c>
      <c r="I245" s="20">
        <v>41</v>
      </c>
      <c r="J245" s="20">
        <v>24</v>
      </c>
      <c r="K245" s="20">
        <v>95</v>
      </c>
      <c r="L245" s="20">
        <v>47</v>
      </c>
      <c r="M245" s="20">
        <v>14</v>
      </c>
      <c r="N245" s="20">
        <v>77</v>
      </c>
      <c r="O245" s="20">
        <v>88</v>
      </c>
      <c r="P245" s="21"/>
      <c r="Q245" s="21"/>
    </row>
    <row r="246" spans="1:17" x14ac:dyDescent="0.15">
      <c r="C246" s="135"/>
      <c r="D246" s="136"/>
      <c r="E246" s="22">
        <v>1</v>
      </c>
      <c r="F246" s="23">
        <v>1.8264839425683022E-2</v>
      </c>
      <c r="G246" s="23">
        <v>3.8812786340713501E-2</v>
      </c>
      <c r="H246" s="23">
        <v>6.1643835157155991E-2</v>
      </c>
      <c r="I246" s="23">
        <v>9.3607306480407715E-2</v>
      </c>
      <c r="J246" s="23">
        <v>5.4794520139694214E-2</v>
      </c>
      <c r="K246" s="23">
        <v>0.21689498424530029</v>
      </c>
      <c r="L246" s="23">
        <v>0.10730593651533127</v>
      </c>
      <c r="M246" s="23">
        <v>3.1963471323251724E-2</v>
      </c>
      <c r="N246" s="23">
        <v>0.17579908668994904</v>
      </c>
      <c r="O246" s="23">
        <v>0.20091323554515839</v>
      </c>
    </row>
    <row r="247" spans="1:17" x14ac:dyDescent="0.15">
      <c r="A247" s="17" t="str">
        <f>A235&amp;D247</f>
        <v>X (13)八幡東区</v>
      </c>
      <c r="C247" s="135"/>
      <c r="D247" s="134" t="s">
        <v>19</v>
      </c>
      <c r="E247" s="19">
        <v>191</v>
      </c>
      <c r="F247" s="20">
        <v>5</v>
      </c>
      <c r="G247" s="20">
        <v>14</v>
      </c>
      <c r="H247" s="20">
        <v>19</v>
      </c>
      <c r="I247" s="20">
        <v>8</v>
      </c>
      <c r="J247" s="20">
        <v>6</v>
      </c>
      <c r="K247" s="20">
        <v>38</v>
      </c>
      <c r="L247" s="20">
        <v>10</v>
      </c>
      <c r="M247" s="20">
        <v>7</v>
      </c>
      <c r="N247" s="20">
        <v>44</v>
      </c>
      <c r="O247" s="20">
        <v>40</v>
      </c>
      <c r="P247" s="21"/>
      <c r="Q247" s="21"/>
    </row>
    <row r="248" spans="1:17" x14ac:dyDescent="0.15">
      <c r="C248" s="135"/>
      <c r="D248" s="136"/>
      <c r="E248" s="22">
        <v>1</v>
      </c>
      <c r="F248" s="23">
        <v>2.6178009808063507E-2</v>
      </c>
      <c r="G248" s="23">
        <v>7.3298431932926178E-2</v>
      </c>
      <c r="H248" s="23">
        <v>9.9476441740989685E-2</v>
      </c>
      <c r="I248" s="23">
        <v>4.1884817183017731E-2</v>
      </c>
      <c r="J248" s="23">
        <v>3.1413611024618149E-2</v>
      </c>
      <c r="K248" s="23">
        <v>0.19895288348197937</v>
      </c>
      <c r="L248" s="23">
        <v>5.2356019616127014E-2</v>
      </c>
      <c r="M248" s="23">
        <v>3.6649215966463089E-2</v>
      </c>
      <c r="N248" s="23">
        <v>0.23036649823188782</v>
      </c>
      <c r="O248" s="23">
        <v>0.20942407846450806</v>
      </c>
    </row>
    <row r="249" spans="1:17" x14ac:dyDescent="0.15">
      <c r="A249" s="17" t="str">
        <f>A235&amp;D249</f>
        <v>X (13)八幡西区</v>
      </c>
      <c r="C249" s="135"/>
      <c r="D249" s="134" t="s">
        <v>20</v>
      </c>
      <c r="E249" s="19">
        <v>1103</v>
      </c>
      <c r="F249" s="20">
        <v>24</v>
      </c>
      <c r="G249" s="20">
        <v>39</v>
      </c>
      <c r="H249" s="20">
        <v>55</v>
      </c>
      <c r="I249" s="20">
        <v>80</v>
      </c>
      <c r="J249" s="20">
        <v>56</v>
      </c>
      <c r="K249" s="20">
        <v>278</v>
      </c>
      <c r="L249" s="20">
        <v>104</v>
      </c>
      <c r="M249" s="20">
        <v>25</v>
      </c>
      <c r="N249" s="20">
        <v>213</v>
      </c>
      <c r="O249" s="20">
        <v>229</v>
      </c>
      <c r="P249" s="21"/>
      <c r="Q249" s="21"/>
    </row>
    <row r="250" spans="1:17" x14ac:dyDescent="0.15">
      <c r="C250" s="135"/>
      <c r="D250" s="136"/>
      <c r="E250" s="22">
        <v>1</v>
      </c>
      <c r="F250" s="23">
        <v>2.175883948802948E-2</v>
      </c>
      <c r="G250" s="23">
        <v>3.5358116030693054E-2</v>
      </c>
      <c r="H250" s="23">
        <v>4.9864009022712708E-2</v>
      </c>
      <c r="I250" s="23">
        <v>7.2529464960098267E-2</v>
      </c>
      <c r="J250" s="23">
        <v>5.0770625472068787E-2</v>
      </c>
      <c r="K250" s="23">
        <v>0.25203987956047058</v>
      </c>
      <c r="L250" s="23">
        <v>9.4288304448127747E-2</v>
      </c>
      <c r="M250" s="23">
        <v>2.2665457800030708E-2</v>
      </c>
      <c r="N250" s="23">
        <v>0.19310970604419708</v>
      </c>
      <c r="O250" s="23">
        <v>0.20761559903621674</v>
      </c>
    </row>
    <row r="251" spans="1:17" x14ac:dyDescent="0.15">
      <c r="A251" s="17" t="str">
        <f>A235&amp;D251</f>
        <v>X (13)戸畑区</v>
      </c>
      <c r="C251" s="135"/>
      <c r="D251" s="134" t="s">
        <v>21</v>
      </c>
      <c r="E251" s="19">
        <v>174</v>
      </c>
      <c r="F251" s="20">
        <v>5</v>
      </c>
      <c r="G251" s="20">
        <v>11</v>
      </c>
      <c r="H251" s="20">
        <v>40</v>
      </c>
      <c r="I251" s="20">
        <v>10</v>
      </c>
      <c r="J251" s="20">
        <v>5</v>
      </c>
      <c r="K251" s="20">
        <v>26</v>
      </c>
      <c r="L251" s="20">
        <v>10</v>
      </c>
      <c r="M251" s="20">
        <v>4</v>
      </c>
      <c r="N251" s="20">
        <v>36</v>
      </c>
      <c r="O251" s="20">
        <v>27</v>
      </c>
      <c r="P251" s="21"/>
      <c r="Q251" s="21"/>
    </row>
    <row r="252" spans="1:17" x14ac:dyDescent="0.15">
      <c r="C252" s="135"/>
      <c r="D252" s="136"/>
      <c r="E252" s="22">
        <v>1</v>
      </c>
      <c r="F252" s="23">
        <v>2.8735632076859474E-2</v>
      </c>
      <c r="G252" s="23">
        <v>6.3218392431735992E-2</v>
      </c>
      <c r="H252" s="23">
        <v>0.22988505661487579</v>
      </c>
      <c r="I252" s="23">
        <v>5.7471264153718948E-2</v>
      </c>
      <c r="J252" s="23">
        <v>2.8735632076859474E-2</v>
      </c>
      <c r="K252" s="23">
        <v>0.14942528307437897</v>
      </c>
      <c r="L252" s="23">
        <v>5.7471264153718948E-2</v>
      </c>
      <c r="M252" s="23">
        <v>2.2988505661487579E-2</v>
      </c>
      <c r="N252" s="23">
        <v>0.20689655840396881</v>
      </c>
      <c r="O252" s="23">
        <v>0.15517240762710571</v>
      </c>
    </row>
    <row r="253" spans="1:17" x14ac:dyDescent="0.15">
      <c r="A253" s="17" t="str">
        <f>A235&amp;D253</f>
        <v>X (13)その他</v>
      </c>
      <c r="C253" s="135"/>
      <c r="D253" s="134" t="s">
        <v>22</v>
      </c>
      <c r="E253" s="19">
        <v>905</v>
      </c>
      <c r="F253" s="20">
        <v>14</v>
      </c>
      <c r="G253" s="20">
        <v>30</v>
      </c>
      <c r="H253" s="20">
        <v>38</v>
      </c>
      <c r="I253" s="20">
        <v>63</v>
      </c>
      <c r="J253" s="20">
        <v>39</v>
      </c>
      <c r="K253" s="20">
        <v>221</v>
      </c>
      <c r="L253" s="20">
        <v>77</v>
      </c>
      <c r="M253" s="20">
        <v>20</v>
      </c>
      <c r="N253" s="20">
        <v>205</v>
      </c>
      <c r="O253" s="20">
        <v>198</v>
      </c>
      <c r="P253" s="21"/>
      <c r="Q253" s="21"/>
    </row>
    <row r="254" spans="1:17" x14ac:dyDescent="0.15">
      <c r="C254" s="136"/>
      <c r="D254" s="136"/>
      <c r="E254" s="22">
        <v>1</v>
      </c>
      <c r="F254" s="23">
        <v>1.546961348503828E-2</v>
      </c>
      <c r="G254" s="23">
        <v>3.3149171620607376E-2</v>
      </c>
      <c r="H254" s="23">
        <v>4.1988950222730637E-2</v>
      </c>
      <c r="I254" s="23">
        <v>6.9613263010978699E-2</v>
      </c>
      <c r="J254" s="23">
        <v>4.3093923479318619E-2</v>
      </c>
      <c r="K254" s="23">
        <v>0.24419888854026794</v>
      </c>
      <c r="L254" s="23">
        <v>8.5082873702049255E-2</v>
      </c>
      <c r="M254" s="23">
        <v>2.20994483679533E-2</v>
      </c>
      <c r="N254" s="23">
        <v>0.22651933133602142</v>
      </c>
      <c r="O254" s="23">
        <v>0.21878452599048615</v>
      </c>
    </row>
    <row r="258" spans="1:17" x14ac:dyDescent="0.15">
      <c r="A258" s="17" t="str">
        <f>"X ("&amp;SUBSTITUTE(LEFT(E258,3),"Q","")&amp;")"</f>
        <v>X (14)</v>
      </c>
      <c r="C258" s="17" t="s">
        <v>102</v>
      </c>
      <c r="D258" s="17" t="s">
        <v>24</v>
      </c>
      <c r="E258" s="17" t="s">
        <v>103</v>
      </c>
    </row>
    <row r="259" spans="1:17" ht="60" x14ac:dyDescent="0.15">
      <c r="A259" s="17" t="str">
        <f>A258&amp;"表頭"</f>
        <v>X (14)表頭</v>
      </c>
      <c r="C259" s="132"/>
      <c r="D259" s="133"/>
      <c r="E259" s="18" t="s">
        <v>3</v>
      </c>
      <c r="F259" s="18" t="s">
        <v>104</v>
      </c>
      <c r="G259" s="18" t="s">
        <v>105</v>
      </c>
      <c r="H259" s="18" t="s">
        <v>106</v>
      </c>
      <c r="I259" s="18" t="s">
        <v>107</v>
      </c>
      <c r="J259" s="18" t="s">
        <v>108</v>
      </c>
      <c r="K259" s="18" t="s">
        <v>109</v>
      </c>
      <c r="L259" s="18" t="s">
        <v>110</v>
      </c>
      <c r="M259" s="18" t="s">
        <v>22</v>
      </c>
      <c r="N259" s="18" t="s">
        <v>61</v>
      </c>
    </row>
    <row r="260" spans="1:17" x14ac:dyDescent="0.15">
      <c r="A260" s="17" t="str">
        <f>A258&amp;D260</f>
        <v>X (14)全体</v>
      </c>
      <c r="C260" s="134" t="s">
        <v>14</v>
      </c>
      <c r="D260" s="134" t="s">
        <v>8</v>
      </c>
      <c r="E260" s="19">
        <v>3871</v>
      </c>
      <c r="F260" s="20">
        <v>262</v>
      </c>
      <c r="G260" s="20">
        <v>1143</v>
      </c>
      <c r="H260" s="20">
        <v>1629</v>
      </c>
      <c r="I260" s="20">
        <v>90</v>
      </c>
      <c r="J260" s="20">
        <v>1062</v>
      </c>
      <c r="K260" s="20">
        <v>1282</v>
      </c>
      <c r="L260" s="20">
        <v>590</v>
      </c>
      <c r="M260" s="20">
        <v>27</v>
      </c>
      <c r="N260" s="20">
        <v>134</v>
      </c>
      <c r="O260" s="21"/>
      <c r="P260" s="21"/>
      <c r="Q260" s="21"/>
    </row>
    <row r="261" spans="1:17" x14ac:dyDescent="0.15">
      <c r="C261" s="135"/>
      <c r="D261" s="136"/>
      <c r="E261" s="22">
        <v>1</v>
      </c>
      <c r="F261" s="23">
        <v>6.7682772874832153E-2</v>
      </c>
      <c r="G261" s="23">
        <v>0.29527252912521362</v>
      </c>
      <c r="H261" s="23">
        <v>0.42082148790359497</v>
      </c>
      <c r="I261" s="23">
        <v>2.3249806836247444E-2</v>
      </c>
      <c r="J261" s="23">
        <v>0.27434772253036499</v>
      </c>
      <c r="K261" s="23">
        <v>0.33118057250976563</v>
      </c>
      <c r="L261" s="23">
        <v>0.15241539478302002</v>
      </c>
      <c r="M261" s="23">
        <v>6.9749420508742332E-3</v>
      </c>
      <c r="N261" s="23">
        <v>3.4616377204656601E-2</v>
      </c>
    </row>
    <row r="262" spans="1:17" x14ac:dyDescent="0.15">
      <c r="A262" s="17" t="str">
        <f>A258&amp;D262</f>
        <v>X (14)門司区</v>
      </c>
      <c r="C262" s="135"/>
      <c r="D262" s="134" t="s">
        <v>15</v>
      </c>
      <c r="E262" s="19">
        <v>171</v>
      </c>
      <c r="F262" s="20">
        <v>15</v>
      </c>
      <c r="G262" s="20">
        <v>47</v>
      </c>
      <c r="H262" s="20">
        <v>68</v>
      </c>
      <c r="I262" s="20">
        <v>6</v>
      </c>
      <c r="J262" s="20">
        <v>53</v>
      </c>
      <c r="K262" s="20">
        <v>56</v>
      </c>
      <c r="L262" s="20">
        <v>30</v>
      </c>
      <c r="M262" s="20">
        <v>1</v>
      </c>
      <c r="N262" s="20">
        <v>2</v>
      </c>
      <c r="O262" s="21"/>
      <c r="P262" s="21"/>
      <c r="Q262" s="21"/>
    </row>
    <row r="263" spans="1:17" x14ac:dyDescent="0.15">
      <c r="C263" s="135"/>
      <c r="D263" s="136"/>
      <c r="E263" s="22">
        <v>1</v>
      </c>
      <c r="F263" s="23">
        <v>8.7719298899173737E-2</v>
      </c>
      <c r="G263" s="23">
        <v>0.27485379576683044</v>
      </c>
      <c r="H263" s="23">
        <v>0.39766082167625427</v>
      </c>
      <c r="I263" s="23">
        <v>3.5087719559669495E-2</v>
      </c>
      <c r="J263" s="23">
        <v>0.30994153022766113</v>
      </c>
      <c r="K263" s="23">
        <v>0.32748538255691528</v>
      </c>
      <c r="L263" s="23">
        <v>0.17543859779834747</v>
      </c>
      <c r="M263" s="23">
        <v>5.8479532599449158E-3</v>
      </c>
      <c r="N263" s="23">
        <v>1.1695906519889832E-2</v>
      </c>
    </row>
    <row r="264" spans="1:17" x14ac:dyDescent="0.15">
      <c r="A264" s="17" t="str">
        <f>A258&amp;D264</f>
        <v>X (14)小倉北区</v>
      </c>
      <c r="C264" s="135"/>
      <c r="D264" s="134" t="s">
        <v>16</v>
      </c>
      <c r="E264" s="19">
        <v>332</v>
      </c>
      <c r="F264" s="20">
        <v>24</v>
      </c>
      <c r="G264" s="20">
        <v>89</v>
      </c>
      <c r="H264" s="20">
        <v>136</v>
      </c>
      <c r="I264" s="20">
        <v>13</v>
      </c>
      <c r="J264" s="20">
        <v>92</v>
      </c>
      <c r="K264" s="20">
        <v>107</v>
      </c>
      <c r="L264" s="20">
        <v>66</v>
      </c>
      <c r="M264" s="20">
        <v>4</v>
      </c>
      <c r="N264" s="20">
        <v>8</v>
      </c>
      <c r="O264" s="21"/>
      <c r="P264" s="21"/>
      <c r="Q264" s="21"/>
    </row>
    <row r="265" spans="1:17" x14ac:dyDescent="0.15">
      <c r="C265" s="135"/>
      <c r="D265" s="136"/>
      <c r="E265" s="22">
        <v>1</v>
      </c>
      <c r="F265" s="23">
        <v>7.2289153933525085E-2</v>
      </c>
      <c r="G265" s="23">
        <v>0.26807227730751038</v>
      </c>
      <c r="H265" s="23">
        <v>0.40963855385780334</v>
      </c>
      <c r="I265" s="23">
        <v>3.9156626909971237E-2</v>
      </c>
      <c r="J265" s="23">
        <v>0.27710843086242676</v>
      </c>
      <c r="K265" s="23">
        <v>0.32228916883468628</v>
      </c>
      <c r="L265" s="23">
        <v>0.19879518449306488</v>
      </c>
      <c r="M265" s="23">
        <v>1.2048192322254181E-2</v>
      </c>
      <c r="N265" s="23">
        <v>2.4096384644508362E-2</v>
      </c>
    </row>
    <row r="266" spans="1:17" x14ac:dyDescent="0.15">
      <c r="A266" s="17" t="str">
        <f>A258&amp;D266</f>
        <v>X (14)小倉南区</v>
      </c>
      <c r="C266" s="135"/>
      <c r="D266" s="134" t="s">
        <v>17</v>
      </c>
      <c r="E266" s="19">
        <v>557</v>
      </c>
      <c r="F266" s="20">
        <v>33</v>
      </c>
      <c r="G266" s="20">
        <v>186</v>
      </c>
      <c r="H266" s="20">
        <v>237</v>
      </c>
      <c r="I266" s="20">
        <v>12</v>
      </c>
      <c r="J266" s="20">
        <v>155</v>
      </c>
      <c r="K266" s="20">
        <v>191</v>
      </c>
      <c r="L266" s="20">
        <v>95</v>
      </c>
      <c r="M266" s="20">
        <v>2</v>
      </c>
      <c r="N266" s="20">
        <v>15</v>
      </c>
      <c r="O266" s="21"/>
      <c r="P266" s="21"/>
      <c r="Q266" s="21"/>
    </row>
    <row r="267" spans="1:17" x14ac:dyDescent="0.15">
      <c r="C267" s="135"/>
      <c r="D267" s="136"/>
      <c r="E267" s="22">
        <v>1</v>
      </c>
      <c r="F267" s="23">
        <v>5.9245958924293518E-2</v>
      </c>
      <c r="G267" s="23">
        <v>0.33393177390098572</v>
      </c>
      <c r="H267" s="23">
        <v>0.42549371719360352</v>
      </c>
      <c r="I267" s="23">
        <v>2.1543985232710838E-2</v>
      </c>
      <c r="J267" s="23">
        <v>0.2782764732837677</v>
      </c>
      <c r="K267" s="23">
        <v>0.34290844202041626</v>
      </c>
      <c r="L267" s="23">
        <v>0.17055656015872955</v>
      </c>
      <c r="M267" s="23">
        <v>3.5906643606722355E-3</v>
      </c>
      <c r="N267" s="23">
        <v>2.6929982006549835E-2</v>
      </c>
    </row>
    <row r="268" spans="1:17" x14ac:dyDescent="0.15">
      <c r="A268" s="17" t="str">
        <f>A258&amp;D268</f>
        <v>X (14)若松区</v>
      </c>
      <c r="C268" s="135"/>
      <c r="D268" s="134" t="s">
        <v>18</v>
      </c>
      <c r="E268" s="19">
        <v>438</v>
      </c>
      <c r="F268" s="20">
        <v>36</v>
      </c>
      <c r="G268" s="20">
        <v>139</v>
      </c>
      <c r="H268" s="20">
        <v>190</v>
      </c>
      <c r="I268" s="20">
        <v>11</v>
      </c>
      <c r="J268" s="20">
        <v>114</v>
      </c>
      <c r="K268" s="20">
        <v>137</v>
      </c>
      <c r="L268" s="20">
        <v>56</v>
      </c>
      <c r="M268" s="20">
        <v>5</v>
      </c>
      <c r="N268" s="20">
        <v>17</v>
      </c>
      <c r="O268" s="21"/>
      <c r="P268" s="21"/>
      <c r="Q268" s="21"/>
    </row>
    <row r="269" spans="1:17" x14ac:dyDescent="0.15">
      <c r="C269" s="135"/>
      <c r="D269" s="136"/>
      <c r="E269" s="22">
        <v>1</v>
      </c>
      <c r="F269" s="23">
        <v>8.2191780209541321E-2</v>
      </c>
      <c r="G269" s="23">
        <v>0.31735160946846008</v>
      </c>
      <c r="H269" s="23">
        <v>0.43378996849060059</v>
      </c>
      <c r="I269" s="23">
        <v>2.5114154443144798E-2</v>
      </c>
      <c r="J269" s="23">
        <v>0.26027396321296692</v>
      </c>
      <c r="K269" s="23">
        <v>0.31278538703918457</v>
      </c>
      <c r="L269" s="23">
        <v>0.1278538852930069</v>
      </c>
      <c r="M269" s="23">
        <v>1.1415525339543819E-2</v>
      </c>
      <c r="N269" s="23">
        <v>3.8812786340713501E-2</v>
      </c>
    </row>
    <row r="270" spans="1:17" x14ac:dyDescent="0.15">
      <c r="A270" s="17" t="str">
        <f>A258&amp;D270</f>
        <v>X (14)八幡東区</v>
      </c>
      <c r="C270" s="135"/>
      <c r="D270" s="134" t="s">
        <v>19</v>
      </c>
      <c r="E270" s="19">
        <v>191</v>
      </c>
      <c r="F270" s="20">
        <v>14</v>
      </c>
      <c r="G270" s="20">
        <v>61</v>
      </c>
      <c r="H270" s="20">
        <v>74</v>
      </c>
      <c r="I270" s="20">
        <v>5</v>
      </c>
      <c r="J270" s="20">
        <v>48</v>
      </c>
      <c r="K270" s="20">
        <v>53</v>
      </c>
      <c r="L270" s="20">
        <v>27</v>
      </c>
      <c r="M270" s="20">
        <v>0</v>
      </c>
      <c r="N270" s="20">
        <v>6</v>
      </c>
      <c r="O270" s="21"/>
      <c r="P270" s="21"/>
      <c r="Q270" s="21"/>
    </row>
    <row r="271" spans="1:17" x14ac:dyDescent="0.15">
      <c r="C271" s="135"/>
      <c r="D271" s="136"/>
      <c r="E271" s="22">
        <v>1</v>
      </c>
      <c r="F271" s="23">
        <v>7.3298431932926178E-2</v>
      </c>
      <c r="G271" s="23">
        <v>0.31937173008918762</v>
      </c>
      <c r="H271" s="23">
        <v>0.38743454217910767</v>
      </c>
      <c r="I271" s="23">
        <v>2.6178009808063507E-2</v>
      </c>
      <c r="J271" s="23">
        <v>0.25130888819694519</v>
      </c>
      <c r="K271" s="23">
        <v>0.27748692035675049</v>
      </c>
      <c r="L271" s="23">
        <v>0.14136125147342682</v>
      </c>
      <c r="M271" s="23">
        <v>0</v>
      </c>
      <c r="N271" s="23">
        <v>3.1413611024618149E-2</v>
      </c>
    </row>
    <row r="272" spans="1:17" x14ac:dyDescent="0.15">
      <c r="A272" s="17" t="str">
        <f>A258&amp;D272</f>
        <v>X (14)八幡西区</v>
      </c>
      <c r="C272" s="135"/>
      <c r="D272" s="134" t="s">
        <v>20</v>
      </c>
      <c r="E272" s="19">
        <v>1103</v>
      </c>
      <c r="F272" s="20">
        <v>63</v>
      </c>
      <c r="G272" s="20">
        <v>298</v>
      </c>
      <c r="H272" s="20">
        <v>471</v>
      </c>
      <c r="I272" s="20">
        <v>24</v>
      </c>
      <c r="J272" s="20">
        <v>310</v>
      </c>
      <c r="K272" s="20">
        <v>375</v>
      </c>
      <c r="L272" s="20">
        <v>176</v>
      </c>
      <c r="M272" s="20">
        <v>4</v>
      </c>
      <c r="N272" s="20">
        <v>44</v>
      </c>
      <c r="O272" s="21"/>
      <c r="P272" s="21"/>
      <c r="Q272" s="21"/>
    </row>
    <row r="273" spans="1:17" x14ac:dyDescent="0.15">
      <c r="C273" s="135"/>
      <c r="D273" s="136"/>
      <c r="E273" s="22">
        <v>1</v>
      </c>
      <c r="F273" s="23">
        <v>5.7116955518722534E-2</v>
      </c>
      <c r="G273" s="23">
        <v>0.27017226815223694</v>
      </c>
      <c r="H273" s="23">
        <v>0.4270172119140625</v>
      </c>
      <c r="I273" s="23">
        <v>2.175883948802948E-2</v>
      </c>
      <c r="J273" s="23">
        <v>0.28105166554450989</v>
      </c>
      <c r="K273" s="23">
        <v>0.33998185396194458</v>
      </c>
      <c r="L273" s="23">
        <v>0.15956482291221619</v>
      </c>
      <c r="M273" s="23">
        <v>3.6264732480049133E-3</v>
      </c>
      <c r="N273" s="23">
        <v>3.9891205728054047E-2</v>
      </c>
    </row>
    <row r="274" spans="1:17" x14ac:dyDescent="0.15">
      <c r="A274" s="17" t="str">
        <f>A258&amp;D274</f>
        <v>X (14)戸畑区</v>
      </c>
      <c r="C274" s="135"/>
      <c r="D274" s="134" t="s">
        <v>21</v>
      </c>
      <c r="E274" s="19">
        <v>174</v>
      </c>
      <c r="F274" s="20">
        <v>7</v>
      </c>
      <c r="G274" s="20">
        <v>62</v>
      </c>
      <c r="H274" s="20">
        <v>70</v>
      </c>
      <c r="I274" s="20">
        <v>0</v>
      </c>
      <c r="J274" s="20">
        <v>63</v>
      </c>
      <c r="K274" s="20">
        <v>57</v>
      </c>
      <c r="L274" s="20">
        <v>17</v>
      </c>
      <c r="M274" s="20">
        <v>1</v>
      </c>
      <c r="N274" s="20">
        <v>9</v>
      </c>
      <c r="O274" s="21"/>
      <c r="P274" s="21"/>
      <c r="Q274" s="21"/>
    </row>
    <row r="275" spans="1:17" x14ac:dyDescent="0.15">
      <c r="C275" s="135"/>
      <c r="D275" s="136"/>
      <c r="E275" s="22">
        <v>1</v>
      </c>
      <c r="F275" s="23">
        <v>4.0229886770248413E-2</v>
      </c>
      <c r="G275" s="23">
        <v>0.35632184147834778</v>
      </c>
      <c r="H275" s="23">
        <v>0.40229883790016174</v>
      </c>
      <c r="I275" s="23">
        <v>0</v>
      </c>
      <c r="J275" s="23">
        <v>0.36206895112991333</v>
      </c>
      <c r="K275" s="23">
        <v>0.32758620381355286</v>
      </c>
      <c r="L275" s="23">
        <v>9.7701147198677063E-2</v>
      </c>
      <c r="M275" s="23">
        <v>5.7471264153718948E-3</v>
      </c>
      <c r="N275" s="23">
        <v>5.1724139600992203E-2</v>
      </c>
    </row>
    <row r="276" spans="1:17" x14ac:dyDescent="0.15">
      <c r="A276" s="17" t="str">
        <f>A258&amp;D276</f>
        <v>X (14)その他</v>
      </c>
      <c r="C276" s="135"/>
      <c r="D276" s="134" t="s">
        <v>22</v>
      </c>
      <c r="E276" s="19">
        <v>905</v>
      </c>
      <c r="F276" s="20">
        <v>70</v>
      </c>
      <c r="G276" s="20">
        <v>261</v>
      </c>
      <c r="H276" s="20">
        <v>383</v>
      </c>
      <c r="I276" s="20">
        <v>19</v>
      </c>
      <c r="J276" s="20">
        <v>227</v>
      </c>
      <c r="K276" s="20">
        <v>306</v>
      </c>
      <c r="L276" s="20">
        <v>123</v>
      </c>
      <c r="M276" s="20">
        <v>10</v>
      </c>
      <c r="N276" s="20">
        <v>33</v>
      </c>
      <c r="O276" s="21"/>
      <c r="P276" s="21"/>
      <c r="Q276" s="21"/>
    </row>
    <row r="277" spans="1:17" x14ac:dyDescent="0.15">
      <c r="C277" s="136"/>
      <c r="D277" s="136"/>
      <c r="E277" s="22">
        <v>1</v>
      </c>
      <c r="F277" s="23">
        <v>7.7348068356513977E-2</v>
      </c>
      <c r="G277" s="23">
        <v>0.28839778900146484</v>
      </c>
      <c r="H277" s="23">
        <v>0.42320442199707031</v>
      </c>
      <c r="I277" s="23">
        <v>2.0994475111365318E-2</v>
      </c>
      <c r="J277" s="23">
        <v>0.25082874298095703</v>
      </c>
      <c r="K277" s="23">
        <v>0.33812153339385986</v>
      </c>
      <c r="L277" s="23">
        <v>0.13591159880161285</v>
      </c>
      <c r="M277" s="23">
        <v>1.104972418397665E-2</v>
      </c>
      <c r="N277" s="23">
        <v>3.6464087665081024E-2</v>
      </c>
    </row>
    <row r="281" spans="1:17" x14ac:dyDescent="0.15">
      <c r="A281" s="17" t="str">
        <f>"X ("&amp;SUBSTITUTE(LEFT(E281,3),"Q","")&amp;")"</f>
        <v>X (15)</v>
      </c>
      <c r="C281" s="17" t="s">
        <v>111</v>
      </c>
      <c r="D281" s="17" t="s">
        <v>1</v>
      </c>
      <c r="E281" s="17" t="s">
        <v>112</v>
      </c>
    </row>
    <row r="282" spans="1:17" ht="48" x14ac:dyDescent="0.15">
      <c r="A282" s="17" t="str">
        <f>A281&amp;"表頭"</f>
        <v>X (15)表頭</v>
      </c>
      <c r="C282" s="132"/>
      <c r="D282" s="133"/>
      <c r="E282" s="18" t="s">
        <v>3</v>
      </c>
      <c r="F282" s="18" t="s">
        <v>113</v>
      </c>
      <c r="G282" s="18" t="s">
        <v>114</v>
      </c>
      <c r="H282" s="18" t="s">
        <v>115</v>
      </c>
      <c r="I282" s="18" t="s">
        <v>116</v>
      </c>
      <c r="J282" s="18" t="s">
        <v>22</v>
      </c>
      <c r="K282" s="18" t="s">
        <v>61</v>
      </c>
    </row>
    <row r="283" spans="1:17" x14ac:dyDescent="0.15">
      <c r="A283" s="17" t="str">
        <f>A281&amp;D283</f>
        <v>X (15)全体</v>
      </c>
      <c r="C283" s="134" t="s">
        <v>14</v>
      </c>
      <c r="D283" s="134" t="s">
        <v>8</v>
      </c>
      <c r="E283" s="19">
        <v>3871</v>
      </c>
      <c r="F283" s="20">
        <v>1064</v>
      </c>
      <c r="G283" s="20">
        <v>508</v>
      </c>
      <c r="H283" s="20">
        <v>667</v>
      </c>
      <c r="I283" s="20">
        <v>296</v>
      </c>
      <c r="J283" s="20">
        <v>106</v>
      </c>
      <c r="K283" s="20">
        <v>1230</v>
      </c>
      <c r="L283" s="21"/>
      <c r="M283" s="21"/>
      <c r="N283" s="21"/>
      <c r="O283" s="21"/>
      <c r="P283" s="21"/>
      <c r="Q283" s="21"/>
    </row>
    <row r="284" spans="1:17" x14ac:dyDescent="0.15">
      <c r="C284" s="135"/>
      <c r="D284" s="136"/>
      <c r="E284" s="22">
        <v>1</v>
      </c>
      <c r="F284" s="23">
        <v>0.27486437559127808</v>
      </c>
      <c r="G284" s="23">
        <v>0.13123224675655365</v>
      </c>
      <c r="H284" s="23">
        <v>0.17230689525604248</v>
      </c>
      <c r="I284" s="23">
        <v>7.646603137254715E-2</v>
      </c>
      <c r="J284" s="23">
        <v>2.7383105829358101E-2</v>
      </c>
      <c r="K284" s="23">
        <v>0.31774735450744629</v>
      </c>
    </row>
    <row r="285" spans="1:17" x14ac:dyDescent="0.15">
      <c r="A285" s="17" t="str">
        <f>A281&amp;D285</f>
        <v>X (15)門司区</v>
      </c>
      <c r="C285" s="135"/>
      <c r="D285" s="134" t="s">
        <v>15</v>
      </c>
      <c r="E285" s="19">
        <v>171</v>
      </c>
      <c r="F285" s="20">
        <v>68</v>
      </c>
      <c r="G285" s="20">
        <v>22</v>
      </c>
      <c r="H285" s="20">
        <v>32</v>
      </c>
      <c r="I285" s="20">
        <v>12</v>
      </c>
      <c r="J285" s="20">
        <v>2</v>
      </c>
      <c r="K285" s="20">
        <v>35</v>
      </c>
      <c r="L285" s="21"/>
      <c r="M285" s="21"/>
      <c r="N285" s="21"/>
      <c r="O285" s="21"/>
      <c r="P285" s="21"/>
      <c r="Q285" s="21"/>
    </row>
    <row r="286" spans="1:17" x14ac:dyDescent="0.15">
      <c r="C286" s="135"/>
      <c r="D286" s="136"/>
      <c r="E286" s="22">
        <v>1</v>
      </c>
      <c r="F286" s="23">
        <v>0.39766082167625427</v>
      </c>
      <c r="G286" s="23">
        <v>0.12865497171878815</v>
      </c>
      <c r="H286" s="23">
        <v>0.1871345043182373</v>
      </c>
      <c r="I286" s="23">
        <v>7.0175439119338989E-2</v>
      </c>
      <c r="J286" s="23">
        <v>1.1695906519889832E-2</v>
      </c>
      <c r="K286" s="23">
        <v>0.20467835664749146</v>
      </c>
    </row>
    <row r="287" spans="1:17" x14ac:dyDescent="0.15">
      <c r="A287" s="17" t="str">
        <f>A281&amp;D287</f>
        <v>X (15)小倉北区</v>
      </c>
      <c r="C287" s="135"/>
      <c r="D287" s="134" t="s">
        <v>16</v>
      </c>
      <c r="E287" s="19">
        <v>332</v>
      </c>
      <c r="F287" s="20">
        <v>110</v>
      </c>
      <c r="G287" s="20">
        <v>43</v>
      </c>
      <c r="H287" s="20">
        <v>68</v>
      </c>
      <c r="I287" s="20">
        <v>21</v>
      </c>
      <c r="J287" s="20">
        <v>8</v>
      </c>
      <c r="K287" s="20">
        <v>82</v>
      </c>
      <c r="L287" s="21"/>
      <c r="M287" s="21"/>
      <c r="N287" s="21"/>
      <c r="O287" s="21"/>
      <c r="P287" s="21"/>
      <c r="Q287" s="21"/>
    </row>
    <row r="288" spans="1:17" x14ac:dyDescent="0.15">
      <c r="C288" s="135"/>
      <c r="D288" s="136"/>
      <c r="E288" s="22">
        <v>1</v>
      </c>
      <c r="F288" s="23">
        <v>0.33132529258728027</v>
      </c>
      <c r="G288" s="23">
        <v>0.12951807677745819</v>
      </c>
      <c r="H288" s="23">
        <v>0.20481927692890167</v>
      </c>
      <c r="I288" s="23">
        <v>6.3253015279769897E-2</v>
      </c>
      <c r="J288" s="23">
        <v>2.4096384644508362E-2</v>
      </c>
      <c r="K288" s="23">
        <v>0.2469879537820816</v>
      </c>
    </row>
    <row r="289" spans="1:17" x14ac:dyDescent="0.15">
      <c r="A289" s="17" t="str">
        <f>A281&amp;D289</f>
        <v>X (15)小倉南区</v>
      </c>
      <c r="C289" s="135"/>
      <c r="D289" s="134" t="s">
        <v>17</v>
      </c>
      <c r="E289" s="19">
        <v>557</v>
      </c>
      <c r="F289" s="20">
        <v>171</v>
      </c>
      <c r="G289" s="20">
        <v>90</v>
      </c>
      <c r="H289" s="20">
        <v>110</v>
      </c>
      <c r="I289" s="20">
        <v>41</v>
      </c>
      <c r="J289" s="20">
        <v>5</v>
      </c>
      <c r="K289" s="20">
        <v>140</v>
      </c>
      <c r="L289" s="21"/>
      <c r="M289" s="21"/>
      <c r="N289" s="21"/>
      <c r="O289" s="21"/>
      <c r="P289" s="21"/>
      <c r="Q289" s="21"/>
    </row>
    <row r="290" spans="1:17" x14ac:dyDescent="0.15">
      <c r="C290" s="135"/>
      <c r="D290" s="136"/>
      <c r="E290" s="22">
        <v>1</v>
      </c>
      <c r="F290" s="23">
        <v>0.30700179934501648</v>
      </c>
      <c r="G290" s="23">
        <v>0.16157989203929901</v>
      </c>
      <c r="H290" s="23">
        <v>0.19748653471469879</v>
      </c>
      <c r="I290" s="23">
        <v>7.3608614504337311E-2</v>
      </c>
      <c r="J290" s="23">
        <v>8.9766606688499451E-3</v>
      </c>
      <c r="K290" s="23">
        <v>0.25134649872779846</v>
      </c>
    </row>
    <row r="291" spans="1:17" x14ac:dyDescent="0.15">
      <c r="A291" s="17" t="str">
        <f>A281&amp;D291</f>
        <v>X (15)若松区</v>
      </c>
      <c r="C291" s="135"/>
      <c r="D291" s="134" t="s">
        <v>18</v>
      </c>
      <c r="E291" s="19">
        <v>438</v>
      </c>
      <c r="F291" s="20">
        <v>133</v>
      </c>
      <c r="G291" s="20">
        <v>60</v>
      </c>
      <c r="H291" s="20">
        <v>85</v>
      </c>
      <c r="I291" s="20">
        <v>36</v>
      </c>
      <c r="J291" s="20">
        <v>6</v>
      </c>
      <c r="K291" s="20">
        <v>118</v>
      </c>
      <c r="L291" s="21"/>
      <c r="M291" s="21"/>
      <c r="N291" s="21"/>
      <c r="O291" s="21"/>
      <c r="P291" s="21"/>
      <c r="Q291" s="21"/>
    </row>
    <row r="292" spans="1:17" x14ac:dyDescent="0.15">
      <c r="C292" s="135"/>
      <c r="D292" s="136"/>
      <c r="E292" s="22">
        <v>1</v>
      </c>
      <c r="F292" s="23">
        <v>0.30365297198295593</v>
      </c>
      <c r="G292" s="23">
        <v>0.13698630034923553</v>
      </c>
      <c r="H292" s="23">
        <v>0.1940639317035675</v>
      </c>
      <c r="I292" s="23">
        <v>8.2191780209541321E-2</v>
      </c>
      <c r="J292" s="23">
        <v>1.3698630034923553E-2</v>
      </c>
      <c r="K292" s="23">
        <v>0.26940637826919556</v>
      </c>
    </row>
    <row r="293" spans="1:17" x14ac:dyDescent="0.15">
      <c r="A293" s="17" t="str">
        <f>A281&amp;D293</f>
        <v>X (15)八幡東区</v>
      </c>
      <c r="C293" s="135"/>
      <c r="D293" s="134" t="s">
        <v>19</v>
      </c>
      <c r="E293" s="19">
        <v>191</v>
      </c>
      <c r="F293" s="20">
        <v>53</v>
      </c>
      <c r="G293" s="20">
        <v>22</v>
      </c>
      <c r="H293" s="20">
        <v>42</v>
      </c>
      <c r="I293" s="20">
        <v>15</v>
      </c>
      <c r="J293" s="20">
        <v>5</v>
      </c>
      <c r="K293" s="20">
        <v>54</v>
      </c>
      <c r="L293" s="21"/>
      <c r="M293" s="21"/>
      <c r="N293" s="21"/>
      <c r="O293" s="21"/>
      <c r="P293" s="21"/>
      <c r="Q293" s="21"/>
    </row>
    <row r="294" spans="1:17" x14ac:dyDescent="0.15">
      <c r="C294" s="135"/>
      <c r="D294" s="136"/>
      <c r="E294" s="22">
        <v>1</v>
      </c>
      <c r="F294" s="23">
        <v>0.27748692035675049</v>
      </c>
      <c r="G294" s="23">
        <v>0.11518324911594391</v>
      </c>
      <c r="H294" s="23">
        <v>0.21989528834819794</v>
      </c>
      <c r="I294" s="23">
        <v>7.8534029424190521E-2</v>
      </c>
      <c r="J294" s="23">
        <v>2.6178009808063507E-2</v>
      </c>
      <c r="K294" s="23">
        <v>0.28272250294685364</v>
      </c>
    </row>
    <row r="295" spans="1:17" x14ac:dyDescent="0.15">
      <c r="A295" s="17" t="str">
        <f>A281&amp;D295</f>
        <v>X (15)八幡西区</v>
      </c>
      <c r="C295" s="135"/>
      <c r="D295" s="134" t="s">
        <v>20</v>
      </c>
      <c r="E295" s="19">
        <v>1103</v>
      </c>
      <c r="F295" s="20">
        <v>314</v>
      </c>
      <c r="G295" s="20">
        <v>138</v>
      </c>
      <c r="H295" s="20">
        <v>198</v>
      </c>
      <c r="I295" s="20">
        <v>78</v>
      </c>
      <c r="J295" s="20">
        <v>26</v>
      </c>
      <c r="K295" s="20">
        <v>349</v>
      </c>
      <c r="L295" s="21"/>
      <c r="M295" s="21"/>
      <c r="N295" s="21"/>
      <c r="O295" s="21"/>
      <c r="P295" s="21"/>
      <c r="Q295" s="21"/>
    </row>
    <row r="296" spans="1:17" x14ac:dyDescent="0.15">
      <c r="C296" s="135"/>
      <c r="D296" s="136"/>
      <c r="E296" s="22">
        <v>1</v>
      </c>
      <c r="F296" s="23">
        <v>0.28467816114425659</v>
      </c>
      <c r="G296" s="23">
        <v>0.12511332333087921</v>
      </c>
      <c r="H296" s="23">
        <v>0.17951042950153351</v>
      </c>
      <c r="I296" s="23">
        <v>7.0716232061386108E-2</v>
      </c>
      <c r="J296" s="23">
        <v>2.3572076112031937E-2</v>
      </c>
      <c r="K296" s="23">
        <v>0.31640979647636414</v>
      </c>
    </row>
    <row r="297" spans="1:17" x14ac:dyDescent="0.15">
      <c r="A297" s="17" t="str">
        <f>A281&amp;D297</f>
        <v>X (15)戸畑区</v>
      </c>
      <c r="C297" s="135"/>
      <c r="D297" s="134" t="s">
        <v>21</v>
      </c>
      <c r="E297" s="19">
        <v>174</v>
      </c>
      <c r="F297" s="20">
        <v>63</v>
      </c>
      <c r="G297" s="20">
        <v>42</v>
      </c>
      <c r="H297" s="20">
        <v>32</v>
      </c>
      <c r="I297" s="20">
        <v>3</v>
      </c>
      <c r="J297" s="20">
        <v>2</v>
      </c>
      <c r="K297" s="20">
        <v>32</v>
      </c>
      <c r="L297" s="21"/>
      <c r="M297" s="21"/>
      <c r="N297" s="21"/>
      <c r="O297" s="21"/>
      <c r="P297" s="21"/>
      <c r="Q297" s="21"/>
    </row>
    <row r="298" spans="1:17" x14ac:dyDescent="0.15">
      <c r="C298" s="135"/>
      <c r="D298" s="136"/>
      <c r="E298" s="22">
        <v>1</v>
      </c>
      <c r="F298" s="23">
        <v>0.36206895112991333</v>
      </c>
      <c r="G298" s="23">
        <v>0.24137930572032928</v>
      </c>
      <c r="H298" s="23">
        <v>0.18390804529190063</v>
      </c>
      <c r="I298" s="23">
        <v>1.7241379246115685E-2</v>
      </c>
      <c r="J298" s="23">
        <v>1.149425283074379E-2</v>
      </c>
      <c r="K298" s="23">
        <v>0.18390804529190063</v>
      </c>
    </row>
    <row r="299" spans="1:17" x14ac:dyDescent="0.15">
      <c r="A299" s="17" t="str">
        <f>A281&amp;D299</f>
        <v>X (15)その他</v>
      </c>
      <c r="C299" s="135"/>
      <c r="D299" s="134" t="s">
        <v>22</v>
      </c>
      <c r="E299" s="19">
        <v>905</v>
      </c>
      <c r="F299" s="20">
        <v>152</v>
      </c>
      <c r="G299" s="20">
        <v>91</v>
      </c>
      <c r="H299" s="20">
        <v>100</v>
      </c>
      <c r="I299" s="20">
        <v>90</v>
      </c>
      <c r="J299" s="20">
        <v>52</v>
      </c>
      <c r="K299" s="20">
        <v>420</v>
      </c>
      <c r="L299" s="21"/>
      <c r="M299" s="21"/>
      <c r="N299" s="21"/>
      <c r="O299" s="21"/>
      <c r="P299" s="21"/>
      <c r="Q299" s="21"/>
    </row>
    <row r="300" spans="1:17" x14ac:dyDescent="0.15">
      <c r="C300" s="136"/>
      <c r="D300" s="136"/>
      <c r="E300" s="22">
        <v>1</v>
      </c>
      <c r="F300" s="23">
        <v>0.16795580089092255</v>
      </c>
      <c r="G300" s="23">
        <v>0.10055248439311981</v>
      </c>
      <c r="H300" s="23">
        <v>0.11049723625183105</v>
      </c>
      <c r="I300" s="23">
        <v>9.944751113653183E-2</v>
      </c>
      <c r="J300" s="23">
        <v>5.7458564639091492E-2</v>
      </c>
      <c r="K300" s="23">
        <v>0.46408841013908386</v>
      </c>
    </row>
    <row r="304" spans="1:17" x14ac:dyDescent="0.15">
      <c r="A304" s="17" t="str">
        <f>"X ("&amp;SUBSTITUTE(LEFT(E304,3),"Q","")&amp;")"</f>
        <v>X (17)</v>
      </c>
      <c r="C304" s="17" t="s">
        <v>117</v>
      </c>
      <c r="D304" s="17" t="s">
        <v>1</v>
      </c>
      <c r="E304" s="17" t="s">
        <v>118</v>
      </c>
    </row>
    <row r="305" spans="1:17" ht="24" x14ac:dyDescent="0.15">
      <c r="A305" s="17" t="str">
        <f>A304&amp;"表頭"</f>
        <v>X (17)表頭</v>
      </c>
      <c r="C305" s="132"/>
      <c r="D305" s="133"/>
      <c r="E305" s="18" t="s">
        <v>3</v>
      </c>
      <c r="F305" s="18" t="s">
        <v>119</v>
      </c>
      <c r="G305" s="18" t="s">
        <v>120</v>
      </c>
      <c r="H305" s="18" t="s">
        <v>121</v>
      </c>
      <c r="I305" s="18" t="s">
        <v>122</v>
      </c>
    </row>
    <row r="306" spans="1:17" x14ac:dyDescent="0.15">
      <c r="A306" s="17" t="str">
        <f>A304&amp;D306</f>
        <v>X (17)全体</v>
      </c>
      <c r="C306" s="134" t="s">
        <v>14</v>
      </c>
      <c r="D306" s="134" t="s">
        <v>8</v>
      </c>
      <c r="E306" s="19">
        <v>3871</v>
      </c>
      <c r="F306" s="20">
        <v>1495</v>
      </c>
      <c r="G306" s="20">
        <v>1777</v>
      </c>
      <c r="H306" s="20">
        <v>430</v>
      </c>
      <c r="I306" s="20">
        <v>169</v>
      </c>
      <c r="J306" s="21"/>
      <c r="K306" s="21"/>
      <c r="L306" s="21"/>
      <c r="M306" s="21"/>
      <c r="N306" s="21"/>
      <c r="O306" s="21"/>
      <c r="P306" s="21"/>
      <c r="Q306" s="21"/>
    </row>
    <row r="307" spans="1:17" x14ac:dyDescent="0.15">
      <c r="C307" s="135"/>
      <c r="D307" s="136"/>
      <c r="E307" s="22">
        <v>1</v>
      </c>
      <c r="F307" s="23">
        <v>0.38620510697364807</v>
      </c>
      <c r="G307" s="23">
        <v>0.45905449986457825</v>
      </c>
      <c r="H307" s="23">
        <v>0.11108240485191345</v>
      </c>
      <c r="I307" s="23">
        <v>4.3657969683408737E-2</v>
      </c>
    </row>
    <row r="308" spans="1:17" x14ac:dyDescent="0.15">
      <c r="A308" s="17" t="str">
        <f>A304&amp;D308</f>
        <v>X (17)門司区</v>
      </c>
      <c r="C308" s="135"/>
      <c r="D308" s="134" t="s">
        <v>15</v>
      </c>
      <c r="E308" s="19">
        <v>171</v>
      </c>
      <c r="F308" s="24">
        <v>94</v>
      </c>
      <c r="G308" s="20">
        <v>65</v>
      </c>
      <c r="H308" s="20">
        <v>10</v>
      </c>
      <c r="I308" s="20">
        <v>2</v>
      </c>
      <c r="J308" s="21"/>
      <c r="K308" s="21"/>
      <c r="L308" s="21"/>
      <c r="M308" s="21"/>
      <c r="N308" s="21"/>
      <c r="O308" s="21"/>
      <c r="P308" s="21"/>
      <c r="Q308" s="21"/>
    </row>
    <row r="309" spans="1:17" x14ac:dyDescent="0.15">
      <c r="C309" s="135"/>
      <c r="D309" s="136"/>
      <c r="E309" s="22">
        <v>1</v>
      </c>
      <c r="F309" s="26">
        <v>0.54970759153366089</v>
      </c>
      <c r="G309" s="23">
        <v>0.38011696934700012</v>
      </c>
      <c r="H309" s="23">
        <v>5.8479532599449158E-2</v>
      </c>
      <c r="I309" s="23">
        <v>1.1695906519889832E-2</v>
      </c>
    </row>
    <row r="310" spans="1:17" x14ac:dyDescent="0.15">
      <c r="A310" s="17" t="str">
        <f>A304&amp;D310</f>
        <v>X (17)小倉北区</v>
      </c>
      <c r="C310" s="135"/>
      <c r="D310" s="134" t="s">
        <v>16</v>
      </c>
      <c r="E310" s="19">
        <v>332</v>
      </c>
      <c r="F310" s="20">
        <v>161</v>
      </c>
      <c r="G310" s="20">
        <v>146</v>
      </c>
      <c r="H310" s="20">
        <v>19</v>
      </c>
      <c r="I310" s="20">
        <v>6</v>
      </c>
      <c r="J310" s="21"/>
      <c r="K310" s="21"/>
      <c r="L310" s="21"/>
      <c r="M310" s="21"/>
      <c r="N310" s="21"/>
      <c r="O310" s="21"/>
      <c r="P310" s="21"/>
      <c r="Q310" s="21"/>
    </row>
    <row r="311" spans="1:17" x14ac:dyDescent="0.15">
      <c r="C311" s="135"/>
      <c r="D311" s="136"/>
      <c r="E311" s="22">
        <v>1</v>
      </c>
      <c r="F311" s="23">
        <v>0.48493975400924683</v>
      </c>
      <c r="G311" s="23">
        <v>0.43975904583930969</v>
      </c>
      <c r="H311" s="23">
        <v>5.7228915393352509E-2</v>
      </c>
      <c r="I311" s="23">
        <v>1.8072288483381271E-2</v>
      </c>
    </row>
    <row r="312" spans="1:17" x14ac:dyDescent="0.15">
      <c r="A312" s="17" t="str">
        <f>A304&amp;D312</f>
        <v>X (17)小倉南区</v>
      </c>
      <c r="C312" s="135"/>
      <c r="D312" s="134" t="s">
        <v>17</v>
      </c>
      <c r="E312" s="19">
        <v>557</v>
      </c>
      <c r="F312" s="20">
        <v>260</v>
      </c>
      <c r="G312" s="20">
        <v>246</v>
      </c>
      <c r="H312" s="20">
        <v>42</v>
      </c>
      <c r="I312" s="20">
        <v>9</v>
      </c>
      <c r="J312" s="21"/>
      <c r="K312" s="21"/>
      <c r="L312" s="21"/>
      <c r="M312" s="21"/>
      <c r="N312" s="21"/>
      <c r="O312" s="21"/>
      <c r="P312" s="21"/>
      <c r="Q312" s="21"/>
    </row>
    <row r="313" spans="1:17" x14ac:dyDescent="0.15">
      <c r="C313" s="135"/>
      <c r="D313" s="136"/>
      <c r="E313" s="22">
        <v>1</v>
      </c>
      <c r="F313" s="23">
        <v>0.46678635478019714</v>
      </c>
      <c r="G313" s="23">
        <v>0.44165170192718506</v>
      </c>
      <c r="H313" s="23">
        <v>7.5403951108455658E-2</v>
      </c>
      <c r="I313" s="23">
        <v>1.6157988458871841E-2</v>
      </c>
    </row>
    <row r="314" spans="1:17" x14ac:dyDescent="0.15">
      <c r="A314" s="17" t="str">
        <f>A304&amp;D314</f>
        <v>X (17)若松区</v>
      </c>
      <c r="C314" s="135"/>
      <c r="D314" s="134" t="s">
        <v>18</v>
      </c>
      <c r="E314" s="19">
        <v>438</v>
      </c>
      <c r="F314" s="20">
        <v>209</v>
      </c>
      <c r="G314" s="20">
        <v>187</v>
      </c>
      <c r="H314" s="20">
        <v>31</v>
      </c>
      <c r="I314" s="20">
        <v>11</v>
      </c>
      <c r="J314" s="21"/>
      <c r="K314" s="21"/>
      <c r="L314" s="21"/>
      <c r="M314" s="21"/>
      <c r="N314" s="21"/>
      <c r="O314" s="21"/>
      <c r="P314" s="21"/>
      <c r="Q314" s="21"/>
    </row>
    <row r="315" spans="1:17" x14ac:dyDescent="0.15">
      <c r="C315" s="135"/>
      <c r="D315" s="136"/>
      <c r="E315" s="22">
        <v>1</v>
      </c>
      <c r="F315" s="23">
        <v>0.47716894745826721</v>
      </c>
      <c r="G315" s="23">
        <v>0.42694064974784851</v>
      </c>
      <c r="H315" s="23">
        <v>7.0776253938674927E-2</v>
      </c>
      <c r="I315" s="23">
        <v>2.5114154443144798E-2</v>
      </c>
    </row>
    <row r="316" spans="1:17" x14ac:dyDescent="0.15">
      <c r="A316" s="17" t="str">
        <f>A304&amp;D316</f>
        <v>X (17)八幡東区</v>
      </c>
      <c r="C316" s="135"/>
      <c r="D316" s="134" t="s">
        <v>19</v>
      </c>
      <c r="E316" s="19">
        <v>191</v>
      </c>
      <c r="F316" s="20">
        <v>75</v>
      </c>
      <c r="G316" s="20">
        <v>94</v>
      </c>
      <c r="H316" s="20">
        <v>15</v>
      </c>
      <c r="I316" s="20">
        <v>7</v>
      </c>
      <c r="J316" s="21"/>
      <c r="K316" s="21"/>
      <c r="L316" s="21"/>
      <c r="M316" s="21"/>
      <c r="N316" s="21"/>
      <c r="O316" s="21"/>
      <c r="P316" s="21"/>
      <c r="Q316" s="21"/>
    </row>
    <row r="317" spans="1:17" x14ac:dyDescent="0.15">
      <c r="C317" s="135"/>
      <c r="D317" s="136"/>
      <c r="E317" s="22">
        <v>1</v>
      </c>
      <c r="F317" s="23">
        <v>0.3926701545715332</v>
      </c>
      <c r="G317" s="23">
        <v>0.49214661121368408</v>
      </c>
      <c r="H317" s="23">
        <v>7.8534029424190521E-2</v>
      </c>
      <c r="I317" s="23">
        <v>3.6649215966463089E-2</v>
      </c>
    </row>
    <row r="318" spans="1:17" x14ac:dyDescent="0.15">
      <c r="A318" s="17" t="str">
        <f>A304&amp;D318</f>
        <v>X (17)八幡西区</v>
      </c>
      <c r="C318" s="135"/>
      <c r="D318" s="134" t="s">
        <v>20</v>
      </c>
      <c r="E318" s="19">
        <v>1103</v>
      </c>
      <c r="F318" s="20">
        <v>447</v>
      </c>
      <c r="G318" s="20">
        <v>526</v>
      </c>
      <c r="H318" s="20">
        <v>92</v>
      </c>
      <c r="I318" s="20">
        <v>38</v>
      </c>
      <c r="J318" s="21"/>
      <c r="K318" s="21"/>
      <c r="L318" s="21"/>
      <c r="M318" s="21"/>
      <c r="N318" s="21"/>
      <c r="O318" s="21"/>
      <c r="P318" s="21"/>
      <c r="Q318" s="21"/>
    </row>
    <row r="319" spans="1:17" x14ac:dyDescent="0.15">
      <c r="C319" s="135"/>
      <c r="D319" s="136"/>
      <c r="E319" s="22">
        <v>1</v>
      </c>
      <c r="F319" s="23">
        <v>0.40525838732719421</v>
      </c>
      <c r="G319" s="23">
        <v>0.4768812358379364</v>
      </c>
      <c r="H319" s="23">
        <v>8.3408884704113007E-2</v>
      </c>
      <c r="I319" s="23">
        <v>3.4451495856046677E-2</v>
      </c>
    </row>
    <row r="320" spans="1:17" x14ac:dyDescent="0.15">
      <c r="A320" s="17" t="str">
        <f>A304&amp;D320</f>
        <v>X (17)戸畑区</v>
      </c>
      <c r="C320" s="135"/>
      <c r="D320" s="134" t="s">
        <v>21</v>
      </c>
      <c r="E320" s="19">
        <v>174</v>
      </c>
      <c r="F320" s="20">
        <v>86</v>
      </c>
      <c r="G320" s="20">
        <v>74</v>
      </c>
      <c r="H320" s="20">
        <v>14</v>
      </c>
      <c r="I320" s="20">
        <v>0</v>
      </c>
      <c r="J320" s="21"/>
      <c r="K320" s="21"/>
      <c r="L320" s="21"/>
      <c r="M320" s="21"/>
      <c r="N320" s="21"/>
      <c r="O320" s="21"/>
      <c r="P320" s="21"/>
      <c r="Q320" s="21"/>
    </row>
    <row r="321" spans="1:17" x14ac:dyDescent="0.15">
      <c r="C321" s="135"/>
      <c r="D321" s="136"/>
      <c r="E321" s="22">
        <v>1</v>
      </c>
      <c r="F321" s="23">
        <v>0.49425286054611206</v>
      </c>
      <c r="G321" s="23">
        <v>0.42528736591339111</v>
      </c>
      <c r="H321" s="23">
        <v>8.0459773540496826E-2</v>
      </c>
      <c r="I321" s="23">
        <v>0</v>
      </c>
    </row>
    <row r="322" spans="1:17" x14ac:dyDescent="0.15">
      <c r="A322" s="17" t="str">
        <f>A304&amp;D322</f>
        <v>X (17)その他</v>
      </c>
      <c r="C322" s="135"/>
      <c r="D322" s="134" t="s">
        <v>22</v>
      </c>
      <c r="E322" s="19">
        <v>905</v>
      </c>
      <c r="F322" s="20">
        <v>163</v>
      </c>
      <c r="G322" s="20">
        <v>439</v>
      </c>
      <c r="H322" s="25">
        <v>207</v>
      </c>
      <c r="I322" s="25">
        <v>96</v>
      </c>
      <c r="J322" s="21"/>
      <c r="K322" s="21"/>
      <c r="L322" s="21"/>
      <c r="M322" s="21"/>
      <c r="N322" s="21"/>
      <c r="O322" s="21"/>
      <c r="P322" s="21"/>
      <c r="Q322" s="21"/>
    </row>
    <row r="323" spans="1:17" x14ac:dyDescent="0.15">
      <c r="C323" s="136"/>
      <c r="D323" s="136"/>
      <c r="E323" s="22">
        <v>1</v>
      </c>
      <c r="F323" s="23">
        <v>0.18011049926280975</v>
      </c>
      <c r="G323" s="23">
        <v>0.48508286476135254</v>
      </c>
      <c r="H323" s="27">
        <v>0.22872927784919739</v>
      </c>
      <c r="I323" s="27">
        <v>0.10607735067605972</v>
      </c>
    </row>
    <row r="327" spans="1:17" x14ac:dyDescent="0.15">
      <c r="A327" s="17" t="str">
        <f>"X ("&amp;SUBSTITUTE(LEFT(E327,3),"Q","")&amp;")"</f>
        <v>X (18)</v>
      </c>
      <c r="C327" s="17" t="s">
        <v>123</v>
      </c>
      <c r="D327" s="17" t="s">
        <v>24</v>
      </c>
      <c r="E327" s="17" t="s">
        <v>124</v>
      </c>
    </row>
    <row r="328" spans="1:17" ht="36" x14ac:dyDescent="0.15">
      <c r="A328" s="17" t="str">
        <f>A327&amp;"表頭"</f>
        <v>X (18)表頭</v>
      </c>
      <c r="C328" s="132"/>
      <c r="D328" s="133"/>
      <c r="E328" s="18" t="s">
        <v>3</v>
      </c>
      <c r="F328" s="18" t="s">
        <v>125</v>
      </c>
      <c r="G328" s="18" t="s">
        <v>126</v>
      </c>
      <c r="H328" s="18" t="s">
        <v>127</v>
      </c>
      <c r="I328" s="18" t="s">
        <v>128</v>
      </c>
      <c r="J328" s="18" t="s">
        <v>129</v>
      </c>
      <c r="K328" s="18" t="s">
        <v>130</v>
      </c>
      <c r="L328" s="18" t="s">
        <v>131</v>
      </c>
      <c r="M328" s="18" t="s">
        <v>132</v>
      </c>
      <c r="N328" s="18" t="s">
        <v>22</v>
      </c>
      <c r="O328" s="18" t="s">
        <v>43</v>
      </c>
    </row>
    <row r="329" spans="1:17" x14ac:dyDescent="0.15">
      <c r="A329" s="17" t="str">
        <f>A327&amp;D329</f>
        <v>X (18)全体</v>
      </c>
      <c r="C329" s="134" t="s">
        <v>14</v>
      </c>
      <c r="D329" s="134" t="s">
        <v>8</v>
      </c>
      <c r="E329" s="19">
        <v>3871</v>
      </c>
      <c r="F329" s="20">
        <v>2321</v>
      </c>
      <c r="G329" s="20">
        <v>1200</v>
      </c>
      <c r="H329" s="20">
        <v>638</v>
      </c>
      <c r="I329" s="20">
        <v>353</v>
      </c>
      <c r="J329" s="20">
        <v>583</v>
      </c>
      <c r="K329" s="20">
        <v>586</v>
      </c>
      <c r="L329" s="20">
        <v>70</v>
      </c>
      <c r="M329" s="20">
        <v>221</v>
      </c>
      <c r="N329" s="20">
        <v>50</v>
      </c>
      <c r="O329" s="20">
        <v>541</v>
      </c>
      <c r="P329" s="21"/>
      <c r="Q329" s="21"/>
    </row>
    <row r="330" spans="1:17" x14ac:dyDescent="0.15">
      <c r="C330" s="135"/>
      <c r="D330" s="136"/>
      <c r="E330" s="22">
        <v>1</v>
      </c>
      <c r="F330" s="23">
        <v>0.59958666563034058</v>
      </c>
      <c r="G330" s="23">
        <v>0.30999740958213806</v>
      </c>
      <c r="H330" s="23">
        <v>0.16481529176235199</v>
      </c>
      <c r="I330" s="23">
        <v>9.1190904378890991E-2</v>
      </c>
      <c r="J330" s="23">
        <v>0.15060707926750183</v>
      </c>
      <c r="K330" s="23">
        <v>0.15138207376003265</v>
      </c>
      <c r="L330" s="23">
        <v>1.8083183094859123E-2</v>
      </c>
      <c r="M330" s="23">
        <v>5.7091191411018372E-2</v>
      </c>
      <c r="N330" s="23">
        <v>1.2916559353470802E-2</v>
      </c>
      <c r="O330" s="23">
        <v>0.13975717127323151</v>
      </c>
    </row>
    <row r="331" spans="1:17" x14ac:dyDescent="0.15">
      <c r="A331" s="17" t="str">
        <f>A327&amp;D331</f>
        <v>X (18)門司区</v>
      </c>
      <c r="C331" s="135"/>
      <c r="D331" s="134" t="s">
        <v>15</v>
      </c>
      <c r="E331" s="19">
        <v>171</v>
      </c>
      <c r="F331" s="20">
        <v>133</v>
      </c>
      <c r="G331" s="20">
        <v>61</v>
      </c>
      <c r="H331" s="20">
        <v>31</v>
      </c>
      <c r="I331" s="20">
        <v>17</v>
      </c>
      <c r="J331" s="20">
        <v>15</v>
      </c>
      <c r="K331" s="20">
        <v>29</v>
      </c>
      <c r="L331" s="20">
        <v>2</v>
      </c>
      <c r="M331" s="20">
        <v>12</v>
      </c>
      <c r="N331" s="20">
        <v>1</v>
      </c>
      <c r="O331" s="20">
        <v>7</v>
      </c>
      <c r="P331" s="21"/>
      <c r="Q331" s="21"/>
    </row>
    <row r="332" spans="1:17" x14ac:dyDescent="0.15">
      <c r="C332" s="135"/>
      <c r="D332" s="136"/>
      <c r="E332" s="22">
        <v>1</v>
      </c>
      <c r="F332" s="23">
        <v>0.77777779102325439</v>
      </c>
      <c r="G332" s="23">
        <v>0.35672515630722046</v>
      </c>
      <c r="H332" s="23">
        <v>0.18128654360771179</v>
      </c>
      <c r="I332" s="23">
        <v>9.9415205419063568E-2</v>
      </c>
      <c r="J332" s="23">
        <v>8.7719298899173737E-2</v>
      </c>
      <c r="K332" s="23">
        <v>0.16959063708782196</v>
      </c>
      <c r="L332" s="23">
        <v>1.1695906519889832E-2</v>
      </c>
      <c r="M332" s="23">
        <v>7.0175439119338989E-2</v>
      </c>
      <c r="N332" s="23">
        <v>5.8479532599449158E-3</v>
      </c>
      <c r="O332" s="23">
        <v>4.093567281961441E-2</v>
      </c>
    </row>
    <row r="333" spans="1:17" x14ac:dyDescent="0.15">
      <c r="A333" s="17" t="str">
        <f>A327&amp;D333</f>
        <v>X (18)小倉北区</v>
      </c>
      <c r="C333" s="135"/>
      <c r="D333" s="134" t="s">
        <v>16</v>
      </c>
      <c r="E333" s="19">
        <v>332</v>
      </c>
      <c r="F333" s="20">
        <v>240</v>
      </c>
      <c r="G333" s="24">
        <v>149</v>
      </c>
      <c r="H333" s="20">
        <v>54</v>
      </c>
      <c r="I333" s="20">
        <v>37</v>
      </c>
      <c r="J333" s="20">
        <v>52</v>
      </c>
      <c r="K333" s="20">
        <v>38</v>
      </c>
      <c r="L333" s="20">
        <v>4</v>
      </c>
      <c r="M333" s="20">
        <v>24</v>
      </c>
      <c r="N333" s="20">
        <v>5</v>
      </c>
      <c r="O333" s="20">
        <v>22</v>
      </c>
      <c r="P333" s="21"/>
      <c r="Q333" s="21"/>
    </row>
    <row r="334" spans="1:17" x14ac:dyDescent="0.15">
      <c r="C334" s="135"/>
      <c r="D334" s="136"/>
      <c r="E334" s="22">
        <v>1</v>
      </c>
      <c r="F334" s="23">
        <v>0.72289156913757324</v>
      </c>
      <c r="G334" s="26">
        <v>0.44879516959190369</v>
      </c>
      <c r="H334" s="23">
        <v>0.16265060007572174</v>
      </c>
      <c r="I334" s="23">
        <v>0.11144578456878662</v>
      </c>
      <c r="J334" s="23">
        <v>0.15662650763988495</v>
      </c>
      <c r="K334" s="23">
        <v>0.11445783078670502</v>
      </c>
      <c r="L334" s="23">
        <v>1.2048192322254181E-2</v>
      </c>
      <c r="M334" s="23">
        <v>7.2289153933525085E-2</v>
      </c>
      <c r="N334" s="23">
        <v>1.5060241334140301E-2</v>
      </c>
      <c r="O334" s="23">
        <v>6.6265061497688293E-2</v>
      </c>
    </row>
    <row r="335" spans="1:17" x14ac:dyDescent="0.15">
      <c r="A335" s="17" t="str">
        <f>A327&amp;D335</f>
        <v>X (18)小倉南区</v>
      </c>
      <c r="C335" s="135"/>
      <c r="D335" s="134" t="s">
        <v>17</v>
      </c>
      <c r="E335" s="19">
        <v>557</v>
      </c>
      <c r="F335" s="20">
        <v>424</v>
      </c>
      <c r="G335" s="20">
        <v>194</v>
      </c>
      <c r="H335" s="20">
        <v>118</v>
      </c>
      <c r="I335" s="20">
        <v>44</v>
      </c>
      <c r="J335" s="20">
        <v>73</v>
      </c>
      <c r="K335" s="20">
        <v>110</v>
      </c>
      <c r="L335" s="20">
        <v>9</v>
      </c>
      <c r="M335" s="20">
        <v>36</v>
      </c>
      <c r="N335" s="20">
        <v>5</v>
      </c>
      <c r="O335" s="20">
        <v>27</v>
      </c>
      <c r="P335" s="21"/>
      <c r="Q335" s="21"/>
    </row>
    <row r="336" spans="1:17" x14ac:dyDescent="0.15">
      <c r="C336" s="135"/>
      <c r="D336" s="136"/>
      <c r="E336" s="22">
        <v>1</v>
      </c>
      <c r="F336" s="23">
        <v>0.76122081279754639</v>
      </c>
      <c r="G336" s="23">
        <v>0.34829443693161011</v>
      </c>
      <c r="H336" s="23">
        <v>0.21184919774532318</v>
      </c>
      <c r="I336" s="23">
        <v>7.8994616866111755E-2</v>
      </c>
      <c r="J336" s="23">
        <v>0.13105924427509308</v>
      </c>
      <c r="K336" s="23">
        <v>0.19748653471469879</v>
      </c>
      <c r="L336" s="23">
        <v>1.6157988458871841E-2</v>
      </c>
      <c r="M336" s="23">
        <v>6.4631953835487366E-2</v>
      </c>
      <c r="N336" s="23">
        <v>8.9766606688499451E-3</v>
      </c>
      <c r="O336" s="23">
        <v>4.8473969101905823E-2</v>
      </c>
    </row>
    <row r="337" spans="1:17" x14ac:dyDescent="0.15">
      <c r="A337" s="17" t="str">
        <f>A327&amp;D337</f>
        <v>X (18)若松区</v>
      </c>
      <c r="C337" s="135"/>
      <c r="D337" s="134" t="s">
        <v>18</v>
      </c>
      <c r="E337" s="19">
        <v>438</v>
      </c>
      <c r="F337" s="20">
        <v>323</v>
      </c>
      <c r="G337" s="20">
        <v>137</v>
      </c>
      <c r="H337" s="20">
        <v>83</v>
      </c>
      <c r="I337" s="20">
        <v>33</v>
      </c>
      <c r="J337" s="20">
        <v>44</v>
      </c>
      <c r="K337" s="24">
        <v>108</v>
      </c>
      <c r="L337" s="20">
        <v>5</v>
      </c>
      <c r="M337" s="20">
        <v>16</v>
      </c>
      <c r="N337" s="20">
        <v>3</v>
      </c>
      <c r="O337" s="20">
        <v>27</v>
      </c>
      <c r="P337" s="21"/>
      <c r="Q337" s="21"/>
    </row>
    <row r="338" spans="1:17" x14ac:dyDescent="0.15">
      <c r="C338" s="135"/>
      <c r="D338" s="136"/>
      <c r="E338" s="22">
        <v>1</v>
      </c>
      <c r="F338" s="23">
        <v>0.73744291067123413</v>
      </c>
      <c r="G338" s="23">
        <v>0.31278538703918457</v>
      </c>
      <c r="H338" s="23">
        <v>0.18949772417545319</v>
      </c>
      <c r="I338" s="23">
        <v>7.5342468917369843E-2</v>
      </c>
      <c r="J338" s="23">
        <v>0.10045661777257919</v>
      </c>
      <c r="K338" s="26">
        <v>0.24657534062862396</v>
      </c>
      <c r="L338" s="23">
        <v>1.1415525339543819E-2</v>
      </c>
      <c r="M338" s="23">
        <v>3.6529678851366043E-2</v>
      </c>
      <c r="N338" s="23">
        <v>6.8493150174617767E-3</v>
      </c>
      <c r="O338" s="23">
        <v>6.1643835157155991E-2</v>
      </c>
    </row>
    <row r="339" spans="1:17" x14ac:dyDescent="0.15">
      <c r="A339" s="17" t="str">
        <f>A327&amp;D339</f>
        <v>X (18)八幡東区</v>
      </c>
      <c r="C339" s="135"/>
      <c r="D339" s="134" t="s">
        <v>19</v>
      </c>
      <c r="E339" s="19">
        <v>191</v>
      </c>
      <c r="F339" s="20">
        <v>122</v>
      </c>
      <c r="G339" s="20">
        <v>66</v>
      </c>
      <c r="H339" s="20">
        <v>36</v>
      </c>
      <c r="I339" s="20">
        <v>16</v>
      </c>
      <c r="J339" s="20">
        <v>33</v>
      </c>
      <c r="K339" s="20">
        <v>27</v>
      </c>
      <c r="L339" s="20">
        <v>4</v>
      </c>
      <c r="M339" s="20">
        <v>16</v>
      </c>
      <c r="N339" s="20">
        <v>2</v>
      </c>
      <c r="O339" s="20">
        <v>21</v>
      </c>
      <c r="P339" s="21"/>
      <c r="Q339" s="21"/>
    </row>
    <row r="340" spans="1:17" x14ac:dyDescent="0.15">
      <c r="C340" s="135"/>
      <c r="D340" s="136"/>
      <c r="E340" s="22">
        <v>1</v>
      </c>
      <c r="F340" s="23">
        <v>0.63874346017837524</v>
      </c>
      <c r="G340" s="23">
        <v>0.34554973244667053</v>
      </c>
      <c r="H340" s="23">
        <v>0.18848167359828949</v>
      </c>
      <c r="I340" s="23">
        <v>8.3769634366035461E-2</v>
      </c>
      <c r="J340" s="23">
        <v>0.17277486622333527</v>
      </c>
      <c r="K340" s="23">
        <v>0.14136125147342682</v>
      </c>
      <c r="L340" s="23">
        <v>2.0942408591508865E-2</v>
      </c>
      <c r="M340" s="23">
        <v>8.3769634366035461E-2</v>
      </c>
      <c r="N340" s="23">
        <v>1.0471204295754433E-2</v>
      </c>
      <c r="O340" s="23">
        <v>0.10994764417409897</v>
      </c>
    </row>
    <row r="341" spans="1:17" x14ac:dyDescent="0.15">
      <c r="A341" s="17" t="str">
        <f>A327&amp;D341</f>
        <v>X (18)八幡西区</v>
      </c>
      <c r="C341" s="135"/>
      <c r="D341" s="134" t="s">
        <v>20</v>
      </c>
      <c r="E341" s="19">
        <v>1103</v>
      </c>
      <c r="F341" s="20">
        <v>753</v>
      </c>
      <c r="G341" s="20">
        <v>356</v>
      </c>
      <c r="H341" s="20">
        <v>179</v>
      </c>
      <c r="I341" s="20">
        <v>73</v>
      </c>
      <c r="J341" s="20">
        <v>153</v>
      </c>
      <c r="K341" s="20">
        <v>141</v>
      </c>
      <c r="L341" s="20">
        <v>22</v>
      </c>
      <c r="M341" s="20">
        <v>63</v>
      </c>
      <c r="N341" s="20">
        <v>17</v>
      </c>
      <c r="O341" s="20">
        <v>116</v>
      </c>
      <c r="P341" s="21"/>
      <c r="Q341" s="21"/>
    </row>
    <row r="342" spans="1:17" x14ac:dyDescent="0.15">
      <c r="C342" s="135"/>
      <c r="D342" s="136"/>
      <c r="E342" s="22">
        <v>1</v>
      </c>
      <c r="F342" s="23">
        <v>0.68268358707427979</v>
      </c>
      <c r="G342" s="23">
        <v>0.32275611162185669</v>
      </c>
      <c r="H342" s="23">
        <v>0.16228467226028442</v>
      </c>
      <c r="I342" s="23">
        <v>6.6183134913444519E-2</v>
      </c>
      <c r="J342" s="23">
        <v>0.13871259987354279</v>
      </c>
      <c r="K342" s="23">
        <v>0.12783318758010864</v>
      </c>
      <c r="L342" s="23">
        <v>1.9945602864027023E-2</v>
      </c>
      <c r="M342" s="23">
        <v>5.7116955518722534E-2</v>
      </c>
      <c r="N342" s="23">
        <v>1.5412511304020882E-2</v>
      </c>
      <c r="O342" s="23">
        <v>0.10516772419214249</v>
      </c>
    </row>
    <row r="343" spans="1:17" x14ac:dyDescent="0.15">
      <c r="A343" s="17" t="str">
        <f>A327&amp;D343</f>
        <v>X (18)戸畑区</v>
      </c>
      <c r="C343" s="135"/>
      <c r="D343" s="134" t="s">
        <v>21</v>
      </c>
      <c r="E343" s="19">
        <v>174</v>
      </c>
      <c r="F343" s="20">
        <v>132</v>
      </c>
      <c r="G343" s="20">
        <v>59</v>
      </c>
      <c r="H343" s="20">
        <v>41</v>
      </c>
      <c r="I343" s="20">
        <v>29</v>
      </c>
      <c r="J343" s="20">
        <v>14</v>
      </c>
      <c r="K343" s="20">
        <v>15</v>
      </c>
      <c r="L343" s="20">
        <v>7</v>
      </c>
      <c r="M343" s="20">
        <v>22</v>
      </c>
      <c r="N343" s="20">
        <v>0</v>
      </c>
      <c r="O343" s="20">
        <v>12</v>
      </c>
      <c r="P343" s="21"/>
      <c r="Q343" s="21"/>
    </row>
    <row r="344" spans="1:17" x14ac:dyDescent="0.15">
      <c r="C344" s="135"/>
      <c r="D344" s="136"/>
      <c r="E344" s="22">
        <v>1</v>
      </c>
      <c r="F344" s="23">
        <v>0.75862067937850952</v>
      </c>
      <c r="G344" s="23">
        <v>0.33908045291900635</v>
      </c>
      <c r="H344" s="23">
        <v>0.23563218116760254</v>
      </c>
      <c r="I344" s="23">
        <v>0.1666666716337204</v>
      </c>
      <c r="J344" s="23">
        <v>8.0459773540496826E-2</v>
      </c>
      <c r="K344" s="23">
        <v>8.6206898093223572E-2</v>
      </c>
      <c r="L344" s="23">
        <v>4.0229886770248413E-2</v>
      </c>
      <c r="M344" s="23">
        <v>0.12643678486347198</v>
      </c>
      <c r="N344" s="23">
        <v>0</v>
      </c>
      <c r="O344" s="23">
        <v>6.8965516984462738E-2</v>
      </c>
    </row>
    <row r="345" spans="1:17" x14ac:dyDescent="0.15">
      <c r="A345" s="17" t="str">
        <f>A327&amp;D345</f>
        <v>X (18)その他</v>
      </c>
      <c r="C345" s="135"/>
      <c r="D345" s="134" t="s">
        <v>22</v>
      </c>
      <c r="E345" s="19">
        <v>905</v>
      </c>
      <c r="F345" s="20">
        <v>194</v>
      </c>
      <c r="G345" s="20">
        <v>178</v>
      </c>
      <c r="H345" s="20">
        <v>96</v>
      </c>
      <c r="I345" s="20">
        <v>104</v>
      </c>
      <c r="J345" s="20">
        <v>199</v>
      </c>
      <c r="K345" s="20">
        <v>118</v>
      </c>
      <c r="L345" s="20">
        <v>17</v>
      </c>
      <c r="M345" s="20">
        <v>32</v>
      </c>
      <c r="N345" s="20">
        <v>17</v>
      </c>
      <c r="O345" s="20">
        <v>309</v>
      </c>
      <c r="P345" s="21"/>
      <c r="Q345" s="21"/>
    </row>
    <row r="346" spans="1:17" x14ac:dyDescent="0.15">
      <c r="C346" s="136"/>
      <c r="D346" s="136"/>
      <c r="E346" s="22">
        <v>1</v>
      </c>
      <c r="F346" s="23">
        <v>0.21436464786529541</v>
      </c>
      <c r="G346" s="23">
        <v>0.1966850757598877</v>
      </c>
      <c r="H346" s="23">
        <v>0.10607735067605972</v>
      </c>
      <c r="I346" s="23">
        <v>0.11491712927818298</v>
      </c>
      <c r="J346" s="23">
        <v>0.21988950669765472</v>
      </c>
      <c r="K346" s="23">
        <v>0.13038673996925354</v>
      </c>
      <c r="L346" s="23">
        <v>1.8784530460834503E-2</v>
      </c>
      <c r="M346" s="23">
        <v>3.5359114408493042E-2</v>
      </c>
      <c r="N346" s="23">
        <v>1.8784530460834503E-2</v>
      </c>
      <c r="O346" s="23">
        <v>0.3414364755153656</v>
      </c>
    </row>
    <row r="350" spans="1:17" x14ac:dyDescent="0.15">
      <c r="A350" s="17" t="str">
        <f>"X ("&amp;SUBSTITUTE(LEFT(E350,3),"Q","")&amp;")"</f>
        <v>X (19)</v>
      </c>
      <c r="C350" s="17" t="s">
        <v>133</v>
      </c>
      <c r="D350" s="17" t="s">
        <v>24</v>
      </c>
      <c r="E350" s="17" t="s">
        <v>134</v>
      </c>
    </row>
    <row r="351" spans="1:17" ht="36" x14ac:dyDescent="0.15">
      <c r="A351" s="17" t="str">
        <f>A350&amp;"表頭"</f>
        <v>X (19)表頭</v>
      </c>
      <c r="C351" s="132"/>
      <c r="D351" s="133"/>
      <c r="E351" s="18" t="s">
        <v>3</v>
      </c>
      <c r="F351" s="18" t="s">
        <v>135</v>
      </c>
      <c r="G351" s="18" t="s">
        <v>136</v>
      </c>
      <c r="H351" s="18" t="s">
        <v>137</v>
      </c>
      <c r="I351" s="18" t="s">
        <v>138</v>
      </c>
      <c r="J351" s="18" t="s">
        <v>139</v>
      </c>
      <c r="K351" s="18" t="s">
        <v>140</v>
      </c>
      <c r="L351" s="18" t="s">
        <v>141</v>
      </c>
      <c r="M351" s="18" t="s">
        <v>142</v>
      </c>
      <c r="N351" s="18" t="s">
        <v>22</v>
      </c>
      <c r="O351" s="18" t="s">
        <v>43</v>
      </c>
    </row>
    <row r="352" spans="1:17" x14ac:dyDescent="0.15">
      <c r="A352" s="17" t="str">
        <f>A350&amp;D352</f>
        <v>X (19)全体</v>
      </c>
      <c r="C352" s="134" t="s">
        <v>14</v>
      </c>
      <c r="D352" s="134" t="s">
        <v>8</v>
      </c>
      <c r="E352" s="19">
        <v>3871</v>
      </c>
      <c r="F352" s="20">
        <v>703</v>
      </c>
      <c r="G352" s="20">
        <v>740</v>
      </c>
      <c r="H352" s="20">
        <v>758</v>
      </c>
      <c r="I352" s="20">
        <v>1148</v>
      </c>
      <c r="J352" s="20">
        <v>152</v>
      </c>
      <c r="K352" s="20">
        <v>183</v>
      </c>
      <c r="L352" s="20">
        <v>553</v>
      </c>
      <c r="M352" s="20">
        <v>478</v>
      </c>
      <c r="N352" s="20">
        <v>92</v>
      </c>
      <c r="O352" s="20">
        <v>1138</v>
      </c>
      <c r="P352" s="21"/>
      <c r="Q352" s="21"/>
    </row>
    <row r="353" spans="1:17" x14ac:dyDescent="0.15">
      <c r="C353" s="135"/>
      <c r="D353" s="136"/>
      <c r="E353" s="22">
        <v>1</v>
      </c>
      <c r="F353" s="23">
        <v>0.18160681426525116</v>
      </c>
      <c r="G353" s="23">
        <v>0.19116507470607758</v>
      </c>
      <c r="H353" s="23">
        <v>0.19581504166126251</v>
      </c>
      <c r="I353" s="23">
        <v>0.29656419157981873</v>
      </c>
      <c r="J353" s="23">
        <v>3.9266340434551239E-2</v>
      </c>
      <c r="K353" s="23">
        <v>4.7274604439735413E-2</v>
      </c>
      <c r="L353" s="23">
        <v>0.1428571492433548</v>
      </c>
      <c r="M353" s="23">
        <v>0.12348230183124542</v>
      </c>
      <c r="N353" s="23">
        <v>2.3766469210386276E-2</v>
      </c>
      <c r="O353" s="23">
        <v>0.29398089647293091</v>
      </c>
    </row>
    <row r="354" spans="1:17" x14ac:dyDescent="0.15">
      <c r="A354" s="17" t="str">
        <f>A350&amp;D354</f>
        <v>X (19)門司区</v>
      </c>
      <c r="C354" s="135"/>
      <c r="D354" s="134" t="s">
        <v>15</v>
      </c>
      <c r="E354" s="19">
        <v>171</v>
      </c>
      <c r="F354" s="20">
        <v>35</v>
      </c>
      <c r="G354" s="20">
        <v>37</v>
      </c>
      <c r="H354" s="20">
        <v>33</v>
      </c>
      <c r="I354" s="20">
        <v>61</v>
      </c>
      <c r="J354" s="20">
        <v>7</v>
      </c>
      <c r="K354" s="20">
        <v>3</v>
      </c>
      <c r="L354" s="20">
        <v>20</v>
      </c>
      <c r="M354" s="20">
        <v>16</v>
      </c>
      <c r="N354" s="20">
        <v>5</v>
      </c>
      <c r="O354" s="20">
        <v>45</v>
      </c>
      <c r="P354" s="21"/>
      <c r="Q354" s="21"/>
    </row>
    <row r="355" spans="1:17" x14ac:dyDescent="0.15">
      <c r="C355" s="135"/>
      <c r="D355" s="136"/>
      <c r="E355" s="22">
        <v>1</v>
      </c>
      <c r="F355" s="23">
        <v>0.20467835664749146</v>
      </c>
      <c r="G355" s="23">
        <v>0.21637426316738129</v>
      </c>
      <c r="H355" s="23">
        <v>0.19298245012760162</v>
      </c>
      <c r="I355" s="23">
        <v>0.35672515630722046</v>
      </c>
      <c r="J355" s="23">
        <v>4.093567281961441E-2</v>
      </c>
      <c r="K355" s="23">
        <v>1.7543859779834747E-2</v>
      </c>
      <c r="L355" s="23">
        <v>0.11695906519889832</v>
      </c>
      <c r="M355" s="23">
        <v>9.3567252159118652E-2</v>
      </c>
      <c r="N355" s="23">
        <v>2.9239766299724579E-2</v>
      </c>
      <c r="O355" s="23">
        <v>0.26315790414810181</v>
      </c>
    </row>
    <row r="356" spans="1:17" x14ac:dyDescent="0.15">
      <c r="A356" s="17" t="str">
        <f>A350&amp;D356</f>
        <v>X (19)小倉北区</v>
      </c>
      <c r="C356" s="135"/>
      <c r="D356" s="134" t="s">
        <v>16</v>
      </c>
      <c r="E356" s="19">
        <v>332</v>
      </c>
      <c r="F356" s="20">
        <v>45</v>
      </c>
      <c r="G356" s="24">
        <v>99</v>
      </c>
      <c r="H356" s="20">
        <v>73</v>
      </c>
      <c r="I356" s="20">
        <v>112</v>
      </c>
      <c r="J356" s="20">
        <v>13</v>
      </c>
      <c r="K356" s="20">
        <v>18</v>
      </c>
      <c r="L356" s="20">
        <v>41</v>
      </c>
      <c r="M356" s="20">
        <v>45</v>
      </c>
      <c r="N356" s="20">
        <v>9</v>
      </c>
      <c r="O356" s="20">
        <v>89</v>
      </c>
      <c r="P356" s="21"/>
      <c r="Q356" s="21"/>
    </row>
    <row r="357" spans="1:17" x14ac:dyDescent="0.15">
      <c r="C357" s="135"/>
      <c r="D357" s="136"/>
      <c r="E357" s="22">
        <v>1</v>
      </c>
      <c r="F357" s="23">
        <v>0.13554216921329498</v>
      </c>
      <c r="G357" s="26">
        <v>0.29819276928901672</v>
      </c>
      <c r="H357" s="23">
        <v>0.21987952291965485</v>
      </c>
      <c r="I357" s="23">
        <v>0.33734938502311707</v>
      </c>
      <c r="J357" s="23">
        <v>3.9156626909971237E-2</v>
      </c>
      <c r="K357" s="23">
        <v>5.4216869175434113E-2</v>
      </c>
      <c r="L357" s="23">
        <v>0.1234939768910408</v>
      </c>
      <c r="M357" s="23">
        <v>0.13554216921329498</v>
      </c>
      <c r="N357" s="23">
        <v>2.7108434587717056E-2</v>
      </c>
      <c r="O357" s="23">
        <v>0.26807227730751038</v>
      </c>
    </row>
    <row r="358" spans="1:17" x14ac:dyDescent="0.15">
      <c r="A358" s="17" t="str">
        <f>A350&amp;D358</f>
        <v>X (19)小倉南区</v>
      </c>
      <c r="C358" s="135"/>
      <c r="D358" s="134" t="s">
        <v>17</v>
      </c>
      <c r="E358" s="19">
        <v>557</v>
      </c>
      <c r="F358" s="20">
        <v>113</v>
      </c>
      <c r="G358" s="20">
        <v>114</v>
      </c>
      <c r="H358" s="20">
        <v>133</v>
      </c>
      <c r="I358" s="20">
        <v>189</v>
      </c>
      <c r="J358" s="20">
        <v>16</v>
      </c>
      <c r="K358" s="20">
        <v>19</v>
      </c>
      <c r="L358" s="20">
        <v>91</v>
      </c>
      <c r="M358" s="20">
        <v>83</v>
      </c>
      <c r="N358" s="20">
        <v>8</v>
      </c>
      <c r="O358" s="20">
        <v>131</v>
      </c>
      <c r="P358" s="21"/>
      <c r="Q358" s="21"/>
    </row>
    <row r="359" spans="1:17" x14ac:dyDescent="0.15">
      <c r="C359" s="135"/>
      <c r="D359" s="136"/>
      <c r="E359" s="22">
        <v>1</v>
      </c>
      <c r="F359" s="23">
        <v>0.20287252962589264</v>
      </c>
      <c r="G359" s="23">
        <v>0.20466786623001099</v>
      </c>
      <c r="H359" s="23">
        <v>0.23877917230129242</v>
      </c>
      <c r="I359" s="23">
        <v>0.33931776881217957</v>
      </c>
      <c r="J359" s="23">
        <v>2.8725314885377884E-2</v>
      </c>
      <c r="K359" s="23">
        <v>3.4111309796571732E-2</v>
      </c>
      <c r="L359" s="23">
        <v>0.16337522864341736</v>
      </c>
      <c r="M359" s="23">
        <v>0.14901256561279297</v>
      </c>
      <c r="N359" s="23">
        <v>1.4362657442688942E-2</v>
      </c>
      <c r="O359" s="23">
        <v>0.23518851399421692</v>
      </c>
    </row>
    <row r="360" spans="1:17" x14ac:dyDescent="0.15">
      <c r="A360" s="17" t="str">
        <f>A350&amp;D360</f>
        <v>X (19)若松区</v>
      </c>
      <c r="C360" s="135"/>
      <c r="D360" s="134" t="s">
        <v>18</v>
      </c>
      <c r="E360" s="19">
        <v>438</v>
      </c>
      <c r="F360" s="24">
        <v>109</v>
      </c>
      <c r="G360" s="20">
        <v>83</v>
      </c>
      <c r="H360" s="20">
        <v>101</v>
      </c>
      <c r="I360" s="20">
        <v>153</v>
      </c>
      <c r="J360" s="20">
        <v>11</v>
      </c>
      <c r="K360" s="20">
        <v>19</v>
      </c>
      <c r="L360" s="20">
        <v>50</v>
      </c>
      <c r="M360" s="20">
        <v>54</v>
      </c>
      <c r="N360" s="20">
        <v>13</v>
      </c>
      <c r="O360" s="20">
        <v>113</v>
      </c>
      <c r="P360" s="21"/>
      <c r="Q360" s="21"/>
    </row>
    <row r="361" spans="1:17" x14ac:dyDescent="0.15">
      <c r="C361" s="135"/>
      <c r="D361" s="136"/>
      <c r="E361" s="22">
        <v>1</v>
      </c>
      <c r="F361" s="26">
        <v>0.24885845184326172</v>
      </c>
      <c r="G361" s="23">
        <v>0.18949772417545319</v>
      </c>
      <c r="H361" s="23">
        <v>0.23059360682964325</v>
      </c>
      <c r="I361" s="23">
        <v>0.34931507706642151</v>
      </c>
      <c r="J361" s="23">
        <v>2.5114154443144798E-2</v>
      </c>
      <c r="K361" s="23">
        <v>4.337899386882782E-2</v>
      </c>
      <c r="L361" s="23">
        <v>0.11415524780750275</v>
      </c>
      <c r="M361" s="23">
        <v>0.12328767031431198</v>
      </c>
      <c r="N361" s="23">
        <v>2.9680365696549416E-2</v>
      </c>
      <c r="O361" s="23">
        <v>0.25799086689949036</v>
      </c>
    </row>
    <row r="362" spans="1:17" x14ac:dyDescent="0.15">
      <c r="A362" s="17" t="str">
        <f>A350&amp;D362</f>
        <v>X (19)八幡東区</v>
      </c>
      <c r="C362" s="135"/>
      <c r="D362" s="134" t="s">
        <v>19</v>
      </c>
      <c r="E362" s="19">
        <v>191</v>
      </c>
      <c r="F362" s="20">
        <v>39</v>
      </c>
      <c r="G362" s="20">
        <v>43</v>
      </c>
      <c r="H362" s="20">
        <v>38</v>
      </c>
      <c r="I362" s="25">
        <v>42</v>
      </c>
      <c r="J362" s="20">
        <v>7</v>
      </c>
      <c r="K362" s="20">
        <v>9</v>
      </c>
      <c r="L362" s="20">
        <v>22</v>
      </c>
      <c r="M362" s="20">
        <v>21</v>
      </c>
      <c r="N362" s="20">
        <v>3</v>
      </c>
      <c r="O362" s="20">
        <v>66</v>
      </c>
      <c r="P362" s="21"/>
      <c r="Q362" s="21"/>
    </row>
    <row r="363" spans="1:17" x14ac:dyDescent="0.15">
      <c r="C363" s="135"/>
      <c r="D363" s="136"/>
      <c r="E363" s="22">
        <v>1</v>
      </c>
      <c r="F363" s="23">
        <v>0.20418848097324371</v>
      </c>
      <c r="G363" s="23">
        <v>0.22513088583946228</v>
      </c>
      <c r="H363" s="23">
        <v>0.19895288348197937</v>
      </c>
      <c r="I363" s="27">
        <v>0.21989528834819794</v>
      </c>
      <c r="J363" s="23">
        <v>3.6649215966463089E-2</v>
      </c>
      <c r="K363" s="23">
        <v>4.7120418399572372E-2</v>
      </c>
      <c r="L363" s="23">
        <v>0.11518324911594391</v>
      </c>
      <c r="M363" s="23">
        <v>0.10994764417409897</v>
      </c>
      <c r="N363" s="23">
        <v>1.5706805512309074E-2</v>
      </c>
      <c r="O363" s="23">
        <v>0.34554973244667053</v>
      </c>
    </row>
    <row r="364" spans="1:17" x14ac:dyDescent="0.15">
      <c r="A364" s="17" t="str">
        <f>A350&amp;D364</f>
        <v>X (19)八幡西区</v>
      </c>
      <c r="C364" s="135"/>
      <c r="D364" s="134" t="s">
        <v>20</v>
      </c>
      <c r="E364" s="19">
        <v>1103</v>
      </c>
      <c r="F364" s="20">
        <v>197</v>
      </c>
      <c r="G364" s="20">
        <v>218</v>
      </c>
      <c r="H364" s="20">
        <v>224</v>
      </c>
      <c r="I364" s="20">
        <v>346</v>
      </c>
      <c r="J364" s="20">
        <v>39</v>
      </c>
      <c r="K364" s="20">
        <v>50</v>
      </c>
      <c r="L364" s="20">
        <v>139</v>
      </c>
      <c r="M364" s="20">
        <v>166</v>
      </c>
      <c r="N364" s="20">
        <v>21</v>
      </c>
      <c r="O364" s="20">
        <v>306</v>
      </c>
      <c r="P364" s="21"/>
      <c r="Q364" s="21"/>
    </row>
    <row r="365" spans="1:17" x14ac:dyDescent="0.15">
      <c r="C365" s="135"/>
      <c r="D365" s="136"/>
      <c r="E365" s="22">
        <v>1</v>
      </c>
      <c r="F365" s="23">
        <v>0.17860381305217743</v>
      </c>
      <c r="G365" s="23">
        <v>0.19764278829097748</v>
      </c>
      <c r="H365" s="23">
        <v>0.20308250188827515</v>
      </c>
      <c r="I365" s="23">
        <v>0.3136899471282959</v>
      </c>
      <c r="J365" s="23">
        <v>3.5358116030693054E-2</v>
      </c>
      <c r="K365" s="23">
        <v>4.5330915600061417E-2</v>
      </c>
      <c r="L365" s="23">
        <v>0.12601993978023529</v>
      </c>
      <c r="M365" s="23">
        <v>0.1504986435174942</v>
      </c>
      <c r="N365" s="23">
        <v>1.9038984552025795E-2</v>
      </c>
      <c r="O365" s="23">
        <v>0.27742519974708557</v>
      </c>
    </row>
    <row r="366" spans="1:17" x14ac:dyDescent="0.15">
      <c r="A366" s="17" t="str">
        <f>A350&amp;D366</f>
        <v>X (19)戸畑区</v>
      </c>
      <c r="C366" s="135"/>
      <c r="D366" s="134" t="s">
        <v>21</v>
      </c>
      <c r="E366" s="19">
        <v>174</v>
      </c>
      <c r="F366" s="20">
        <v>26</v>
      </c>
      <c r="G366" s="20">
        <v>44</v>
      </c>
      <c r="H366" s="20">
        <v>35</v>
      </c>
      <c r="I366" s="20">
        <v>58</v>
      </c>
      <c r="J366" s="20">
        <v>5</v>
      </c>
      <c r="K366" s="20">
        <v>5</v>
      </c>
      <c r="L366" s="20">
        <v>19</v>
      </c>
      <c r="M366" s="20">
        <v>20</v>
      </c>
      <c r="N366" s="20">
        <v>2</v>
      </c>
      <c r="O366" s="20">
        <v>57</v>
      </c>
      <c r="P366" s="21"/>
      <c r="Q366" s="21"/>
    </row>
    <row r="367" spans="1:17" x14ac:dyDescent="0.15">
      <c r="C367" s="135"/>
      <c r="D367" s="136"/>
      <c r="E367" s="22">
        <v>1</v>
      </c>
      <c r="F367" s="23">
        <v>0.14942528307437897</v>
      </c>
      <c r="G367" s="23">
        <v>0.25287356972694397</v>
      </c>
      <c r="H367" s="23">
        <v>0.20114941895008087</v>
      </c>
      <c r="I367" s="23">
        <v>0.3333333432674408</v>
      </c>
      <c r="J367" s="23">
        <v>2.8735632076859474E-2</v>
      </c>
      <c r="K367" s="23">
        <v>2.8735632076859474E-2</v>
      </c>
      <c r="L367" s="23">
        <v>0.10919540375471115</v>
      </c>
      <c r="M367" s="23">
        <v>0.1149425283074379</v>
      </c>
      <c r="N367" s="23">
        <v>1.149425283074379E-2</v>
      </c>
      <c r="O367" s="23">
        <v>0.32758620381355286</v>
      </c>
    </row>
    <row r="368" spans="1:17" x14ac:dyDescent="0.15">
      <c r="A368" s="17" t="str">
        <f>A350&amp;D368</f>
        <v>X (19)その他</v>
      </c>
      <c r="C368" s="135"/>
      <c r="D368" s="134" t="s">
        <v>22</v>
      </c>
      <c r="E368" s="19">
        <v>905</v>
      </c>
      <c r="F368" s="20">
        <v>139</v>
      </c>
      <c r="G368" s="20">
        <v>102</v>
      </c>
      <c r="H368" s="20">
        <v>121</v>
      </c>
      <c r="I368" s="20">
        <v>187</v>
      </c>
      <c r="J368" s="20">
        <v>54</v>
      </c>
      <c r="K368" s="20">
        <v>60</v>
      </c>
      <c r="L368" s="20">
        <v>171</v>
      </c>
      <c r="M368" s="20">
        <v>73</v>
      </c>
      <c r="N368" s="20">
        <v>31</v>
      </c>
      <c r="O368" s="20">
        <v>331</v>
      </c>
      <c r="P368" s="21"/>
      <c r="Q368" s="21"/>
    </row>
    <row r="369" spans="1:17" x14ac:dyDescent="0.15">
      <c r="C369" s="136"/>
      <c r="D369" s="136"/>
      <c r="E369" s="22">
        <v>1</v>
      </c>
      <c r="F369" s="23">
        <v>0.15359115600585938</v>
      </c>
      <c r="G369" s="23">
        <v>0.11270718276500702</v>
      </c>
      <c r="H369" s="23">
        <v>0.13370165228843689</v>
      </c>
      <c r="I369" s="23">
        <v>0.20662982761859894</v>
      </c>
      <c r="J369" s="23">
        <v>5.9668507426977158E-2</v>
      </c>
      <c r="K369" s="23">
        <v>6.6298343241214752E-2</v>
      </c>
      <c r="L369" s="23">
        <v>0.18895027041435242</v>
      </c>
      <c r="M369" s="23">
        <v>8.0662980675697327E-2</v>
      </c>
      <c r="N369" s="23">
        <v>3.4254144877195358E-2</v>
      </c>
      <c r="O369" s="23">
        <v>0.36574584245681763</v>
      </c>
    </row>
    <row r="373" spans="1:17" x14ac:dyDescent="0.15">
      <c r="A373" s="17" t="str">
        <f>"X ("&amp;SUBSTITUTE(LEFT(E373,3),"Q","")&amp;")"</f>
        <v>X (20)</v>
      </c>
      <c r="C373" s="17" t="s">
        <v>143</v>
      </c>
      <c r="D373" s="17" t="s">
        <v>1</v>
      </c>
      <c r="E373" s="17" t="s">
        <v>144</v>
      </c>
    </row>
    <row r="374" spans="1:17" x14ac:dyDescent="0.15">
      <c r="A374" s="17" t="str">
        <f>A373&amp;"表頭"</f>
        <v>X (20)表頭</v>
      </c>
      <c r="C374" s="132"/>
      <c r="D374" s="133"/>
      <c r="E374" s="18" t="s">
        <v>3</v>
      </c>
      <c r="F374" s="18" t="s">
        <v>64</v>
      </c>
      <c r="G374" s="18" t="s">
        <v>65</v>
      </c>
      <c r="H374" s="18" t="s">
        <v>66</v>
      </c>
      <c r="I374" s="18" t="s">
        <v>67</v>
      </c>
      <c r="J374" s="18" t="s">
        <v>68</v>
      </c>
      <c r="K374" s="18" t="s">
        <v>22</v>
      </c>
    </row>
    <row r="375" spans="1:17" x14ac:dyDescent="0.15">
      <c r="A375" s="17" t="str">
        <f>A373&amp;D375</f>
        <v>X (20)全体</v>
      </c>
      <c r="C375" s="134" t="s">
        <v>14</v>
      </c>
      <c r="D375" s="134" t="s">
        <v>8</v>
      </c>
      <c r="E375" s="19">
        <v>3871</v>
      </c>
      <c r="F375" s="20">
        <v>781</v>
      </c>
      <c r="G375" s="20">
        <v>1150</v>
      </c>
      <c r="H375" s="20">
        <v>1321</v>
      </c>
      <c r="I375" s="20">
        <v>424</v>
      </c>
      <c r="J375" s="20">
        <v>70</v>
      </c>
      <c r="K375" s="20">
        <v>125</v>
      </c>
      <c r="L375" s="21"/>
      <c r="M375" s="21"/>
      <c r="N375" s="21"/>
      <c r="O375" s="21"/>
      <c r="P375" s="21"/>
      <c r="Q375" s="21"/>
    </row>
    <row r="376" spans="1:17" x14ac:dyDescent="0.15">
      <c r="C376" s="135"/>
      <c r="D376" s="136"/>
      <c r="E376" s="22">
        <v>1</v>
      </c>
      <c r="F376" s="23">
        <v>0.20175665616989136</v>
      </c>
      <c r="G376" s="23">
        <v>0.29708084464073181</v>
      </c>
      <c r="H376" s="23">
        <v>0.34125548601150513</v>
      </c>
      <c r="I376" s="23">
        <v>0.1095324233174324</v>
      </c>
      <c r="J376" s="23">
        <v>1.8083183094859123E-2</v>
      </c>
      <c r="K376" s="23">
        <v>3.2291397452354431E-2</v>
      </c>
    </row>
    <row r="377" spans="1:17" x14ac:dyDescent="0.15">
      <c r="A377" s="17" t="str">
        <f>A373&amp;D377</f>
        <v>X (20)門司区</v>
      </c>
      <c r="C377" s="135"/>
      <c r="D377" s="134" t="s">
        <v>15</v>
      </c>
      <c r="E377" s="19">
        <v>171</v>
      </c>
      <c r="F377" s="24">
        <v>55</v>
      </c>
      <c r="G377" s="20">
        <v>37</v>
      </c>
      <c r="H377" s="20">
        <v>59</v>
      </c>
      <c r="I377" s="20">
        <v>14</v>
      </c>
      <c r="J377" s="20">
        <v>4</v>
      </c>
      <c r="K377" s="20">
        <v>2</v>
      </c>
      <c r="L377" s="21"/>
      <c r="M377" s="21"/>
      <c r="N377" s="21"/>
      <c r="O377" s="21"/>
      <c r="P377" s="21"/>
      <c r="Q377" s="21"/>
    </row>
    <row r="378" spans="1:17" x14ac:dyDescent="0.15">
      <c r="C378" s="135"/>
      <c r="D378" s="136"/>
      <c r="E378" s="22">
        <v>1</v>
      </c>
      <c r="F378" s="26">
        <v>0.32163742184638977</v>
      </c>
      <c r="G378" s="23">
        <v>0.21637426316738129</v>
      </c>
      <c r="H378" s="23">
        <v>0.34502923488616943</v>
      </c>
      <c r="I378" s="23">
        <v>8.1871345639228821E-2</v>
      </c>
      <c r="J378" s="23">
        <v>2.3391813039779663E-2</v>
      </c>
      <c r="K378" s="23">
        <v>1.1695906519889832E-2</v>
      </c>
    </row>
    <row r="379" spans="1:17" x14ac:dyDescent="0.15">
      <c r="A379" s="17" t="str">
        <f>A373&amp;D379</f>
        <v>X (20)小倉北区</v>
      </c>
      <c r="C379" s="135"/>
      <c r="D379" s="134" t="s">
        <v>16</v>
      </c>
      <c r="E379" s="19">
        <v>332</v>
      </c>
      <c r="F379" s="20">
        <v>92</v>
      </c>
      <c r="G379" s="20">
        <v>87</v>
      </c>
      <c r="H379" s="20">
        <v>106</v>
      </c>
      <c r="I379" s="20">
        <v>35</v>
      </c>
      <c r="J379" s="20">
        <v>6</v>
      </c>
      <c r="K379" s="20">
        <v>6</v>
      </c>
      <c r="L379" s="21"/>
      <c r="M379" s="21"/>
      <c r="N379" s="21"/>
      <c r="O379" s="21"/>
      <c r="P379" s="21"/>
      <c r="Q379" s="21"/>
    </row>
    <row r="380" spans="1:17" x14ac:dyDescent="0.15">
      <c r="C380" s="135"/>
      <c r="D380" s="136"/>
      <c r="E380" s="22">
        <v>1</v>
      </c>
      <c r="F380" s="23">
        <v>0.27710843086242676</v>
      </c>
      <c r="G380" s="23">
        <v>0.26204818487167358</v>
      </c>
      <c r="H380" s="23">
        <v>0.31927710771560669</v>
      </c>
      <c r="I380" s="23">
        <v>0.10542168468236923</v>
      </c>
      <c r="J380" s="23">
        <v>1.8072288483381271E-2</v>
      </c>
      <c r="K380" s="23">
        <v>1.8072288483381271E-2</v>
      </c>
    </row>
    <row r="381" spans="1:17" x14ac:dyDescent="0.15">
      <c r="A381" s="17" t="str">
        <f>A373&amp;D381</f>
        <v>X (20)小倉南区</v>
      </c>
      <c r="C381" s="135"/>
      <c r="D381" s="134" t="s">
        <v>17</v>
      </c>
      <c r="E381" s="19">
        <v>557</v>
      </c>
      <c r="F381" s="20">
        <v>128</v>
      </c>
      <c r="G381" s="20">
        <v>148</v>
      </c>
      <c r="H381" s="20">
        <v>183</v>
      </c>
      <c r="I381" s="20">
        <v>72</v>
      </c>
      <c r="J381" s="20">
        <v>10</v>
      </c>
      <c r="K381" s="20">
        <v>16</v>
      </c>
      <c r="L381" s="21"/>
      <c r="M381" s="21"/>
      <c r="N381" s="21"/>
      <c r="O381" s="21"/>
      <c r="P381" s="21"/>
      <c r="Q381" s="21"/>
    </row>
    <row r="382" spans="1:17" x14ac:dyDescent="0.15">
      <c r="C382" s="135"/>
      <c r="D382" s="136"/>
      <c r="E382" s="22">
        <v>1</v>
      </c>
      <c r="F382" s="23">
        <v>0.22980251908302307</v>
      </c>
      <c r="G382" s="23">
        <v>0.26570916175842285</v>
      </c>
      <c r="H382" s="23">
        <v>0.32854577898979187</v>
      </c>
      <c r="I382" s="23">
        <v>0.12926390767097473</v>
      </c>
      <c r="J382" s="23">
        <v>1.795332133769989E-2</v>
      </c>
      <c r="K382" s="23">
        <v>2.8725314885377884E-2</v>
      </c>
    </row>
    <row r="383" spans="1:17" x14ac:dyDescent="0.15">
      <c r="A383" s="17" t="str">
        <f>A373&amp;D383</f>
        <v>X (20)若松区</v>
      </c>
      <c r="C383" s="135"/>
      <c r="D383" s="134" t="s">
        <v>18</v>
      </c>
      <c r="E383" s="19">
        <v>438</v>
      </c>
      <c r="F383" s="20">
        <v>104</v>
      </c>
      <c r="G383" s="20">
        <v>106</v>
      </c>
      <c r="H383" s="20">
        <v>170</v>
      </c>
      <c r="I383" s="20">
        <v>35</v>
      </c>
      <c r="J383" s="20">
        <v>11</v>
      </c>
      <c r="K383" s="20">
        <v>12</v>
      </c>
      <c r="L383" s="21"/>
      <c r="M383" s="21"/>
      <c r="N383" s="21"/>
      <c r="O383" s="21"/>
      <c r="P383" s="21"/>
      <c r="Q383" s="21"/>
    </row>
    <row r="384" spans="1:17" x14ac:dyDescent="0.15">
      <c r="C384" s="135"/>
      <c r="D384" s="136"/>
      <c r="E384" s="22">
        <v>1</v>
      </c>
      <c r="F384" s="23">
        <v>0.23744292557239532</v>
      </c>
      <c r="G384" s="23">
        <v>0.24200913310050964</v>
      </c>
      <c r="H384" s="23">
        <v>0.38812786340713501</v>
      </c>
      <c r="I384" s="23">
        <v>7.9908676445484161E-2</v>
      </c>
      <c r="J384" s="23">
        <v>2.5114154443144798E-2</v>
      </c>
      <c r="K384" s="23">
        <v>2.7397260069847107E-2</v>
      </c>
    </row>
    <row r="385" spans="1:17" x14ac:dyDescent="0.15">
      <c r="A385" s="17" t="str">
        <f>A373&amp;D385</f>
        <v>X (20)八幡東区</v>
      </c>
      <c r="C385" s="135"/>
      <c r="D385" s="134" t="s">
        <v>19</v>
      </c>
      <c r="E385" s="19">
        <v>191</v>
      </c>
      <c r="F385" s="20">
        <v>47</v>
      </c>
      <c r="G385" s="20">
        <v>48</v>
      </c>
      <c r="H385" s="20">
        <v>59</v>
      </c>
      <c r="I385" s="20">
        <v>22</v>
      </c>
      <c r="J385" s="20">
        <v>5</v>
      </c>
      <c r="K385" s="20">
        <v>10</v>
      </c>
      <c r="L385" s="21"/>
      <c r="M385" s="21"/>
      <c r="N385" s="21"/>
      <c r="O385" s="21"/>
      <c r="P385" s="21"/>
      <c r="Q385" s="21"/>
    </row>
    <row r="386" spans="1:17" x14ac:dyDescent="0.15">
      <c r="C386" s="135"/>
      <c r="D386" s="136"/>
      <c r="E386" s="22">
        <v>1</v>
      </c>
      <c r="F386" s="23">
        <v>0.24607330560684204</v>
      </c>
      <c r="G386" s="23">
        <v>0.25130888819694519</v>
      </c>
      <c r="H386" s="23">
        <v>0.30890053510665894</v>
      </c>
      <c r="I386" s="23">
        <v>0.11518324911594391</v>
      </c>
      <c r="J386" s="23">
        <v>2.6178009808063507E-2</v>
      </c>
      <c r="K386" s="23">
        <v>5.2356019616127014E-2</v>
      </c>
    </row>
    <row r="387" spans="1:17" x14ac:dyDescent="0.15">
      <c r="A387" s="17" t="str">
        <f>A373&amp;D387</f>
        <v>X (20)八幡西区</v>
      </c>
      <c r="C387" s="135"/>
      <c r="D387" s="134" t="s">
        <v>20</v>
      </c>
      <c r="E387" s="19">
        <v>1103</v>
      </c>
      <c r="F387" s="20">
        <v>215</v>
      </c>
      <c r="G387" s="20">
        <v>331</v>
      </c>
      <c r="H387" s="20">
        <v>389</v>
      </c>
      <c r="I387" s="20">
        <v>122</v>
      </c>
      <c r="J387" s="20">
        <v>10</v>
      </c>
      <c r="K387" s="20">
        <v>36</v>
      </c>
      <c r="L387" s="21"/>
      <c r="M387" s="21"/>
      <c r="N387" s="21"/>
      <c r="O387" s="21"/>
      <c r="P387" s="21"/>
      <c r="Q387" s="21"/>
    </row>
    <row r="388" spans="1:17" x14ac:dyDescent="0.15">
      <c r="C388" s="135"/>
      <c r="D388" s="136"/>
      <c r="E388" s="22">
        <v>1</v>
      </c>
      <c r="F388" s="23">
        <v>0.19492293894290924</v>
      </c>
      <c r="G388" s="23">
        <v>0.30009067058563232</v>
      </c>
      <c r="H388" s="23">
        <v>0.35267451405525208</v>
      </c>
      <c r="I388" s="23">
        <v>0.11060743778944016</v>
      </c>
      <c r="J388" s="23">
        <v>9.0661831200122833E-3</v>
      </c>
      <c r="K388" s="23">
        <v>3.263825923204422E-2</v>
      </c>
    </row>
    <row r="389" spans="1:17" x14ac:dyDescent="0.15">
      <c r="A389" s="17" t="str">
        <f>A373&amp;D389</f>
        <v>X (20)戸畑区</v>
      </c>
      <c r="C389" s="135"/>
      <c r="D389" s="134" t="s">
        <v>21</v>
      </c>
      <c r="E389" s="19">
        <v>174</v>
      </c>
      <c r="F389" s="20">
        <v>46</v>
      </c>
      <c r="G389" s="20">
        <v>39</v>
      </c>
      <c r="H389" s="20">
        <v>56</v>
      </c>
      <c r="I389" s="20">
        <v>27</v>
      </c>
      <c r="J389" s="20">
        <v>1</v>
      </c>
      <c r="K389" s="20">
        <v>5</v>
      </c>
      <c r="L389" s="21"/>
      <c r="M389" s="21"/>
      <c r="N389" s="21"/>
      <c r="O389" s="21"/>
      <c r="P389" s="21"/>
      <c r="Q389" s="21"/>
    </row>
    <row r="390" spans="1:17" x14ac:dyDescent="0.15">
      <c r="C390" s="135"/>
      <c r="D390" s="136"/>
      <c r="E390" s="22">
        <v>1</v>
      </c>
      <c r="F390" s="23">
        <v>0.26436781883239746</v>
      </c>
      <c r="G390" s="23">
        <v>0.22413793206214905</v>
      </c>
      <c r="H390" s="23">
        <v>0.3218390941619873</v>
      </c>
      <c r="I390" s="23">
        <v>0.15517240762710571</v>
      </c>
      <c r="J390" s="23">
        <v>5.7471264153718948E-3</v>
      </c>
      <c r="K390" s="23">
        <v>2.8735632076859474E-2</v>
      </c>
    </row>
    <row r="391" spans="1:17" x14ac:dyDescent="0.15">
      <c r="A391" s="17" t="str">
        <f>A373&amp;D391</f>
        <v>X (20)その他</v>
      </c>
      <c r="C391" s="135"/>
      <c r="D391" s="134" t="s">
        <v>22</v>
      </c>
      <c r="E391" s="19">
        <v>905</v>
      </c>
      <c r="F391" s="20">
        <v>94</v>
      </c>
      <c r="G391" s="24">
        <v>354</v>
      </c>
      <c r="H391" s="20">
        <v>299</v>
      </c>
      <c r="I391" s="20">
        <v>97</v>
      </c>
      <c r="J391" s="20">
        <v>23</v>
      </c>
      <c r="K391" s="20">
        <v>38</v>
      </c>
      <c r="L391" s="21"/>
      <c r="M391" s="21"/>
      <c r="N391" s="21"/>
      <c r="O391" s="21"/>
      <c r="P391" s="21"/>
      <c r="Q391" s="21"/>
    </row>
    <row r="392" spans="1:17" x14ac:dyDescent="0.15">
      <c r="C392" s="136"/>
      <c r="D392" s="136"/>
      <c r="E392" s="22">
        <v>1</v>
      </c>
      <c r="F392" s="23">
        <v>0.10386740416288376</v>
      </c>
      <c r="G392" s="26">
        <v>0.39116021990776062</v>
      </c>
      <c r="H392" s="23">
        <v>0.33038672804832458</v>
      </c>
      <c r="I392" s="23">
        <v>0.10718232393264771</v>
      </c>
      <c r="J392" s="23">
        <v>2.5414364412426949E-2</v>
      </c>
      <c r="K392" s="23">
        <v>4.1988950222730637E-2</v>
      </c>
    </row>
    <row r="396" spans="1:17" x14ac:dyDescent="0.15">
      <c r="A396" s="17" t="str">
        <f>"X ("&amp;SUBSTITUTE(LEFT(E396,3),"Q","")&amp;")"</f>
        <v>X (21)</v>
      </c>
      <c r="C396" s="17" t="s">
        <v>145</v>
      </c>
      <c r="D396" s="17" t="s">
        <v>24</v>
      </c>
      <c r="E396" s="17" t="s">
        <v>146</v>
      </c>
    </row>
    <row r="397" spans="1:17" ht="48" x14ac:dyDescent="0.15">
      <c r="A397" s="17" t="str">
        <f>A396&amp;"表頭"</f>
        <v>X (21)表頭</v>
      </c>
      <c r="C397" s="132"/>
      <c r="D397" s="133"/>
      <c r="E397" s="18" t="s">
        <v>3</v>
      </c>
      <c r="F397" s="18" t="s">
        <v>147</v>
      </c>
      <c r="G397" s="18" t="s">
        <v>148</v>
      </c>
      <c r="H397" s="18" t="s">
        <v>149</v>
      </c>
      <c r="I397" s="18" t="s">
        <v>150</v>
      </c>
      <c r="J397" s="18" t="s">
        <v>151</v>
      </c>
      <c r="K397" s="18" t="s">
        <v>152</v>
      </c>
      <c r="L397" s="18" t="s">
        <v>153</v>
      </c>
      <c r="M397" s="18" t="s">
        <v>154</v>
      </c>
      <c r="N397" s="18" t="s">
        <v>155</v>
      </c>
      <c r="O397" s="18" t="s">
        <v>156</v>
      </c>
    </row>
    <row r="398" spans="1:17" x14ac:dyDescent="0.15">
      <c r="A398" s="17" t="str">
        <f>A396&amp;D398</f>
        <v>X (21)全体</v>
      </c>
      <c r="C398" s="134" t="s">
        <v>14</v>
      </c>
      <c r="D398" s="134" t="s">
        <v>8</v>
      </c>
      <c r="E398" s="19">
        <v>3871</v>
      </c>
      <c r="F398" s="20">
        <v>970</v>
      </c>
      <c r="G398" s="20">
        <v>2384</v>
      </c>
      <c r="H398" s="20">
        <v>1803</v>
      </c>
      <c r="I398" s="20">
        <v>661</v>
      </c>
      <c r="J398" s="20">
        <v>1187</v>
      </c>
      <c r="K398" s="20">
        <v>134</v>
      </c>
      <c r="L398" s="20">
        <v>332</v>
      </c>
      <c r="M398" s="20">
        <v>718</v>
      </c>
      <c r="N398" s="20">
        <v>601</v>
      </c>
      <c r="O398" s="20">
        <v>150</v>
      </c>
      <c r="P398" s="21"/>
      <c r="Q398" s="21"/>
    </row>
    <row r="399" spans="1:17" x14ac:dyDescent="0.15">
      <c r="C399" s="135"/>
      <c r="D399" s="136"/>
      <c r="E399" s="22">
        <v>1</v>
      </c>
      <c r="F399" s="23">
        <v>0.25058123469352722</v>
      </c>
      <c r="G399" s="23">
        <v>0.61586153507232666</v>
      </c>
      <c r="H399" s="23">
        <v>0.46577110886573792</v>
      </c>
      <c r="I399" s="23">
        <v>0.17075690627098083</v>
      </c>
      <c r="J399" s="23">
        <v>0.30663910508155823</v>
      </c>
      <c r="K399" s="23">
        <v>3.4616377204656601E-2</v>
      </c>
      <c r="L399" s="23">
        <v>8.5765950381755829E-2</v>
      </c>
      <c r="M399" s="23">
        <v>0.18548178672790527</v>
      </c>
      <c r="N399" s="23">
        <v>0.15525704622268677</v>
      </c>
      <c r="O399" s="23">
        <v>3.8749676197767258E-2</v>
      </c>
    </row>
    <row r="400" spans="1:17" x14ac:dyDescent="0.15">
      <c r="A400" s="17" t="str">
        <f>A396&amp;D400</f>
        <v>X (21)門司区</v>
      </c>
      <c r="C400" s="135"/>
      <c r="D400" s="134" t="s">
        <v>15</v>
      </c>
      <c r="E400" s="19">
        <v>171</v>
      </c>
      <c r="F400" s="20">
        <v>46</v>
      </c>
      <c r="G400" s="20">
        <v>105</v>
      </c>
      <c r="H400" s="20">
        <v>78</v>
      </c>
      <c r="I400" s="20">
        <v>33</v>
      </c>
      <c r="J400" s="20">
        <v>54</v>
      </c>
      <c r="K400" s="20">
        <v>4</v>
      </c>
      <c r="L400" s="20">
        <v>11</v>
      </c>
      <c r="M400" s="20">
        <v>38</v>
      </c>
      <c r="N400" s="20">
        <v>29</v>
      </c>
      <c r="O400" s="20">
        <v>6</v>
      </c>
      <c r="P400" s="21"/>
      <c r="Q400" s="21"/>
    </row>
    <row r="401" spans="1:17" x14ac:dyDescent="0.15">
      <c r="C401" s="135"/>
      <c r="D401" s="136"/>
      <c r="E401" s="22">
        <v>1</v>
      </c>
      <c r="F401" s="23">
        <v>0.26900583505630493</v>
      </c>
      <c r="G401" s="23">
        <v>0.61403506994247437</v>
      </c>
      <c r="H401" s="23">
        <v>0.45614033937454224</v>
      </c>
      <c r="I401" s="23">
        <v>0.19298245012760162</v>
      </c>
      <c r="J401" s="23">
        <v>0.31578946113586426</v>
      </c>
      <c r="K401" s="23">
        <v>2.3391813039779663E-2</v>
      </c>
      <c r="L401" s="23">
        <v>6.4327485859394073E-2</v>
      </c>
      <c r="M401" s="23">
        <v>0.2222222238779068</v>
      </c>
      <c r="N401" s="23">
        <v>0.16959063708782196</v>
      </c>
      <c r="O401" s="23">
        <v>3.5087719559669495E-2</v>
      </c>
    </row>
    <row r="402" spans="1:17" x14ac:dyDescent="0.15">
      <c r="A402" s="17" t="str">
        <f>A396&amp;D402</f>
        <v>X (21)小倉北区</v>
      </c>
      <c r="C402" s="135"/>
      <c r="D402" s="134" t="s">
        <v>16</v>
      </c>
      <c r="E402" s="19">
        <v>332</v>
      </c>
      <c r="F402" s="20">
        <v>90</v>
      </c>
      <c r="G402" s="20">
        <v>208</v>
      </c>
      <c r="H402" s="20">
        <v>164</v>
      </c>
      <c r="I402" s="20">
        <v>48</v>
      </c>
      <c r="J402" s="20">
        <v>115</v>
      </c>
      <c r="K402" s="20">
        <v>14</v>
      </c>
      <c r="L402" s="20">
        <v>27</v>
      </c>
      <c r="M402" s="20">
        <v>66</v>
      </c>
      <c r="N402" s="20">
        <v>50</v>
      </c>
      <c r="O402" s="20">
        <v>21</v>
      </c>
      <c r="P402" s="21"/>
      <c r="Q402" s="21"/>
    </row>
    <row r="403" spans="1:17" x14ac:dyDescent="0.15">
      <c r="C403" s="135"/>
      <c r="D403" s="136"/>
      <c r="E403" s="22">
        <v>1</v>
      </c>
      <c r="F403" s="23">
        <v>0.27108433842658997</v>
      </c>
      <c r="G403" s="23">
        <v>0.62650603055953979</v>
      </c>
      <c r="H403" s="23">
        <v>0.49397590756416321</v>
      </c>
      <c r="I403" s="23">
        <v>0.14457830786705017</v>
      </c>
      <c r="J403" s="23">
        <v>0.34638553857803345</v>
      </c>
      <c r="K403" s="23">
        <v>4.2168673127889633E-2</v>
      </c>
      <c r="L403" s="23">
        <v>8.132530003786087E-2</v>
      </c>
      <c r="M403" s="23">
        <v>0.19879518449306488</v>
      </c>
      <c r="N403" s="23">
        <v>0.15060241520404816</v>
      </c>
      <c r="O403" s="23">
        <v>6.3253015279769897E-2</v>
      </c>
    </row>
    <row r="404" spans="1:17" x14ac:dyDescent="0.15">
      <c r="A404" s="17" t="str">
        <f>A396&amp;D404</f>
        <v>X (21)小倉南区</v>
      </c>
      <c r="C404" s="135"/>
      <c r="D404" s="134" t="s">
        <v>17</v>
      </c>
      <c r="E404" s="19">
        <v>557</v>
      </c>
      <c r="F404" s="20">
        <v>146</v>
      </c>
      <c r="G404" s="20">
        <v>350</v>
      </c>
      <c r="H404" s="20">
        <v>264</v>
      </c>
      <c r="I404" s="20">
        <v>81</v>
      </c>
      <c r="J404" s="20">
        <v>190</v>
      </c>
      <c r="K404" s="20">
        <v>13</v>
      </c>
      <c r="L404" s="20">
        <v>50</v>
      </c>
      <c r="M404" s="20">
        <v>96</v>
      </c>
      <c r="N404" s="20">
        <v>92</v>
      </c>
      <c r="O404" s="20">
        <v>28</v>
      </c>
      <c r="P404" s="21"/>
      <c r="Q404" s="21"/>
    </row>
    <row r="405" spans="1:17" x14ac:dyDescent="0.15">
      <c r="C405" s="135"/>
      <c r="D405" s="136"/>
      <c r="E405" s="22">
        <v>1</v>
      </c>
      <c r="F405" s="23">
        <v>0.26211848855018616</v>
      </c>
      <c r="G405" s="23">
        <v>0.62836623191833496</v>
      </c>
      <c r="H405" s="23">
        <v>0.47396767139434814</v>
      </c>
      <c r="I405" s="23">
        <v>0.14542190730571747</v>
      </c>
      <c r="J405" s="23">
        <v>0.34111312031745911</v>
      </c>
      <c r="K405" s="23">
        <v>2.3339318111538887E-2</v>
      </c>
      <c r="L405" s="23">
        <v>8.9766606688499451E-2</v>
      </c>
      <c r="M405" s="23">
        <v>0.17235188186168671</v>
      </c>
      <c r="N405" s="23">
        <v>0.16517055034637451</v>
      </c>
      <c r="O405" s="23">
        <v>5.0269298255443573E-2</v>
      </c>
    </row>
    <row r="406" spans="1:17" x14ac:dyDescent="0.15">
      <c r="A406" s="17" t="str">
        <f>A396&amp;D406</f>
        <v>X (21)若松区</v>
      </c>
      <c r="C406" s="135"/>
      <c r="D406" s="134" t="s">
        <v>18</v>
      </c>
      <c r="E406" s="19">
        <v>438</v>
      </c>
      <c r="F406" s="20">
        <v>100</v>
      </c>
      <c r="G406" s="20">
        <v>282</v>
      </c>
      <c r="H406" s="20">
        <v>206</v>
      </c>
      <c r="I406" s="20">
        <v>76</v>
      </c>
      <c r="J406" s="20">
        <v>120</v>
      </c>
      <c r="K406" s="20">
        <v>14</v>
      </c>
      <c r="L406" s="20">
        <v>34</v>
      </c>
      <c r="M406" s="20">
        <v>82</v>
      </c>
      <c r="N406" s="20">
        <v>72</v>
      </c>
      <c r="O406" s="20">
        <v>15</v>
      </c>
      <c r="P406" s="21"/>
      <c r="Q406" s="21"/>
    </row>
    <row r="407" spans="1:17" x14ac:dyDescent="0.15">
      <c r="C407" s="135"/>
      <c r="D407" s="136"/>
      <c r="E407" s="22">
        <v>1</v>
      </c>
      <c r="F407" s="23">
        <v>0.22831049561500549</v>
      </c>
      <c r="G407" s="23">
        <v>0.64383560419082642</v>
      </c>
      <c r="H407" s="23">
        <v>0.47031962871551514</v>
      </c>
      <c r="I407" s="23">
        <v>0.17351597547531128</v>
      </c>
      <c r="J407" s="23">
        <v>0.27397260069847107</v>
      </c>
      <c r="K407" s="23">
        <v>3.1963471323251724E-2</v>
      </c>
      <c r="L407" s="23">
        <v>7.7625572681427002E-2</v>
      </c>
      <c r="M407" s="23">
        <v>0.18721461296081543</v>
      </c>
      <c r="N407" s="23">
        <v>0.16438356041908264</v>
      </c>
      <c r="O407" s="23">
        <v>3.4246575087308884E-2</v>
      </c>
    </row>
    <row r="408" spans="1:17" x14ac:dyDescent="0.15">
      <c r="A408" s="17" t="str">
        <f>A396&amp;D408</f>
        <v>X (21)八幡東区</v>
      </c>
      <c r="C408" s="135"/>
      <c r="D408" s="134" t="s">
        <v>19</v>
      </c>
      <c r="E408" s="19">
        <v>191</v>
      </c>
      <c r="F408" s="20">
        <v>55</v>
      </c>
      <c r="G408" s="20">
        <v>111</v>
      </c>
      <c r="H408" s="20">
        <v>91</v>
      </c>
      <c r="I408" s="20">
        <v>35</v>
      </c>
      <c r="J408" s="20">
        <v>48</v>
      </c>
      <c r="K408" s="20">
        <v>7</v>
      </c>
      <c r="L408" s="20">
        <v>23</v>
      </c>
      <c r="M408" s="20">
        <v>33</v>
      </c>
      <c r="N408" s="20">
        <v>24</v>
      </c>
      <c r="O408" s="20">
        <v>6</v>
      </c>
      <c r="P408" s="21"/>
      <c r="Q408" s="21"/>
    </row>
    <row r="409" spans="1:17" x14ac:dyDescent="0.15">
      <c r="C409" s="135"/>
      <c r="D409" s="136"/>
      <c r="E409" s="22">
        <v>1</v>
      </c>
      <c r="F409" s="23">
        <v>0.28795811533927917</v>
      </c>
      <c r="G409" s="23">
        <v>0.58115184307098389</v>
      </c>
      <c r="H409" s="23">
        <v>0.47643980383872986</v>
      </c>
      <c r="I409" s="23">
        <v>0.18324607610702515</v>
      </c>
      <c r="J409" s="23">
        <v>0.25130888819694519</v>
      </c>
      <c r="K409" s="23">
        <v>3.6649215966463089E-2</v>
      </c>
      <c r="L409" s="23">
        <v>0.12041884660720825</v>
      </c>
      <c r="M409" s="23">
        <v>0.17277486622333527</v>
      </c>
      <c r="N409" s="23">
        <v>0.1256544440984726</v>
      </c>
      <c r="O409" s="23">
        <v>3.1413611024618149E-2</v>
      </c>
    </row>
    <row r="410" spans="1:17" x14ac:dyDescent="0.15">
      <c r="A410" s="17" t="str">
        <f>A396&amp;D410</f>
        <v>X (21)八幡西区</v>
      </c>
      <c r="C410" s="135"/>
      <c r="D410" s="134" t="s">
        <v>20</v>
      </c>
      <c r="E410" s="19">
        <v>1103</v>
      </c>
      <c r="F410" s="20">
        <v>268</v>
      </c>
      <c r="G410" s="20">
        <v>684</v>
      </c>
      <c r="H410" s="20">
        <v>504</v>
      </c>
      <c r="I410" s="20">
        <v>188</v>
      </c>
      <c r="J410" s="20">
        <v>345</v>
      </c>
      <c r="K410" s="20">
        <v>48</v>
      </c>
      <c r="L410" s="20">
        <v>103</v>
      </c>
      <c r="M410" s="20">
        <v>198</v>
      </c>
      <c r="N410" s="20">
        <v>172</v>
      </c>
      <c r="O410" s="20">
        <v>34</v>
      </c>
      <c r="P410" s="21"/>
      <c r="Q410" s="21"/>
    </row>
    <row r="411" spans="1:17" x14ac:dyDescent="0.15">
      <c r="C411" s="135"/>
      <c r="D411" s="136"/>
      <c r="E411" s="22">
        <v>1</v>
      </c>
      <c r="F411" s="23">
        <v>0.24297371506690979</v>
      </c>
      <c r="G411" s="23">
        <v>0.62012690305709839</v>
      </c>
      <c r="H411" s="23">
        <v>0.45693564414978027</v>
      </c>
      <c r="I411" s="23">
        <v>0.17044425010681152</v>
      </c>
      <c r="J411" s="23">
        <v>0.31278333067893982</v>
      </c>
      <c r="K411" s="23">
        <v>4.351767897605896E-2</v>
      </c>
      <c r="L411" s="23">
        <v>9.3381687998771667E-2</v>
      </c>
      <c r="M411" s="23">
        <v>0.17951042950153351</v>
      </c>
      <c r="N411" s="23">
        <v>0.15593835711479187</v>
      </c>
      <c r="O411" s="23">
        <v>3.0825022608041763E-2</v>
      </c>
    </row>
    <row r="412" spans="1:17" x14ac:dyDescent="0.15">
      <c r="A412" s="17" t="str">
        <f>A396&amp;D412</f>
        <v>X (21)戸畑区</v>
      </c>
      <c r="C412" s="135"/>
      <c r="D412" s="134" t="s">
        <v>21</v>
      </c>
      <c r="E412" s="19">
        <v>174</v>
      </c>
      <c r="F412" s="20">
        <v>48</v>
      </c>
      <c r="G412" s="20">
        <v>112</v>
      </c>
      <c r="H412" s="20">
        <v>86</v>
      </c>
      <c r="I412" s="20">
        <v>25</v>
      </c>
      <c r="J412" s="20">
        <v>62</v>
      </c>
      <c r="K412" s="20">
        <v>3</v>
      </c>
      <c r="L412" s="20">
        <v>15</v>
      </c>
      <c r="M412" s="20">
        <v>33</v>
      </c>
      <c r="N412" s="20">
        <v>24</v>
      </c>
      <c r="O412" s="20">
        <v>6</v>
      </c>
      <c r="P412" s="21"/>
      <c r="Q412" s="21"/>
    </row>
    <row r="413" spans="1:17" x14ac:dyDescent="0.15">
      <c r="C413" s="135"/>
      <c r="D413" s="136"/>
      <c r="E413" s="22">
        <v>1</v>
      </c>
      <c r="F413" s="23">
        <v>0.27586206793785095</v>
      </c>
      <c r="G413" s="23">
        <v>0.64367818832397461</v>
      </c>
      <c r="H413" s="23">
        <v>0.49425286054611206</v>
      </c>
      <c r="I413" s="23">
        <v>0.14367815852165222</v>
      </c>
      <c r="J413" s="23">
        <v>0.35632184147834778</v>
      </c>
      <c r="K413" s="23">
        <v>1.7241379246115685E-2</v>
      </c>
      <c r="L413" s="23">
        <v>8.6206898093223572E-2</v>
      </c>
      <c r="M413" s="23">
        <v>0.18965516984462738</v>
      </c>
      <c r="N413" s="23">
        <v>0.13793103396892548</v>
      </c>
      <c r="O413" s="23">
        <v>3.4482758492231369E-2</v>
      </c>
    </row>
    <row r="414" spans="1:17" x14ac:dyDescent="0.15">
      <c r="A414" s="17" t="str">
        <f>A396&amp;D414</f>
        <v>X (21)その他</v>
      </c>
      <c r="C414" s="135"/>
      <c r="D414" s="134" t="s">
        <v>22</v>
      </c>
      <c r="E414" s="19">
        <v>905</v>
      </c>
      <c r="F414" s="20">
        <v>217</v>
      </c>
      <c r="G414" s="20">
        <v>532</v>
      </c>
      <c r="H414" s="20">
        <v>410</v>
      </c>
      <c r="I414" s="20">
        <v>175</v>
      </c>
      <c r="J414" s="20">
        <v>253</v>
      </c>
      <c r="K414" s="20">
        <v>31</v>
      </c>
      <c r="L414" s="20">
        <v>69</v>
      </c>
      <c r="M414" s="20">
        <v>172</v>
      </c>
      <c r="N414" s="20">
        <v>138</v>
      </c>
      <c r="O414" s="20">
        <v>34</v>
      </c>
      <c r="P414" s="21"/>
      <c r="Q414" s="21"/>
    </row>
    <row r="415" spans="1:17" x14ac:dyDescent="0.15">
      <c r="C415" s="136"/>
      <c r="D415" s="136"/>
      <c r="E415" s="22">
        <v>1</v>
      </c>
      <c r="F415" s="23">
        <v>0.23977901041507721</v>
      </c>
      <c r="G415" s="23">
        <v>0.5878453254699707</v>
      </c>
      <c r="H415" s="23">
        <v>0.45303866267204285</v>
      </c>
      <c r="I415" s="23">
        <v>0.19337016344070435</v>
      </c>
      <c r="J415" s="23">
        <v>0.27955800294876099</v>
      </c>
      <c r="K415" s="23">
        <v>3.4254144877195358E-2</v>
      </c>
      <c r="L415" s="23">
        <v>7.6243095099925995E-2</v>
      </c>
      <c r="M415" s="23">
        <v>0.190055251121521</v>
      </c>
      <c r="N415" s="23">
        <v>0.15248619019985199</v>
      </c>
      <c r="O415" s="23">
        <v>3.7569060921669006E-2</v>
      </c>
    </row>
    <row r="419" spans="1:17" x14ac:dyDescent="0.15">
      <c r="A419" s="17" t="str">
        <f>"X ("&amp;SUBSTITUTE(LEFT(E419,3),"Q","")&amp;")"</f>
        <v>X (22)</v>
      </c>
      <c r="C419" s="17" t="s">
        <v>157</v>
      </c>
      <c r="D419" s="17" t="s">
        <v>24</v>
      </c>
      <c r="E419" s="17" t="s">
        <v>158</v>
      </c>
    </row>
    <row r="420" spans="1:17" ht="48" x14ac:dyDescent="0.15">
      <c r="A420" s="17" t="str">
        <f>A419&amp;"表頭"</f>
        <v>X (22)表頭</v>
      </c>
      <c r="C420" s="132"/>
      <c r="D420" s="133"/>
      <c r="E420" s="18" t="s">
        <v>3</v>
      </c>
      <c r="F420" s="18" t="s">
        <v>147</v>
      </c>
      <c r="G420" s="18" t="s">
        <v>148</v>
      </c>
      <c r="H420" s="18" t="s">
        <v>149</v>
      </c>
      <c r="I420" s="18" t="s">
        <v>150</v>
      </c>
      <c r="J420" s="18" t="s">
        <v>151</v>
      </c>
      <c r="K420" s="18" t="s">
        <v>152</v>
      </c>
      <c r="L420" s="18" t="s">
        <v>153</v>
      </c>
      <c r="M420" s="18" t="s">
        <v>154</v>
      </c>
      <c r="N420" s="18" t="s">
        <v>155</v>
      </c>
      <c r="O420" s="18" t="s">
        <v>156</v>
      </c>
    </row>
    <row r="421" spans="1:17" x14ac:dyDescent="0.15">
      <c r="A421" s="17" t="str">
        <f>A419&amp;D421</f>
        <v>X (22)全体</v>
      </c>
      <c r="C421" s="134" t="s">
        <v>14</v>
      </c>
      <c r="D421" s="134" t="s">
        <v>8</v>
      </c>
      <c r="E421" s="19">
        <v>3871</v>
      </c>
      <c r="F421" s="20">
        <v>541</v>
      </c>
      <c r="G421" s="20">
        <v>1611</v>
      </c>
      <c r="H421" s="20">
        <v>698</v>
      </c>
      <c r="I421" s="20">
        <v>230</v>
      </c>
      <c r="J421" s="20">
        <v>402</v>
      </c>
      <c r="K421" s="20">
        <v>341</v>
      </c>
      <c r="L421" s="20">
        <v>118</v>
      </c>
      <c r="M421" s="20">
        <v>1172</v>
      </c>
      <c r="N421" s="20">
        <v>1040</v>
      </c>
      <c r="O421" s="20">
        <v>597</v>
      </c>
      <c r="P421" s="21"/>
      <c r="Q421" s="21"/>
    </row>
    <row r="422" spans="1:17" x14ac:dyDescent="0.15">
      <c r="C422" s="135"/>
      <c r="D422" s="136"/>
      <c r="E422" s="22">
        <v>1</v>
      </c>
      <c r="F422" s="23">
        <v>0.13975717127323151</v>
      </c>
      <c r="G422" s="23">
        <v>0.41617152094841003</v>
      </c>
      <c r="H422" s="23">
        <v>0.18031516671180725</v>
      </c>
      <c r="I422" s="23">
        <v>5.9416171163320541E-2</v>
      </c>
      <c r="J422" s="23">
        <v>0.1038491353392601</v>
      </c>
      <c r="K422" s="23">
        <v>8.8090933859348297E-2</v>
      </c>
      <c r="L422" s="23">
        <v>3.0483080074191093E-2</v>
      </c>
      <c r="M422" s="23">
        <v>0.30276414752006531</v>
      </c>
      <c r="N422" s="23">
        <v>0.26866441965103149</v>
      </c>
      <c r="O422" s="23">
        <v>0.15422371029853821</v>
      </c>
    </row>
    <row r="423" spans="1:17" x14ac:dyDescent="0.15">
      <c r="A423" s="17" t="str">
        <f>A419&amp;D423</f>
        <v>X (22)門司区</v>
      </c>
      <c r="C423" s="135"/>
      <c r="D423" s="134" t="s">
        <v>15</v>
      </c>
      <c r="E423" s="19">
        <v>171</v>
      </c>
      <c r="F423" s="20">
        <v>22</v>
      </c>
      <c r="G423" s="20">
        <v>60</v>
      </c>
      <c r="H423" s="24">
        <v>43</v>
      </c>
      <c r="I423" s="20">
        <v>4</v>
      </c>
      <c r="J423" s="20">
        <v>17</v>
      </c>
      <c r="K423" s="20">
        <v>3</v>
      </c>
      <c r="L423" s="20">
        <v>5</v>
      </c>
      <c r="M423" s="20">
        <v>56</v>
      </c>
      <c r="N423" s="20">
        <v>69</v>
      </c>
      <c r="O423" s="20">
        <v>32</v>
      </c>
      <c r="P423" s="21"/>
      <c r="Q423" s="21"/>
    </row>
    <row r="424" spans="1:17" x14ac:dyDescent="0.15">
      <c r="C424" s="135"/>
      <c r="D424" s="136"/>
      <c r="E424" s="22">
        <v>1</v>
      </c>
      <c r="F424" s="23">
        <v>0.12865497171878815</v>
      </c>
      <c r="G424" s="23">
        <v>0.35087719559669495</v>
      </c>
      <c r="H424" s="26">
        <v>0.25146198272705078</v>
      </c>
      <c r="I424" s="23">
        <v>2.3391813039779663E-2</v>
      </c>
      <c r="J424" s="23">
        <v>9.9415205419063568E-2</v>
      </c>
      <c r="K424" s="23">
        <v>1.7543859779834747E-2</v>
      </c>
      <c r="L424" s="23">
        <v>2.9239766299724579E-2</v>
      </c>
      <c r="M424" s="23">
        <v>0.32748538255691528</v>
      </c>
      <c r="N424" s="23">
        <v>0.40350878238677979</v>
      </c>
      <c r="O424" s="23">
        <v>0.1871345043182373</v>
      </c>
    </row>
    <row r="425" spans="1:17" x14ac:dyDescent="0.15">
      <c r="A425" s="17" t="str">
        <f>A419&amp;D425</f>
        <v>X (22)小倉北区</v>
      </c>
      <c r="C425" s="135"/>
      <c r="D425" s="134" t="s">
        <v>16</v>
      </c>
      <c r="E425" s="19">
        <v>332</v>
      </c>
      <c r="F425" s="20">
        <v>53</v>
      </c>
      <c r="G425" s="20">
        <v>162</v>
      </c>
      <c r="H425" s="20">
        <v>56</v>
      </c>
      <c r="I425" s="20">
        <v>14</v>
      </c>
      <c r="J425" s="20">
        <v>40</v>
      </c>
      <c r="K425" s="20">
        <v>12</v>
      </c>
      <c r="L425" s="20">
        <v>13</v>
      </c>
      <c r="M425" s="20">
        <v>103</v>
      </c>
      <c r="N425" s="20">
        <v>90</v>
      </c>
      <c r="O425" s="20">
        <v>62</v>
      </c>
      <c r="P425" s="21"/>
      <c r="Q425" s="21"/>
    </row>
    <row r="426" spans="1:17" x14ac:dyDescent="0.15">
      <c r="C426" s="135"/>
      <c r="D426" s="136"/>
      <c r="E426" s="22">
        <v>1</v>
      </c>
      <c r="F426" s="23">
        <v>0.15963855385780334</v>
      </c>
      <c r="G426" s="23">
        <v>0.48795181512832642</v>
      </c>
      <c r="H426" s="23">
        <v>0.16867469251155853</v>
      </c>
      <c r="I426" s="23">
        <v>4.2168673127889633E-2</v>
      </c>
      <c r="J426" s="23">
        <v>0.12048193067312241</v>
      </c>
      <c r="K426" s="23">
        <v>3.6144576966762543E-2</v>
      </c>
      <c r="L426" s="23">
        <v>3.9156626909971237E-2</v>
      </c>
      <c r="M426" s="23">
        <v>0.31024095416069031</v>
      </c>
      <c r="N426" s="23">
        <v>0.27108433842658997</v>
      </c>
      <c r="O426" s="23">
        <v>0.1867469847202301</v>
      </c>
    </row>
    <row r="427" spans="1:17" x14ac:dyDescent="0.15">
      <c r="A427" s="17" t="str">
        <f>A419&amp;D427</f>
        <v>X (22)小倉南区</v>
      </c>
      <c r="C427" s="135"/>
      <c r="D427" s="134" t="s">
        <v>17</v>
      </c>
      <c r="E427" s="19">
        <v>557</v>
      </c>
      <c r="F427" s="20">
        <v>71</v>
      </c>
      <c r="G427" s="20">
        <v>238</v>
      </c>
      <c r="H427" s="20">
        <v>101</v>
      </c>
      <c r="I427" s="20">
        <v>33</v>
      </c>
      <c r="J427" s="20">
        <v>48</v>
      </c>
      <c r="K427" s="20">
        <v>20</v>
      </c>
      <c r="L427" s="20">
        <v>17</v>
      </c>
      <c r="M427" s="20">
        <v>218</v>
      </c>
      <c r="N427" s="20">
        <v>186</v>
      </c>
      <c r="O427" s="20">
        <v>87</v>
      </c>
      <c r="P427" s="21"/>
      <c r="Q427" s="21"/>
    </row>
    <row r="428" spans="1:17" x14ac:dyDescent="0.15">
      <c r="C428" s="135"/>
      <c r="D428" s="136"/>
      <c r="E428" s="22">
        <v>1</v>
      </c>
      <c r="F428" s="23">
        <v>0.12746858596801758</v>
      </c>
      <c r="G428" s="23">
        <v>0.42728903889656067</v>
      </c>
      <c r="H428" s="23">
        <v>0.18132854998111725</v>
      </c>
      <c r="I428" s="23">
        <v>5.9245958924293518E-2</v>
      </c>
      <c r="J428" s="23">
        <v>8.6175940930843353E-2</v>
      </c>
      <c r="K428" s="23">
        <v>3.590664267539978E-2</v>
      </c>
      <c r="L428" s="23">
        <v>3.0520645901560783E-2</v>
      </c>
      <c r="M428" s="23">
        <v>0.39138239622116089</v>
      </c>
      <c r="N428" s="23">
        <v>0.33393177390098572</v>
      </c>
      <c r="O428" s="23">
        <v>0.15619389712810516</v>
      </c>
    </row>
    <row r="429" spans="1:17" x14ac:dyDescent="0.15">
      <c r="A429" s="17" t="str">
        <f>A419&amp;D429</f>
        <v>X (22)若松区</v>
      </c>
      <c r="C429" s="135"/>
      <c r="D429" s="134" t="s">
        <v>18</v>
      </c>
      <c r="E429" s="19">
        <v>438</v>
      </c>
      <c r="F429" s="20">
        <v>55</v>
      </c>
      <c r="G429" s="20">
        <v>162</v>
      </c>
      <c r="H429" s="20">
        <v>81</v>
      </c>
      <c r="I429" s="20">
        <v>22</v>
      </c>
      <c r="J429" s="20">
        <v>37</v>
      </c>
      <c r="K429" s="20">
        <v>54</v>
      </c>
      <c r="L429" s="20">
        <v>13</v>
      </c>
      <c r="M429" s="20">
        <v>140</v>
      </c>
      <c r="N429" s="20">
        <v>138</v>
      </c>
      <c r="O429" s="20">
        <v>78</v>
      </c>
      <c r="P429" s="21"/>
      <c r="Q429" s="21"/>
    </row>
    <row r="430" spans="1:17" x14ac:dyDescent="0.15">
      <c r="C430" s="135"/>
      <c r="D430" s="136"/>
      <c r="E430" s="22">
        <v>1</v>
      </c>
      <c r="F430" s="23">
        <v>0.12557077407836914</v>
      </c>
      <c r="G430" s="23">
        <v>0.36986300349235535</v>
      </c>
      <c r="H430" s="23">
        <v>0.18493150174617767</v>
      </c>
      <c r="I430" s="23">
        <v>5.0228308886289597E-2</v>
      </c>
      <c r="J430" s="23">
        <v>8.447488397359848E-2</v>
      </c>
      <c r="K430" s="23">
        <v>0.12328767031431198</v>
      </c>
      <c r="L430" s="23">
        <v>2.9680365696549416E-2</v>
      </c>
      <c r="M430" s="23">
        <v>0.31963470578193665</v>
      </c>
      <c r="N430" s="23">
        <v>0.31506848335266113</v>
      </c>
      <c r="O430" s="23">
        <v>0.17808219790458679</v>
      </c>
    </row>
    <row r="431" spans="1:17" x14ac:dyDescent="0.15">
      <c r="A431" s="17" t="str">
        <f>A419&amp;D431</f>
        <v>X (22)八幡東区</v>
      </c>
      <c r="C431" s="135"/>
      <c r="D431" s="134" t="s">
        <v>19</v>
      </c>
      <c r="E431" s="19">
        <v>191</v>
      </c>
      <c r="F431" s="20">
        <v>26</v>
      </c>
      <c r="G431" s="20">
        <v>90</v>
      </c>
      <c r="H431" s="24">
        <v>48</v>
      </c>
      <c r="I431" s="20">
        <v>14</v>
      </c>
      <c r="J431" s="20">
        <v>23</v>
      </c>
      <c r="K431" s="20">
        <v>12</v>
      </c>
      <c r="L431" s="20">
        <v>4</v>
      </c>
      <c r="M431" s="20">
        <v>40</v>
      </c>
      <c r="N431" s="20">
        <v>50</v>
      </c>
      <c r="O431" s="20">
        <v>31</v>
      </c>
      <c r="P431" s="21"/>
      <c r="Q431" s="21"/>
    </row>
    <row r="432" spans="1:17" x14ac:dyDescent="0.15">
      <c r="C432" s="135"/>
      <c r="D432" s="136"/>
      <c r="E432" s="22">
        <v>1</v>
      </c>
      <c r="F432" s="23">
        <v>0.13612565398216248</v>
      </c>
      <c r="G432" s="23">
        <v>0.47120419144630432</v>
      </c>
      <c r="H432" s="26">
        <v>0.25130888819694519</v>
      </c>
      <c r="I432" s="23">
        <v>7.3298431932926178E-2</v>
      </c>
      <c r="J432" s="23">
        <v>0.12041884660720825</v>
      </c>
      <c r="K432" s="23">
        <v>6.2827222049236298E-2</v>
      </c>
      <c r="L432" s="23">
        <v>2.0942408591508865E-2</v>
      </c>
      <c r="M432" s="23">
        <v>0.20942407846450806</v>
      </c>
      <c r="N432" s="23">
        <v>0.26178011298179626</v>
      </c>
      <c r="O432" s="23">
        <v>0.16230367124080658</v>
      </c>
    </row>
    <row r="433" spans="1:17" x14ac:dyDescent="0.15">
      <c r="A433" s="17" t="str">
        <f>A419&amp;D433</f>
        <v>X (22)八幡西区</v>
      </c>
      <c r="C433" s="135"/>
      <c r="D433" s="134" t="s">
        <v>20</v>
      </c>
      <c r="E433" s="19">
        <v>1103</v>
      </c>
      <c r="F433" s="20">
        <v>148</v>
      </c>
      <c r="G433" s="20">
        <v>494</v>
      </c>
      <c r="H433" s="20">
        <v>217</v>
      </c>
      <c r="I433" s="20">
        <v>62</v>
      </c>
      <c r="J433" s="20">
        <v>109</v>
      </c>
      <c r="K433" s="20">
        <v>126</v>
      </c>
      <c r="L433" s="20">
        <v>32</v>
      </c>
      <c r="M433" s="20">
        <v>333</v>
      </c>
      <c r="N433" s="20">
        <v>290</v>
      </c>
      <c r="O433" s="20">
        <v>141</v>
      </c>
      <c r="P433" s="21"/>
      <c r="Q433" s="21"/>
    </row>
    <row r="434" spans="1:17" x14ac:dyDescent="0.15">
      <c r="C434" s="135"/>
      <c r="D434" s="136"/>
      <c r="E434" s="22">
        <v>1</v>
      </c>
      <c r="F434" s="23">
        <v>0.13417951762676239</v>
      </c>
      <c r="G434" s="23">
        <v>0.44786944985389709</v>
      </c>
      <c r="H434" s="23">
        <v>0.1967361718416214</v>
      </c>
      <c r="I434" s="23">
        <v>5.6210335344076157E-2</v>
      </c>
      <c r="J434" s="23">
        <v>9.8821394145488739E-2</v>
      </c>
      <c r="K434" s="23">
        <v>0.11423391103744507</v>
      </c>
      <c r="L434" s="23">
        <v>2.9011785984039307E-2</v>
      </c>
      <c r="M434" s="23">
        <v>0.30190390348434448</v>
      </c>
      <c r="N434" s="23">
        <v>0.26291930675506592</v>
      </c>
      <c r="O434" s="23">
        <v>0.12783318758010864</v>
      </c>
    </row>
    <row r="435" spans="1:17" x14ac:dyDescent="0.15">
      <c r="A435" s="17" t="str">
        <f>A419&amp;D435</f>
        <v>X (22)戸畑区</v>
      </c>
      <c r="C435" s="135"/>
      <c r="D435" s="134" t="s">
        <v>21</v>
      </c>
      <c r="E435" s="19">
        <v>174</v>
      </c>
      <c r="F435" s="20">
        <v>25</v>
      </c>
      <c r="G435" s="20">
        <v>82</v>
      </c>
      <c r="H435" s="20">
        <v>35</v>
      </c>
      <c r="I435" s="20">
        <v>13</v>
      </c>
      <c r="J435" s="20">
        <v>12</v>
      </c>
      <c r="K435" s="20">
        <v>7</v>
      </c>
      <c r="L435" s="20">
        <v>2</v>
      </c>
      <c r="M435" s="20">
        <v>54</v>
      </c>
      <c r="N435" s="20">
        <v>40</v>
      </c>
      <c r="O435" s="20">
        <v>48</v>
      </c>
      <c r="P435" s="21"/>
      <c r="Q435" s="21"/>
    </row>
    <row r="436" spans="1:17" x14ac:dyDescent="0.15">
      <c r="C436" s="135"/>
      <c r="D436" s="136"/>
      <c r="E436" s="22">
        <v>1</v>
      </c>
      <c r="F436" s="23">
        <v>0.14367815852165222</v>
      </c>
      <c r="G436" s="23">
        <v>0.47126436233520508</v>
      </c>
      <c r="H436" s="23">
        <v>0.20114941895008087</v>
      </c>
      <c r="I436" s="23">
        <v>7.4712641537189484E-2</v>
      </c>
      <c r="J436" s="23">
        <v>6.8965516984462738E-2</v>
      </c>
      <c r="K436" s="23">
        <v>4.0229886770248413E-2</v>
      </c>
      <c r="L436" s="23">
        <v>1.149425283074379E-2</v>
      </c>
      <c r="M436" s="23">
        <v>0.31034481525421143</v>
      </c>
      <c r="N436" s="23">
        <v>0.22988505661487579</v>
      </c>
      <c r="O436" s="23">
        <v>0.27586206793785095</v>
      </c>
    </row>
    <row r="437" spans="1:17" x14ac:dyDescent="0.15">
      <c r="A437" s="17" t="str">
        <f>A419&amp;D437</f>
        <v>X (22)その他</v>
      </c>
      <c r="C437" s="135"/>
      <c r="D437" s="134" t="s">
        <v>22</v>
      </c>
      <c r="E437" s="19">
        <v>905</v>
      </c>
      <c r="F437" s="20">
        <v>141</v>
      </c>
      <c r="G437" s="20">
        <v>323</v>
      </c>
      <c r="H437" s="20">
        <v>117</v>
      </c>
      <c r="I437" s="20">
        <v>68</v>
      </c>
      <c r="J437" s="20">
        <v>116</v>
      </c>
      <c r="K437" s="20">
        <v>107</v>
      </c>
      <c r="L437" s="20">
        <v>32</v>
      </c>
      <c r="M437" s="20">
        <v>228</v>
      </c>
      <c r="N437" s="20">
        <v>177</v>
      </c>
      <c r="O437" s="20">
        <v>118</v>
      </c>
      <c r="P437" s="21"/>
      <c r="Q437" s="21"/>
    </row>
    <row r="438" spans="1:17" x14ac:dyDescent="0.15">
      <c r="C438" s="136"/>
      <c r="D438" s="136"/>
      <c r="E438" s="22">
        <v>1</v>
      </c>
      <c r="F438" s="23">
        <v>0.15580110251903534</v>
      </c>
      <c r="G438" s="23">
        <v>0.35690608620643616</v>
      </c>
      <c r="H438" s="23">
        <v>0.12928177416324615</v>
      </c>
      <c r="I438" s="23">
        <v>7.5138121843338013E-2</v>
      </c>
      <c r="J438" s="23">
        <v>0.12817679345607758</v>
      </c>
      <c r="K438" s="23">
        <v>0.11823204159736633</v>
      </c>
      <c r="L438" s="23">
        <v>3.5359114408493042E-2</v>
      </c>
      <c r="M438" s="23">
        <v>0.25193369388580322</v>
      </c>
      <c r="N438" s="23">
        <v>0.19558010995388031</v>
      </c>
      <c r="O438" s="23">
        <v>0.13038673996925354</v>
      </c>
    </row>
    <row r="442" spans="1:17" x14ac:dyDescent="0.15">
      <c r="A442" s="17" t="str">
        <f>"X ("&amp;SUBSTITUTE(LEFT(E442,3),"Q","")&amp;")"</f>
        <v>X (23)</v>
      </c>
      <c r="C442" s="17" t="s">
        <v>159</v>
      </c>
      <c r="D442" s="17" t="s">
        <v>24</v>
      </c>
      <c r="E442" s="17" t="s">
        <v>160</v>
      </c>
    </row>
    <row r="443" spans="1:17" ht="60" x14ac:dyDescent="0.15">
      <c r="A443" s="17" t="str">
        <f>A442&amp;"表頭"</f>
        <v>X (23)表頭</v>
      </c>
      <c r="C443" s="132"/>
      <c r="D443" s="133"/>
      <c r="E443" s="18" t="s">
        <v>3</v>
      </c>
      <c r="F443" s="18" t="s">
        <v>161</v>
      </c>
      <c r="G443" s="18" t="s">
        <v>162</v>
      </c>
      <c r="H443" s="18" t="s">
        <v>163</v>
      </c>
      <c r="I443" s="18" t="s">
        <v>164</v>
      </c>
      <c r="J443" s="18" t="s">
        <v>165</v>
      </c>
      <c r="K443" s="18" t="s">
        <v>166</v>
      </c>
      <c r="L443" s="18" t="s">
        <v>167</v>
      </c>
      <c r="M443" s="18" t="s">
        <v>168</v>
      </c>
      <c r="N443" s="18" t="s">
        <v>169</v>
      </c>
      <c r="O443" s="18" t="s">
        <v>170</v>
      </c>
    </row>
    <row r="444" spans="1:17" x14ac:dyDescent="0.15">
      <c r="A444" s="17" t="str">
        <f>A442&amp;D444</f>
        <v>X (23)全体</v>
      </c>
      <c r="C444" s="134" t="s">
        <v>14</v>
      </c>
      <c r="D444" s="134" t="s">
        <v>8</v>
      </c>
      <c r="E444" s="19">
        <v>3871</v>
      </c>
      <c r="F444" s="20">
        <v>1712</v>
      </c>
      <c r="G444" s="20">
        <v>697</v>
      </c>
      <c r="H444" s="20">
        <v>613</v>
      </c>
      <c r="I444" s="20">
        <v>269</v>
      </c>
      <c r="J444" s="20">
        <v>189</v>
      </c>
      <c r="K444" s="20">
        <v>114</v>
      </c>
      <c r="L444" s="20">
        <v>28</v>
      </c>
      <c r="M444" s="20">
        <v>667</v>
      </c>
      <c r="N444" s="20">
        <v>655</v>
      </c>
      <c r="O444" s="20">
        <v>1052</v>
      </c>
      <c r="P444" s="21"/>
      <c r="Q444" s="21"/>
    </row>
    <row r="445" spans="1:17" x14ac:dyDescent="0.15">
      <c r="C445" s="135"/>
      <c r="D445" s="136"/>
      <c r="E445" s="22">
        <v>1</v>
      </c>
      <c r="F445" s="23">
        <v>0.44226297736167908</v>
      </c>
      <c r="G445" s="23">
        <v>0.18005684018135071</v>
      </c>
      <c r="H445" s="23">
        <v>0.15835700929164886</v>
      </c>
      <c r="I445" s="23">
        <v>6.9491088390350342E-2</v>
      </c>
      <c r="J445" s="23">
        <v>4.8824593424797058E-2</v>
      </c>
      <c r="K445" s="23">
        <v>2.9449755325913429E-2</v>
      </c>
      <c r="L445" s="23">
        <v>7.2332732379436493E-3</v>
      </c>
      <c r="M445" s="23">
        <v>0.17230689525604248</v>
      </c>
      <c r="N445" s="23">
        <v>0.16920691728591919</v>
      </c>
      <c r="O445" s="23">
        <v>0.27176439762115479</v>
      </c>
    </row>
    <row r="446" spans="1:17" x14ac:dyDescent="0.15">
      <c r="A446" s="17" t="str">
        <f>A442&amp;D446</f>
        <v>X (23)門司区</v>
      </c>
      <c r="C446" s="135"/>
      <c r="D446" s="134" t="s">
        <v>15</v>
      </c>
      <c r="E446" s="19">
        <v>171</v>
      </c>
      <c r="F446" s="24">
        <v>120</v>
      </c>
      <c r="G446" s="20">
        <v>30</v>
      </c>
      <c r="H446" s="20">
        <v>23</v>
      </c>
      <c r="I446" s="20">
        <v>15</v>
      </c>
      <c r="J446" s="20">
        <v>3</v>
      </c>
      <c r="K446" s="20">
        <v>3</v>
      </c>
      <c r="L446" s="20">
        <v>1</v>
      </c>
      <c r="M446" s="20">
        <v>21</v>
      </c>
      <c r="N446" s="20">
        <v>23</v>
      </c>
      <c r="O446" s="20">
        <v>36</v>
      </c>
      <c r="P446" s="21"/>
      <c r="Q446" s="21"/>
    </row>
    <row r="447" spans="1:17" x14ac:dyDescent="0.15">
      <c r="C447" s="135"/>
      <c r="D447" s="136"/>
      <c r="E447" s="22">
        <v>1</v>
      </c>
      <c r="F447" s="26">
        <v>0.70175439119338989</v>
      </c>
      <c r="G447" s="23">
        <v>0.17543859779834747</v>
      </c>
      <c r="H447" s="23">
        <v>0.13450291752815247</v>
      </c>
      <c r="I447" s="23">
        <v>8.7719298899173737E-2</v>
      </c>
      <c r="J447" s="23">
        <v>1.7543859779834747E-2</v>
      </c>
      <c r="K447" s="23">
        <v>1.7543859779834747E-2</v>
      </c>
      <c r="L447" s="23">
        <v>5.8479532599449158E-3</v>
      </c>
      <c r="M447" s="23">
        <v>0.12280701845884323</v>
      </c>
      <c r="N447" s="23">
        <v>0.13450291752815247</v>
      </c>
      <c r="O447" s="23">
        <v>0.21052631735801697</v>
      </c>
    </row>
    <row r="448" spans="1:17" x14ac:dyDescent="0.15">
      <c r="A448" s="17" t="str">
        <f>A442&amp;D448</f>
        <v>X (23)小倉北区</v>
      </c>
      <c r="C448" s="135"/>
      <c r="D448" s="134" t="s">
        <v>16</v>
      </c>
      <c r="E448" s="19">
        <v>332</v>
      </c>
      <c r="F448" s="20">
        <v>169</v>
      </c>
      <c r="G448" s="24">
        <v>84</v>
      </c>
      <c r="H448" s="24">
        <v>80</v>
      </c>
      <c r="I448" s="20">
        <v>27</v>
      </c>
      <c r="J448" s="20">
        <v>6</v>
      </c>
      <c r="K448" s="20">
        <v>3</v>
      </c>
      <c r="L448" s="20">
        <v>2</v>
      </c>
      <c r="M448" s="20">
        <v>48</v>
      </c>
      <c r="N448" s="20">
        <v>44</v>
      </c>
      <c r="O448" s="20">
        <v>99</v>
      </c>
      <c r="P448" s="21"/>
      <c r="Q448" s="21"/>
    </row>
    <row r="449" spans="1:17" x14ac:dyDescent="0.15">
      <c r="C449" s="135"/>
      <c r="D449" s="136"/>
      <c r="E449" s="22">
        <v>1</v>
      </c>
      <c r="F449" s="23">
        <v>0.50903612375259399</v>
      </c>
      <c r="G449" s="26">
        <v>0.25301206111907959</v>
      </c>
      <c r="H449" s="26">
        <v>0.24096386134624481</v>
      </c>
      <c r="I449" s="23">
        <v>8.132530003786087E-2</v>
      </c>
      <c r="J449" s="23">
        <v>1.8072288483381271E-2</v>
      </c>
      <c r="K449" s="23">
        <v>9.0361442416906357E-3</v>
      </c>
      <c r="L449" s="23">
        <v>6.0240961611270905E-3</v>
      </c>
      <c r="M449" s="23">
        <v>0.14457830786705017</v>
      </c>
      <c r="N449" s="23">
        <v>0.13253012299537659</v>
      </c>
      <c r="O449" s="23">
        <v>0.29819276928901672</v>
      </c>
    </row>
    <row r="450" spans="1:17" x14ac:dyDescent="0.15">
      <c r="A450" s="17" t="str">
        <f>A442&amp;D450</f>
        <v>X (23)小倉南区</v>
      </c>
      <c r="C450" s="135"/>
      <c r="D450" s="134" t="s">
        <v>17</v>
      </c>
      <c r="E450" s="19">
        <v>557</v>
      </c>
      <c r="F450" s="20">
        <v>255</v>
      </c>
      <c r="G450" s="20">
        <v>120</v>
      </c>
      <c r="H450" s="20">
        <v>109</v>
      </c>
      <c r="I450" s="24">
        <v>82</v>
      </c>
      <c r="J450" s="20">
        <v>7</v>
      </c>
      <c r="K450" s="20">
        <v>9</v>
      </c>
      <c r="L450" s="20">
        <v>3</v>
      </c>
      <c r="M450" s="20">
        <v>89</v>
      </c>
      <c r="N450" s="20">
        <v>85</v>
      </c>
      <c r="O450" s="20">
        <v>136</v>
      </c>
      <c r="P450" s="21"/>
      <c r="Q450" s="21"/>
    </row>
    <row r="451" spans="1:17" x14ac:dyDescent="0.15">
      <c r="C451" s="135"/>
      <c r="D451" s="136"/>
      <c r="E451" s="22">
        <v>1</v>
      </c>
      <c r="F451" s="23">
        <v>0.4578096866607666</v>
      </c>
      <c r="G451" s="23">
        <v>0.21543985605239868</v>
      </c>
      <c r="H451" s="23">
        <v>0.19569119811058044</v>
      </c>
      <c r="I451" s="26">
        <v>0.14721722900867462</v>
      </c>
      <c r="J451" s="23">
        <v>1.2567324563860893E-2</v>
      </c>
      <c r="K451" s="23">
        <v>1.6157988458871841E-2</v>
      </c>
      <c r="L451" s="23">
        <v>5.3859963081777096E-3</v>
      </c>
      <c r="M451" s="23">
        <v>0.15978455543518066</v>
      </c>
      <c r="N451" s="23">
        <v>0.15260323882102966</v>
      </c>
      <c r="O451" s="23">
        <v>0.24416516721248627</v>
      </c>
    </row>
    <row r="452" spans="1:17" x14ac:dyDescent="0.15">
      <c r="A452" s="17" t="str">
        <f>A442&amp;D452</f>
        <v>X (23)若松区</v>
      </c>
      <c r="C452" s="135"/>
      <c r="D452" s="134" t="s">
        <v>18</v>
      </c>
      <c r="E452" s="19">
        <v>438</v>
      </c>
      <c r="F452" s="20">
        <v>155</v>
      </c>
      <c r="G452" s="20">
        <v>80</v>
      </c>
      <c r="H452" s="20">
        <v>77</v>
      </c>
      <c r="I452" s="20">
        <v>25</v>
      </c>
      <c r="J452" s="24">
        <v>75</v>
      </c>
      <c r="K452" s="24">
        <v>32</v>
      </c>
      <c r="L452" s="20">
        <v>1</v>
      </c>
      <c r="M452" s="20">
        <v>60</v>
      </c>
      <c r="N452" s="20">
        <v>63</v>
      </c>
      <c r="O452" s="20">
        <v>122</v>
      </c>
      <c r="P452" s="21"/>
      <c r="Q452" s="21"/>
    </row>
    <row r="453" spans="1:17" x14ac:dyDescent="0.15">
      <c r="C453" s="135"/>
      <c r="D453" s="136"/>
      <c r="E453" s="22">
        <v>1</v>
      </c>
      <c r="F453" s="23">
        <v>0.35388126969337463</v>
      </c>
      <c r="G453" s="23">
        <v>0.18264840543270111</v>
      </c>
      <c r="H453" s="23">
        <v>0.17579908668994904</v>
      </c>
      <c r="I453" s="23">
        <v>5.7077623903751373E-2</v>
      </c>
      <c r="J453" s="26">
        <v>0.17123287916183472</v>
      </c>
      <c r="K453" s="26">
        <v>7.3059357702732086E-2</v>
      </c>
      <c r="L453" s="23">
        <v>2.2831049282103777E-3</v>
      </c>
      <c r="M453" s="23">
        <v>0.13698630034923553</v>
      </c>
      <c r="N453" s="23">
        <v>0.14383561909198761</v>
      </c>
      <c r="O453" s="23">
        <v>0.27853882312774658</v>
      </c>
    </row>
    <row r="454" spans="1:17" x14ac:dyDescent="0.15">
      <c r="A454" s="17" t="str">
        <f>A442&amp;D454</f>
        <v>X (23)八幡東区</v>
      </c>
      <c r="C454" s="135"/>
      <c r="D454" s="134" t="s">
        <v>19</v>
      </c>
      <c r="E454" s="19">
        <v>191</v>
      </c>
      <c r="F454" s="20">
        <v>87</v>
      </c>
      <c r="G454" s="20">
        <v>22</v>
      </c>
      <c r="H454" s="20">
        <v>20</v>
      </c>
      <c r="I454" s="20">
        <v>10</v>
      </c>
      <c r="J454" s="20">
        <v>10</v>
      </c>
      <c r="K454" s="20">
        <v>2</v>
      </c>
      <c r="L454" s="20">
        <v>3</v>
      </c>
      <c r="M454" s="24">
        <v>68</v>
      </c>
      <c r="N454" s="20">
        <v>29</v>
      </c>
      <c r="O454" s="20">
        <v>52</v>
      </c>
      <c r="P454" s="21"/>
      <c r="Q454" s="21"/>
    </row>
    <row r="455" spans="1:17" x14ac:dyDescent="0.15">
      <c r="C455" s="135"/>
      <c r="D455" s="136"/>
      <c r="E455" s="22">
        <v>1</v>
      </c>
      <c r="F455" s="23">
        <v>0.4554973840713501</v>
      </c>
      <c r="G455" s="23">
        <v>0.11518324911594391</v>
      </c>
      <c r="H455" s="23">
        <v>0.10471203923225403</v>
      </c>
      <c r="I455" s="23">
        <v>5.2356019616127014E-2</v>
      </c>
      <c r="J455" s="23">
        <v>5.2356019616127014E-2</v>
      </c>
      <c r="K455" s="23">
        <v>1.0471204295754433E-2</v>
      </c>
      <c r="L455" s="23">
        <v>1.5706805512309074E-2</v>
      </c>
      <c r="M455" s="26">
        <v>0.35602095723152161</v>
      </c>
      <c r="N455" s="23">
        <v>0.1518324613571167</v>
      </c>
      <c r="O455" s="23">
        <v>0.27225130796432495</v>
      </c>
    </row>
    <row r="456" spans="1:17" x14ac:dyDescent="0.15">
      <c r="A456" s="17" t="str">
        <f>A442&amp;D456</f>
        <v>X (23)八幡西区</v>
      </c>
      <c r="C456" s="135"/>
      <c r="D456" s="134" t="s">
        <v>20</v>
      </c>
      <c r="E456" s="19">
        <v>1103</v>
      </c>
      <c r="F456" s="20">
        <v>496</v>
      </c>
      <c r="G456" s="20">
        <v>184</v>
      </c>
      <c r="H456" s="20">
        <v>152</v>
      </c>
      <c r="I456" s="20">
        <v>68</v>
      </c>
      <c r="J456" s="20">
        <v>38</v>
      </c>
      <c r="K456" s="20">
        <v>28</v>
      </c>
      <c r="L456" s="20">
        <v>11</v>
      </c>
      <c r="M456" s="20">
        <v>228</v>
      </c>
      <c r="N456" s="20">
        <v>206</v>
      </c>
      <c r="O456" s="20">
        <v>295</v>
      </c>
      <c r="P456" s="21"/>
      <c r="Q456" s="21"/>
    </row>
    <row r="457" spans="1:17" x14ac:dyDescent="0.15">
      <c r="C457" s="135"/>
      <c r="D457" s="136"/>
      <c r="E457" s="22">
        <v>1</v>
      </c>
      <c r="F457" s="23">
        <v>0.44968268275260925</v>
      </c>
      <c r="G457" s="23">
        <v>0.16681776940822601</v>
      </c>
      <c r="H457" s="23">
        <v>0.13780598342418671</v>
      </c>
      <c r="I457" s="23">
        <v>6.1650045216083527E-2</v>
      </c>
      <c r="J457" s="23">
        <v>3.4451495856046677E-2</v>
      </c>
      <c r="K457" s="23">
        <v>2.5385312736034393E-2</v>
      </c>
      <c r="L457" s="23">
        <v>9.9728014320135117E-3</v>
      </c>
      <c r="M457" s="23">
        <v>0.20670898258686066</v>
      </c>
      <c r="N457" s="23">
        <v>0.18676337599754333</v>
      </c>
      <c r="O457" s="23">
        <v>0.26745238900184631</v>
      </c>
    </row>
    <row r="458" spans="1:17" x14ac:dyDescent="0.15">
      <c r="A458" s="17" t="str">
        <f>A442&amp;D458</f>
        <v>X (23)戸畑区</v>
      </c>
      <c r="C458" s="135"/>
      <c r="D458" s="134" t="s">
        <v>21</v>
      </c>
      <c r="E458" s="19">
        <v>174</v>
      </c>
      <c r="F458" s="20">
        <v>73</v>
      </c>
      <c r="G458" s="20">
        <v>30</v>
      </c>
      <c r="H458" s="20">
        <v>23</v>
      </c>
      <c r="I458" s="20">
        <v>10</v>
      </c>
      <c r="J458" s="20">
        <v>21</v>
      </c>
      <c r="K458" s="20">
        <v>2</v>
      </c>
      <c r="L458" s="20">
        <v>1</v>
      </c>
      <c r="M458" s="20">
        <v>34</v>
      </c>
      <c r="N458" s="20">
        <v>27</v>
      </c>
      <c r="O458" s="20">
        <v>46</v>
      </c>
      <c r="P458" s="21"/>
      <c r="Q458" s="21"/>
    </row>
    <row r="459" spans="1:17" x14ac:dyDescent="0.15">
      <c r="C459" s="135"/>
      <c r="D459" s="136"/>
      <c r="E459" s="22">
        <v>1</v>
      </c>
      <c r="F459" s="23">
        <v>0.41954022645950317</v>
      </c>
      <c r="G459" s="23">
        <v>0.17241379618644714</v>
      </c>
      <c r="H459" s="23">
        <v>0.13218390941619873</v>
      </c>
      <c r="I459" s="23">
        <v>5.7471264153718948E-2</v>
      </c>
      <c r="J459" s="23">
        <v>0.12068965286016464</v>
      </c>
      <c r="K459" s="23">
        <v>1.149425283074379E-2</v>
      </c>
      <c r="L459" s="23">
        <v>5.7471264153718948E-3</v>
      </c>
      <c r="M459" s="23">
        <v>0.19540229439735413</v>
      </c>
      <c r="N459" s="23">
        <v>0.15517240762710571</v>
      </c>
      <c r="O459" s="23">
        <v>0.26436781883239746</v>
      </c>
    </row>
    <row r="460" spans="1:17" x14ac:dyDescent="0.15">
      <c r="A460" s="17" t="str">
        <f>A442&amp;D460</f>
        <v>X (23)その他</v>
      </c>
      <c r="C460" s="135"/>
      <c r="D460" s="134" t="s">
        <v>22</v>
      </c>
      <c r="E460" s="19">
        <v>905</v>
      </c>
      <c r="F460" s="20">
        <v>357</v>
      </c>
      <c r="G460" s="20">
        <v>147</v>
      </c>
      <c r="H460" s="20">
        <v>129</v>
      </c>
      <c r="I460" s="20">
        <v>32</v>
      </c>
      <c r="J460" s="20">
        <v>29</v>
      </c>
      <c r="K460" s="20">
        <v>35</v>
      </c>
      <c r="L460" s="20">
        <v>6</v>
      </c>
      <c r="M460" s="20">
        <v>119</v>
      </c>
      <c r="N460" s="20">
        <v>178</v>
      </c>
      <c r="O460" s="20">
        <v>266</v>
      </c>
      <c r="P460" s="21"/>
      <c r="Q460" s="21"/>
    </row>
    <row r="461" spans="1:17" x14ac:dyDescent="0.15">
      <c r="C461" s="136"/>
      <c r="D461" s="136"/>
      <c r="E461" s="22">
        <v>1</v>
      </c>
      <c r="F461" s="23">
        <v>0.39447513222694397</v>
      </c>
      <c r="G461" s="23">
        <v>0.16243094205856323</v>
      </c>
      <c r="H461" s="23">
        <v>0.14254143834114075</v>
      </c>
      <c r="I461" s="23">
        <v>3.5359114408493042E-2</v>
      </c>
      <c r="J461" s="23">
        <v>3.2044198364019394E-2</v>
      </c>
      <c r="K461" s="23">
        <v>3.8674034178256989E-2</v>
      </c>
      <c r="L461" s="23">
        <v>6.6298344172537327E-3</v>
      </c>
      <c r="M461" s="23">
        <v>0.13149170577526093</v>
      </c>
      <c r="N461" s="23">
        <v>0.1966850757598877</v>
      </c>
      <c r="O461" s="23">
        <v>0.29392266273498535</v>
      </c>
    </row>
    <row r="465" spans="1:17" x14ac:dyDescent="0.15">
      <c r="A465" s="17" t="str">
        <f>"X ("&amp;SUBSTITUTE(LEFT(E465,3),"Q","")&amp;")"</f>
        <v>X (24)</v>
      </c>
      <c r="C465" s="17" t="s">
        <v>171</v>
      </c>
      <c r="D465" s="17" t="s">
        <v>24</v>
      </c>
      <c r="E465" s="17" t="s">
        <v>172</v>
      </c>
    </row>
    <row r="466" spans="1:17" ht="24" x14ac:dyDescent="0.15">
      <c r="A466" s="17" t="str">
        <f>A465&amp;"表頭"</f>
        <v>X (24)表頭</v>
      </c>
      <c r="C466" s="132"/>
      <c r="D466" s="133"/>
      <c r="E466" s="18" t="s">
        <v>3</v>
      </c>
      <c r="F466" s="18" t="s">
        <v>173</v>
      </c>
      <c r="G466" s="18" t="s">
        <v>174</v>
      </c>
      <c r="H466" s="18" t="s">
        <v>175</v>
      </c>
      <c r="I466" s="18" t="s">
        <v>176</v>
      </c>
      <c r="J466" s="18" t="s">
        <v>177</v>
      </c>
      <c r="K466" s="18" t="s">
        <v>178</v>
      </c>
      <c r="L466" s="18" t="s">
        <v>179</v>
      </c>
      <c r="M466" s="18" t="s">
        <v>180</v>
      </c>
      <c r="N466" s="18" t="s">
        <v>181</v>
      </c>
      <c r="O466" s="18" t="s">
        <v>182</v>
      </c>
    </row>
    <row r="467" spans="1:17" x14ac:dyDescent="0.15">
      <c r="A467" s="17" t="str">
        <f>A465&amp;D467</f>
        <v>X (24)全体</v>
      </c>
      <c r="C467" s="134" t="s">
        <v>14</v>
      </c>
      <c r="D467" s="134" t="s">
        <v>8</v>
      </c>
      <c r="E467" s="19">
        <v>3871</v>
      </c>
      <c r="F467" s="20">
        <v>1020</v>
      </c>
      <c r="G467" s="20">
        <v>1362</v>
      </c>
      <c r="H467" s="20">
        <v>329</v>
      </c>
      <c r="I467" s="20">
        <v>1804</v>
      </c>
      <c r="J467" s="20">
        <v>500</v>
      </c>
      <c r="K467" s="20">
        <v>1030</v>
      </c>
      <c r="L467" s="20">
        <v>876</v>
      </c>
      <c r="M467" s="20">
        <v>729</v>
      </c>
      <c r="N467" s="20">
        <v>336</v>
      </c>
      <c r="O467" s="20">
        <v>554</v>
      </c>
      <c r="P467" s="21"/>
      <c r="Q467" s="21"/>
    </row>
    <row r="468" spans="1:17" x14ac:dyDescent="0.15">
      <c r="C468" s="135"/>
      <c r="D468" s="136"/>
      <c r="E468" s="22">
        <v>1</v>
      </c>
      <c r="F468" s="23">
        <v>0.26349779963493347</v>
      </c>
      <c r="G468" s="23">
        <v>0.3518470823764801</v>
      </c>
      <c r="H468" s="23">
        <v>8.4990955889225006E-2</v>
      </c>
      <c r="I468" s="23">
        <v>0.46602943539619446</v>
      </c>
      <c r="J468" s="23">
        <v>0.12916558980941772</v>
      </c>
      <c r="K468" s="23">
        <v>0.26608112454414368</v>
      </c>
      <c r="L468" s="23">
        <v>0.22629810869693756</v>
      </c>
      <c r="M468" s="23">
        <v>0.18832342326641083</v>
      </c>
      <c r="N468" s="23">
        <v>8.6799278855323792E-2</v>
      </c>
      <c r="O468" s="23">
        <v>0.14311547577381134</v>
      </c>
    </row>
    <row r="469" spans="1:17" x14ac:dyDescent="0.15">
      <c r="A469" s="17" t="str">
        <f>A465&amp;D469</f>
        <v>X (24)門司区</v>
      </c>
      <c r="C469" s="135"/>
      <c r="D469" s="134" t="s">
        <v>15</v>
      </c>
      <c r="E469" s="19">
        <v>171</v>
      </c>
      <c r="F469" s="24">
        <v>97</v>
      </c>
      <c r="G469" s="20">
        <v>86</v>
      </c>
      <c r="H469" s="24">
        <v>32</v>
      </c>
      <c r="I469" s="20">
        <v>82</v>
      </c>
      <c r="J469" s="20">
        <v>19</v>
      </c>
      <c r="K469" s="20">
        <v>43</v>
      </c>
      <c r="L469" s="20">
        <v>31</v>
      </c>
      <c r="M469" s="20">
        <v>20</v>
      </c>
      <c r="N469" s="20">
        <v>16</v>
      </c>
      <c r="O469" s="20">
        <v>20</v>
      </c>
      <c r="P469" s="21"/>
      <c r="Q469" s="21"/>
    </row>
    <row r="470" spans="1:17" x14ac:dyDescent="0.15">
      <c r="C470" s="135"/>
      <c r="D470" s="136"/>
      <c r="E470" s="22">
        <v>1</v>
      </c>
      <c r="F470" s="26">
        <v>0.56725144386291504</v>
      </c>
      <c r="G470" s="23">
        <v>0.50292396545410156</v>
      </c>
      <c r="H470" s="26">
        <v>0.1871345043182373</v>
      </c>
      <c r="I470" s="23">
        <v>0.4795321524143219</v>
      </c>
      <c r="J470" s="23">
        <v>0.1111111119389534</v>
      </c>
      <c r="K470" s="23">
        <v>0.25146198272705078</v>
      </c>
      <c r="L470" s="23">
        <v>0.18128654360771179</v>
      </c>
      <c r="M470" s="23">
        <v>0.11695906519889832</v>
      </c>
      <c r="N470" s="23">
        <v>9.3567252159118652E-2</v>
      </c>
      <c r="O470" s="23">
        <v>0.11695906519889832</v>
      </c>
    </row>
    <row r="471" spans="1:17" x14ac:dyDescent="0.15">
      <c r="A471" s="17" t="str">
        <f>A465&amp;D471</f>
        <v>X (24)小倉北区</v>
      </c>
      <c r="C471" s="135"/>
      <c r="D471" s="134" t="s">
        <v>16</v>
      </c>
      <c r="E471" s="19">
        <v>332</v>
      </c>
      <c r="F471" s="20">
        <v>104</v>
      </c>
      <c r="G471" s="20">
        <v>185</v>
      </c>
      <c r="H471" s="20">
        <v>31</v>
      </c>
      <c r="I471" s="20">
        <v>186</v>
      </c>
      <c r="J471" s="20">
        <v>52</v>
      </c>
      <c r="K471" s="20">
        <v>70</v>
      </c>
      <c r="L471" s="20">
        <v>58</v>
      </c>
      <c r="M471" s="20">
        <v>42</v>
      </c>
      <c r="N471" s="20">
        <v>26</v>
      </c>
      <c r="O471" s="20">
        <v>44</v>
      </c>
      <c r="P471" s="21"/>
      <c r="Q471" s="21"/>
    </row>
    <row r="472" spans="1:17" x14ac:dyDescent="0.15">
      <c r="C472" s="135"/>
      <c r="D472" s="136"/>
      <c r="E472" s="22">
        <v>1</v>
      </c>
      <c r="F472" s="23">
        <v>0.3132530152797699</v>
      </c>
      <c r="G472" s="23">
        <v>0.55722892284393311</v>
      </c>
      <c r="H472" s="23">
        <v>9.3373492360115051E-2</v>
      </c>
      <c r="I472" s="23">
        <v>0.5602409839630127</v>
      </c>
      <c r="J472" s="23">
        <v>0.15662650763988495</v>
      </c>
      <c r="K472" s="23">
        <v>0.21084336936473846</v>
      </c>
      <c r="L472" s="23">
        <v>0.17469879984855652</v>
      </c>
      <c r="M472" s="23">
        <v>0.12650603055953979</v>
      </c>
      <c r="N472" s="23">
        <v>7.8313253819942474E-2</v>
      </c>
      <c r="O472" s="23">
        <v>0.13253012299537659</v>
      </c>
    </row>
    <row r="473" spans="1:17" x14ac:dyDescent="0.15">
      <c r="A473" s="17" t="str">
        <f>A465&amp;D473</f>
        <v>X (24)小倉南区</v>
      </c>
      <c r="C473" s="135"/>
      <c r="D473" s="134" t="s">
        <v>17</v>
      </c>
      <c r="E473" s="19">
        <v>557</v>
      </c>
      <c r="F473" s="20">
        <v>167</v>
      </c>
      <c r="G473" s="24">
        <v>373</v>
      </c>
      <c r="H473" s="20">
        <v>57</v>
      </c>
      <c r="I473" s="24">
        <v>338</v>
      </c>
      <c r="J473" s="24">
        <v>108</v>
      </c>
      <c r="K473" s="20">
        <v>104</v>
      </c>
      <c r="L473" s="20">
        <v>78</v>
      </c>
      <c r="M473" s="20">
        <v>54</v>
      </c>
      <c r="N473" s="20">
        <v>47</v>
      </c>
      <c r="O473" s="20">
        <v>58</v>
      </c>
      <c r="P473" s="21"/>
      <c r="Q473" s="21"/>
    </row>
    <row r="474" spans="1:17" x14ac:dyDescent="0.15">
      <c r="C474" s="135"/>
      <c r="D474" s="136"/>
      <c r="E474" s="22">
        <v>1</v>
      </c>
      <c r="F474" s="23">
        <v>0.29982045292854309</v>
      </c>
      <c r="G474" s="26">
        <v>0.66965889930725098</v>
      </c>
      <c r="H474" s="23">
        <v>0.10233393311500549</v>
      </c>
      <c r="I474" s="26">
        <v>0.60682225227355957</v>
      </c>
      <c r="J474" s="26">
        <v>0.19389587640762329</v>
      </c>
      <c r="K474" s="23">
        <v>0.1867145448923111</v>
      </c>
      <c r="L474" s="23">
        <v>0.14003591239452362</v>
      </c>
      <c r="M474" s="23">
        <v>9.6947938203811646E-2</v>
      </c>
      <c r="N474" s="23">
        <v>8.4380611777305603E-2</v>
      </c>
      <c r="O474" s="23">
        <v>0.10412926226854324</v>
      </c>
    </row>
    <row r="475" spans="1:17" x14ac:dyDescent="0.15">
      <c r="A475" s="17" t="str">
        <f>A465&amp;D475</f>
        <v>X (24)若松区</v>
      </c>
      <c r="C475" s="135"/>
      <c r="D475" s="134" t="s">
        <v>18</v>
      </c>
      <c r="E475" s="19">
        <v>438</v>
      </c>
      <c r="F475" s="20">
        <v>73</v>
      </c>
      <c r="G475" s="20">
        <v>105</v>
      </c>
      <c r="H475" s="20">
        <v>28</v>
      </c>
      <c r="I475" s="20">
        <v>142</v>
      </c>
      <c r="J475" s="20">
        <v>40</v>
      </c>
      <c r="K475" s="24">
        <v>240</v>
      </c>
      <c r="L475" s="24">
        <v>208</v>
      </c>
      <c r="M475" s="24">
        <v>190</v>
      </c>
      <c r="N475" s="20">
        <v>35</v>
      </c>
      <c r="O475" s="20">
        <v>43</v>
      </c>
      <c r="P475" s="21"/>
      <c r="Q475" s="21"/>
    </row>
    <row r="476" spans="1:17" x14ac:dyDescent="0.15">
      <c r="C476" s="135"/>
      <c r="D476" s="136"/>
      <c r="E476" s="22">
        <v>1</v>
      </c>
      <c r="F476" s="23">
        <v>0.1666666716337204</v>
      </c>
      <c r="G476" s="23">
        <v>0.23972602188587189</v>
      </c>
      <c r="H476" s="23">
        <v>6.3926942646503448E-2</v>
      </c>
      <c r="I476" s="23">
        <v>0.32420089840888977</v>
      </c>
      <c r="J476" s="23">
        <v>9.1324202716350555E-2</v>
      </c>
      <c r="K476" s="26">
        <v>0.54794520139694214</v>
      </c>
      <c r="L476" s="26">
        <v>0.47488585114479065</v>
      </c>
      <c r="M476" s="26">
        <v>0.43378996849060059</v>
      </c>
      <c r="N476" s="23">
        <v>7.9908676445484161E-2</v>
      </c>
      <c r="O476" s="23">
        <v>9.8173514008522034E-2</v>
      </c>
    </row>
    <row r="477" spans="1:17" x14ac:dyDescent="0.15">
      <c r="A477" s="17" t="str">
        <f>A465&amp;D477</f>
        <v>X (24)八幡東区</v>
      </c>
      <c r="C477" s="135"/>
      <c r="D477" s="134" t="s">
        <v>19</v>
      </c>
      <c r="E477" s="19">
        <v>191</v>
      </c>
      <c r="F477" s="20">
        <v>65</v>
      </c>
      <c r="G477" s="20">
        <v>72</v>
      </c>
      <c r="H477" s="20">
        <v>14</v>
      </c>
      <c r="I477" s="20">
        <v>102</v>
      </c>
      <c r="J477" s="20">
        <v>28</v>
      </c>
      <c r="K477" s="20">
        <v>59</v>
      </c>
      <c r="L477" s="20">
        <v>47</v>
      </c>
      <c r="M477" s="20">
        <v>37</v>
      </c>
      <c r="N477" s="20">
        <v>15</v>
      </c>
      <c r="O477" s="20">
        <v>31</v>
      </c>
      <c r="P477" s="21"/>
      <c r="Q477" s="21"/>
    </row>
    <row r="478" spans="1:17" x14ac:dyDescent="0.15">
      <c r="C478" s="135"/>
      <c r="D478" s="136"/>
      <c r="E478" s="22">
        <v>1</v>
      </c>
      <c r="F478" s="23">
        <v>0.34031414985656738</v>
      </c>
      <c r="G478" s="23">
        <v>0.37696334719657898</v>
      </c>
      <c r="H478" s="23">
        <v>7.3298431932926178E-2</v>
      </c>
      <c r="I478" s="23">
        <v>0.53403139114379883</v>
      </c>
      <c r="J478" s="23">
        <v>0.14659686386585236</v>
      </c>
      <c r="K478" s="23">
        <v>0.30890053510665894</v>
      </c>
      <c r="L478" s="23">
        <v>0.24607330560684204</v>
      </c>
      <c r="M478" s="23">
        <v>0.19371727108955383</v>
      </c>
      <c r="N478" s="23">
        <v>7.8534029424190521E-2</v>
      </c>
      <c r="O478" s="23">
        <v>0.16230367124080658</v>
      </c>
    </row>
    <row r="479" spans="1:17" x14ac:dyDescent="0.15">
      <c r="A479" s="17" t="str">
        <f>A465&amp;D479</f>
        <v>X (24)八幡西区</v>
      </c>
      <c r="C479" s="135"/>
      <c r="D479" s="134" t="s">
        <v>20</v>
      </c>
      <c r="E479" s="19">
        <v>1103</v>
      </c>
      <c r="F479" s="20">
        <v>262</v>
      </c>
      <c r="G479" s="20">
        <v>375</v>
      </c>
      <c r="H479" s="20">
        <v>86</v>
      </c>
      <c r="I479" s="20">
        <v>507</v>
      </c>
      <c r="J479" s="20">
        <v>181</v>
      </c>
      <c r="K479" s="20">
        <v>348</v>
      </c>
      <c r="L479" s="20">
        <v>333</v>
      </c>
      <c r="M479" s="20">
        <v>226</v>
      </c>
      <c r="N479" s="20">
        <v>90</v>
      </c>
      <c r="O479" s="20">
        <v>143</v>
      </c>
      <c r="P479" s="21"/>
      <c r="Q479" s="21"/>
    </row>
    <row r="480" spans="1:17" x14ac:dyDescent="0.15">
      <c r="C480" s="135"/>
      <c r="D480" s="136"/>
      <c r="E480" s="22">
        <v>1</v>
      </c>
      <c r="F480" s="23">
        <v>0.23753400146961212</v>
      </c>
      <c r="G480" s="23">
        <v>0.33998185396194458</v>
      </c>
      <c r="H480" s="23">
        <v>7.7969178557395935E-2</v>
      </c>
      <c r="I480" s="23">
        <v>0.45965549349784851</v>
      </c>
      <c r="J480" s="23">
        <v>0.16409792006015778</v>
      </c>
      <c r="K480" s="23">
        <v>0.31550318002700806</v>
      </c>
      <c r="L480" s="23">
        <v>0.30190390348434448</v>
      </c>
      <c r="M480" s="23">
        <v>0.2048957347869873</v>
      </c>
      <c r="N480" s="23">
        <v>8.1595651805400848E-2</v>
      </c>
      <c r="O480" s="23">
        <v>0.1296464204788208</v>
      </c>
    </row>
    <row r="481" spans="1:17" x14ac:dyDescent="0.15">
      <c r="A481" s="17" t="str">
        <f>A465&amp;D481</f>
        <v>X (24)戸畑区</v>
      </c>
      <c r="C481" s="135"/>
      <c r="D481" s="134" t="s">
        <v>21</v>
      </c>
      <c r="E481" s="19">
        <v>174</v>
      </c>
      <c r="F481" s="20">
        <v>56</v>
      </c>
      <c r="G481" s="20">
        <v>81</v>
      </c>
      <c r="H481" s="20">
        <v>19</v>
      </c>
      <c r="I481" s="20">
        <v>98</v>
      </c>
      <c r="J481" s="20">
        <v>26</v>
      </c>
      <c r="K481" s="20">
        <v>54</v>
      </c>
      <c r="L481" s="20">
        <v>55</v>
      </c>
      <c r="M481" s="20">
        <v>30</v>
      </c>
      <c r="N481" s="20">
        <v>18</v>
      </c>
      <c r="O481" s="20">
        <v>18</v>
      </c>
      <c r="P481" s="21"/>
      <c r="Q481" s="21"/>
    </row>
    <row r="482" spans="1:17" x14ac:dyDescent="0.15">
      <c r="C482" s="135"/>
      <c r="D482" s="136"/>
      <c r="E482" s="22">
        <v>1</v>
      </c>
      <c r="F482" s="23">
        <v>0.3218390941619873</v>
      </c>
      <c r="G482" s="23">
        <v>0.46551725268363953</v>
      </c>
      <c r="H482" s="23">
        <v>0.10919540375471115</v>
      </c>
      <c r="I482" s="23">
        <v>0.56321841478347778</v>
      </c>
      <c r="J482" s="23">
        <v>0.14942528307437897</v>
      </c>
      <c r="K482" s="23">
        <v>0.31034481525421143</v>
      </c>
      <c r="L482" s="23">
        <v>0.31609195470809937</v>
      </c>
      <c r="M482" s="23">
        <v>0.17241379618644714</v>
      </c>
      <c r="N482" s="23">
        <v>0.10344827920198441</v>
      </c>
      <c r="O482" s="23">
        <v>0.10344827920198441</v>
      </c>
    </row>
    <row r="483" spans="1:17" x14ac:dyDescent="0.15">
      <c r="A483" s="17" t="str">
        <f>A465&amp;D483</f>
        <v>X (24)その他</v>
      </c>
      <c r="C483" s="135"/>
      <c r="D483" s="134" t="s">
        <v>22</v>
      </c>
      <c r="E483" s="19">
        <v>905</v>
      </c>
      <c r="F483" s="20">
        <v>196</v>
      </c>
      <c r="G483" s="20">
        <v>85</v>
      </c>
      <c r="H483" s="20">
        <v>62</v>
      </c>
      <c r="I483" s="20">
        <v>349</v>
      </c>
      <c r="J483" s="20">
        <v>46</v>
      </c>
      <c r="K483" s="20">
        <v>112</v>
      </c>
      <c r="L483" s="20">
        <v>66</v>
      </c>
      <c r="M483" s="20">
        <v>130</v>
      </c>
      <c r="N483" s="20">
        <v>89</v>
      </c>
      <c r="O483" s="20">
        <v>197</v>
      </c>
      <c r="P483" s="21"/>
      <c r="Q483" s="21"/>
    </row>
    <row r="484" spans="1:17" x14ac:dyDescent="0.15">
      <c r="C484" s="136"/>
      <c r="D484" s="136"/>
      <c r="E484" s="22">
        <v>1</v>
      </c>
      <c r="F484" s="23">
        <v>0.21657457947731018</v>
      </c>
      <c r="G484" s="23">
        <v>9.3922652304172516E-2</v>
      </c>
      <c r="H484" s="23">
        <v>6.8508289754390717E-2</v>
      </c>
      <c r="I484" s="23">
        <v>0.38563534617424011</v>
      </c>
      <c r="J484" s="23">
        <v>5.0828728824853897E-2</v>
      </c>
      <c r="K484" s="23">
        <v>0.12375690788030624</v>
      </c>
      <c r="L484" s="23">
        <v>7.2928175330162048E-2</v>
      </c>
      <c r="M484" s="23">
        <v>0.14364640414714813</v>
      </c>
      <c r="N484" s="23">
        <v>9.8342537879943848E-2</v>
      </c>
      <c r="O484" s="23">
        <v>0.21767956018447876</v>
      </c>
    </row>
    <row r="488" spans="1:17" x14ac:dyDescent="0.15">
      <c r="A488" s="17" t="str">
        <f>"X ("&amp;SUBSTITUTE(LEFT(E488,3),"Q","")&amp;")"</f>
        <v>X (25)</v>
      </c>
      <c r="C488" s="17" t="s">
        <v>183</v>
      </c>
      <c r="D488" s="17" t="s">
        <v>1</v>
      </c>
      <c r="E488" s="17" t="s">
        <v>184</v>
      </c>
    </row>
    <row r="489" spans="1:17" ht="24" x14ac:dyDescent="0.15">
      <c r="A489" s="17" t="str">
        <f>A488&amp;"表頭"</f>
        <v>X (25)表頭</v>
      </c>
      <c r="C489" s="132"/>
      <c r="D489" s="133"/>
      <c r="E489" s="18" t="s">
        <v>3</v>
      </c>
      <c r="F489" s="18" t="s">
        <v>185</v>
      </c>
      <c r="G489" s="18" t="s">
        <v>186</v>
      </c>
      <c r="H489" s="18" t="s">
        <v>187</v>
      </c>
    </row>
    <row r="490" spans="1:17" x14ac:dyDescent="0.15">
      <c r="A490" s="17" t="str">
        <f>A488&amp;D490</f>
        <v>X (25)全体</v>
      </c>
      <c r="C490" s="134" t="s">
        <v>14</v>
      </c>
      <c r="D490" s="134" t="s">
        <v>8</v>
      </c>
      <c r="E490" s="19">
        <v>3871</v>
      </c>
      <c r="F490" s="20">
        <v>1887</v>
      </c>
      <c r="G490" s="20">
        <v>898</v>
      </c>
      <c r="H490" s="20">
        <v>1086</v>
      </c>
      <c r="I490" s="21"/>
      <c r="J490" s="21"/>
      <c r="K490" s="21"/>
      <c r="L490" s="21"/>
      <c r="M490" s="21"/>
      <c r="N490" s="21"/>
      <c r="O490" s="21"/>
      <c r="P490" s="21"/>
      <c r="Q490" s="21"/>
    </row>
    <row r="491" spans="1:17" x14ac:dyDescent="0.15">
      <c r="C491" s="135"/>
      <c r="D491" s="136"/>
      <c r="E491" s="22">
        <v>1</v>
      </c>
      <c r="F491" s="23">
        <v>0.48747092485427856</v>
      </c>
      <c r="G491" s="23">
        <v>0.23198139667510986</v>
      </c>
      <c r="H491" s="23">
        <v>0.28054764866828918</v>
      </c>
    </row>
    <row r="492" spans="1:17" x14ac:dyDescent="0.15">
      <c r="A492" s="17" t="str">
        <f>A488&amp;D492</f>
        <v>X (25)門司区</v>
      </c>
      <c r="C492" s="135"/>
      <c r="D492" s="134" t="s">
        <v>15</v>
      </c>
      <c r="E492" s="19">
        <v>171</v>
      </c>
      <c r="F492" s="20">
        <v>100</v>
      </c>
      <c r="G492" s="20">
        <v>35</v>
      </c>
      <c r="H492" s="20">
        <v>36</v>
      </c>
      <c r="I492" s="21"/>
      <c r="J492" s="21"/>
      <c r="K492" s="21"/>
      <c r="L492" s="21"/>
      <c r="M492" s="21"/>
      <c r="N492" s="21"/>
      <c r="O492" s="21"/>
      <c r="P492" s="21"/>
      <c r="Q492" s="21"/>
    </row>
    <row r="493" spans="1:17" x14ac:dyDescent="0.15">
      <c r="C493" s="135"/>
      <c r="D493" s="136"/>
      <c r="E493" s="22">
        <v>1</v>
      </c>
      <c r="F493" s="23">
        <v>0.58479529619216919</v>
      </c>
      <c r="G493" s="23">
        <v>0.20467835664749146</v>
      </c>
      <c r="H493" s="23">
        <v>0.21052631735801697</v>
      </c>
    </row>
    <row r="494" spans="1:17" x14ac:dyDescent="0.15">
      <c r="A494" s="17" t="str">
        <f>A488&amp;D494</f>
        <v>X (25)小倉北区</v>
      </c>
      <c r="C494" s="135"/>
      <c r="D494" s="134" t="s">
        <v>16</v>
      </c>
      <c r="E494" s="19">
        <v>332</v>
      </c>
      <c r="F494" s="20">
        <v>196</v>
      </c>
      <c r="G494" s="20">
        <v>75</v>
      </c>
      <c r="H494" s="20">
        <v>61</v>
      </c>
      <c r="I494" s="21"/>
      <c r="J494" s="21"/>
      <c r="K494" s="21"/>
      <c r="L494" s="21"/>
      <c r="M494" s="21"/>
      <c r="N494" s="21"/>
      <c r="O494" s="21"/>
      <c r="P494" s="21"/>
      <c r="Q494" s="21"/>
    </row>
    <row r="495" spans="1:17" x14ac:dyDescent="0.15">
      <c r="C495" s="135"/>
      <c r="D495" s="136"/>
      <c r="E495" s="22">
        <v>1</v>
      </c>
      <c r="F495" s="23">
        <v>0.59036141633987427</v>
      </c>
      <c r="G495" s="23">
        <v>0.22590361535549164</v>
      </c>
      <c r="H495" s="23">
        <v>0.18373493850231171</v>
      </c>
    </row>
    <row r="496" spans="1:17" x14ac:dyDescent="0.15">
      <c r="A496" s="17" t="str">
        <f>A488&amp;D496</f>
        <v>X (25)小倉南区</v>
      </c>
      <c r="C496" s="135"/>
      <c r="D496" s="134" t="s">
        <v>17</v>
      </c>
      <c r="E496" s="19">
        <v>557</v>
      </c>
      <c r="F496" s="20">
        <v>290</v>
      </c>
      <c r="G496" s="20">
        <v>142</v>
      </c>
      <c r="H496" s="20">
        <v>125</v>
      </c>
      <c r="I496" s="21"/>
      <c r="J496" s="21"/>
      <c r="K496" s="21"/>
      <c r="L496" s="21"/>
      <c r="M496" s="21"/>
      <c r="N496" s="21"/>
      <c r="O496" s="21"/>
      <c r="P496" s="21"/>
      <c r="Q496" s="21"/>
    </row>
    <row r="497" spans="1:17" x14ac:dyDescent="0.15">
      <c r="C497" s="135"/>
      <c r="D497" s="136"/>
      <c r="E497" s="22">
        <v>1</v>
      </c>
      <c r="F497" s="23">
        <v>0.52064633369445801</v>
      </c>
      <c r="G497" s="23">
        <v>0.25493717193603516</v>
      </c>
      <c r="H497" s="23">
        <v>0.22441652417182922</v>
      </c>
    </row>
    <row r="498" spans="1:17" x14ac:dyDescent="0.15">
      <c r="A498" s="17" t="str">
        <f>A488&amp;D498</f>
        <v>X (25)若松区</v>
      </c>
      <c r="C498" s="135"/>
      <c r="D498" s="134" t="s">
        <v>18</v>
      </c>
      <c r="E498" s="19">
        <v>438</v>
      </c>
      <c r="F498" s="20">
        <v>222</v>
      </c>
      <c r="G498" s="20">
        <v>100</v>
      </c>
      <c r="H498" s="20">
        <v>116</v>
      </c>
      <c r="I498" s="21"/>
      <c r="J498" s="21"/>
      <c r="K498" s="21"/>
      <c r="L498" s="21"/>
      <c r="M498" s="21"/>
      <c r="N498" s="21"/>
      <c r="O498" s="21"/>
      <c r="P498" s="21"/>
      <c r="Q498" s="21"/>
    </row>
    <row r="499" spans="1:17" x14ac:dyDescent="0.15">
      <c r="C499" s="135"/>
      <c r="D499" s="136"/>
      <c r="E499" s="22">
        <v>1</v>
      </c>
      <c r="F499" s="23">
        <v>0.50684928894042969</v>
      </c>
      <c r="G499" s="23">
        <v>0.22831049561500549</v>
      </c>
      <c r="H499" s="23">
        <v>0.26484018564224243</v>
      </c>
    </row>
    <row r="500" spans="1:17" x14ac:dyDescent="0.15">
      <c r="A500" s="17" t="str">
        <f>A488&amp;D500</f>
        <v>X (25)八幡東区</v>
      </c>
      <c r="C500" s="135"/>
      <c r="D500" s="134" t="s">
        <v>19</v>
      </c>
      <c r="E500" s="19">
        <v>191</v>
      </c>
      <c r="F500" s="24">
        <v>135</v>
      </c>
      <c r="G500" s="20">
        <v>37</v>
      </c>
      <c r="H500" s="20">
        <v>19</v>
      </c>
      <c r="I500" s="21"/>
      <c r="J500" s="21"/>
      <c r="K500" s="21"/>
      <c r="L500" s="21"/>
      <c r="M500" s="21"/>
      <c r="N500" s="21"/>
      <c r="O500" s="21"/>
      <c r="P500" s="21"/>
      <c r="Q500" s="21"/>
    </row>
    <row r="501" spans="1:17" x14ac:dyDescent="0.15">
      <c r="C501" s="135"/>
      <c r="D501" s="136"/>
      <c r="E501" s="22">
        <v>1</v>
      </c>
      <c r="F501" s="26">
        <v>0.70680630207061768</v>
      </c>
      <c r="G501" s="23">
        <v>0.19371727108955383</v>
      </c>
      <c r="H501" s="23">
        <v>9.9476441740989685E-2</v>
      </c>
    </row>
    <row r="502" spans="1:17" x14ac:dyDescent="0.15">
      <c r="A502" s="17" t="str">
        <f>A488&amp;D502</f>
        <v>X (25)八幡西区</v>
      </c>
      <c r="C502" s="135"/>
      <c r="D502" s="134" t="s">
        <v>20</v>
      </c>
      <c r="E502" s="19">
        <v>1103</v>
      </c>
      <c r="F502" s="20">
        <v>565</v>
      </c>
      <c r="G502" s="20">
        <v>257</v>
      </c>
      <c r="H502" s="20">
        <v>281</v>
      </c>
      <c r="I502" s="21"/>
      <c r="J502" s="21"/>
      <c r="K502" s="21"/>
      <c r="L502" s="21"/>
      <c r="M502" s="21"/>
      <c r="N502" s="21"/>
      <c r="O502" s="21"/>
      <c r="P502" s="21"/>
      <c r="Q502" s="21"/>
    </row>
    <row r="503" spans="1:17" x14ac:dyDescent="0.15">
      <c r="C503" s="135"/>
      <c r="D503" s="136"/>
      <c r="E503" s="22">
        <v>1</v>
      </c>
      <c r="F503" s="23">
        <v>0.51223933696746826</v>
      </c>
      <c r="G503" s="23">
        <v>0.23300090432167053</v>
      </c>
      <c r="H503" s="23">
        <v>0.25475975871086121</v>
      </c>
    </row>
    <row r="504" spans="1:17" x14ac:dyDescent="0.15">
      <c r="A504" s="17" t="str">
        <f>A488&amp;D504</f>
        <v>X (25)戸畑区</v>
      </c>
      <c r="C504" s="135"/>
      <c r="D504" s="134" t="s">
        <v>21</v>
      </c>
      <c r="E504" s="19">
        <v>174</v>
      </c>
      <c r="F504" s="20">
        <v>97</v>
      </c>
      <c r="G504" s="20">
        <v>49</v>
      </c>
      <c r="H504" s="20">
        <v>28</v>
      </c>
      <c r="I504" s="21"/>
      <c r="J504" s="21"/>
      <c r="K504" s="21"/>
      <c r="L504" s="21"/>
      <c r="M504" s="21"/>
      <c r="N504" s="21"/>
      <c r="O504" s="21"/>
      <c r="P504" s="21"/>
      <c r="Q504" s="21"/>
    </row>
    <row r="505" spans="1:17" x14ac:dyDescent="0.15">
      <c r="C505" s="135"/>
      <c r="D505" s="136"/>
      <c r="E505" s="22">
        <v>1</v>
      </c>
      <c r="F505" s="23">
        <v>0.55747127532958984</v>
      </c>
      <c r="G505" s="23">
        <v>0.28160920739173889</v>
      </c>
      <c r="H505" s="23">
        <v>0.16091954708099365</v>
      </c>
    </row>
    <row r="506" spans="1:17" x14ac:dyDescent="0.15">
      <c r="A506" s="17" t="str">
        <f>A488&amp;D506</f>
        <v>X (25)その他</v>
      </c>
      <c r="C506" s="135"/>
      <c r="D506" s="134" t="s">
        <v>22</v>
      </c>
      <c r="E506" s="19">
        <v>905</v>
      </c>
      <c r="F506" s="20">
        <v>282</v>
      </c>
      <c r="G506" s="20">
        <v>203</v>
      </c>
      <c r="H506" s="20">
        <v>420</v>
      </c>
      <c r="I506" s="21"/>
      <c r="J506" s="21"/>
      <c r="K506" s="21"/>
      <c r="L506" s="21"/>
      <c r="M506" s="21"/>
      <c r="N506" s="21"/>
      <c r="O506" s="21"/>
      <c r="P506" s="21"/>
      <c r="Q506" s="21"/>
    </row>
    <row r="507" spans="1:17" x14ac:dyDescent="0.15">
      <c r="C507" s="136"/>
      <c r="D507" s="136"/>
      <c r="E507" s="22">
        <v>1</v>
      </c>
      <c r="F507" s="23">
        <v>0.31160220503807068</v>
      </c>
      <c r="G507" s="23">
        <v>0.22430938482284546</v>
      </c>
      <c r="H507" s="23">
        <v>0.46408841013908386</v>
      </c>
    </row>
    <row r="511" spans="1:17" x14ac:dyDescent="0.15">
      <c r="A511" s="17" t="str">
        <f>"X ("&amp;SUBSTITUTE(LEFT(E511,3),"Q","")&amp;")"</f>
        <v>X (26)</v>
      </c>
      <c r="C511" s="17" t="s">
        <v>188</v>
      </c>
      <c r="D511" s="17" t="s">
        <v>1</v>
      </c>
      <c r="E511" s="17" t="s">
        <v>189</v>
      </c>
    </row>
    <row r="512" spans="1:17" ht="36" x14ac:dyDescent="0.15">
      <c r="A512" s="17" t="str">
        <f>A511&amp;"表頭"</f>
        <v>X (26)表頭</v>
      </c>
      <c r="C512" s="132"/>
      <c r="D512" s="133"/>
      <c r="E512" s="18" t="s">
        <v>3</v>
      </c>
      <c r="F512" s="18" t="s">
        <v>190</v>
      </c>
      <c r="G512" s="18" t="s">
        <v>191</v>
      </c>
      <c r="H512" s="18" t="s">
        <v>192</v>
      </c>
      <c r="I512" s="18" t="s">
        <v>193</v>
      </c>
      <c r="J512" s="18" t="s">
        <v>194</v>
      </c>
      <c r="K512" s="18" t="s">
        <v>195</v>
      </c>
      <c r="L512" s="18" t="s">
        <v>22</v>
      </c>
      <c r="M512" s="18" t="s">
        <v>196</v>
      </c>
    </row>
    <row r="513" spans="1:17" x14ac:dyDescent="0.15">
      <c r="A513" s="17" t="str">
        <f>A511&amp;D513</f>
        <v>X (26)全体</v>
      </c>
      <c r="C513" s="134" t="s">
        <v>14</v>
      </c>
      <c r="D513" s="134" t="s">
        <v>8</v>
      </c>
      <c r="E513" s="19">
        <v>3871</v>
      </c>
      <c r="F513" s="20">
        <v>380</v>
      </c>
      <c r="G513" s="20">
        <v>110</v>
      </c>
      <c r="H513" s="20">
        <v>28</v>
      </c>
      <c r="I513" s="20">
        <v>21</v>
      </c>
      <c r="J513" s="20">
        <v>48</v>
      </c>
      <c r="K513" s="20">
        <v>85</v>
      </c>
      <c r="L513" s="20">
        <v>45</v>
      </c>
      <c r="M513" s="20">
        <v>3154</v>
      </c>
      <c r="N513" s="21"/>
      <c r="O513" s="21"/>
      <c r="P513" s="21"/>
      <c r="Q513" s="21"/>
    </row>
    <row r="514" spans="1:17" x14ac:dyDescent="0.15">
      <c r="C514" s="135"/>
      <c r="D514" s="136"/>
      <c r="E514" s="22">
        <v>1</v>
      </c>
      <c r="F514" s="23">
        <v>9.8165847361087799E-2</v>
      </c>
      <c r="G514" s="23">
        <v>2.8416430577635765E-2</v>
      </c>
      <c r="H514" s="23">
        <v>7.2332732379436493E-3</v>
      </c>
      <c r="I514" s="23">
        <v>5.424954928457737E-3</v>
      </c>
      <c r="J514" s="23">
        <v>1.239989697933197E-2</v>
      </c>
      <c r="K514" s="23">
        <v>2.1958149969577789E-2</v>
      </c>
      <c r="L514" s="23">
        <v>1.1624903418123722E-2</v>
      </c>
      <c r="M514" s="23">
        <v>0.81477653980255127</v>
      </c>
    </row>
    <row r="515" spans="1:17" x14ac:dyDescent="0.15">
      <c r="A515" s="17" t="str">
        <f>A511&amp;D515</f>
        <v>X (26)門司区</v>
      </c>
      <c r="C515" s="135"/>
      <c r="D515" s="134" t="s">
        <v>15</v>
      </c>
      <c r="E515" s="19">
        <v>171</v>
      </c>
      <c r="F515" s="20">
        <v>24</v>
      </c>
      <c r="G515" s="20">
        <v>6</v>
      </c>
      <c r="H515" s="20">
        <v>0</v>
      </c>
      <c r="I515" s="20">
        <v>2</v>
      </c>
      <c r="J515" s="20">
        <v>0</v>
      </c>
      <c r="K515" s="20">
        <v>1</v>
      </c>
      <c r="L515" s="20">
        <v>3</v>
      </c>
      <c r="M515" s="20">
        <v>135</v>
      </c>
      <c r="N515" s="21"/>
      <c r="O515" s="21"/>
      <c r="P515" s="21"/>
      <c r="Q515" s="21"/>
    </row>
    <row r="516" spans="1:17" x14ac:dyDescent="0.15">
      <c r="C516" s="135"/>
      <c r="D516" s="136"/>
      <c r="E516" s="22">
        <v>1</v>
      </c>
      <c r="F516" s="23">
        <v>0.14035087823867798</v>
      </c>
      <c r="G516" s="23">
        <v>3.5087719559669495E-2</v>
      </c>
      <c r="H516" s="23">
        <v>0</v>
      </c>
      <c r="I516" s="23">
        <v>1.1695906519889832E-2</v>
      </c>
      <c r="J516" s="23">
        <v>0</v>
      </c>
      <c r="K516" s="23">
        <v>5.8479532599449158E-3</v>
      </c>
      <c r="L516" s="23">
        <v>1.7543859779834747E-2</v>
      </c>
      <c r="M516" s="23">
        <v>0.78947371244430542</v>
      </c>
    </row>
    <row r="517" spans="1:17" x14ac:dyDescent="0.15">
      <c r="A517" s="17" t="str">
        <f>A511&amp;D517</f>
        <v>X (26)小倉北区</v>
      </c>
      <c r="C517" s="135"/>
      <c r="D517" s="134" t="s">
        <v>16</v>
      </c>
      <c r="E517" s="19">
        <v>332</v>
      </c>
      <c r="F517" s="20">
        <v>41</v>
      </c>
      <c r="G517" s="20">
        <v>14</v>
      </c>
      <c r="H517" s="20">
        <v>3</v>
      </c>
      <c r="I517" s="20">
        <v>0</v>
      </c>
      <c r="J517" s="20">
        <v>3</v>
      </c>
      <c r="K517" s="20">
        <v>8</v>
      </c>
      <c r="L517" s="20">
        <v>7</v>
      </c>
      <c r="M517" s="20">
        <v>256</v>
      </c>
      <c r="N517" s="21"/>
      <c r="O517" s="21"/>
      <c r="P517" s="21"/>
      <c r="Q517" s="21"/>
    </row>
    <row r="518" spans="1:17" x14ac:dyDescent="0.15">
      <c r="C518" s="135"/>
      <c r="D518" s="136"/>
      <c r="E518" s="22">
        <v>1</v>
      </c>
      <c r="F518" s="23">
        <v>0.1234939768910408</v>
      </c>
      <c r="G518" s="23">
        <v>4.2168673127889633E-2</v>
      </c>
      <c r="H518" s="23">
        <v>9.0361442416906357E-3</v>
      </c>
      <c r="I518" s="23">
        <v>0</v>
      </c>
      <c r="J518" s="23">
        <v>9.0361442416906357E-3</v>
      </c>
      <c r="K518" s="23">
        <v>2.4096384644508362E-2</v>
      </c>
      <c r="L518" s="23">
        <v>2.1084336563944817E-2</v>
      </c>
      <c r="M518" s="23">
        <v>0.77108430862426758</v>
      </c>
    </row>
    <row r="519" spans="1:17" x14ac:dyDescent="0.15">
      <c r="A519" s="17" t="str">
        <f>A511&amp;D519</f>
        <v>X (26)小倉南区</v>
      </c>
      <c r="C519" s="135"/>
      <c r="D519" s="134" t="s">
        <v>17</v>
      </c>
      <c r="E519" s="19">
        <v>557</v>
      </c>
      <c r="F519" s="20">
        <v>65</v>
      </c>
      <c r="G519" s="20">
        <v>19</v>
      </c>
      <c r="H519" s="20">
        <v>4</v>
      </c>
      <c r="I519" s="20">
        <v>0</v>
      </c>
      <c r="J519" s="20">
        <v>5</v>
      </c>
      <c r="K519" s="20">
        <v>8</v>
      </c>
      <c r="L519" s="20">
        <v>6</v>
      </c>
      <c r="M519" s="20">
        <v>450</v>
      </c>
      <c r="N519" s="21"/>
      <c r="O519" s="21"/>
      <c r="P519" s="21"/>
      <c r="Q519" s="21"/>
    </row>
    <row r="520" spans="1:17" x14ac:dyDescent="0.15">
      <c r="C520" s="135"/>
      <c r="D520" s="136"/>
      <c r="E520" s="22">
        <v>1</v>
      </c>
      <c r="F520" s="23">
        <v>0.11669658869504929</v>
      </c>
      <c r="G520" s="23">
        <v>3.4111309796571732E-2</v>
      </c>
      <c r="H520" s="23">
        <v>7.181328721344471E-3</v>
      </c>
      <c r="I520" s="23">
        <v>0</v>
      </c>
      <c r="J520" s="23">
        <v>8.9766606688499451E-3</v>
      </c>
      <c r="K520" s="23">
        <v>1.4362657442688942E-2</v>
      </c>
      <c r="L520" s="23">
        <v>1.0771992616355419E-2</v>
      </c>
      <c r="M520" s="23">
        <v>0.80789947509765625</v>
      </c>
    </row>
    <row r="521" spans="1:17" x14ac:dyDescent="0.15">
      <c r="A521" s="17" t="str">
        <f>A511&amp;D521</f>
        <v>X (26)若松区</v>
      </c>
      <c r="C521" s="135"/>
      <c r="D521" s="134" t="s">
        <v>18</v>
      </c>
      <c r="E521" s="19">
        <v>438</v>
      </c>
      <c r="F521" s="20">
        <v>47</v>
      </c>
      <c r="G521" s="20">
        <v>18</v>
      </c>
      <c r="H521" s="20">
        <v>4</v>
      </c>
      <c r="I521" s="20">
        <v>2</v>
      </c>
      <c r="J521" s="20">
        <v>6</v>
      </c>
      <c r="K521" s="20">
        <v>8</v>
      </c>
      <c r="L521" s="20">
        <v>3</v>
      </c>
      <c r="M521" s="20">
        <v>350</v>
      </c>
      <c r="N521" s="21"/>
      <c r="O521" s="21"/>
      <c r="P521" s="21"/>
      <c r="Q521" s="21"/>
    </row>
    <row r="522" spans="1:17" x14ac:dyDescent="0.15">
      <c r="C522" s="135"/>
      <c r="D522" s="136"/>
      <c r="E522" s="22">
        <v>1</v>
      </c>
      <c r="F522" s="23">
        <v>0.10730593651533127</v>
      </c>
      <c r="G522" s="23">
        <v>4.109589010477066E-2</v>
      </c>
      <c r="H522" s="23">
        <v>9.1324197128415108E-3</v>
      </c>
      <c r="I522" s="23">
        <v>4.5662098564207554E-3</v>
      </c>
      <c r="J522" s="23">
        <v>1.3698630034923553E-2</v>
      </c>
      <c r="K522" s="23">
        <v>1.8264839425683022E-2</v>
      </c>
      <c r="L522" s="23">
        <v>6.8493150174617767E-3</v>
      </c>
      <c r="M522" s="23">
        <v>0.79908674955368042</v>
      </c>
    </row>
    <row r="523" spans="1:17" x14ac:dyDescent="0.15">
      <c r="A523" s="17" t="str">
        <f>A511&amp;D523</f>
        <v>X (26)八幡東区</v>
      </c>
      <c r="C523" s="135"/>
      <c r="D523" s="134" t="s">
        <v>19</v>
      </c>
      <c r="E523" s="19">
        <v>191</v>
      </c>
      <c r="F523" s="20">
        <v>23</v>
      </c>
      <c r="G523" s="20">
        <v>8</v>
      </c>
      <c r="H523" s="20">
        <v>2</v>
      </c>
      <c r="I523" s="20">
        <v>1</v>
      </c>
      <c r="J523" s="20">
        <v>2</v>
      </c>
      <c r="K523" s="20">
        <v>7</v>
      </c>
      <c r="L523" s="20">
        <v>2</v>
      </c>
      <c r="M523" s="20">
        <v>146</v>
      </c>
      <c r="N523" s="21"/>
      <c r="O523" s="21"/>
      <c r="P523" s="21"/>
      <c r="Q523" s="21"/>
    </row>
    <row r="524" spans="1:17" x14ac:dyDescent="0.15">
      <c r="C524" s="135"/>
      <c r="D524" s="136"/>
      <c r="E524" s="22">
        <v>1</v>
      </c>
      <c r="F524" s="23">
        <v>0.12041884660720825</v>
      </c>
      <c r="G524" s="23">
        <v>4.1884817183017731E-2</v>
      </c>
      <c r="H524" s="23">
        <v>1.0471204295754433E-2</v>
      </c>
      <c r="I524" s="23">
        <v>5.2356021478772163E-3</v>
      </c>
      <c r="J524" s="23">
        <v>1.0471204295754433E-2</v>
      </c>
      <c r="K524" s="23">
        <v>3.6649215966463089E-2</v>
      </c>
      <c r="L524" s="23">
        <v>1.0471204295754433E-2</v>
      </c>
      <c r="M524" s="23">
        <v>0.76439791917800903</v>
      </c>
    </row>
    <row r="525" spans="1:17" x14ac:dyDescent="0.15">
      <c r="A525" s="17" t="str">
        <f>A511&amp;D525</f>
        <v>X (26)八幡西区</v>
      </c>
      <c r="C525" s="135"/>
      <c r="D525" s="134" t="s">
        <v>20</v>
      </c>
      <c r="E525" s="19">
        <v>1103</v>
      </c>
      <c r="F525" s="20">
        <v>94</v>
      </c>
      <c r="G525" s="20">
        <v>22</v>
      </c>
      <c r="H525" s="20">
        <v>5</v>
      </c>
      <c r="I525" s="20">
        <v>5</v>
      </c>
      <c r="J525" s="20">
        <v>16</v>
      </c>
      <c r="K525" s="20">
        <v>26</v>
      </c>
      <c r="L525" s="20">
        <v>13</v>
      </c>
      <c r="M525" s="20">
        <v>922</v>
      </c>
      <c r="N525" s="21"/>
      <c r="O525" s="21"/>
      <c r="P525" s="21"/>
      <c r="Q525" s="21"/>
    </row>
    <row r="526" spans="1:17" x14ac:dyDescent="0.15">
      <c r="C526" s="135"/>
      <c r="D526" s="136"/>
      <c r="E526" s="22">
        <v>1</v>
      </c>
      <c r="F526" s="23">
        <v>8.5222125053405762E-2</v>
      </c>
      <c r="G526" s="23">
        <v>1.9945602864027023E-2</v>
      </c>
      <c r="H526" s="23">
        <v>4.5330915600061417E-3</v>
      </c>
      <c r="I526" s="23">
        <v>4.5330915600061417E-3</v>
      </c>
      <c r="J526" s="23">
        <v>1.4505892992019653E-2</v>
      </c>
      <c r="K526" s="23">
        <v>2.3572076112031937E-2</v>
      </c>
      <c r="L526" s="23">
        <v>1.1786038056015968E-2</v>
      </c>
      <c r="M526" s="23">
        <v>0.83590209484100342</v>
      </c>
    </row>
    <row r="527" spans="1:17" x14ac:dyDescent="0.15">
      <c r="A527" s="17" t="str">
        <f>A511&amp;D527</f>
        <v>X (26)戸畑区</v>
      </c>
      <c r="C527" s="135"/>
      <c r="D527" s="134" t="s">
        <v>21</v>
      </c>
      <c r="E527" s="19">
        <v>174</v>
      </c>
      <c r="F527" s="20">
        <v>19</v>
      </c>
      <c r="G527" s="20">
        <v>5</v>
      </c>
      <c r="H527" s="20">
        <v>3</v>
      </c>
      <c r="I527" s="20">
        <v>2</v>
      </c>
      <c r="J527" s="20">
        <v>2</v>
      </c>
      <c r="K527" s="20">
        <v>8</v>
      </c>
      <c r="L527" s="20">
        <v>4</v>
      </c>
      <c r="M527" s="20">
        <v>131</v>
      </c>
      <c r="N527" s="21"/>
      <c r="O527" s="21"/>
      <c r="P527" s="21"/>
      <c r="Q527" s="21"/>
    </row>
    <row r="528" spans="1:17" x14ac:dyDescent="0.15">
      <c r="C528" s="135"/>
      <c r="D528" s="136"/>
      <c r="E528" s="22">
        <v>1</v>
      </c>
      <c r="F528" s="23">
        <v>0.10919540375471115</v>
      </c>
      <c r="G528" s="23">
        <v>2.8735632076859474E-2</v>
      </c>
      <c r="H528" s="23">
        <v>1.7241379246115685E-2</v>
      </c>
      <c r="I528" s="23">
        <v>1.149425283074379E-2</v>
      </c>
      <c r="J528" s="23">
        <v>1.149425283074379E-2</v>
      </c>
      <c r="K528" s="23">
        <v>4.5977011322975159E-2</v>
      </c>
      <c r="L528" s="23">
        <v>2.2988505661487579E-2</v>
      </c>
      <c r="M528" s="23">
        <v>0.75287353992462158</v>
      </c>
    </row>
    <row r="529" spans="1:17" x14ac:dyDescent="0.15">
      <c r="A529" s="17" t="str">
        <f>A511&amp;D529</f>
        <v>X (26)その他</v>
      </c>
      <c r="C529" s="135"/>
      <c r="D529" s="134" t="s">
        <v>22</v>
      </c>
      <c r="E529" s="19">
        <v>905</v>
      </c>
      <c r="F529" s="20">
        <v>67</v>
      </c>
      <c r="G529" s="20">
        <v>18</v>
      </c>
      <c r="H529" s="20">
        <v>7</v>
      </c>
      <c r="I529" s="20">
        <v>9</v>
      </c>
      <c r="J529" s="20">
        <v>14</v>
      </c>
      <c r="K529" s="20">
        <v>19</v>
      </c>
      <c r="L529" s="20">
        <v>7</v>
      </c>
      <c r="M529" s="20">
        <v>764</v>
      </c>
      <c r="N529" s="21"/>
      <c r="O529" s="21"/>
      <c r="P529" s="21"/>
      <c r="Q529" s="21"/>
    </row>
    <row r="530" spans="1:17" x14ac:dyDescent="0.15">
      <c r="C530" s="136"/>
      <c r="D530" s="136"/>
      <c r="E530" s="22">
        <v>1</v>
      </c>
      <c r="F530" s="23">
        <v>7.4033148586750031E-2</v>
      </c>
      <c r="G530" s="23">
        <v>1.9889501854777336E-2</v>
      </c>
      <c r="H530" s="23">
        <v>7.7348067425191402E-3</v>
      </c>
      <c r="I530" s="23">
        <v>9.9447509273886681E-3</v>
      </c>
      <c r="J530" s="23">
        <v>1.546961348503828E-2</v>
      </c>
      <c r="K530" s="23">
        <v>2.0994475111365318E-2</v>
      </c>
      <c r="L530" s="23">
        <v>7.7348067425191402E-3</v>
      </c>
      <c r="M530" s="23">
        <v>0.84419888257980347</v>
      </c>
    </row>
    <row r="534" spans="1:17" x14ac:dyDescent="0.15">
      <c r="A534" s="17" t="str">
        <f>"X ("&amp;SUBSTITUTE(LEFT(E534,3),"Q","")&amp;")"</f>
        <v>X (27)</v>
      </c>
      <c r="C534" s="17" t="s">
        <v>197</v>
      </c>
      <c r="D534" s="17" t="s">
        <v>24</v>
      </c>
      <c r="E534" s="17" t="s">
        <v>198</v>
      </c>
    </row>
    <row r="535" spans="1:17" ht="48" x14ac:dyDescent="0.15">
      <c r="A535" s="17" t="str">
        <f>A534&amp;"表頭"</f>
        <v>X (27)表頭</v>
      </c>
      <c r="C535" s="132"/>
      <c r="D535" s="133"/>
      <c r="E535" s="18" t="s">
        <v>3</v>
      </c>
      <c r="F535" s="18" t="s">
        <v>199</v>
      </c>
      <c r="G535" s="18" t="s">
        <v>200</v>
      </c>
      <c r="H535" s="18" t="s">
        <v>201</v>
      </c>
      <c r="I535" s="18" t="s">
        <v>202</v>
      </c>
      <c r="J535" s="18" t="s">
        <v>203</v>
      </c>
      <c r="K535" s="18" t="s">
        <v>204</v>
      </c>
      <c r="L535" s="18" t="s">
        <v>205</v>
      </c>
      <c r="M535" s="18" t="s">
        <v>22</v>
      </c>
      <c r="N535" s="18" t="s">
        <v>196</v>
      </c>
    </row>
    <row r="536" spans="1:17" x14ac:dyDescent="0.15">
      <c r="A536" s="17" t="str">
        <f>A534&amp;D536</f>
        <v>X (27)全体</v>
      </c>
      <c r="C536" s="134" t="s">
        <v>14</v>
      </c>
      <c r="D536" s="134" t="s">
        <v>8</v>
      </c>
      <c r="E536" s="19">
        <v>3871</v>
      </c>
      <c r="F536" s="20">
        <v>388</v>
      </c>
      <c r="G536" s="20">
        <v>390</v>
      </c>
      <c r="H536" s="20">
        <v>55</v>
      </c>
      <c r="I536" s="20">
        <v>62</v>
      </c>
      <c r="J536" s="20">
        <v>58</v>
      </c>
      <c r="K536" s="20">
        <v>60</v>
      </c>
      <c r="L536" s="20">
        <v>63</v>
      </c>
      <c r="M536" s="20">
        <v>16</v>
      </c>
      <c r="N536" s="20">
        <v>2993</v>
      </c>
      <c r="O536" s="21"/>
      <c r="P536" s="21"/>
      <c r="Q536" s="21"/>
    </row>
    <row r="537" spans="1:17" x14ac:dyDescent="0.15">
      <c r="C537" s="135"/>
      <c r="D537" s="136"/>
      <c r="E537" s="22">
        <v>1</v>
      </c>
      <c r="F537" s="23">
        <v>0.10023249685764313</v>
      </c>
      <c r="G537" s="23">
        <v>0.10074915736913681</v>
      </c>
      <c r="H537" s="23">
        <v>1.4208215288817883E-2</v>
      </c>
      <c r="I537" s="23">
        <v>1.6016533598303795E-2</v>
      </c>
      <c r="J537" s="23">
        <v>1.4983208850026131E-2</v>
      </c>
      <c r="K537" s="23">
        <v>1.5499871224164963E-2</v>
      </c>
      <c r="L537" s="23">
        <v>1.6274863854050636E-2</v>
      </c>
      <c r="M537" s="23">
        <v>4.1332989931106567E-3</v>
      </c>
      <c r="N537" s="23">
        <v>0.77318525314331055</v>
      </c>
    </row>
    <row r="538" spans="1:17" x14ac:dyDescent="0.15">
      <c r="A538" s="17" t="str">
        <f>A534&amp;D538</f>
        <v>X (27)門司区</v>
      </c>
      <c r="C538" s="135"/>
      <c r="D538" s="134" t="s">
        <v>15</v>
      </c>
      <c r="E538" s="19">
        <v>171</v>
      </c>
      <c r="F538" s="20">
        <v>16</v>
      </c>
      <c r="G538" s="20">
        <v>17</v>
      </c>
      <c r="H538" s="20">
        <v>3</v>
      </c>
      <c r="I538" s="20">
        <v>4</v>
      </c>
      <c r="J538" s="20">
        <v>4</v>
      </c>
      <c r="K538" s="20">
        <v>8</v>
      </c>
      <c r="L538" s="20">
        <v>1</v>
      </c>
      <c r="M538" s="20">
        <v>0</v>
      </c>
      <c r="N538" s="20">
        <v>132</v>
      </c>
      <c r="O538" s="21"/>
      <c r="P538" s="21"/>
      <c r="Q538" s="21"/>
    </row>
    <row r="539" spans="1:17" x14ac:dyDescent="0.15">
      <c r="C539" s="135"/>
      <c r="D539" s="136"/>
      <c r="E539" s="22">
        <v>1</v>
      </c>
      <c r="F539" s="23">
        <v>9.3567252159118652E-2</v>
      </c>
      <c r="G539" s="23">
        <v>9.9415205419063568E-2</v>
      </c>
      <c r="H539" s="23">
        <v>1.7543859779834747E-2</v>
      </c>
      <c r="I539" s="23">
        <v>2.3391813039779663E-2</v>
      </c>
      <c r="J539" s="23">
        <v>2.3391813039779663E-2</v>
      </c>
      <c r="K539" s="23">
        <v>4.6783626079559326E-2</v>
      </c>
      <c r="L539" s="23">
        <v>5.8479532599449158E-3</v>
      </c>
      <c r="M539" s="23">
        <v>0</v>
      </c>
      <c r="N539" s="23">
        <v>0.77192980051040649</v>
      </c>
    </row>
    <row r="540" spans="1:17" x14ac:dyDescent="0.15">
      <c r="A540" s="17" t="str">
        <f>A534&amp;D540</f>
        <v>X (27)小倉北区</v>
      </c>
      <c r="C540" s="135"/>
      <c r="D540" s="134" t="s">
        <v>16</v>
      </c>
      <c r="E540" s="19">
        <v>332</v>
      </c>
      <c r="F540" s="20">
        <v>39</v>
      </c>
      <c r="G540" s="20">
        <v>53</v>
      </c>
      <c r="H540" s="20">
        <v>3</v>
      </c>
      <c r="I540" s="20">
        <v>4</v>
      </c>
      <c r="J540" s="20">
        <v>4</v>
      </c>
      <c r="K540" s="20">
        <v>4</v>
      </c>
      <c r="L540" s="20">
        <v>7</v>
      </c>
      <c r="M540" s="20">
        <v>4</v>
      </c>
      <c r="N540" s="20">
        <v>235</v>
      </c>
      <c r="O540" s="21"/>
      <c r="P540" s="21"/>
      <c r="Q540" s="21"/>
    </row>
    <row r="541" spans="1:17" x14ac:dyDescent="0.15">
      <c r="C541" s="135"/>
      <c r="D541" s="136"/>
      <c r="E541" s="22">
        <v>1</v>
      </c>
      <c r="F541" s="23">
        <v>0.11746987700462341</v>
      </c>
      <c r="G541" s="23">
        <v>0.15963855385780334</v>
      </c>
      <c r="H541" s="23">
        <v>9.0361442416906357E-3</v>
      </c>
      <c r="I541" s="23">
        <v>1.2048192322254181E-2</v>
      </c>
      <c r="J541" s="23">
        <v>1.2048192322254181E-2</v>
      </c>
      <c r="K541" s="23">
        <v>1.2048192322254181E-2</v>
      </c>
      <c r="L541" s="23">
        <v>2.1084336563944817E-2</v>
      </c>
      <c r="M541" s="23">
        <v>1.2048192322254181E-2</v>
      </c>
      <c r="N541" s="23">
        <v>0.70783132314682007</v>
      </c>
    </row>
    <row r="542" spans="1:17" x14ac:dyDescent="0.15">
      <c r="A542" s="17" t="str">
        <f>A534&amp;D542</f>
        <v>X (27)小倉南区</v>
      </c>
      <c r="C542" s="135"/>
      <c r="D542" s="134" t="s">
        <v>17</v>
      </c>
      <c r="E542" s="19">
        <v>557</v>
      </c>
      <c r="F542" s="20">
        <v>69</v>
      </c>
      <c r="G542" s="20">
        <v>59</v>
      </c>
      <c r="H542" s="20">
        <v>6</v>
      </c>
      <c r="I542" s="20">
        <v>10</v>
      </c>
      <c r="J542" s="20">
        <v>9</v>
      </c>
      <c r="K542" s="20">
        <v>7</v>
      </c>
      <c r="L542" s="20">
        <v>11</v>
      </c>
      <c r="M542" s="20">
        <v>3</v>
      </c>
      <c r="N542" s="20">
        <v>424</v>
      </c>
      <c r="O542" s="21"/>
      <c r="P542" s="21"/>
      <c r="Q542" s="21"/>
    </row>
    <row r="543" spans="1:17" x14ac:dyDescent="0.15">
      <c r="C543" s="135"/>
      <c r="D543" s="136"/>
      <c r="E543" s="22">
        <v>1</v>
      </c>
      <c r="F543" s="23">
        <v>0.12387792021036148</v>
      </c>
      <c r="G543" s="23">
        <v>0.10592459887266159</v>
      </c>
      <c r="H543" s="23">
        <v>1.0771992616355419E-2</v>
      </c>
      <c r="I543" s="23">
        <v>1.795332133769989E-2</v>
      </c>
      <c r="J543" s="23">
        <v>1.6157988458871841E-2</v>
      </c>
      <c r="K543" s="23">
        <v>1.2567324563860893E-2</v>
      </c>
      <c r="L543" s="23">
        <v>1.9748654216527939E-2</v>
      </c>
      <c r="M543" s="23">
        <v>5.3859963081777096E-3</v>
      </c>
      <c r="N543" s="23">
        <v>0.76122081279754639</v>
      </c>
    </row>
    <row r="544" spans="1:17" x14ac:dyDescent="0.15">
      <c r="A544" s="17" t="str">
        <f>A534&amp;D544</f>
        <v>X (27)若松区</v>
      </c>
      <c r="C544" s="135"/>
      <c r="D544" s="134" t="s">
        <v>18</v>
      </c>
      <c r="E544" s="19">
        <v>438</v>
      </c>
      <c r="F544" s="20">
        <v>46</v>
      </c>
      <c r="G544" s="20">
        <v>48</v>
      </c>
      <c r="H544" s="20">
        <v>10</v>
      </c>
      <c r="I544" s="20">
        <v>9</v>
      </c>
      <c r="J544" s="20">
        <v>4</v>
      </c>
      <c r="K544" s="20">
        <v>8</v>
      </c>
      <c r="L544" s="20">
        <v>5</v>
      </c>
      <c r="M544" s="20">
        <v>3</v>
      </c>
      <c r="N544" s="20">
        <v>333</v>
      </c>
      <c r="O544" s="21"/>
      <c r="P544" s="21"/>
      <c r="Q544" s="21"/>
    </row>
    <row r="545" spans="1:17" x14ac:dyDescent="0.15">
      <c r="C545" s="135"/>
      <c r="D545" s="136"/>
      <c r="E545" s="22">
        <v>1</v>
      </c>
      <c r="F545" s="23">
        <v>0.10502283275127411</v>
      </c>
      <c r="G545" s="23">
        <v>0.10958904027938843</v>
      </c>
      <c r="H545" s="23">
        <v>2.2831050679087639E-2</v>
      </c>
      <c r="I545" s="23">
        <v>2.054794505238533E-2</v>
      </c>
      <c r="J545" s="23">
        <v>9.1324197128415108E-3</v>
      </c>
      <c r="K545" s="23">
        <v>1.8264839425683022E-2</v>
      </c>
      <c r="L545" s="23">
        <v>1.1415525339543819E-2</v>
      </c>
      <c r="M545" s="23">
        <v>6.8493150174617767E-3</v>
      </c>
      <c r="N545" s="23">
        <v>0.76027399301528931</v>
      </c>
    </row>
    <row r="546" spans="1:17" x14ac:dyDescent="0.15">
      <c r="A546" s="17" t="str">
        <f>A534&amp;D546</f>
        <v>X (27)八幡東区</v>
      </c>
      <c r="C546" s="135"/>
      <c r="D546" s="134" t="s">
        <v>19</v>
      </c>
      <c r="E546" s="19">
        <v>191</v>
      </c>
      <c r="F546" s="20">
        <v>20</v>
      </c>
      <c r="G546" s="20">
        <v>25</v>
      </c>
      <c r="H546" s="20">
        <v>4</v>
      </c>
      <c r="I546" s="20">
        <v>3</v>
      </c>
      <c r="J546" s="20">
        <v>5</v>
      </c>
      <c r="K546" s="20">
        <v>2</v>
      </c>
      <c r="L546" s="20">
        <v>2</v>
      </c>
      <c r="M546" s="20">
        <v>2</v>
      </c>
      <c r="N546" s="20">
        <v>140</v>
      </c>
      <c r="O546" s="21"/>
      <c r="P546" s="21"/>
      <c r="Q546" s="21"/>
    </row>
    <row r="547" spans="1:17" x14ac:dyDescent="0.15">
      <c r="C547" s="135"/>
      <c r="D547" s="136"/>
      <c r="E547" s="22">
        <v>1</v>
      </c>
      <c r="F547" s="23">
        <v>0.10471203923225403</v>
      </c>
      <c r="G547" s="23">
        <v>0.13089005649089813</v>
      </c>
      <c r="H547" s="23">
        <v>2.0942408591508865E-2</v>
      </c>
      <c r="I547" s="23">
        <v>1.5706805512309074E-2</v>
      </c>
      <c r="J547" s="23">
        <v>2.6178009808063507E-2</v>
      </c>
      <c r="K547" s="23">
        <v>1.0471204295754433E-2</v>
      </c>
      <c r="L547" s="23">
        <v>1.0471204295754433E-2</v>
      </c>
      <c r="M547" s="23">
        <v>1.0471204295754433E-2</v>
      </c>
      <c r="N547" s="23">
        <v>0.73298430442810059</v>
      </c>
    </row>
    <row r="548" spans="1:17" x14ac:dyDescent="0.15">
      <c r="A548" s="17" t="str">
        <f>A534&amp;D548</f>
        <v>X (27)八幡西区</v>
      </c>
      <c r="C548" s="135"/>
      <c r="D548" s="134" t="s">
        <v>20</v>
      </c>
      <c r="E548" s="19">
        <v>1103</v>
      </c>
      <c r="F548" s="20">
        <v>119</v>
      </c>
      <c r="G548" s="20">
        <v>125</v>
      </c>
      <c r="H548" s="20">
        <v>13</v>
      </c>
      <c r="I548" s="20">
        <v>17</v>
      </c>
      <c r="J548" s="20">
        <v>14</v>
      </c>
      <c r="K548" s="20">
        <v>15</v>
      </c>
      <c r="L548" s="20">
        <v>16</v>
      </c>
      <c r="M548" s="20">
        <v>3</v>
      </c>
      <c r="N548" s="20">
        <v>840</v>
      </c>
      <c r="O548" s="21"/>
      <c r="P548" s="21"/>
      <c r="Q548" s="21"/>
    </row>
    <row r="549" spans="1:17" x14ac:dyDescent="0.15">
      <c r="C549" s="135"/>
      <c r="D549" s="136"/>
      <c r="E549" s="22">
        <v>1</v>
      </c>
      <c r="F549" s="23">
        <v>0.10788758099079132</v>
      </c>
      <c r="G549" s="23">
        <v>0.11332728713750839</v>
      </c>
      <c r="H549" s="23">
        <v>1.1786038056015968E-2</v>
      </c>
      <c r="I549" s="23">
        <v>1.5412511304020882E-2</v>
      </c>
      <c r="J549" s="23">
        <v>1.2692656368017197E-2</v>
      </c>
      <c r="K549" s="23">
        <v>1.3599274680018425E-2</v>
      </c>
      <c r="L549" s="23">
        <v>1.4505892992019653E-2</v>
      </c>
      <c r="M549" s="23">
        <v>2.719854936003685E-3</v>
      </c>
      <c r="N549" s="23">
        <v>0.76155936717987061</v>
      </c>
    </row>
    <row r="550" spans="1:17" x14ac:dyDescent="0.15">
      <c r="A550" s="17" t="str">
        <f>A534&amp;D550</f>
        <v>X (27)戸畑区</v>
      </c>
      <c r="C550" s="135"/>
      <c r="D550" s="134" t="s">
        <v>21</v>
      </c>
      <c r="E550" s="19">
        <v>174</v>
      </c>
      <c r="F550" s="20">
        <v>18</v>
      </c>
      <c r="G550" s="20">
        <v>24</v>
      </c>
      <c r="H550" s="20">
        <v>1</v>
      </c>
      <c r="I550" s="20">
        <v>0</v>
      </c>
      <c r="J550" s="20">
        <v>4</v>
      </c>
      <c r="K550" s="20">
        <v>3</v>
      </c>
      <c r="L550" s="20">
        <v>4</v>
      </c>
      <c r="M550" s="20">
        <v>0</v>
      </c>
      <c r="N550" s="20">
        <v>131</v>
      </c>
      <c r="O550" s="21"/>
      <c r="P550" s="21"/>
      <c r="Q550" s="21"/>
    </row>
    <row r="551" spans="1:17" x14ac:dyDescent="0.15">
      <c r="C551" s="135"/>
      <c r="D551" s="136"/>
      <c r="E551" s="22">
        <v>1</v>
      </c>
      <c r="F551" s="23">
        <v>0.10344827920198441</v>
      </c>
      <c r="G551" s="23">
        <v>0.13793103396892548</v>
      </c>
      <c r="H551" s="23">
        <v>5.7471264153718948E-3</v>
      </c>
      <c r="I551" s="23">
        <v>0</v>
      </c>
      <c r="J551" s="23">
        <v>2.2988505661487579E-2</v>
      </c>
      <c r="K551" s="23">
        <v>1.7241379246115685E-2</v>
      </c>
      <c r="L551" s="23">
        <v>2.2988505661487579E-2</v>
      </c>
      <c r="M551" s="23">
        <v>0</v>
      </c>
      <c r="N551" s="23">
        <v>0.75287353992462158</v>
      </c>
    </row>
    <row r="552" spans="1:17" x14ac:dyDescent="0.15">
      <c r="A552" s="17" t="str">
        <f>A534&amp;D552</f>
        <v>X (27)その他</v>
      </c>
      <c r="C552" s="135"/>
      <c r="D552" s="134" t="s">
        <v>22</v>
      </c>
      <c r="E552" s="19">
        <v>905</v>
      </c>
      <c r="F552" s="20">
        <v>61</v>
      </c>
      <c r="G552" s="20">
        <v>39</v>
      </c>
      <c r="H552" s="20">
        <v>15</v>
      </c>
      <c r="I552" s="20">
        <v>15</v>
      </c>
      <c r="J552" s="20">
        <v>14</v>
      </c>
      <c r="K552" s="20">
        <v>13</v>
      </c>
      <c r="L552" s="20">
        <v>17</v>
      </c>
      <c r="M552" s="20">
        <v>1</v>
      </c>
      <c r="N552" s="20">
        <v>758</v>
      </c>
      <c r="O552" s="21"/>
      <c r="P552" s="21"/>
      <c r="Q552" s="21"/>
    </row>
    <row r="553" spans="1:17" x14ac:dyDescent="0.15">
      <c r="C553" s="136"/>
      <c r="D553" s="136"/>
      <c r="E553" s="22">
        <v>1</v>
      </c>
      <c r="F553" s="23">
        <v>6.7403316497802734E-2</v>
      </c>
      <c r="G553" s="23">
        <v>4.3093923479318619E-2</v>
      </c>
      <c r="H553" s="23">
        <v>1.6574585810303688E-2</v>
      </c>
      <c r="I553" s="23">
        <v>1.6574585810303688E-2</v>
      </c>
      <c r="J553" s="23">
        <v>1.546961348503828E-2</v>
      </c>
      <c r="K553" s="23">
        <v>1.4364641159772873E-2</v>
      </c>
      <c r="L553" s="23">
        <v>1.8784530460834503E-2</v>
      </c>
      <c r="M553" s="23">
        <v>1.1049723252654076E-3</v>
      </c>
      <c r="N553" s="23">
        <v>0.83756905794143677</v>
      </c>
    </row>
    <row r="557" spans="1:17" x14ac:dyDescent="0.15">
      <c r="A557" s="17" t="str">
        <f>"X ("&amp;SUBSTITUTE(LEFT(E557,3),"Q","")&amp;")"</f>
        <v>X (28)</v>
      </c>
      <c r="C557" s="17" t="s">
        <v>206</v>
      </c>
      <c r="D557" s="17" t="s">
        <v>24</v>
      </c>
      <c r="E557" s="17" t="s">
        <v>207</v>
      </c>
    </row>
    <row r="558" spans="1:17" ht="48" x14ac:dyDescent="0.15">
      <c r="A558" s="17" t="str">
        <f>A557&amp;"表頭"</f>
        <v>X (28)表頭</v>
      </c>
      <c r="C558" s="132"/>
      <c r="D558" s="133"/>
      <c r="E558" s="18" t="s">
        <v>3</v>
      </c>
      <c r="F558" s="18" t="s">
        <v>208</v>
      </c>
      <c r="G558" s="18" t="s">
        <v>209</v>
      </c>
      <c r="H558" s="18" t="s">
        <v>210</v>
      </c>
      <c r="I558" s="18" t="s">
        <v>211</v>
      </c>
      <c r="J558" s="18" t="s">
        <v>212</v>
      </c>
      <c r="K558" s="18" t="s">
        <v>213</v>
      </c>
      <c r="L558" s="18" t="s">
        <v>214</v>
      </c>
      <c r="M558" s="18" t="s">
        <v>22</v>
      </c>
    </row>
    <row r="559" spans="1:17" x14ac:dyDescent="0.15">
      <c r="A559" s="17" t="str">
        <f>A557&amp;D559</f>
        <v>X (28)全体</v>
      </c>
      <c r="C559" s="134" t="s">
        <v>14</v>
      </c>
      <c r="D559" s="134" t="s">
        <v>8</v>
      </c>
      <c r="E559" s="19">
        <v>3871</v>
      </c>
      <c r="F559" s="20">
        <v>2337</v>
      </c>
      <c r="G559" s="20">
        <v>673</v>
      </c>
      <c r="H559" s="20">
        <v>888</v>
      </c>
      <c r="I559" s="20">
        <v>87</v>
      </c>
      <c r="J559" s="20">
        <v>522</v>
      </c>
      <c r="K559" s="20">
        <v>1017</v>
      </c>
      <c r="L559" s="20">
        <v>712</v>
      </c>
      <c r="M559" s="20">
        <v>34</v>
      </c>
      <c r="N559" s="21"/>
      <c r="O559" s="21"/>
      <c r="P559" s="21"/>
      <c r="Q559" s="21"/>
    </row>
    <row r="560" spans="1:17" x14ac:dyDescent="0.15">
      <c r="C560" s="135"/>
      <c r="D560" s="136"/>
      <c r="E560" s="22">
        <v>1</v>
      </c>
      <c r="F560" s="23">
        <v>0.60371994972229004</v>
      </c>
      <c r="G560" s="23">
        <v>0.17385688424110413</v>
      </c>
      <c r="H560" s="23">
        <v>0.22939808666706085</v>
      </c>
      <c r="I560" s="23">
        <v>2.2474812343716621E-2</v>
      </c>
      <c r="J560" s="23">
        <v>0.13484887778759003</v>
      </c>
      <c r="K560" s="23">
        <v>0.26272282004356384</v>
      </c>
      <c r="L560" s="23">
        <v>0.18393179774284363</v>
      </c>
      <c r="M560" s="23">
        <v>8.7832603603601456E-3</v>
      </c>
    </row>
    <row r="561" spans="1:17" x14ac:dyDescent="0.15">
      <c r="A561" s="17" t="str">
        <f>A557&amp;D561</f>
        <v>X (28)門司区</v>
      </c>
      <c r="C561" s="135"/>
      <c r="D561" s="134" t="s">
        <v>15</v>
      </c>
      <c r="E561" s="19">
        <v>171</v>
      </c>
      <c r="F561" s="20">
        <v>110</v>
      </c>
      <c r="G561" s="20">
        <v>29</v>
      </c>
      <c r="H561" s="20">
        <v>42</v>
      </c>
      <c r="I561" s="20">
        <v>1</v>
      </c>
      <c r="J561" s="20">
        <v>27</v>
      </c>
      <c r="K561" s="20">
        <v>52</v>
      </c>
      <c r="L561" s="20">
        <v>28</v>
      </c>
      <c r="M561" s="20">
        <v>1</v>
      </c>
      <c r="N561" s="21"/>
      <c r="O561" s="21"/>
      <c r="P561" s="21"/>
      <c r="Q561" s="21"/>
    </row>
    <row r="562" spans="1:17" x14ac:dyDescent="0.15">
      <c r="C562" s="135"/>
      <c r="D562" s="136"/>
      <c r="E562" s="22">
        <v>1</v>
      </c>
      <c r="F562" s="23">
        <v>0.64327484369277954</v>
      </c>
      <c r="G562" s="23">
        <v>0.16959063708782196</v>
      </c>
      <c r="H562" s="23">
        <v>0.24561403691768646</v>
      </c>
      <c r="I562" s="23">
        <v>5.8479532599449158E-3</v>
      </c>
      <c r="J562" s="23">
        <v>0.15789473056793213</v>
      </c>
      <c r="K562" s="23">
        <v>0.30409356951713562</v>
      </c>
      <c r="L562" s="23">
        <v>0.16374269127845764</v>
      </c>
      <c r="M562" s="23">
        <v>5.8479532599449158E-3</v>
      </c>
    </row>
    <row r="563" spans="1:17" x14ac:dyDescent="0.15">
      <c r="A563" s="17" t="str">
        <f>A557&amp;D563</f>
        <v>X (28)小倉北区</v>
      </c>
      <c r="C563" s="135"/>
      <c r="D563" s="134" t="s">
        <v>16</v>
      </c>
      <c r="E563" s="19">
        <v>332</v>
      </c>
      <c r="F563" s="20">
        <v>204</v>
      </c>
      <c r="G563" s="20">
        <v>56</v>
      </c>
      <c r="H563" s="20">
        <v>79</v>
      </c>
      <c r="I563" s="20">
        <v>8</v>
      </c>
      <c r="J563" s="20">
        <v>58</v>
      </c>
      <c r="K563" s="20">
        <v>109</v>
      </c>
      <c r="L563" s="20">
        <v>60</v>
      </c>
      <c r="M563" s="20">
        <v>2</v>
      </c>
      <c r="N563" s="21"/>
      <c r="O563" s="21"/>
      <c r="P563" s="21"/>
      <c r="Q563" s="21"/>
    </row>
    <row r="564" spans="1:17" x14ac:dyDescent="0.15">
      <c r="C564" s="135"/>
      <c r="D564" s="136"/>
      <c r="E564" s="22">
        <v>1</v>
      </c>
      <c r="F564" s="23">
        <v>0.61445784568786621</v>
      </c>
      <c r="G564" s="23">
        <v>0.16867469251155853</v>
      </c>
      <c r="H564" s="23">
        <v>0.23795180022716522</v>
      </c>
      <c r="I564" s="23">
        <v>2.4096384644508362E-2</v>
      </c>
      <c r="J564" s="23">
        <v>0.17469879984855652</v>
      </c>
      <c r="K564" s="23">
        <v>0.32831326127052307</v>
      </c>
      <c r="L564" s="23">
        <v>0.18072289228439331</v>
      </c>
      <c r="M564" s="23">
        <v>6.0240961611270905E-3</v>
      </c>
    </row>
    <row r="565" spans="1:17" x14ac:dyDescent="0.15">
      <c r="A565" s="17" t="str">
        <f>A557&amp;D565</f>
        <v>X (28)小倉南区</v>
      </c>
      <c r="C565" s="135"/>
      <c r="D565" s="134" t="s">
        <v>17</v>
      </c>
      <c r="E565" s="19">
        <v>557</v>
      </c>
      <c r="F565" s="20">
        <v>348</v>
      </c>
      <c r="G565" s="20">
        <v>85</v>
      </c>
      <c r="H565" s="20">
        <v>132</v>
      </c>
      <c r="I565" s="20">
        <v>15</v>
      </c>
      <c r="J565" s="20">
        <v>85</v>
      </c>
      <c r="K565" s="20">
        <v>163</v>
      </c>
      <c r="L565" s="20">
        <v>105</v>
      </c>
      <c r="M565" s="20">
        <v>1</v>
      </c>
      <c r="N565" s="21"/>
      <c r="O565" s="21"/>
      <c r="P565" s="21"/>
      <c r="Q565" s="21"/>
    </row>
    <row r="566" spans="1:17" x14ac:dyDescent="0.15">
      <c r="C566" s="135"/>
      <c r="D566" s="136"/>
      <c r="E566" s="22">
        <v>1</v>
      </c>
      <c r="F566" s="23">
        <v>0.62477558851242065</v>
      </c>
      <c r="G566" s="23">
        <v>0.15260323882102966</v>
      </c>
      <c r="H566" s="23">
        <v>0.23698383569717407</v>
      </c>
      <c r="I566" s="23">
        <v>2.6929982006549835E-2</v>
      </c>
      <c r="J566" s="23">
        <v>0.15260323882102966</v>
      </c>
      <c r="K566" s="23">
        <v>0.29263913631439209</v>
      </c>
      <c r="L566" s="23">
        <v>0.18850988149642944</v>
      </c>
      <c r="M566" s="23">
        <v>1.7953321803361177E-3</v>
      </c>
    </row>
    <row r="567" spans="1:17" x14ac:dyDescent="0.15">
      <c r="A567" s="17" t="str">
        <f>A557&amp;D567</f>
        <v>X (28)若松区</v>
      </c>
      <c r="C567" s="135"/>
      <c r="D567" s="134" t="s">
        <v>18</v>
      </c>
      <c r="E567" s="19">
        <v>438</v>
      </c>
      <c r="F567" s="20">
        <v>268</v>
      </c>
      <c r="G567" s="20">
        <v>70</v>
      </c>
      <c r="H567" s="20">
        <v>107</v>
      </c>
      <c r="I567" s="20">
        <v>9</v>
      </c>
      <c r="J567" s="20">
        <v>56</v>
      </c>
      <c r="K567" s="20">
        <v>110</v>
      </c>
      <c r="L567" s="20">
        <v>81</v>
      </c>
      <c r="M567" s="20">
        <v>5</v>
      </c>
      <c r="N567" s="21"/>
      <c r="O567" s="21"/>
      <c r="P567" s="21"/>
      <c r="Q567" s="21"/>
    </row>
    <row r="568" spans="1:17" x14ac:dyDescent="0.15">
      <c r="C568" s="135"/>
      <c r="D568" s="136"/>
      <c r="E568" s="22">
        <v>1</v>
      </c>
      <c r="F568" s="23">
        <v>0.61187213659286499</v>
      </c>
      <c r="G568" s="23">
        <v>0.15981735289096832</v>
      </c>
      <c r="H568" s="23">
        <v>0.2442922443151474</v>
      </c>
      <c r="I568" s="23">
        <v>2.054794505238533E-2</v>
      </c>
      <c r="J568" s="23">
        <v>0.1278538852930069</v>
      </c>
      <c r="K568" s="23">
        <v>0.25114154815673828</v>
      </c>
      <c r="L568" s="23">
        <v>0.18493150174617767</v>
      </c>
      <c r="M568" s="23">
        <v>1.1415525339543819E-2</v>
      </c>
    </row>
    <row r="569" spans="1:17" x14ac:dyDescent="0.15">
      <c r="A569" s="17" t="str">
        <f>A557&amp;D569</f>
        <v>X (28)八幡東区</v>
      </c>
      <c r="C569" s="135"/>
      <c r="D569" s="134" t="s">
        <v>19</v>
      </c>
      <c r="E569" s="19">
        <v>191</v>
      </c>
      <c r="F569" s="20">
        <v>113</v>
      </c>
      <c r="G569" s="20">
        <v>40</v>
      </c>
      <c r="H569" s="20">
        <v>38</v>
      </c>
      <c r="I569" s="20">
        <v>0</v>
      </c>
      <c r="J569" s="20">
        <v>26</v>
      </c>
      <c r="K569" s="20">
        <v>53</v>
      </c>
      <c r="L569" s="20">
        <v>34</v>
      </c>
      <c r="M569" s="20">
        <v>1</v>
      </c>
      <c r="N569" s="21"/>
      <c r="O569" s="21"/>
      <c r="P569" s="21"/>
      <c r="Q569" s="21"/>
    </row>
    <row r="570" spans="1:17" x14ac:dyDescent="0.15">
      <c r="C570" s="135"/>
      <c r="D570" s="136"/>
      <c r="E570" s="22">
        <v>1</v>
      </c>
      <c r="F570" s="23">
        <v>0.59162300825119019</v>
      </c>
      <c r="G570" s="23">
        <v>0.20942407846450806</v>
      </c>
      <c r="H570" s="23">
        <v>0.19895288348197937</v>
      </c>
      <c r="I570" s="23">
        <v>0</v>
      </c>
      <c r="J570" s="23">
        <v>0.13612565398216248</v>
      </c>
      <c r="K570" s="23">
        <v>0.27748692035675049</v>
      </c>
      <c r="L570" s="23">
        <v>0.1780104786157608</v>
      </c>
      <c r="M570" s="23">
        <v>5.2356021478772163E-3</v>
      </c>
    </row>
    <row r="571" spans="1:17" x14ac:dyDescent="0.15">
      <c r="A571" s="17" t="str">
        <f>A557&amp;D571</f>
        <v>X (28)八幡西区</v>
      </c>
      <c r="C571" s="135"/>
      <c r="D571" s="134" t="s">
        <v>20</v>
      </c>
      <c r="E571" s="19">
        <v>1103</v>
      </c>
      <c r="F571" s="20">
        <v>666</v>
      </c>
      <c r="G571" s="20">
        <v>207</v>
      </c>
      <c r="H571" s="20">
        <v>257</v>
      </c>
      <c r="I571" s="20">
        <v>27</v>
      </c>
      <c r="J571" s="20">
        <v>134</v>
      </c>
      <c r="K571" s="20">
        <v>286</v>
      </c>
      <c r="L571" s="20">
        <v>199</v>
      </c>
      <c r="M571" s="20">
        <v>15</v>
      </c>
      <c r="N571" s="21"/>
      <c r="O571" s="21"/>
      <c r="P571" s="21"/>
      <c r="Q571" s="21"/>
    </row>
    <row r="572" spans="1:17" x14ac:dyDescent="0.15">
      <c r="C572" s="135"/>
      <c r="D572" s="136"/>
      <c r="E572" s="22">
        <v>1</v>
      </c>
      <c r="F572" s="23">
        <v>0.60380780696868896</v>
      </c>
      <c r="G572" s="23">
        <v>0.18766999244689941</v>
      </c>
      <c r="H572" s="23">
        <v>0.23300090432167053</v>
      </c>
      <c r="I572" s="23">
        <v>2.4478694424033165E-2</v>
      </c>
      <c r="J572" s="23">
        <v>0.1214868575334549</v>
      </c>
      <c r="K572" s="23">
        <v>0.2592928409576416</v>
      </c>
      <c r="L572" s="23">
        <v>0.18041704595088959</v>
      </c>
      <c r="M572" s="23">
        <v>1.3599274680018425E-2</v>
      </c>
    </row>
    <row r="573" spans="1:17" x14ac:dyDescent="0.15">
      <c r="A573" s="17" t="str">
        <f>A557&amp;D573</f>
        <v>X (28)戸畑区</v>
      </c>
      <c r="C573" s="135"/>
      <c r="D573" s="134" t="s">
        <v>21</v>
      </c>
      <c r="E573" s="19">
        <v>174</v>
      </c>
      <c r="F573" s="20">
        <v>97</v>
      </c>
      <c r="G573" s="20">
        <v>43</v>
      </c>
      <c r="H573" s="20">
        <v>37</v>
      </c>
      <c r="I573" s="20">
        <v>3</v>
      </c>
      <c r="J573" s="20">
        <v>29</v>
      </c>
      <c r="K573" s="20">
        <v>56</v>
      </c>
      <c r="L573" s="20">
        <v>28</v>
      </c>
      <c r="M573" s="20">
        <v>1</v>
      </c>
      <c r="N573" s="21"/>
      <c r="O573" s="21"/>
      <c r="P573" s="21"/>
      <c r="Q573" s="21"/>
    </row>
    <row r="574" spans="1:17" x14ac:dyDescent="0.15">
      <c r="C574" s="135"/>
      <c r="D574" s="136"/>
      <c r="E574" s="22">
        <v>1</v>
      </c>
      <c r="F574" s="23">
        <v>0.55747127532958984</v>
      </c>
      <c r="G574" s="23">
        <v>0.24712643027305603</v>
      </c>
      <c r="H574" s="23">
        <v>0.21264368295669556</v>
      </c>
      <c r="I574" s="23">
        <v>1.7241379246115685E-2</v>
      </c>
      <c r="J574" s="23">
        <v>0.1666666716337204</v>
      </c>
      <c r="K574" s="23">
        <v>0.3218390941619873</v>
      </c>
      <c r="L574" s="23">
        <v>0.16091954708099365</v>
      </c>
      <c r="M574" s="23">
        <v>5.7471264153718948E-3</v>
      </c>
    </row>
    <row r="575" spans="1:17" x14ac:dyDescent="0.15">
      <c r="A575" s="17" t="str">
        <f>A557&amp;D575</f>
        <v>X (28)その他</v>
      </c>
      <c r="C575" s="135"/>
      <c r="D575" s="134" t="s">
        <v>22</v>
      </c>
      <c r="E575" s="19">
        <v>905</v>
      </c>
      <c r="F575" s="20">
        <v>531</v>
      </c>
      <c r="G575" s="20">
        <v>143</v>
      </c>
      <c r="H575" s="20">
        <v>196</v>
      </c>
      <c r="I575" s="20">
        <v>24</v>
      </c>
      <c r="J575" s="20">
        <v>107</v>
      </c>
      <c r="K575" s="20">
        <v>188</v>
      </c>
      <c r="L575" s="20">
        <v>177</v>
      </c>
      <c r="M575" s="20">
        <v>8</v>
      </c>
      <c r="N575" s="21"/>
      <c r="O575" s="21"/>
      <c r="P575" s="21"/>
      <c r="Q575" s="21"/>
    </row>
    <row r="576" spans="1:17" x14ac:dyDescent="0.15">
      <c r="C576" s="136"/>
      <c r="D576" s="136"/>
      <c r="E576" s="22">
        <v>1</v>
      </c>
      <c r="F576" s="23">
        <v>0.58674031496047974</v>
      </c>
      <c r="G576" s="23">
        <v>0.1580110490322113</v>
      </c>
      <c r="H576" s="23">
        <v>0.21657457947731018</v>
      </c>
      <c r="I576" s="23">
        <v>2.6519337669014931E-2</v>
      </c>
      <c r="J576" s="23">
        <v>0.11823204159736633</v>
      </c>
      <c r="K576" s="23">
        <v>0.20773480832576752</v>
      </c>
      <c r="L576" s="23">
        <v>0.19558010995388031</v>
      </c>
      <c r="M576" s="23">
        <v>8.8397786021232605E-3</v>
      </c>
    </row>
    <row r="580" spans="1:17" x14ac:dyDescent="0.15">
      <c r="A580" s="17" t="str">
        <f>"X ("&amp;SUBSTITUTE(LEFT(E580,3),"Q","")&amp;")"</f>
        <v>X (29)</v>
      </c>
      <c r="C580" s="17" t="s">
        <v>215</v>
      </c>
      <c r="D580" s="17" t="s">
        <v>24</v>
      </c>
      <c r="E580" s="17" t="s">
        <v>216</v>
      </c>
    </row>
    <row r="581" spans="1:17" ht="72" x14ac:dyDescent="0.15">
      <c r="A581" s="17" t="str">
        <f>A580&amp;"表頭"</f>
        <v>X (29)表頭</v>
      </c>
      <c r="C581" s="132"/>
      <c r="D581" s="133"/>
      <c r="E581" s="18" t="s">
        <v>3</v>
      </c>
      <c r="F581" s="18" t="s">
        <v>217</v>
      </c>
      <c r="G581" s="18" t="s">
        <v>218</v>
      </c>
      <c r="H581" s="18" t="s">
        <v>219</v>
      </c>
      <c r="I581" s="18" t="s">
        <v>220</v>
      </c>
      <c r="J581" s="18" t="s">
        <v>221</v>
      </c>
      <c r="K581" s="18" t="s">
        <v>222</v>
      </c>
      <c r="L581" s="18" t="s">
        <v>223</v>
      </c>
      <c r="M581" s="18" t="s">
        <v>224</v>
      </c>
      <c r="N581" s="18" t="s">
        <v>225</v>
      </c>
      <c r="O581" s="18" t="s">
        <v>226</v>
      </c>
    </row>
    <row r="582" spans="1:17" x14ac:dyDescent="0.15">
      <c r="A582" s="17" t="str">
        <f>A580&amp;D582</f>
        <v>X (29)全体</v>
      </c>
      <c r="C582" s="134" t="s">
        <v>14</v>
      </c>
      <c r="D582" s="134" t="s">
        <v>8</v>
      </c>
      <c r="E582" s="19">
        <v>3871</v>
      </c>
      <c r="F582" s="20">
        <v>536</v>
      </c>
      <c r="G582" s="20">
        <v>443</v>
      </c>
      <c r="H582" s="20">
        <v>523</v>
      </c>
      <c r="I582" s="20">
        <v>1325</v>
      </c>
      <c r="J582" s="20">
        <v>685</v>
      </c>
      <c r="K582" s="20">
        <v>866</v>
      </c>
      <c r="L582" s="20">
        <v>747</v>
      </c>
      <c r="M582" s="20">
        <v>481</v>
      </c>
      <c r="N582" s="20">
        <v>242</v>
      </c>
      <c r="O582" s="20">
        <v>709</v>
      </c>
      <c r="P582" s="21"/>
      <c r="Q582" s="21"/>
    </row>
    <row r="583" spans="1:17" x14ac:dyDescent="0.15">
      <c r="C583" s="135"/>
      <c r="D583" s="136"/>
      <c r="E583" s="22">
        <v>1</v>
      </c>
      <c r="F583" s="23">
        <v>0.1384655088186264</v>
      </c>
      <c r="G583" s="23">
        <v>0.11444070935249329</v>
      </c>
      <c r="H583" s="23">
        <v>0.13510720431804657</v>
      </c>
      <c r="I583" s="23">
        <v>0.34228882193565369</v>
      </c>
      <c r="J583" s="23">
        <v>0.17695686221122742</v>
      </c>
      <c r="K583" s="23">
        <v>0.22371479868888855</v>
      </c>
      <c r="L583" s="23">
        <v>0.19297339022159576</v>
      </c>
      <c r="M583" s="23">
        <v>0.12425729632377625</v>
      </c>
      <c r="N583" s="23">
        <v>6.2516145408153534E-2</v>
      </c>
      <c r="O583" s="23">
        <v>0.18315680325031281</v>
      </c>
    </row>
    <row r="584" spans="1:17" x14ac:dyDescent="0.15">
      <c r="A584" s="17" t="str">
        <f>A580&amp;D584</f>
        <v>X (29)門司区</v>
      </c>
      <c r="C584" s="135"/>
      <c r="D584" s="134" t="s">
        <v>15</v>
      </c>
      <c r="E584" s="19">
        <v>171</v>
      </c>
      <c r="F584" s="20">
        <v>35</v>
      </c>
      <c r="G584" s="20">
        <v>22</v>
      </c>
      <c r="H584" s="20">
        <v>23</v>
      </c>
      <c r="I584" s="20">
        <v>60</v>
      </c>
      <c r="J584" s="20">
        <v>29</v>
      </c>
      <c r="K584" s="20">
        <v>37</v>
      </c>
      <c r="L584" s="20">
        <v>32</v>
      </c>
      <c r="M584" s="20">
        <v>22</v>
      </c>
      <c r="N584" s="20">
        <v>13</v>
      </c>
      <c r="O584" s="20">
        <v>29</v>
      </c>
      <c r="P584" s="21"/>
      <c r="Q584" s="21"/>
    </row>
    <row r="585" spans="1:17" x14ac:dyDescent="0.15">
      <c r="C585" s="135"/>
      <c r="D585" s="136"/>
      <c r="E585" s="22">
        <v>1</v>
      </c>
      <c r="F585" s="23">
        <v>0.20467835664749146</v>
      </c>
      <c r="G585" s="23">
        <v>0.12865497171878815</v>
      </c>
      <c r="H585" s="23">
        <v>0.13450291752815247</v>
      </c>
      <c r="I585" s="23">
        <v>0.35087719559669495</v>
      </c>
      <c r="J585" s="23">
        <v>0.16959063708782196</v>
      </c>
      <c r="K585" s="23">
        <v>0.21637426316738129</v>
      </c>
      <c r="L585" s="23">
        <v>0.1871345043182373</v>
      </c>
      <c r="M585" s="23">
        <v>0.12865497171878815</v>
      </c>
      <c r="N585" s="23">
        <v>7.6023392379283905E-2</v>
      </c>
      <c r="O585" s="23">
        <v>0.16959063708782196</v>
      </c>
    </row>
    <row r="586" spans="1:17" x14ac:dyDescent="0.15">
      <c r="A586" s="17" t="str">
        <f>A580&amp;D586</f>
        <v>X (29)小倉北区</v>
      </c>
      <c r="C586" s="135"/>
      <c r="D586" s="134" t="s">
        <v>16</v>
      </c>
      <c r="E586" s="19">
        <v>332</v>
      </c>
      <c r="F586" s="20">
        <v>55</v>
      </c>
      <c r="G586" s="20">
        <v>42</v>
      </c>
      <c r="H586" s="20">
        <v>48</v>
      </c>
      <c r="I586" s="20">
        <v>116</v>
      </c>
      <c r="J586" s="20">
        <v>73</v>
      </c>
      <c r="K586" s="20">
        <v>80</v>
      </c>
      <c r="L586" s="20">
        <v>65</v>
      </c>
      <c r="M586" s="20">
        <v>41</v>
      </c>
      <c r="N586" s="20">
        <v>23</v>
      </c>
      <c r="O586" s="20">
        <v>55</v>
      </c>
      <c r="P586" s="21"/>
      <c r="Q586" s="21"/>
    </row>
    <row r="587" spans="1:17" x14ac:dyDescent="0.15">
      <c r="C587" s="135"/>
      <c r="D587" s="136"/>
      <c r="E587" s="22">
        <v>1</v>
      </c>
      <c r="F587" s="23">
        <v>0.16566264629364014</v>
      </c>
      <c r="G587" s="23">
        <v>0.12650603055953979</v>
      </c>
      <c r="H587" s="23">
        <v>0.14457830786705017</v>
      </c>
      <c r="I587" s="23">
        <v>0.34939759969711304</v>
      </c>
      <c r="J587" s="23">
        <v>0.21987952291965485</v>
      </c>
      <c r="K587" s="23">
        <v>0.24096386134624481</v>
      </c>
      <c r="L587" s="23">
        <v>0.19578313827514648</v>
      </c>
      <c r="M587" s="23">
        <v>0.1234939768910408</v>
      </c>
      <c r="N587" s="23">
        <v>6.9277107715606689E-2</v>
      </c>
      <c r="O587" s="23">
        <v>0.16566264629364014</v>
      </c>
    </row>
    <row r="588" spans="1:17" x14ac:dyDescent="0.15">
      <c r="A588" s="17" t="str">
        <f>A580&amp;D588</f>
        <v>X (29)小倉南区</v>
      </c>
      <c r="C588" s="135"/>
      <c r="D588" s="134" t="s">
        <v>17</v>
      </c>
      <c r="E588" s="19">
        <v>557</v>
      </c>
      <c r="F588" s="20">
        <v>85</v>
      </c>
      <c r="G588" s="20">
        <v>74</v>
      </c>
      <c r="H588" s="20">
        <v>87</v>
      </c>
      <c r="I588" s="20">
        <v>211</v>
      </c>
      <c r="J588" s="20">
        <v>104</v>
      </c>
      <c r="K588" s="20">
        <v>111</v>
      </c>
      <c r="L588" s="20">
        <v>102</v>
      </c>
      <c r="M588" s="20">
        <v>62</v>
      </c>
      <c r="N588" s="20">
        <v>48</v>
      </c>
      <c r="O588" s="20">
        <v>91</v>
      </c>
      <c r="P588" s="21"/>
      <c r="Q588" s="21"/>
    </row>
    <row r="589" spans="1:17" x14ac:dyDescent="0.15">
      <c r="C589" s="135"/>
      <c r="D589" s="136"/>
      <c r="E589" s="22">
        <v>1</v>
      </c>
      <c r="F589" s="23">
        <v>0.15260323882102966</v>
      </c>
      <c r="G589" s="23">
        <v>0.13285458087921143</v>
      </c>
      <c r="H589" s="23">
        <v>0.15619389712810516</v>
      </c>
      <c r="I589" s="23">
        <v>0.37881508469581604</v>
      </c>
      <c r="J589" s="23">
        <v>0.1867145448923111</v>
      </c>
      <c r="K589" s="23">
        <v>0.19928187131881714</v>
      </c>
      <c r="L589" s="23">
        <v>0.1831238716840744</v>
      </c>
      <c r="M589" s="23">
        <v>0.11131059378385544</v>
      </c>
      <c r="N589" s="23">
        <v>8.6175940930843353E-2</v>
      </c>
      <c r="O589" s="23">
        <v>0.16337522864341736</v>
      </c>
    </row>
    <row r="590" spans="1:17" x14ac:dyDescent="0.15">
      <c r="A590" s="17" t="str">
        <f>A580&amp;D590</f>
        <v>X (29)若松区</v>
      </c>
      <c r="C590" s="135"/>
      <c r="D590" s="134" t="s">
        <v>18</v>
      </c>
      <c r="E590" s="19">
        <v>438</v>
      </c>
      <c r="F590" s="20">
        <v>70</v>
      </c>
      <c r="G590" s="20">
        <v>52</v>
      </c>
      <c r="H590" s="20">
        <v>62</v>
      </c>
      <c r="I590" s="20">
        <v>149</v>
      </c>
      <c r="J590" s="20">
        <v>72</v>
      </c>
      <c r="K590" s="20">
        <v>99</v>
      </c>
      <c r="L590" s="20">
        <v>79</v>
      </c>
      <c r="M590" s="20">
        <v>52</v>
      </c>
      <c r="N590" s="20">
        <v>30</v>
      </c>
      <c r="O590" s="20">
        <v>79</v>
      </c>
      <c r="P590" s="21"/>
      <c r="Q590" s="21"/>
    </row>
    <row r="591" spans="1:17" x14ac:dyDescent="0.15">
      <c r="C591" s="135"/>
      <c r="D591" s="136"/>
      <c r="E591" s="22">
        <v>1</v>
      </c>
      <c r="F591" s="23">
        <v>0.15981735289096832</v>
      </c>
      <c r="G591" s="23">
        <v>0.11872146278619766</v>
      </c>
      <c r="H591" s="23">
        <v>0.14155250787734985</v>
      </c>
      <c r="I591" s="23">
        <v>0.34018266201019287</v>
      </c>
      <c r="J591" s="23">
        <v>0.16438356041908264</v>
      </c>
      <c r="K591" s="23">
        <v>0.22602739930152893</v>
      </c>
      <c r="L591" s="23">
        <v>0.18036529421806335</v>
      </c>
      <c r="M591" s="23">
        <v>0.11872146278619766</v>
      </c>
      <c r="N591" s="23">
        <v>6.8493150174617767E-2</v>
      </c>
      <c r="O591" s="23">
        <v>0.18036529421806335</v>
      </c>
    </row>
    <row r="592" spans="1:17" x14ac:dyDescent="0.15">
      <c r="A592" s="17" t="str">
        <f>A580&amp;D592</f>
        <v>X (29)八幡東区</v>
      </c>
      <c r="C592" s="135"/>
      <c r="D592" s="134" t="s">
        <v>19</v>
      </c>
      <c r="E592" s="19">
        <v>191</v>
      </c>
      <c r="F592" s="20">
        <v>26</v>
      </c>
      <c r="G592" s="20">
        <v>22</v>
      </c>
      <c r="H592" s="20">
        <v>30</v>
      </c>
      <c r="I592" s="20">
        <v>75</v>
      </c>
      <c r="J592" s="20">
        <v>42</v>
      </c>
      <c r="K592" s="20">
        <v>32</v>
      </c>
      <c r="L592" s="20">
        <v>27</v>
      </c>
      <c r="M592" s="20">
        <v>27</v>
      </c>
      <c r="N592" s="20">
        <v>12</v>
      </c>
      <c r="O592" s="20">
        <v>32</v>
      </c>
      <c r="P592" s="21"/>
      <c r="Q592" s="21"/>
    </row>
    <row r="593" spans="1:17" x14ac:dyDescent="0.15">
      <c r="C593" s="135"/>
      <c r="D593" s="136"/>
      <c r="E593" s="22">
        <v>1</v>
      </c>
      <c r="F593" s="23">
        <v>0.13612565398216248</v>
      </c>
      <c r="G593" s="23">
        <v>0.11518324911594391</v>
      </c>
      <c r="H593" s="23">
        <v>0.15706805884838104</v>
      </c>
      <c r="I593" s="23">
        <v>0.3926701545715332</v>
      </c>
      <c r="J593" s="23">
        <v>0.21989528834819794</v>
      </c>
      <c r="K593" s="23">
        <v>0.16753926873207092</v>
      </c>
      <c r="L593" s="23">
        <v>0.14136125147342682</v>
      </c>
      <c r="M593" s="23">
        <v>0.14136125147342682</v>
      </c>
      <c r="N593" s="23">
        <v>6.2827222049236298E-2</v>
      </c>
      <c r="O593" s="23">
        <v>0.16753926873207092</v>
      </c>
    </row>
    <row r="594" spans="1:17" x14ac:dyDescent="0.15">
      <c r="A594" s="17" t="str">
        <f>A580&amp;D594</f>
        <v>X (29)八幡西区</v>
      </c>
      <c r="C594" s="135"/>
      <c r="D594" s="134" t="s">
        <v>20</v>
      </c>
      <c r="E594" s="19">
        <v>1103</v>
      </c>
      <c r="F594" s="20">
        <v>134</v>
      </c>
      <c r="G594" s="20">
        <v>115</v>
      </c>
      <c r="H594" s="20">
        <v>146</v>
      </c>
      <c r="I594" s="20">
        <v>374</v>
      </c>
      <c r="J594" s="20">
        <v>189</v>
      </c>
      <c r="K594" s="20">
        <v>279</v>
      </c>
      <c r="L594" s="20">
        <v>234</v>
      </c>
      <c r="M594" s="20">
        <v>135</v>
      </c>
      <c r="N594" s="20">
        <v>60</v>
      </c>
      <c r="O594" s="20">
        <v>208</v>
      </c>
      <c r="P594" s="21"/>
      <c r="Q594" s="21"/>
    </row>
    <row r="595" spans="1:17" x14ac:dyDescent="0.15">
      <c r="C595" s="135"/>
      <c r="D595" s="136"/>
      <c r="E595" s="22">
        <v>1</v>
      </c>
      <c r="F595" s="23">
        <v>0.1214868575334549</v>
      </c>
      <c r="G595" s="23">
        <v>0.10426110774278641</v>
      </c>
      <c r="H595" s="23">
        <v>0.13236626982688904</v>
      </c>
      <c r="I595" s="23">
        <v>0.3390752375125885</v>
      </c>
      <c r="J595" s="23">
        <v>0.1713508665561676</v>
      </c>
      <c r="K595" s="23">
        <v>0.25294649600982666</v>
      </c>
      <c r="L595" s="23">
        <v>0.21214868128299713</v>
      </c>
      <c r="M595" s="23">
        <v>0.12239347398281097</v>
      </c>
      <c r="N595" s="23">
        <v>5.43970987200737E-2</v>
      </c>
      <c r="O595" s="23">
        <v>0.18857660889625549</v>
      </c>
    </row>
    <row r="596" spans="1:17" x14ac:dyDescent="0.15">
      <c r="A596" s="17" t="str">
        <f>A580&amp;D596</f>
        <v>X (29)戸畑区</v>
      </c>
      <c r="C596" s="135"/>
      <c r="D596" s="134" t="s">
        <v>21</v>
      </c>
      <c r="E596" s="19">
        <v>174</v>
      </c>
      <c r="F596" s="20">
        <v>26</v>
      </c>
      <c r="G596" s="20">
        <v>19</v>
      </c>
      <c r="H596" s="20">
        <v>24</v>
      </c>
      <c r="I596" s="20">
        <v>67</v>
      </c>
      <c r="J596" s="20">
        <v>31</v>
      </c>
      <c r="K596" s="20">
        <v>49</v>
      </c>
      <c r="L596" s="20">
        <v>30</v>
      </c>
      <c r="M596" s="20">
        <v>19</v>
      </c>
      <c r="N596" s="20">
        <v>13</v>
      </c>
      <c r="O596" s="20">
        <v>21</v>
      </c>
      <c r="P596" s="21"/>
      <c r="Q596" s="21"/>
    </row>
    <row r="597" spans="1:17" x14ac:dyDescent="0.15">
      <c r="C597" s="135"/>
      <c r="D597" s="136"/>
      <c r="E597" s="22">
        <v>1</v>
      </c>
      <c r="F597" s="23">
        <v>0.14942528307437897</v>
      </c>
      <c r="G597" s="23">
        <v>0.10919540375471115</v>
      </c>
      <c r="H597" s="23">
        <v>0.13793103396892548</v>
      </c>
      <c r="I597" s="23">
        <v>0.3850574791431427</v>
      </c>
      <c r="J597" s="23">
        <v>0.17816092073917389</v>
      </c>
      <c r="K597" s="23">
        <v>0.28160920739173889</v>
      </c>
      <c r="L597" s="23">
        <v>0.17241379618644714</v>
      </c>
      <c r="M597" s="23">
        <v>0.10919540375471115</v>
      </c>
      <c r="N597" s="23">
        <v>7.4712641537189484E-2</v>
      </c>
      <c r="O597" s="23">
        <v>0.12068965286016464</v>
      </c>
    </row>
    <row r="598" spans="1:17" x14ac:dyDescent="0.15">
      <c r="A598" s="17" t="str">
        <f>A580&amp;D598</f>
        <v>X (29)その他</v>
      </c>
      <c r="C598" s="135"/>
      <c r="D598" s="134" t="s">
        <v>22</v>
      </c>
      <c r="E598" s="19">
        <v>905</v>
      </c>
      <c r="F598" s="20">
        <v>105</v>
      </c>
      <c r="G598" s="20">
        <v>97</v>
      </c>
      <c r="H598" s="20">
        <v>103</v>
      </c>
      <c r="I598" s="20">
        <v>273</v>
      </c>
      <c r="J598" s="20">
        <v>145</v>
      </c>
      <c r="K598" s="20">
        <v>179</v>
      </c>
      <c r="L598" s="20">
        <v>178</v>
      </c>
      <c r="M598" s="20">
        <v>123</v>
      </c>
      <c r="N598" s="20">
        <v>43</v>
      </c>
      <c r="O598" s="20">
        <v>194</v>
      </c>
      <c r="P598" s="21"/>
      <c r="Q598" s="21"/>
    </row>
    <row r="599" spans="1:17" x14ac:dyDescent="0.15">
      <c r="C599" s="136"/>
      <c r="D599" s="136"/>
      <c r="E599" s="22">
        <v>1</v>
      </c>
      <c r="F599" s="23">
        <v>0.11602210253477097</v>
      </c>
      <c r="G599" s="23">
        <v>0.10718232393264771</v>
      </c>
      <c r="H599" s="23">
        <v>0.113812156021595</v>
      </c>
      <c r="I599" s="23">
        <v>0.30165746808052063</v>
      </c>
      <c r="J599" s="23">
        <v>0.16022099554538727</v>
      </c>
      <c r="K599" s="23">
        <v>0.19779005646705627</v>
      </c>
      <c r="L599" s="23">
        <v>0.1966850757598877</v>
      </c>
      <c r="M599" s="23">
        <v>0.13591159880161285</v>
      </c>
      <c r="N599" s="23">
        <v>4.7513812780380249E-2</v>
      </c>
      <c r="O599" s="23">
        <v>0.21436464786529541</v>
      </c>
    </row>
    <row r="600" spans="1:17" x14ac:dyDescent="0.15"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</row>
    <row r="601" spans="1:17" x14ac:dyDescent="0.15"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</row>
    <row r="602" spans="1:17" x14ac:dyDescent="0.15"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</row>
    <row r="603" spans="1:17" x14ac:dyDescent="0.15"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</row>
    <row r="604" spans="1:17" x14ac:dyDescent="0.15"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</row>
    <row r="605" spans="1:17" x14ac:dyDescent="0.15"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</row>
    <row r="606" spans="1:17" x14ac:dyDescent="0.15"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</row>
    <row r="607" spans="1:17" x14ac:dyDescent="0.15"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</row>
    <row r="608" spans="1:17" x14ac:dyDescent="0.15"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</row>
    <row r="609" spans="5:17" x14ac:dyDescent="0.15"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</row>
  </sheetData>
  <sheetProtection formatColumns="0" formatRows="0"/>
  <mergeCells count="286">
    <mergeCell ref="C6:D6"/>
    <mergeCell ref="C7:C24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C29:D29"/>
    <mergeCell ref="C30:C47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C52:D52"/>
    <mergeCell ref="C53:C70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C75:D75"/>
    <mergeCell ref="C76:C93"/>
    <mergeCell ref="D76:D77"/>
    <mergeCell ref="D78:D79"/>
    <mergeCell ref="D80:D81"/>
    <mergeCell ref="D82:D83"/>
    <mergeCell ref="D84:D85"/>
    <mergeCell ref="D107:D108"/>
    <mergeCell ref="D109:D110"/>
    <mergeCell ref="D111:D112"/>
    <mergeCell ref="D113:D114"/>
    <mergeCell ref="D115:D116"/>
    <mergeCell ref="C121:D121"/>
    <mergeCell ref="D86:D87"/>
    <mergeCell ref="D88:D89"/>
    <mergeCell ref="D90:D91"/>
    <mergeCell ref="D92:D93"/>
    <mergeCell ref="C98:D98"/>
    <mergeCell ref="C99:C116"/>
    <mergeCell ref="D99:D100"/>
    <mergeCell ref="D101:D102"/>
    <mergeCell ref="D103:D104"/>
    <mergeCell ref="D105:D106"/>
    <mergeCell ref="C122:C139"/>
    <mergeCell ref="D122:D123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C144:D144"/>
    <mergeCell ref="C145:C162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C167:D167"/>
    <mergeCell ref="C168:C185"/>
    <mergeCell ref="D168:D169"/>
    <mergeCell ref="D170:D171"/>
    <mergeCell ref="D172:D173"/>
    <mergeCell ref="D174:D175"/>
    <mergeCell ref="D176:D177"/>
    <mergeCell ref="D178:D179"/>
    <mergeCell ref="D180:D181"/>
    <mergeCell ref="D182:D183"/>
    <mergeCell ref="D184:D185"/>
    <mergeCell ref="C190:D190"/>
    <mergeCell ref="C191:C208"/>
    <mergeCell ref="D191:D192"/>
    <mergeCell ref="D193:D194"/>
    <mergeCell ref="D195:D196"/>
    <mergeCell ref="D197:D198"/>
    <mergeCell ref="D199:D200"/>
    <mergeCell ref="D201:D202"/>
    <mergeCell ref="D203:D204"/>
    <mergeCell ref="D205:D206"/>
    <mergeCell ref="D207:D208"/>
    <mergeCell ref="C213:D213"/>
    <mergeCell ref="C214:C231"/>
    <mergeCell ref="D214:D215"/>
    <mergeCell ref="D216:D217"/>
    <mergeCell ref="D218:D219"/>
    <mergeCell ref="D220:D221"/>
    <mergeCell ref="D222:D223"/>
    <mergeCell ref="D245:D246"/>
    <mergeCell ref="D247:D248"/>
    <mergeCell ref="D249:D250"/>
    <mergeCell ref="D251:D252"/>
    <mergeCell ref="D253:D254"/>
    <mergeCell ref="C259:D259"/>
    <mergeCell ref="D224:D225"/>
    <mergeCell ref="D226:D227"/>
    <mergeCell ref="D228:D229"/>
    <mergeCell ref="D230:D231"/>
    <mergeCell ref="C236:D236"/>
    <mergeCell ref="C237:C254"/>
    <mergeCell ref="D237:D238"/>
    <mergeCell ref="D239:D240"/>
    <mergeCell ref="D241:D242"/>
    <mergeCell ref="D243:D244"/>
    <mergeCell ref="C260:C277"/>
    <mergeCell ref="D260:D261"/>
    <mergeCell ref="D262:D263"/>
    <mergeCell ref="D264:D265"/>
    <mergeCell ref="D266:D267"/>
    <mergeCell ref="D268:D269"/>
    <mergeCell ref="D270:D271"/>
    <mergeCell ref="D272:D273"/>
    <mergeCell ref="D274:D275"/>
    <mergeCell ref="D276:D277"/>
    <mergeCell ref="C282:D282"/>
    <mergeCell ref="C283:C300"/>
    <mergeCell ref="D283:D284"/>
    <mergeCell ref="D285:D286"/>
    <mergeCell ref="D287:D288"/>
    <mergeCell ref="D289:D290"/>
    <mergeCell ref="D291:D292"/>
    <mergeCell ref="D293:D294"/>
    <mergeCell ref="D295:D296"/>
    <mergeCell ref="D297:D298"/>
    <mergeCell ref="D299:D300"/>
    <mergeCell ref="C305:D305"/>
    <mergeCell ref="C306:C323"/>
    <mergeCell ref="D306:D307"/>
    <mergeCell ref="D308:D309"/>
    <mergeCell ref="D310:D311"/>
    <mergeCell ref="D312:D313"/>
    <mergeCell ref="D314:D315"/>
    <mergeCell ref="D316:D317"/>
    <mergeCell ref="D318:D319"/>
    <mergeCell ref="D320:D321"/>
    <mergeCell ref="D322:D323"/>
    <mergeCell ref="C328:D328"/>
    <mergeCell ref="C329:C346"/>
    <mergeCell ref="D329:D330"/>
    <mergeCell ref="D331:D332"/>
    <mergeCell ref="D333:D334"/>
    <mergeCell ref="D335:D336"/>
    <mergeCell ref="D337:D338"/>
    <mergeCell ref="D339:D340"/>
    <mergeCell ref="D341:D342"/>
    <mergeCell ref="D343:D344"/>
    <mergeCell ref="D345:D346"/>
    <mergeCell ref="C351:D351"/>
    <mergeCell ref="C352:C369"/>
    <mergeCell ref="D352:D353"/>
    <mergeCell ref="D354:D355"/>
    <mergeCell ref="D356:D357"/>
    <mergeCell ref="D358:D359"/>
    <mergeCell ref="D360:D361"/>
    <mergeCell ref="D383:D384"/>
    <mergeCell ref="D385:D386"/>
    <mergeCell ref="D387:D388"/>
    <mergeCell ref="D389:D390"/>
    <mergeCell ref="D391:D392"/>
    <mergeCell ref="C397:D397"/>
    <mergeCell ref="D362:D363"/>
    <mergeCell ref="D364:D365"/>
    <mergeCell ref="D366:D367"/>
    <mergeCell ref="D368:D369"/>
    <mergeCell ref="C374:D374"/>
    <mergeCell ref="C375:C392"/>
    <mergeCell ref="D375:D376"/>
    <mergeCell ref="D377:D378"/>
    <mergeCell ref="D379:D380"/>
    <mergeCell ref="D381:D382"/>
    <mergeCell ref="C398:C415"/>
    <mergeCell ref="D398:D399"/>
    <mergeCell ref="D400:D401"/>
    <mergeCell ref="D402:D403"/>
    <mergeCell ref="D404:D405"/>
    <mergeCell ref="D406:D407"/>
    <mergeCell ref="D408:D409"/>
    <mergeCell ref="D410:D411"/>
    <mergeCell ref="D412:D413"/>
    <mergeCell ref="D414:D415"/>
    <mergeCell ref="C420:D420"/>
    <mergeCell ref="C421:C438"/>
    <mergeCell ref="D421:D422"/>
    <mergeCell ref="D423:D424"/>
    <mergeCell ref="D425:D426"/>
    <mergeCell ref="D427:D428"/>
    <mergeCell ref="D429:D430"/>
    <mergeCell ref="D431:D432"/>
    <mergeCell ref="D433:D434"/>
    <mergeCell ref="D435:D436"/>
    <mergeCell ref="D437:D438"/>
    <mergeCell ref="C443:D443"/>
    <mergeCell ref="C444:C461"/>
    <mergeCell ref="D444:D445"/>
    <mergeCell ref="D446:D447"/>
    <mergeCell ref="D448:D449"/>
    <mergeCell ref="D450:D451"/>
    <mergeCell ref="D452:D453"/>
    <mergeCell ref="D454:D455"/>
    <mergeCell ref="D456:D457"/>
    <mergeCell ref="D458:D459"/>
    <mergeCell ref="D460:D461"/>
    <mergeCell ref="C466:D466"/>
    <mergeCell ref="C467:C484"/>
    <mergeCell ref="D467:D468"/>
    <mergeCell ref="D469:D470"/>
    <mergeCell ref="D471:D472"/>
    <mergeCell ref="D473:D474"/>
    <mergeCell ref="D475:D476"/>
    <mergeCell ref="D477:D478"/>
    <mergeCell ref="D479:D480"/>
    <mergeCell ref="D481:D482"/>
    <mergeCell ref="D483:D484"/>
    <mergeCell ref="C489:D489"/>
    <mergeCell ref="C490:C507"/>
    <mergeCell ref="D490:D491"/>
    <mergeCell ref="D492:D493"/>
    <mergeCell ref="D494:D495"/>
    <mergeCell ref="D496:D497"/>
    <mergeCell ref="D498:D499"/>
    <mergeCell ref="D521:D522"/>
    <mergeCell ref="D523:D524"/>
    <mergeCell ref="D525:D526"/>
    <mergeCell ref="D527:D528"/>
    <mergeCell ref="D529:D530"/>
    <mergeCell ref="C535:D535"/>
    <mergeCell ref="D500:D501"/>
    <mergeCell ref="D502:D503"/>
    <mergeCell ref="D504:D505"/>
    <mergeCell ref="D506:D507"/>
    <mergeCell ref="C512:D512"/>
    <mergeCell ref="C513:C530"/>
    <mergeCell ref="D513:D514"/>
    <mergeCell ref="D515:D516"/>
    <mergeCell ref="D517:D518"/>
    <mergeCell ref="D519:D520"/>
    <mergeCell ref="C536:C553"/>
    <mergeCell ref="D536:D537"/>
    <mergeCell ref="D538:D539"/>
    <mergeCell ref="D540:D541"/>
    <mergeCell ref="D542:D543"/>
    <mergeCell ref="D544:D545"/>
    <mergeCell ref="D546:D547"/>
    <mergeCell ref="D548:D549"/>
    <mergeCell ref="D550:D551"/>
    <mergeCell ref="D552:D553"/>
    <mergeCell ref="C558:D558"/>
    <mergeCell ref="C559:C576"/>
    <mergeCell ref="D559:D560"/>
    <mergeCell ref="D561:D562"/>
    <mergeCell ref="D563:D564"/>
    <mergeCell ref="D565:D566"/>
    <mergeCell ref="D567:D568"/>
    <mergeCell ref="D569:D570"/>
    <mergeCell ref="D571:D572"/>
    <mergeCell ref="D573:D574"/>
    <mergeCell ref="D596:D597"/>
    <mergeCell ref="D598:D599"/>
    <mergeCell ref="D575:D576"/>
    <mergeCell ref="C581:D581"/>
    <mergeCell ref="C582:C599"/>
    <mergeCell ref="D582:D583"/>
    <mergeCell ref="D584:D585"/>
    <mergeCell ref="D586:D587"/>
    <mergeCell ref="D588:D589"/>
    <mergeCell ref="D590:D591"/>
    <mergeCell ref="D592:D593"/>
    <mergeCell ref="D594:D595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BDC3C-89D8-4F0D-BD5D-7A2FDF1AF10A}">
  <sheetPr>
    <tabColor rgb="FFFFFF00"/>
  </sheetPr>
  <dimension ref="A1:R146"/>
  <sheetViews>
    <sheetView showGridLines="0" workbookViewId="0">
      <selection activeCell="R35" sqref="R35"/>
    </sheetView>
  </sheetViews>
  <sheetFormatPr defaultColWidth="15" defaultRowHeight="12" x14ac:dyDescent="0.15"/>
  <cols>
    <col min="1" max="2" width="15" style="28"/>
    <col min="3" max="4" width="20" style="28" customWidth="1"/>
    <col min="5" max="15" width="15" style="28"/>
    <col min="16" max="16" width="15" style="29"/>
    <col min="17" max="16384" width="15" style="28"/>
  </cols>
  <sheetData>
    <row r="1" spans="1:18" s="29" customFormat="1" x14ac:dyDescent="0.15">
      <c r="C1" s="29" t="s">
        <v>237</v>
      </c>
      <c r="P1" s="30" t="s">
        <v>238</v>
      </c>
    </row>
    <row r="4" spans="1:18" x14ac:dyDescent="0.15">
      <c r="F4" s="31">
        <v>1</v>
      </c>
      <c r="G4" s="31">
        <v>2</v>
      </c>
      <c r="H4" s="31">
        <v>3</v>
      </c>
      <c r="I4" s="31">
        <v>4</v>
      </c>
      <c r="J4" s="31">
        <v>5</v>
      </c>
      <c r="K4" s="31">
        <v>6</v>
      </c>
      <c r="L4" s="31">
        <v>7</v>
      </c>
      <c r="M4" s="31">
        <v>8</v>
      </c>
      <c r="N4" s="31">
        <v>9</v>
      </c>
      <c r="O4" s="31">
        <v>10</v>
      </c>
    </row>
    <row r="5" spans="1:18" x14ac:dyDescent="0.15">
      <c r="A5" s="17" t="str">
        <f>"X ("&amp;SUBSTITUTE(LEFT(E5,2),"Q","")&amp;")"</f>
        <v>X (6)</v>
      </c>
      <c r="C5" s="28" t="s">
        <v>44</v>
      </c>
      <c r="D5" s="28" t="s">
        <v>1</v>
      </c>
      <c r="E5" s="28" t="s">
        <v>45</v>
      </c>
    </row>
    <row r="6" spans="1:18" ht="36" x14ac:dyDescent="0.15">
      <c r="A6" s="17" t="str">
        <f>A5&amp;"表頭"</f>
        <v>X (6)表頭</v>
      </c>
      <c r="C6" s="137"/>
      <c r="D6" s="138"/>
      <c r="E6" s="32" t="s">
        <v>3</v>
      </c>
      <c r="F6" s="32" t="s">
        <v>46</v>
      </c>
      <c r="G6" s="32" t="s">
        <v>47</v>
      </c>
      <c r="H6" s="32" t="s">
        <v>48</v>
      </c>
      <c r="I6" s="32" t="s">
        <v>49</v>
      </c>
      <c r="J6" s="32" t="s">
        <v>50</v>
      </c>
      <c r="K6" s="32" t="s">
        <v>51</v>
      </c>
      <c r="L6" s="32" t="s">
        <v>52</v>
      </c>
      <c r="M6" s="32" t="s">
        <v>53</v>
      </c>
      <c r="N6" s="32" t="s">
        <v>54</v>
      </c>
      <c r="O6" s="32" t="s">
        <v>22</v>
      </c>
    </row>
    <row r="7" spans="1:18" x14ac:dyDescent="0.15">
      <c r="A7" s="17" t="str">
        <f>A5&amp;D7</f>
        <v>X (6)全体</v>
      </c>
      <c r="C7" s="139" t="s">
        <v>251</v>
      </c>
      <c r="D7" s="139" t="s">
        <v>8</v>
      </c>
      <c r="E7" s="19">
        <v>3871</v>
      </c>
      <c r="F7" s="20">
        <v>39</v>
      </c>
      <c r="G7" s="20">
        <v>1947</v>
      </c>
      <c r="H7" s="20">
        <v>146</v>
      </c>
      <c r="I7" s="20">
        <v>63</v>
      </c>
      <c r="J7" s="20">
        <v>445</v>
      </c>
      <c r="K7" s="20">
        <v>342</v>
      </c>
      <c r="L7" s="20">
        <v>71</v>
      </c>
      <c r="M7" s="20">
        <v>324</v>
      </c>
      <c r="N7" s="20">
        <v>243</v>
      </c>
      <c r="O7" s="20">
        <v>251</v>
      </c>
      <c r="P7" s="33">
        <f>SUM(F7:O7)-E7</f>
        <v>0</v>
      </c>
    </row>
    <row r="8" spans="1:18" x14ac:dyDescent="0.15">
      <c r="A8" s="17"/>
      <c r="C8" s="140"/>
      <c r="D8" s="141"/>
      <c r="E8" s="34">
        <v>1</v>
      </c>
      <c r="F8" s="34">
        <v>1.0074916042366313E-2</v>
      </c>
      <c r="G8" s="34">
        <v>0.50297080857659515</v>
      </c>
      <c r="H8" s="34">
        <v>3.7716352363730304E-2</v>
      </c>
      <c r="I8" s="34">
        <v>1.62748643761302E-2</v>
      </c>
      <c r="J8" s="34">
        <v>0.11495737535520538</v>
      </c>
      <c r="K8" s="34">
        <v>8.834926375613536E-2</v>
      </c>
      <c r="L8" s="34">
        <v>1.834151382071816E-2</v>
      </c>
      <c r="M8" s="34">
        <v>8.3699302505812451E-2</v>
      </c>
      <c r="N8" s="34">
        <v>6.2774476879359345E-2</v>
      </c>
      <c r="O8" s="34">
        <v>6.4841126323947298E-2</v>
      </c>
    </row>
    <row r="9" spans="1:18" x14ac:dyDescent="0.15">
      <c r="A9" s="17" t="str">
        <f>A5&amp;D9</f>
        <v>X (6)勉強・受験</v>
      </c>
      <c r="C9" s="140"/>
      <c r="D9" s="139" t="s">
        <v>26</v>
      </c>
      <c r="E9" s="19">
        <v>1074</v>
      </c>
      <c r="F9" s="20">
        <v>19</v>
      </c>
      <c r="G9" s="20">
        <v>532</v>
      </c>
      <c r="H9" s="20">
        <v>36</v>
      </c>
      <c r="I9" s="20">
        <v>23</v>
      </c>
      <c r="J9" s="20">
        <v>126</v>
      </c>
      <c r="K9" s="20">
        <v>106</v>
      </c>
      <c r="L9" s="20">
        <v>29</v>
      </c>
      <c r="M9" s="20">
        <v>66</v>
      </c>
      <c r="N9" s="20">
        <v>57</v>
      </c>
      <c r="O9" s="20">
        <v>80</v>
      </c>
      <c r="P9" s="33">
        <f>SUM(F9:O9)-E9</f>
        <v>0</v>
      </c>
    </row>
    <row r="10" spans="1:18" x14ac:dyDescent="0.15">
      <c r="A10" s="17"/>
      <c r="C10" s="140"/>
      <c r="D10" s="141"/>
      <c r="E10" s="34">
        <v>1</v>
      </c>
      <c r="F10" s="34">
        <v>1.7690875232774673E-2</v>
      </c>
      <c r="G10" s="34">
        <v>0.49534450651769085</v>
      </c>
      <c r="H10" s="34">
        <v>3.3519553072625698E-2</v>
      </c>
      <c r="I10" s="34">
        <v>2.1415270018621976E-2</v>
      </c>
      <c r="J10" s="34">
        <v>0.11731843575418995</v>
      </c>
      <c r="K10" s="34">
        <v>9.8696461824953452E-2</v>
      </c>
      <c r="L10" s="34">
        <v>2.7001862197392923E-2</v>
      </c>
      <c r="M10" s="34">
        <v>6.1452513966480445E-2</v>
      </c>
      <c r="N10" s="34">
        <v>5.3072625698324022E-2</v>
      </c>
      <c r="O10" s="34">
        <v>7.4487895716946001E-2</v>
      </c>
    </row>
    <row r="11" spans="1:18" x14ac:dyDescent="0.15">
      <c r="A11" s="17" t="str">
        <f>A5&amp;D11</f>
        <v>X (6)友達との時間</v>
      </c>
      <c r="C11" s="140"/>
      <c r="D11" s="139" t="s">
        <v>27</v>
      </c>
      <c r="E11" s="19">
        <v>1543</v>
      </c>
      <c r="F11" s="20">
        <v>17</v>
      </c>
      <c r="G11" s="20">
        <v>877</v>
      </c>
      <c r="H11" s="20">
        <v>45</v>
      </c>
      <c r="I11" s="20">
        <v>18</v>
      </c>
      <c r="J11" s="20">
        <v>166</v>
      </c>
      <c r="K11" s="20">
        <v>116</v>
      </c>
      <c r="L11" s="20">
        <v>18</v>
      </c>
      <c r="M11" s="20">
        <v>139</v>
      </c>
      <c r="N11" s="20">
        <v>81</v>
      </c>
      <c r="O11" s="20">
        <v>66</v>
      </c>
      <c r="P11" s="33">
        <f>SUM(F11:O11)-E11</f>
        <v>0</v>
      </c>
    </row>
    <row r="12" spans="1:18" x14ac:dyDescent="0.15">
      <c r="A12" s="17"/>
      <c r="C12" s="140"/>
      <c r="D12" s="141"/>
      <c r="E12" s="34">
        <v>1</v>
      </c>
      <c r="F12" s="34">
        <v>1.1017498379779649E-2</v>
      </c>
      <c r="G12" s="34">
        <v>0.56837329876863252</v>
      </c>
      <c r="H12" s="34">
        <v>2.916396629941672E-2</v>
      </c>
      <c r="I12" s="34">
        <v>1.1665586519766688E-2</v>
      </c>
      <c r="J12" s="34">
        <v>0.10758263123784835</v>
      </c>
      <c r="K12" s="34">
        <v>7.5178224238496433E-2</v>
      </c>
      <c r="L12" s="34">
        <v>1.1665586519766688E-2</v>
      </c>
      <c r="M12" s="34">
        <v>9.0084251458198317E-2</v>
      </c>
      <c r="N12" s="34">
        <v>5.24951393389501E-2</v>
      </c>
      <c r="O12" s="34">
        <v>4.2773817239144522E-2</v>
      </c>
    </row>
    <row r="13" spans="1:18" x14ac:dyDescent="0.15">
      <c r="A13" s="17" t="str">
        <f>A5&amp;D13</f>
        <v>X (6)部活動</v>
      </c>
      <c r="C13" s="140"/>
      <c r="D13" s="139" t="s">
        <v>28</v>
      </c>
      <c r="E13" s="19">
        <v>1063</v>
      </c>
      <c r="F13" s="20">
        <v>4</v>
      </c>
      <c r="G13" s="20">
        <v>534</v>
      </c>
      <c r="H13" s="20">
        <v>39</v>
      </c>
      <c r="I13" s="20">
        <v>12</v>
      </c>
      <c r="J13" s="20">
        <v>148</v>
      </c>
      <c r="K13" s="20">
        <v>98</v>
      </c>
      <c r="L13" s="20">
        <v>27</v>
      </c>
      <c r="M13" s="20">
        <v>98</v>
      </c>
      <c r="N13" s="20">
        <v>40</v>
      </c>
      <c r="O13" s="20">
        <v>63</v>
      </c>
      <c r="P13" s="33">
        <f>SUM(F13:O13)-E13</f>
        <v>0</v>
      </c>
    </row>
    <row r="14" spans="1:18" x14ac:dyDescent="0.15">
      <c r="A14" s="17"/>
      <c r="C14" s="140"/>
      <c r="D14" s="141"/>
      <c r="E14" s="34">
        <v>1</v>
      </c>
      <c r="F14" s="34">
        <v>3.7629350893697085E-3</v>
      </c>
      <c r="G14" s="34">
        <v>0.50235183443085607</v>
      </c>
      <c r="H14" s="34">
        <v>3.6688617121354655E-2</v>
      </c>
      <c r="I14" s="34">
        <v>1.1288805268109126E-2</v>
      </c>
      <c r="J14" s="34">
        <v>0.13922859830667922</v>
      </c>
      <c r="K14" s="34">
        <v>9.2191909689557858E-2</v>
      </c>
      <c r="L14" s="34">
        <v>2.5399811853245531E-2</v>
      </c>
      <c r="M14" s="34">
        <v>9.2191909689557858E-2</v>
      </c>
      <c r="N14" s="34">
        <v>3.7629350893697081E-2</v>
      </c>
      <c r="O14" s="34">
        <v>5.9266227657572904E-2</v>
      </c>
      <c r="R14" s="28" t="s">
        <v>240</v>
      </c>
    </row>
    <row r="15" spans="1:18" x14ac:dyDescent="0.15">
      <c r="A15" s="17" t="str">
        <f>A5&amp;D15</f>
        <v>X (6)趣味</v>
      </c>
      <c r="C15" s="140"/>
      <c r="D15" s="139" t="s">
        <v>29</v>
      </c>
      <c r="E15" s="19">
        <v>1278</v>
      </c>
      <c r="F15" s="20">
        <v>10</v>
      </c>
      <c r="G15" s="20">
        <v>607</v>
      </c>
      <c r="H15" s="20">
        <v>66</v>
      </c>
      <c r="I15" s="20">
        <v>21</v>
      </c>
      <c r="J15" s="20">
        <v>146</v>
      </c>
      <c r="K15" s="20">
        <v>114</v>
      </c>
      <c r="L15" s="20">
        <v>23</v>
      </c>
      <c r="M15" s="20">
        <v>108</v>
      </c>
      <c r="N15" s="20">
        <v>90</v>
      </c>
      <c r="O15" s="20">
        <v>93</v>
      </c>
      <c r="P15" s="33">
        <f>SUM(F15:O15)-E15</f>
        <v>0</v>
      </c>
    </row>
    <row r="16" spans="1:18" x14ac:dyDescent="0.15">
      <c r="A16" s="17"/>
      <c r="C16" s="140"/>
      <c r="D16" s="141"/>
      <c r="E16" s="34">
        <v>1</v>
      </c>
      <c r="F16" s="34">
        <v>7.8247261345852897E-3</v>
      </c>
      <c r="G16" s="34">
        <v>0.4749608763693271</v>
      </c>
      <c r="H16" s="34">
        <v>5.1643192488262914E-2</v>
      </c>
      <c r="I16" s="34">
        <v>1.6431924882629109E-2</v>
      </c>
      <c r="J16" s="34">
        <v>0.11424100156494522</v>
      </c>
      <c r="K16" s="34">
        <v>8.9201877934272297E-2</v>
      </c>
      <c r="L16" s="34">
        <v>1.7996870109546165E-2</v>
      </c>
      <c r="M16" s="34">
        <v>8.4507042253521125E-2</v>
      </c>
      <c r="N16" s="34">
        <v>7.0422535211267609E-2</v>
      </c>
      <c r="O16" s="34">
        <v>7.2769953051643188E-2</v>
      </c>
    </row>
    <row r="17" spans="1:16" x14ac:dyDescent="0.15">
      <c r="A17" s="17" t="str">
        <f>A5&amp;D17</f>
        <v>X (6)オシャレ（ファッションやコスメなど）</v>
      </c>
      <c r="C17" s="140"/>
      <c r="D17" s="139" t="s">
        <v>30</v>
      </c>
      <c r="E17" s="19">
        <v>483</v>
      </c>
      <c r="F17" s="20">
        <v>0</v>
      </c>
      <c r="G17" s="20">
        <v>283</v>
      </c>
      <c r="H17" s="20">
        <v>6</v>
      </c>
      <c r="I17" s="20">
        <v>4</v>
      </c>
      <c r="J17" s="20">
        <v>42</v>
      </c>
      <c r="K17" s="20">
        <v>17</v>
      </c>
      <c r="L17" s="20">
        <v>1</v>
      </c>
      <c r="M17" s="24">
        <v>48</v>
      </c>
      <c r="N17" s="24">
        <v>67</v>
      </c>
      <c r="O17" s="20">
        <v>15</v>
      </c>
      <c r="P17" s="33">
        <f>SUM(F17:O17)-E17</f>
        <v>0</v>
      </c>
    </row>
    <row r="18" spans="1:16" x14ac:dyDescent="0.15">
      <c r="A18" s="17"/>
      <c r="C18" s="140"/>
      <c r="D18" s="141"/>
      <c r="E18" s="34">
        <v>1</v>
      </c>
      <c r="F18" s="34">
        <v>0</v>
      </c>
      <c r="G18" s="34">
        <v>0.58592132505175987</v>
      </c>
      <c r="H18" s="34">
        <v>1.2422360248447204E-2</v>
      </c>
      <c r="I18" s="34">
        <v>8.2815734989648039E-3</v>
      </c>
      <c r="J18" s="34">
        <v>8.6956521739130432E-2</v>
      </c>
      <c r="K18" s="34">
        <v>3.5196687370600416E-2</v>
      </c>
      <c r="L18" s="34">
        <v>2.070393374741201E-3</v>
      </c>
      <c r="M18" s="35">
        <v>9.9378881987577633E-2</v>
      </c>
      <c r="N18" s="35">
        <v>0.13871635610766045</v>
      </c>
      <c r="O18" s="34">
        <v>3.1055900621118012E-2</v>
      </c>
    </row>
    <row r="19" spans="1:16" x14ac:dyDescent="0.15">
      <c r="A19" s="17" t="str">
        <f>A5&amp;D19</f>
        <v>X (6)ゲーム</v>
      </c>
      <c r="C19" s="140"/>
      <c r="D19" s="139" t="s">
        <v>31</v>
      </c>
      <c r="E19" s="19">
        <v>627</v>
      </c>
      <c r="F19" s="20">
        <v>2</v>
      </c>
      <c r="G19" s="20">
        <v>263</v>
      </c>
      <c r="H19" s="20">
        <v>33</v>
      </c>
      <c r="I19" s="20">
        <v>19</v>
      </c>
      <c r="J19" s="20">
        <v>71</v>
      </c>
      <c r="K19" s="20">
        <v>90</v>
      </c>
      <c r="L19" s="20">
        <v>13</v>
      </c>
      <c r="M19" s="20">
        <v>52</v>
      </c>
      <c r="N19" s="20">
        <v>21</v>
      </c>
      <c r="O19" s="20">
        <v>63</v>
      </c>
      <c r="P19" s="33">
        <f>SUM(F19:O19)-E19</f>
        <v>0</v>
      </c>
    </row>
    <row r="20" spans="1:16" x14ac:dyDescent="0.15">
      <c r="A20" s="17"/>
      <c r="C20" s="140"/>
      <c r="D20" s="141"/>
      <c r="E20" s="34">
        <v>1</v>
      </c>
      <c r="F20" s="34">
        <v>3.189792663476874E-3</v>
      </c>
      <c r="G20" s="34">
        <v>0.41945773524720892</v>
      </c>
      <c r="H20" s="34">
        <v>5.2631578947368418E-2</v>
      </c>
      <c r="I20" s="34">
        <v>3.0303030303030304E-2</v>
      </c>
      <c r="J20" s="34">
        <v>0.11323763955342903</v>
      </c>
      <c r="K20" s="34">
        <v>0.14354066985645933</v>
      </c>
      <c r="L20" s="34">
        <v>2.0733652312599681E-2</v>
      </c>
      <c r="M20" s="34">
        <v>8.2934609250398722E-2</v>
      </c>
      <c r="N20" s="34">
        <v>3.3492822966507178E-2</v>
      </c>
      <c r="O20" s="34">
        <v>0.10047846889952153</v>
      </c>
    </row>
    <row r="21" spans="1:16" x14ac:dyDescent="0.15">
      <c r="A21" s="17" t="str">
        <f>A5&amp;D21</f>
        <v>X (6)SNS（YouTubeやTikTokなどの視聴・動画投稿）</v>
      </c>
      <c r="C21" s="140"/>
      <c r="D21" s="139" t="s">
        <v>32</v>
      </c>
      <c r="E21" s="19">
        <v>669</v>
      </c>
      <c r="F21" s="20">
        <v>3</v>
      </c>
      <c r="G21" s="20">
        <v>354</v>
      </c>
      <c r="H21" s="20">
        <v>26</v>
      </c>
      <c r="I21" s="20">
        <v>9</v>
      </c>
      <c r="J21" s="20">
        <v>74</v>
      </c>
      <c r="K21" s="20">
        <v>58</v>
      </c>
      <c r="L21" s="20">
        <v>13</v>
      </c>
      <c r="M21" s="20">
        <v>43</v>
      </c>
      <c r="N21" s="20">
        <v>51</v>
      </c>
      <c r="O21" s="20">
        <v>38</v>
      </c>
      <c r="P21" s="33">
        <f>SUM(F21:O21)-E21</f>
        <v>0</v>
      </c>
    </row>
    <row r="22" spans="1:16" x14ac:dyDescent="0.15">
      <c r="A22" s="17"/>
      <c r="C22" s="140"/>
      <c r="D22" s="141"/>
      <c r="E22" s="34">
        <v>1</v>
      </c>
      <c r="F22" s="34">
        <v>4.4843049327354259E-3</v>
      </c>
      <c r="G22" s="34">
        <v>0.52914798206278024</v>
      </c>
      <c r="H22" s="34">
        <v>3.8863976083707022E-2</v>
      </c>
      <c r="I22" s="34">
        <v>1.3452914798206279E-2</v>
      </c>
      <c r="J22" s="34">
        <v>0.11061285500747384</v>
      </c>
      <c r="K22" s="34">
        <v>8.6696562032884908E-2</v>
      </c>
      <c r="L22" s="34">
        <v>1.9431988041853511E-2</v>
      </c>
      <c r="M22" s="34">
        <v>6.4275037369207769E-2</v>
      </c>
      <c r="N22" s="34">
        <v>7.623318385650224E-2</v>
      </c>
      <c r="O22" s="34">
        <v>5.6801195814648729E-2</v>
      </c>
    </row>
    <row r="23" spans="1:16" x14ac:dyDescent="0.15">
      <c r="A23" s="17" t="str">
        <f>A5&amp;D23</f>
        <v>X (6)ボランティア・地域活動</v>
      </c>
      <c r="C23" s="140"/>
      <c r="D23" s="139" t="s">
        <v>33</v>
      </c>
      <c r="E23" s="19">
        <v>40</v>
      </c>
      <c r="F23" s="20">
        <v>0</v>
      </c>
      <c r="G23" s="20">
        <v>16</v>
      </c>
      <c r="H23" s="20">
        <v>2</v>
      </c>
      <c r="I23" s="20">
        <v>1</v>
      </c>
      <c r="J23" s="20">
        <v>3</v>
      </c>
      <c r="K23" s="20">
        <v>4</v>
      </c>
      <c r="L23" s="20">
        <v>1</v>
      </c>
      <c r="M23" s="20">
        <v>2</v>
      </c>
      <c r="N23" s="20">
        <v>9</v>
      </c>
      <c r="O23" s="20">
        <v>2</v>
      </c>
      <c r="P23" s="33">
        <f>SUM(F23:O23)-E23</f>
        <v>0</v>
      </c>
    </row>
    <row r="24" spans="1:16" x14ac:dyDescent="0.15">
      <c r="C24" s="140"/>
      <c r="D24" s="141"/>
      <c r="E24" s="34">
        <v>1</v>
      </c>
      <c r="F24" s="34">
        <v>0</v>
      </c>
      <c r="G24" s="34">
        <v>0.4</v>
      </c>
      <c r="H24" s="34">
        <v>0.05</v>
      </c>
      <c r="I24" s="34">
        <v>2.5000000000000001E-2</v>
      </c>
      <c r="J24" s="34">
        <v>7.4999999999999997E-2</v>
      </c>
      <c r="K24" s="34">
        <v>0.1</v>
      </c>
      <c r="L24" s="34">
        <v>2.5000000000000001E-2</v>
      </c>
      <c r="M24" s="34">
        <v>0.05</v>
      </c>
      <c r="N24" s="34">
        <v>0.22500000000000001</v>
      </c>
      <c r="O24" s="34">
        <v>0.05</v>
      </c>
    </row>
    <row r="25" spans="1:16" x14ac:dyDescent="0.15">
      <c r="A25" s="17" t="str">
        <f>A5&amp;D25</f>
        <v>X (6)自分磨き</v>
      </c>
      <c r="C25" s="140"/>
      <c r="D25" s="139" t="s">
        <v>34</v>
      </c>
      <c r="E25" s="19">
        <v>287</v>
      </c>
      <c r="F25" s="20">
        <v>4</v>
      </c>
      <c r="G25" s="20">
        <v>144</v>
      </c>
      <c r="H25" s="20">
        <v>10</v>
      </c>
      <c r="I25" s="20">
        <v>1</v>
      </c>
      <c r="J25" s="20">
        <v>35</v>
      </c>
      <c r="K25" s="20">
        <v>22</v>
      </c>
      <c r="L25" s="20">
        <v>0</v>
      </c>
      <c r="M25" s="20">
        <v>26</v>
      </c>
      <c r="N25" s="20">
        <v>27</v>
      </c>
      <c r="O25" s="20">
        <v>18</v>
      </c>
      <c r="P25" s="33">
        <f>SUM(F25:O25)-E25</f>
        <v>0</v>
      </c>
    </row>
    <row r="26" spans="1:16" x14ac:dyDescent="0.15">
      <c r="C26" s="140"/>
      <c r="D26" s="141"/>
      <c r="E26" s="34">
        <v>1</v>
      </c>
      <c r="F26" s="34">
        <v>1.3937282229965157E-2</v>
      </c>
      <c r="G26" s="34">
        <v>0.50174216027874563</v>
      </c>
      <c r="H26" s="34">
        <v>3.484320557491289E-2</v>
      </c>
      <c r="I26" s="34">
        <v>3.4843205574912892E-3</v>
      </c>
      <c r="J26" s="34">
        <v>0.12195121951219512</v>
      </c>
      <c r="K26" s="34">
        <v>7.6655052264808357E-2</v>
      </c>
      <c r="L26" s="34">
        <v>0</v>
      </c>
      <c r="M26" s="34">
        <v>9.0592334494773524E-2</v>
      </c>
      <c r="N26" s="34">
        <v>9.4076655052264813E-2</v>
      </c>
      <c r="O26" s="34">
        <v>6.2717770034843204E-2</v>
      </c>
    </row>
    <row r="27" spans="1:16" x14ac:dyDescent="0.15">
      <c r="A27" s="17" t="str">
        <f>A5&amp;D27</f>
        <v>X (6)その他</v>
      </c>
      <c r="C27" s="140"/>
      <c r="D27" s="139" t="s">
        <v>22</v>
      </c>
      <c r="E27" s="19">
        <v>43</v>
      </c>
      <c r="F27" s="20">
        <v>0</v>
      </c>
      <c r="G27" s="20">
        <v>12</v>
      </c>
      <c r="H27" s="20">
        <v>2</v>
      </c>
      <c r="I27" s="20">
        <v>1</v>
      </c>
      <c r="J27" s="20">
        <v>9</v>
      </c>
      <c r="K27" s="20">
        <v>3</v>
      </c>
      <c r="L27" s="20">
        <v>0</v>
      </c>
      <c r="M27" s="20">
        <v>1</v>
      </c>
      <c r="N27" s="20">
        <v>3</v>
      </c>
      <c r="O27" s="20">
        <v>12</v>
      </c>
      <c r="P27" s="33">
        <f>SUM(F27:O27)-E27</f>
        <v>0</v>
      </c>
    </row>
    <row r="28" spans="1:16" x14ac:dyDescent="0.15">
      <c r="C28" s="141"/>
      <c r="D28" s="141"/>
      <c r="E28" s="34">
        <v>1</v>
      </c>
      <c r="F28" s="34">
        <v>0</v>
      </c>
      <c r="G28" s="34">
        <v>0.27906976744186046</v>
      </c>
      <c r="H28" s="34">
        <v>4.6511627906976744E-2</v>
      </c>
      <c r="I28" s="34">
        <v>2.3255813953488372E-2</v>
      </c>
      <c r="J28" s="34">
        <v>0.20930232558139536</v>
      </c>
      <c r="K28" s="34">
        <v>6.9767441860465115E-2</v>
      </c>
      <c r="L28" s="34">
        <v>0</v>
      </c>
      <c r="M28" s="34">
        <v>2.3255813953488372E-2</v>
      </c>
      <c r="N28" s="34">
        <v>6.9767441860465115E-2</v>
      </c>
      <c r="O28" s="34">
        <v>0.27906976744186046</v>
      </c>
    </row>
    <row r="31" spans="1:16" x14ac:dyDescent="0.15">
      <c r="F31" s="31">
        <v>1</v>
      </c>
      <c r="G31" s="31">
        <v>2</v>
      </c>
      <c r="H31" s="31">
        <v>3</v>
      </c>
      <c r="I31" s="31">
        <v>4</v>
      </c>
      <c r="J31" s="31">
        <v>5</v>
      </c>
      <c r="K31" s="31">
        <v>6</v>
      </c>
      <c r="L31" s="31">
        <v>7</v>
      </c>
      <c r="M31" s="31">
        <v>8</v>
      </c>
    </row>
    <row r="32" spans="1:16" x14ac:dyDescent="0.15">
      <c r="A32" s="17" t="str">
        <f>"X ("&amp;SUBSTITUTE(LEFT(E32,3),"Q","")&amp;")"</f>
        <v>X (10)</v>
      </c>
      <c r="C32" s="28" t="s">
        <v>62</v>
      </c>
      <c r="D32" s="28" t="s">
        <v>1</v>
      </c>
      <c r="E32" s="28" t="s">
        <v>63</v>
      </c>
    </row>
    <row r="33" spans="1:18" ht="36" x14ac:dyDescent="0.15">
      <c r="A33" s="17" t="str">
        <f>A32&amp;"表頭"</f>
        <v>X (10)表頭</v>
      </c>
      <c r="C33" s="137"/>
      <c r="D33" s="138"/>
      <c r="E33" s="32" t="s">
        <v>3</v>
      </c>
      <c r="F33" s="32" t="s">
        <v>64</v>
      </c>
      <c r="G33" s="32" t="s">
        <v>65</v>
      </c>
      <c r="H33" s="32" t="s">
        <v>288</v>
      </c>
      <c r="I33" s="32" t="s">
        <v>66</v>
      </c>
      <c r="J33" s="32" t="s">
        <v>67</v>
      </c>
      <c r="K33" s="32" t="s">
        <v>68</v>
      </c>
      <c r="L33" s="32" t="s">
        <v>22</v>
      </c>
      <c r="M33" s="32" t="s">
        <v>61</v>
      </c>
    </row>
    <row r="34" spans="1:18" x14ac:dyDescent="0.15">
      <c r="A34" s="17" t="str">
        <f>A32&amp;D34</f>
        <v>X (10)全体</v>
      </c>
      <c r="C34" s="139" t="s">
        <v>251</v>
      </c>
      <c r="D34" s="139" t="s">
        <v>8</v>
      </c>
      <c r="E34" s="19">
        <v>3871</v>
      </c>
      <c r="F34" s="20">
        <v>1554</v>
      </c>
      <c r="G34" s="20">
        <v>626</v>
      </c>
      <c r="H34" s="20">
        <v>308</v>
      </c>
      <c r="I34" s="20">
        <v>265</v>
      </c>
      <c r="J34" s="20">
        <v>173</v>
      </c>
      <c r="K34" s="20">
        <v>21</v>
      </c>
      <c r="L34" s="20">
        <v>227</v>
      </c>
      <c r="M34" s="20">
        <v>697</v>
      </c>
      <c r="N34" s="21"/>
      <c r="O34" s="21"/>
      <c r="P34" s="33">
        <f>SUM(F34:O34)-E34</f>
        <v>0</v>
      </c>
    </row>
    <row r="35" spans="1:18" x14ac:dyDescent="0.15">
      <c r="A35" s="17"/>
      <c r="C35" s="140"/>
      <c r="D35" s="141"/>
      <c r="E35" s="34">
        <v>1</v>
      </c>
      <c r="F35" s="34">
        <v>0.4014466546112116</v>
      </c>
      <c r="G35" s="34">
        <v>0.16171531903900802</v>
      </c>
      <c r="H35" s="34">
        <v>7.956600361663653E-2</v>
      </c>
      <c r="I35" s="34">
        <v>6.8457762851976231E-2</v>
      </c>
      <c r="J35" s="34">
        <v>4.4691294239214675E-2</v>
      </c>
      <c r="K35" s="34">
        <v>5.4249547920433997E-3</v>
      </c>
      <c r="L35" s="34">
        <v>5.8641177990183417E-2</v>
      </c>
      <c r="M35" s="34">
        <v>0.18005683285972618</v>
      </c>
    </row>
    <row r="36" spans="1:18" x14ac:dyDescent="0.15">
      <c r="A36" s="17" t="str">
        <f>A32&amp;D36</f>
        <v>X (10)勉強・受験</v>
      </c>
      <c r="C36" s="140"/>
      <c r="D36" s="139" t="s">
        <v>26</v>
      </c>
      <c r="E36" s="19">
        <v>1074</v>
      </c>
      <c r="F36" s="20">
        <v>427</v>
      </c>
      <c r="G36" s="20">
        <v>183</v>
      </c>
      <c r="H36" s="20">
        <v>81</v>
      </c>
      <c r="I36" s="20">
        <v>83</v>
      </c>
      <c r="J36" s="20">
        <v>52</v>
      </c>
      <c r="K36" s="20">
        <v>4</v>
      </c>
      <c r="L36" s="20">
        <v>97</v>
      </c>
      <c r="M36" s="20">
        <v>147</v>
      </c>
      <c r="N36" s="21"/>
      <c r="O36" s="21"/>
      <c r="P36" s="33">
        <f>SUM(F36:O36)-E36</f>
        <v>0</v>
      </c>
    </row>
    <row r="37" spans="1:18" x14ac:dyDescent="0.15">
      <c r="A37" s="17"/>
      <c r="C37" s="140"/>
      <c r="D37" s="141"/>
      <c r="E37" s="34">
        <v>1</v>
      </c>
      <c r="F37" s="34">
        <v>0.39757914338919925</v>
      </c>
      <c r="G37" s="34">
        <v>0.17039106145251395</v>
      </c>
      <c r="H37" s="34">
        <v>7.5418994413407825E-2</v>
      </c>
      <c r="I37" s="34">
        <v>7.7281191806331473E-2</v>
      </c>
      <c r="J37" s="34">
        <v>4.8417132216014895E-2</v>
      </c>
      <c r="K37" s="34">
        <v>3.7243947858472998E-3</v>
      </c>
      <c r="L37" s="34">
        <v>9.0316573556797022E-2</v>
      </c>
      <c r="M37" s="34">
        <v>0.13687150837988826</v>
      </c>
    </row>
    <row r="38" spans="1:18" x14ac:dyDescent="0.15">
      <c r="A38" s="17" t="str">
        <f>A32&amp;D38</f>
        <v>X (10)友達との時間</v>
      </c>
      <c r="C38" s="140"/>
      <c r="D38" s="139" t="s">
        <v>27</v>
      </c>
      <c r="E38" s="19">
        <v>1543</v>
      </c>
      <c r="F38" s="20">
        <v>661</v>
      </c>
      <c r="G38" s="20">
        <v>274</v>
      </c>
      <c r="H38" s="20">
        <v>128</v>
      </c>
      <c r="I38" s="20">
        <v>85</v>
      </c>
      <c r="J38" s="20">
        <v>71</v>
      </c>
      <c r="K38" s="20">
        <v>7</v>
      </c>
      <c r="L38" s="20">
        <v>70</v>
      </c>
      <c r="M38" s="20">
        <v>247</v>
      </c>
      <c r="N38" s="21"/>
      <c r="O38" s="21"/>
      <c r="P38" s="33">
        <f>SUM(F38:O38)-E38</f>
        <v>0</v>
      </c>
    </row>
    <row r="39" spans="1:18" x14ac:dyDescent="0.15">
      <c r="A39" s="17"/>
      <c r="C39" s="140"/>
      <c r="D39" s="141"/>
      <c r="E39" s="34">
        <v>1</v>
      </c>
      <c r="F39" s="34">
        <v>0.42838626053143225</v>
      </c>
      <c r="G39" s="34">
        <v>0.17757615035644847</v>
      </c>
      <c r="H39" s="34">
        <v>8.2955281918340895E-2</v>
      </c>
      <c r="I39" s="34">
        <v>5.508749189889825E-2</v>
      </c>
      <c r="J39" s="34">
        <v>4.6014257939079713E-2</v>
      </c>
      <c r="K39" s="34">
        <v>4.5366169799092677E-3</v>
      </c>
      <c r="L39" s="34">
        <v>4.5366169799092679E-2</v>
      </c>
      <c r="M39" s="34">
        <v>0.16007777057679845</v>
      </c>
    </row>
    <row r="40" spans="1:18" x14ac:dyDescent="0.15">
      <c r="A40" s="17" t="str">
        <f>A32&amp;D40</f>
        <v>X (10)部活動</v>
      </c>
      <c r="C40" s="140"/>
      <c r="D40" s="139" t="s">
        <v>28</v>
      </c>
      <c r="E40" s="19">
        <v>1063</v>
      </c>
      <c r="F40" s="20">
        <v>380</v>
      </c>
      <c r="G40" s="20">
        <v>158</v>
      </c>
      <c r="H40" s="20">
        <v>112</v>
      </c>
      <c r="I40" s="20">
        <v>69</v>
      </c>
      <c r="J40" s="20">
        <v>50</v>
      </c>
      <c r="K40" s="20">
        <v>10</v>
      </c>
      <c r="L40" s="20">
        <v>55</v>
      </c>
      <c r="M40" s="20">
        <v>229</v>
      </c>
      <c r="N40" s="21"/>
      <c r="O40" s="21"/>
      <c r="P40" s="33">
        <f>SUM(F40:O40)-E40</f>
        <v>0</v>
      </c>
    </row>
    <row r="41" spans="1:18" x14ac:dyDescent="0.15">
      <c r="A41" s="17"/>
      <c r="C41" s="140"/>
      <c r="D41" s="141"/>
      <c r="E41" s="34">
        <v>1</v>
      </c>
      <c r="F41" s="34">
        <v>0.35747883349012227</v>
      </c>
      <c r="G41" s="34">
        <v>0.14863593603010347</v>
      </c>
      <c r="H41" s="34">
        <v>0.10536218250235184</v>
      </c>
      <c r="I41" s="34">
        <v>6.4910630291627469E-2</v>
      </c>
      <c r="J41" s="34">
        <v>4.7036688617121354E-2</v>
      </c>
      <c r="K41" s="34">
        <v>9.4073377234242701E-3</v>
      </c>
      <c r="L41" s="34">
        <v>5.1740357478833487E-2</v>
      </c>
      <c r="M41" s="34">
        <v>0.21542803386641579</v>
      </c>
    </row>
    <row r="42" spans="1:18" x14ac:dyDescent="0.15">
      <c r="A42" s="17" t="str">
        <f>A32&amp;D42</f>
        <v>X (10)趣味</v>
      </c>
      <c r="C42" s="140"/>
      <c r="D42" s="139" t="s">
        <v>29</v>
      </c>
      <c r="E42" s="19">
        <v>1278</v>
      </c>
      <c r="F42" s="20">
        <v>509</v>
      </c>
      <c r="G42" s="20">
        <v>181</v>
      </c>
      <c r="H42" s="20">
        <v>102</v>
      </c>
      <c r="I42" s="20">
        <v>83</v>
      </c>
      <c r="J42" s="20">
        <v>61</v>
      </c>
      <c r="K42" s="20">
        <v>4</v>
      </c>
      <c r="L42" s="20">
        <v>76</v>
      </c>
      <c r="M42" s="20">
        <v>262</v>
      </c>
      <c r="N42" s="21"/>
      <c r="O42" s="21"/>
      <c r="P42" s="33">
        <f>SUM(F42:O42)-E42</f>
        <v>0</v>
      </c>
    </row>
    <row r="43" spans="1:18" x14ac:dyDescent="0.15">
      <c r="A43" s="17"/>
      <c r="C43" s="140"/>
      <c r="D43" s="141"/>
      <c r="E43" s="34">
        <v>1</v>
      </c>
      <c r="F43" s="34">
        <v>0.39827856025039121</v>
      </c>
      <c r="G43" s="34">
        <v>0.14162754303599373</v>
      </c>
      <c r="H43" s="34">
        <v>7.9812206572769953E-2</v>
      </c>
      <c r="I43" s="34">
        <v>6.4945226917057897E-2</v>
      </c>
      <c r="J43" s="34">
        <v>4.7730829420970268E-2</v>
      </c>
      <c r="K43" s="34">
        <v>3.1298904538341159E-3</v>
      </c>
      <c r="L43" s="34">
        <v>5.9467918622848198E-2</v>
      </c>
      <c r="M43" s="34">
        <v>0.20500782472613457</v>
      </c>
    </row>
    <row r="44" spans="1:18" x14ac:dyDescent="0.15">
      <c r="A44" s="17" t="str">
        <f>A32&amp;D44</f>
        <v>X (10)オシャレ（ファッションやコスメなど）</v>
      </c>
      <c r="C44" s="140"/>
      <c r="D44" s="139" t="s">
        <v>30</v>
      </c>
      <c r="E44" s="19">
        <v>483</v>
      </c>
      <c r="F44" s="20">
        <v>174</v>
      </c>
      <c r="G44" s="24">
        <v>114</v>
      </c>
      <c r="H44" s="20">
        <v>34</v>
      </c>
      <c r="I44" s="20">
        <v>37</v>
      </c>
      <c r="J44" s="20">
        <v>22</v>
      </c>
      <c r="K44" s="20">
        <v>3</v>
      </c>
      <c r="L44" s="20">
        <v>31</v>
      </c>
      <c r="M44" s="20">
        <v>68</v>
      </c>
      <c r="N44" s="21"/>
      <c r="O44" s="21"/>
      <c r="P44" s="33">
        <f>SUM(F44:O44)-E44</f>
        <v>0</v>
      </c>
      <c r="R44" s="28" t="s">
        <v>241</v>
      </c>
    </row>
    <row r="45" spans="1:18" x14ac:dyDescent="0.15">
      <c r="A45" s="17"/>
      <c r="C45" s="140"/>
      <c r="D45" s="141"/>
      <c r="E45" s="34">
        <v>1</v>
      </c>
      <c r="F45" s="34">
        <v>0.36024844720496896</v>
      </c>
      <c r="G45" s="35">
        <v>0.2360248447204969</v>
      </c>
      <c r="H45" s="34">
        <v>7.0393374741200831E-2</v>
      </c>
      <c r="I45" s="34">
        <v>7.6604554865424432E-2</v>
      </c>
      <c r="J45" s="34">
        <v>4.5548654244306416E-2</v>
      </c>
      <c r="K45" s="34">
        <v>6.2111801242236021E-3</v>
      </c>
      <c r="L45" s="34">
        <v>6.4182194616977231E-2</v>
      </c>
      <c r="M45" s="34">
        <v>0.14078674948240166</v>
      </c>
    </row>
    <row r="46" spans="1:18" x14ac:dyDescent="0.15">
      <c r="A46" s="17" t="str">
        <f>A32&amp;D46</f>
        <v>X (10)ゲーム</v>
      </c>
      <c r="C46" s="140"/>
      <c r="D46" s="139" t="s">
        <v>31</v>
      </c>
      <c r="E46" s="19">
        <v>627</v>
      </c>
      <c r="F46" s="20">
        <v>292</v>
      </c>
      <c r="G46" s="20">
        <v>78</v>
      </c>
      <c r="H46" s="20">
        <v>39</v>
      </c>
      <c r="I46" s="20">
        <v>47</v>
      </c>
      <c r="J46" s="20">
        <v>21</v>
      </c>
      <c r="K46" s="20">
        <v>1</v>
      </c>
      <c r="L46" s="20">
        <v>26</v>
      </c>
      <c r="M46" s="20">
        <v>123</v>
      </c>
      <c r="N46" s="21"/>
      <c r="O46" s="21"/>
      <c r="P46" s="33">
        <f>SUM(F46:O46)-E46</f>
        <v>0</v>
      </c>
    </row>
    <row r="47" spans="1:18" x14ac:dyDescent="0.15">
      <c r="A47" s="17"/>
      <c r="C47" s="140"/>
      <c r="D47" s="141"/>
      <c r="E47" s="34">
        <v>1</v>
      </c>
      <c r="F47" s="34">
        <v>0.46570972886762363</v>
      </c>
      <c r="G47" s="34">
        <v>0.12440191387559808</v>
      </c>
      <c r="H47" s="34">
        <v>6.2200956937799042E-2</v>
      </c>
      <c r="I47" s="34">
        <v>7.4960127591706532E-2</v>
      </c>
      <c r="J47" s="34">
        <v>3.3492822966507178E-2</v>
      </c>
      <c r="K47" s="34">
        <v>1.594896331738437E-3</v>
      </c>
      <c r="L47" s="34">
        <v>4.1467304625199361E-2</v>
      </c>
      <c r="M47" s="34">
        <v>0.19617224880382775</v>
      </c>
    </row>
    <row r="48" spans="1:18" x14ac:dyDescent="0.15">
      <c r="A48" s="17" t="str">
        <f>A32&amp;D48</f>
        <v>X (10)SNS（YouTubeやTikTokなどの視聴・動画投稿）</v>
      </c>
      <c r="C48" s="140"/>
      <c r="D48" s="139" t="s">
        <v>32</v>
      </c>
      <c r="E48" s="19">
        <v>669</v>
      </c>
      <c r="F48" s="20">
        <v>277</v>
      </c>
      <c r="G48" s="20">
        <v>107</v>
      </c>
      <c r="H48" s="20">
        <v>52</v>
      </c>
      <c r="I48" s="20">
        <v>54</v>
      </c>
      <c r="J48" s="20">
        <v>26</v>
      </c>
      <c r="K48" s="20">
        <v>4</v>
      </c>
      <c r="L48" s="20">
        <v>39</v>
      </c>
      <c r="M48" s="20">
        <v>110</v>
      </c>
      <c r="N48" s="21"/>
      <c r="O48" s="21"/>
      <c r="P48" s="33">
        <f>SUM(F48:O48)-E48</f>
        <v>0</v>
      </c>
    </row>
    <row r="49" spans="1:18" x14ac:dyDescent="0.15">
      <c r="A49" s="17"/>
      <c r="C49" s="140"/>
      <c r="D49" s="141"/>
      <c r="E49" s="34">
        <v>1</v>
      </c>
      <c r="F49" s="34">
        <v>0.41405082212257099</v>
      </c>
      <c r="G49" s="34">
        <v>0.15994020926756353</v>
      </c>
      <c r="H49" s="34">
        <v>7.7727952167414044E-2</v>
      </c>
      <c r="I49" s="34">
        <v>8.0717488789237665E-2</v>
      </c>
      <c r="J49" s="34">
        <v>3.8863976083707022E-2</v>
      </c>
      <c r="K49" s="34">
        <v>5.9790732436472349E-3</v>
      </c>
      <c r="L49" s="34">
        <v>5.829596412556054E-2</v>
      </c>
      <c r="M49" s="34">
        <v>0.16442451420029897</v>
      </c>
    </row>
    <row r="50" spans="1:18" x14ac:dyDescent="0.15">
      <c r="A50" s="17" t="str">
        <f>A32&amp;D50</f>
        <v>X (10)ボランティア・地域活動</v>
      </c>
      <c r="C50" s="140"/>
      <c r="D50" s="139" t="s">
        <v>33</v>
      </c>
      <c r="E50" s="19">
        <v>40</v>
      </c>
      <c r="F50" s="20">
        <v>18</v>
      </c>
      <c r="G50" s="20">
        <v>3</v>
      </c>
      <c r="H50" s="20">
        <v>5</v>
      </c>
      <c r="I50" s="20">
        <v>1</v>
      </c>
      <c r="J50" s="20">
        <v>2</v>
      </c>
      <c r="K50" s="20">
        <v>0</v>
      </c>
      <c r="L50" s="20">
        <v>3</v>
      </c>
      <c r="M50" s="20">
        <v>8</v>
      </c>
      <c r="N50" s="21"/>
      <c r="O50" s="21"/>
      <c r="P50" s="33">
        <f>SUM(F50:O50)-E50</f>
        <v>0</v>
      </c>
    </row>
    <row r="51" spans="1:18" x14ac:dyDescent="0.15">
      <c r="C51" s="140"/>
      <c r="D51" s="141"/>
      <c r="E51" s="34">
        <v>1</v>
      </c>
      <c r="F51" s="34">
        <v>0.45</v>
      </c>
      <c r="G51" s="34">
        <v>7.4999999999999997E-2</v>
      </c>
      <c r="H51" s="34">
        <v>0.125</v>
      </c>
      <c r="I51" s="34">
        <v>2.5000000000000001E-2</v>
      </c>
      <c r="J51" s="34">
        <v>0.05</v>
      </c>
      <c r="K51" s="34">
        <v>0</v>
      </c>
      <c r="L51" s="34">
        <v>7.4999999999999997E-2</v>
      </c>
      <c r="M51" s="34">
        <v>0.2</v>
      </c>
    </row>
    <row r="52" spans="1:18" x14ac:dyDescent="0.15">
      <c r="A52" s="17" t="str">
        <f>A32&amp;D52</f>
        <v>X (10)自分磨き</v>
      </c>
      <c r="C52" s="140"/>
      <c r="D52" s="139" t="s">
        <v>34</v>
      </c>
      <c r="E52" s="19">
        <v>287</v>
      </c>
      <c r="F52" s="20">
        <v>94</v>
      </c>
      <c r="G52" s="20">
        <v>58</v>
      </c>
      <c r="H52" s="20">
        <v>17</v>
      </c>
      <c r="I52" s="20">
        <v>30</v>
      </c>
      <c r="J52" s="20">
        <v>14</v>
      </c>
      <c r="K52" s="20">
        <v>3</v>
      </c>
      <c r="L52" s="20">
        <v>21</v>
      </c>
      <c r="M52" s="20">
        <v>50</v>
      </c>
      <c r="N52" s="21"/>
      <c r="O52" s="21"/>
      <c r="P52" s="33">
        <f>SUM(F52:O52)-E52</f>
        <v>0</v>
      </c>
    </row>
    <row r="53" spans="1:18" x14ac:dyDescent="0.15">
      <c r="C53" s="140"/>
      <c r="D53" s="141"/>
      <c r="E53" s="34">
        <v>1</v>
      </c>
      <c r="F53" s="34">
        <v>0.32752613240418116</v>
      </c>
      <c r="G53" s="34">
        <v>0.20209059233449478</v>
      </c>
      <c r="H53" s="34">
        <v>5.9233449477351915E-2</v>
      </c>
      <c r="I53" s="34">
        <v>0.10452961672473868</v>
      </c>
      <c r="J53" s="34">
        <v>4.878048780487805E-2</v>
      </c>
      <c r="K53" s="34">
        <v>1.0452961672473868E-2</v>
      </c>
      <c r="L53" s="34">
        <v>7.3170731707317069E-2</v>
      </c>
      <c r="M53" s="34">
        <v>0.17421602787456447</v>
      </c>
    </row>
    <row r="54" spans="1:18" x14ac:dyDescent="0.15">
      <c r="A54" s="17" t="str">
        <f>A32&amp;D54</f>
        <v>X (10)その他</v>
      </c>
      <c r="C54" s="140"/>
      <c r="D54" s="139" t="s">
        <v>22</v>
      </c>
      <c r="E54" s="19">
        <v>43</v>
      </c>
      <c r="F54" s="20">
        <v>19</v>
      </c>
      <c r="G54" s="20">
        <v>4</v>
      </c>
      <c r="H54" s="20">
        <v>3</v>
      </c>
      <c r="I54" s="20">
        <v>3</v>
      </c>
      <c r="J54" s="20">
        <v>0</v>
      </c>
      <c r="K54" s="20">
        <v>1</v>
      </c>
      <c r="L54" s="20">
        <v>5</v>
      </c>
      <c r="M54" s="20">
        <v>8</v>
      </c>
      <c r="N54" s="21"/>
      <c r="O54" s="21"/>
      <c r="P54" s="33">
        <f>SUM(F54:O54)-E54</f>
        <v>0</v>
      </c>
    </row>
    <row r="55" spans="1:18" x14ac:dyDescent="0.15">
      <c r="C55" s="141"/>
      <c r="D55" s="141"/>
      <c r="E55" s="34">
        <v>1</v>
      </c>
      <c r="F55" s="34">
        <v>0.44186046511627908</v>
      </c>
      <c r="G55" s="34">
        <v>9.3023255813953487E-2</v>
      </c>
      <c r="H55" s="34">
        <v>6.9767441860465115E-2</v>
      </c>
      <c r="I55" s="34">
        <v>6.9767441860465115E-2</v>
      </c>
      <c r="J55" s="34">
        <v>0</v>
      </c>
      <c r="K55" s="34">
        <v>2.3255813953488372E-2</v>
      </c>
      <c r="L55" s="34">
        <v>0.11627906976744186</v>
      </c>
      <c r="M55" s="34">
        <v>0.18604651162790697</v>
      </c>
    </row>
    <row r="58" spans="1:18" x14ac:dyDescent="0.15">
      <c r="F58" s="31">
        <v>1</v>
      </c>
      <c r="G58" s="31">
        <v>2</v>
      </c>
      <c r="H58" s="31">
        <v>3</v>
      </c>
      <c r="I58" s="31">
        <v>4</v>
      </c>
      <c r="J58" s="31">
        <v>5</v>
      </c>
      <c r="K58" s="31">
        <v>6</v>
      </c>
      <c r="L58" s="31">
        <v>7</v>
      </c>
      <c r="M58" s="31">
        <v>8</v>
      </c>
      <c r="N58" s="31">
        <v>9</v>
      </c>
      <c r="O58" s="31">
        <v>10</v>
      </c>
    </row>
    <row r="59" spans="1:18" x14ac:dyDescent="0.15">
      <c r="A59" s="17" t="str">
        <f>"X ("&amp;SUBSTITUTE(LEFT(E59,3),"Q","")&amp;")"</f>
        <v>X (13)</v>
      </c>
      <c r="C59" s="28" t="s">
        <v>91</v>
      </c>
      <c r="D59" s="28" t="s">
        <v>1</v>
      </c>
      <c r="E59" s="28" t="s">
        <v>92</v>
      </c>
    </row>
    <row r="60" spans="1:18" ht="48" x14ac:dyDescent="0.15">
      <c r="A60" s="17" t="str">
        <f>A59&amp;"表頭"</f>
        <v>X (13)表頭</v>
      </c>
      <c r="C60" s="137"/>
      <c r="D60" s="138"/>
      <c r="E60" s="32" t="s">
        <v>3</v>
      </c>
      <c r="F60" s="32" t="s">
        <v>93</v>
      </c>
      <c r="G60" s="32" t="s">
        <v>94</v>
      </c>
      <c r="H60" s="32" t="s">
        <v>95</v>
      </c>
      <c r="I60" s="32" t="s">
        <v>96</v>
      </c>
      <c r="J60" s="32" t="s">
        <v>97</v>
      </c>
      <c r="K60" s="32" t="s">
        <v>98</v>
      </c>
      <c r="L60" s="32" t="s">
        <v>99</v>
      </c>
      <c r="M60" s="32" t="s">
        <v>100</v>
      </c>
      <c r="N60" s="32" t="s">
        <v>101</v>
      </c>
      <c r="O60" s="32" t="s">
        <v>22</v>
      </c>
    </row>
    <row r="61" spans="1:18" x14ac:dyDescent="0.15">
      <c r="A61" s="17" t="str">
        <f>A59&amp;D61</f>
        <v>X (13)全体</v>
      </c>
      <c r="C61" s="139" t="s">
        <v>251</v>
      </c>
      <c r="D61" s="139" t="s">
        <v>8</v>
      </c>
      <c r="E61" s="19">
        <v>3871</v>
      </c>
      <c r="F61" s="20">
        <v>82</v>
      </c>
      <c r="G61" s="20">
        <v>155</v>
      </c>
      <c r="H61" s="20">
        <v>264</v>
      </c>
      <c r="I61" s="20">
        <v>293</v>
      </c>
      <c r="J61" s="20">
        <v>156</v>
      </c>
      <c r="K61" s="20">
        <v>890</v>
      </c>
      <c r="L61" s="20">
        <v>349</v>
      </c>
      <c r="M61" s="20">
        <v>101</v>
      </c>
      <c r="N61" s="20">
        <v>770</v>
      </c>
      <c r="O61" s="20">
        <v>811</v>
      </c>
      <c r="P61" s="33">
        <f>SUM(F61:O61)-E61</f>
        <v>0</v>
      </c>
    </row>
    <row r="62" spans="1:18" x14ac:dyDescent="0.15">
      <c r="A62" s="17"/>
      <c r="C62" s="140"/>
      <c r="D62" s="141"/>
      <c r="E62" s="34">
        <v>1</v>
      </c>
      <c r="F62" s="36">
        <v>2.1406726911664009E-2</v>
      </c>
      <c r="G62" s="36">
        <v>4.0519878268241882E-2</v>
      </c>
      <c r="H62" s="36">
        <v>6.80428147315979E-2</v>
      </c>
      <c r="I62" s="36">
        <v>7.4668705463409424E-2</v>
      </c>
      <c r="J62" s="36">
        <v>3.9755351841449738E-2</v>
      </c>
      <c r="K62" s="36">
        <v>0.22935779392719269</v>
      </c>
      <c r="L62" s="36">
        <v>9.1233432292938232E-2</v>
      </c>
      <c r="M62" s="36">
        <v>2.5739042088389397E-2</v>
      </c>
      <c r="N62" s="36">
        <v>0.20183485746383667</v>
      </c>
      <c r="O62" s="36">
        <v>0.20744138956069946</v>
      </c>
      <c r="R62" s="28" t="s">
        <v>242</v>
      </c>
    </row>
    <row r="63" spans="1:18" x14ac:dyDescent="0.15">
      <c r="A63" s="17" t="str">
        <f>A59&amp;D63</f>
        <v>X (13)勉強・受験</v>
      </c>
      <c r="C63" s="140"/>
      <c r="D63" s="139" t="s">
        <v>26</v>
      </c>
      <c r="E63" s="19">
        <v>1074</v>
      </c>
      <c r="F63" s="20">
        <v>30</v>
      </c>
      <c r="G63" s="20">
        <v>40</v>
      </c>
      <c r="H63" s="20">
        <v>58</v>
      </c>
      <c r="I63" s="20">
        <v>58</v>
      </c>
      <c r="J63" s="20">
        <v>62</v>
      </c>
      <c r="K63" s="20">
        <v>280</v>
      </c>
      <c r="L63" s="20">
        <v>94</v>
      </c>
      <c r="M63" s="20">
        <v>34</v>
      </c>
      <c r="N63" s="24">
        <v>250</v>
      </c>
      <c r="O63" s="20">
        <v>168</v>
      </c>
      <c r="P63" s="33">
        <f>SUM(F63:O63)-E63</f>
        <v>0</v>
      </c>
      <c r="R63" s="28" t="s">
        <v>243</v>
      </c>
    </row>
    <row r="64" spans="1:18" x14ac:dyDescent="0.15">
      <c r="A64" s="17"/>
      <c r="C64" s="140"/>
      <c r="D64" s="141"/>
      <c r="E64" s="34">
        <v>1</v>
      </c>
      <c r="F64" s="34">
        <v>2.7932960893854747E-2</v>
      </c>
      <c r="G64" s="34">
        <v>3.7243947858473E-2</v>
      </c>
      <c r="H64" s="34">
        <v>5.4003724394785846E-2</v>
      </c>
      <c r="I64" s="34">
        <v>5.4003724394785846E-2</v>
      </c>
      <c r="J64" s="34">
        <v>5.7728119180633149E-2</v>
      </c>
      <c r="K64" s="34">
        <v>0.26070763500931099</v>
      </c>
      <c r="L64" s="34">
        <v>8.752327746741155E-2</v>
      </c>
      <c r="M64" s="34">
        <v>3.165735567970205E-2</v>
      </c>
      <c r="N64" s="35">
        <v>0.23277467411545624</v>
      </c>
      <c r="O64" s="34">
        <v>0.15642458100558659</v>
      </c>
    </row>
    <row r="65" spans="1:16" x14ac:dyDescent="0.15">
      <c r="A65" s="17" t="str">
        <f>A59&amp;D65</f>
        <v>X (13)友達との時間</v>
      </c>
      <c r="C65" s="140"/>
      <c r="D65" s="139" t="s">
        <v>27</v>
      </c>
      <c r="E65" s="19">
        <v>1543</v>
      </c>
      <c r="F65" s="20">
        <v>31</v>
      </c>
      <c r="G65" s="20">
        <v>64</v>
      </c>
      <c r="H65" s="20">
        <v>116</v>
      </c>
      <c r="I65" s="20">
        <v>130</v>
      </c>
      <c r="J65" s="20">
        <v>61</v>
      </c>
      <c r="K65" s="20">
        <v>378</v>
      </c>
      <c r="L65" s="20">
        <v>105</v>
      </c>
      <c r="M65" s="20">
        <v>39</v>
      </c>
      <c r="N65" s="20">
        <v>298</v>
      </c>
      <c r="O65" s="20">
        <v>321</v>
      </c>
      <c r="P65" s="33">
        <f>SUM(F65:O65)-E65</f>
        <v>0</v>
      </c>
    </row>
    <row r="66" spans="1:16" x14ac:dyDescent="0.15">
      <c r="A66" s="17"/>
      <c r="C66" s="140"/>
      <c r="D66" s="141"/>
      <c r="E66" s="34">
        <v>1</v>
      </c>
      <c r="F66" s="34">
        <v>2.0090732339598186E-2</v>
      </c>
      <c r="G66" s="34">
        <v>4.1477640959170448E-2</v>
      </c>
      <c r="H66" s="34">
        <v>7.5178224238496433E-2</v>
      </c>
      <c r="I66" s="34">
        <v>8.4251458198314977E-2</v>
      </c>
      <c r="J66" s="34">
        <v>3.9533376539209332E-2</v>
      </c>
      <c r="K66" s="34">
        <v>0.24497731691510044</v>
      </c>
      <c r="L66" s="34">
        <v>6.8049254698639011E-2</v>
      </c>
      <c r="M66" s="34">
        <v>2.5275437459494492E-2</v>
      </c>
      <c r="N66" s="34">
        <v>0.19313026571613739</v>
      </c>
      <c r="O66" s="34">
        <v>0.20803629293583928</v>
      </c>
    </row>
    <row r="67" spans="1:16" x14ac:dyDescent="0.15">
      <c r="A67" s="17" t="str">
        <f>A59&amp;D67</f>
        <v>X (13)部活動</v>
      </c>
      <c r="C67" s="140"/>
      <c r="D67" s="139" t="s">
        <v>28</v>
      </c>
      <c r="E67" s="19">
        <v>1063</v>
      </c>
      <c r="F67" s="20">
        <v>25</v>
      </c>
      <c r="G67" s="20">
        <v>52</v>
      </c>
      <c r="H67" s="20">
        <v>64</v>
      </c>
      <c r="I67" s="20">
        <v>72</v>
      </c>
      <c r="J67" s="20">
        <v>41</v>
      </c>
      <c r="K67" s="20">
        <v>228</v>
      </c>
      <c r="L67" s="20">
        <v>57</v>
      </c>
      <c r="M67" s="20">
        <v>26</v>
      </c>
      <c r="N67" s="24">
        <v>272</v>
      </c>
      <c r="O67" s="20">
        <v>226</v>
      </c>
      <c r="P67" s="33">
        <f>SUM(F67:O67)-E67</f>
        <v>0</v>
      </c>
    </row>
    <row r="68" spans="1:16" x14ac:dyDescent="0.15">
      <c r="A68" s="17"/>
      <c r="C68" s="140"/>
      <c r="D68" s="141"/>
      <c r="E68" s="34">
        <v>1</v>
      </c>
      <c r="F68" s="34">
        <v>2.3518344308560677E-2</v>
      </c>
      <c r="G68" s="34">
        <v>4.8918156161806212E-2</v>
      </c>
      <c r="H68" s="34">
        <v>6.0206961429915336E-2</v>
      </c>
      <c r="I68" s="34">
        <v>6.7732831608654745E-2</v>
      </c>
      <c r="J68" s="34">
        <v>3.8570084666039513E-2</v>
      </c>
      <c r="K68" s="34">
        <v>0.21448730009407338</v>
      </c>
      <c r="L68" s="34">
        <v>5.3621825023518345E-2</v>
      </c>
      <c r="M68" s="34">
        <v>2.4459078080903106E-2</v>
      </c>
      <c r="N68" s="35">
        <v>0.25587958607714018</v>
      </c>
      <c r="O68" s="34">
        <v>0.21260583254938853</v>
      </c>
    </row>
    <row r="69" spans="1:16" x14ac:dyDescent="0.15">
      <c r="A69" s="17" t="str">
        <f>A59&amp;D69</f>
        <v>X (13)趣味</v>
      </c>
      <c r="C69" s="140"/>
      <c r="D69" s="139" t="s">
        <v>29</v>
      </c>
      <c r="E69" s="19">
        <v>1278</v>
      </c>
      <c r="F69" s="20">
        <v>24</v>
      </c>
      <c r="G69" s="20">
        <v>49</v>
      </c>
      <c r="H69" s="20">
        <v>98</v>
      </c>
      <c r="I69" s="20">
        <v>106</v>
      </c>
      <c r="J69" s="20">
        <v>28</v>
      </c>
      <c r="K69" s="20">
        <v>304</v>
      </c>
      <c r="L69" s="20">
        <v>123</v>
      </c>
      <c r="M69" s="20">
        <v>33</v>
      </c>
      <c r="N69" s="20">
        <v>229</v>
      </c>
      <c r="O69" s="20">
        <v>284</v>
      </c>
      <c r="P69" s="33">
        <f>SUM(F69:O69)-E69</f>
        <v>0</v>
      </c>
    </row>
    <row r="70" spans="1:16" x14ac:dyDescent="0.15">
      <c r="A70" s="17"/>
      <c r="C70" s="140"/>
      <c r="D70" s="141"/>
      <c r="E70" s="34">
        <v>1</v>
      </c>
      <c r="F70" s="34">
        <v>1.8779342723004695E-2</v>
      </c>
      <c r="G70" s="34">
        <v>3.8341158059467917E-2</v>
      </c>
      <c r="H70" s="34">
        <v>7.6682316118935834E-2</v>
      </c>
      <c r="I70" s="34">
        <v>8.2942097026604072E-2</v>
      </c>
      <c r="J70" s="34">
        <v>2.1909233176838811E-2</v>
      </c>
      <c r="K70" s="34">
        <v>0.23787167449139279</v>
      </c>
      <c r="L70" s="34">
        <v>9.6244131455399062E-2</v>
      </c>
      <c r="M70" s="34">
        <v>2.5821596244131457E-2</v>
      </c>
      <c r="N70" s="34">
        <v>0.17918622848200313</v>
      </c>
      <c r="O70" s="34">
        <v>0.22222222222222221</v>
      </c>
    </row>
    <row r="71" spans="1:16" x14ac:dyDescent="0.15">
      <c r="A71" s="17" t="str">
        <f>A59&amp;D71</f>
        <v>X (13)オシャレ（ファッションやコスメなど）</v>
      </c>
      <c r="C71" s="140"/>
      <c r="D71" s="139" t="s">
        <v>30</v>
      </c>
      <c r="E71" s="19">
        <v>483</v>
      </c>
      <c r="F71" s="20">
        <v>2</v>
      </c>
      <c r="G71" s="20">
        <v>7</v>
      </c>
      <c r="H71" s="20">
        <v>23</v>
      </c>
      <c r="I71" s="20">
        <v>56</v>
      </c>
      <c r="J71" s="20">
        <v>18</v>
      </c>
      <c r="K71" s="20">
        <v>134</v>
      </c>
      <c r="L71" s="20">
        <v>10</v>
      </c>
      <c r="M71" s="20">
        <v>13</v>
      </c>
      <c r="N71" s="20">
        <v>54</v>
      </c>
      <c r="O71" s="20">
        <v>166</v>
      </c>
      <c r="P71" s="33">
        <f>SUM(F71:O71)-E71</f>
        <v>0</v>
      </c>
    </row>
    <row r="72" spans="1:16" x14ac:dyDescent="0.15">
      <c r="A72" s="17"/>
      <c r="C72" s="140"/>
      <c r="D72" s="141"/>
      <c r="E72" s="34">
        <v>1</v>
      </c>
      <c r="F72" s="34">
        <v>4.140786749482402E-3</v>
      </c>
      <c r="G72" s="34">
        <v>1.4492753623188406E-2</v>
      </c>
      <c r="H72" s="34">
        <v>4.7619047619047616E-2</v>
      </c>
      <c r="I72" s="34">
        <v>0.11594202898550725</v>
      </c>
      <c r="J72" s="34">
        <v>3.7267080745341616E-2</v>
      </c>
      <c r="K72" s="34">
        <v>0.2774327122153209</v>
      </c>
      <c r="L72" s="34">
        <v>2.0703933747412008E-2</v>
      </c>
      <c r="M72" s="34">
        <v>2.6915113871635612E-2</v>
      </c>
      <c r="N72" s="34">
        <v>0.11180124223602485</v>
      </c>
      <c r="O72" s="34">
        <v>0.34368530020703936</v>
      </c>
    </row>
    <row r="73" spans="1:16" x14ac:dyDescent="0.15">
      <c r="A73" s="17" t="str">
        <f>A59&amp;D73</f>
        <v>X (13)ゲーム</v>
      </c>
      <c r="C73" s="140"/>
      <c r="D73" s="139" t="s">
        <v>31</v>
      </c>
      <c r="E73" s="19">
        <v>627</v>
      </c>
      <c r="F73" s="20">
        <v>18</v>
      </c>
      <c r="G73" s="20">
        <v>29</v>
      </c>
      <c r="H73" s="20">
        <v>57</v>
      </c>
      <c r="I73" s="20">
        <v>37</v>
      </c>
      <c r="J73" s="20">
        <v>22</v>
      </c>
      <c r="K73" s="20">
        <v>92</v>
      </c>
      <c r="L73" s="24">
        <v>151</v>
      </c>
      <c r="M73" s="20">
        <v>13</v>
      </c>
      <c r="N73" s="20">
        <v>118</v>
      </c>
      <c r="O73" s="20">
        <v>90</v>
      </c>
      <c r="P73" s="33">
        <f>SUM(F73:O73)-E73</f>
        <v>0</v>
      </c>
    </row>
    <row r="74" spans="1:16" x14ac:dyDescent="0.15">
      <c r="A74" s="17"/>
      <c r="C74" s="140"/>
      <c r="D74" s="141"/>
      <c r="E74" s="34">
        <v>1</v>
      </c>
      <c r="F74" s="34">
        <v>2.8708133971291867E-2</v>
      </c>
      <c r="G74" s="34">
        <v>4.6251993620414676E-2</v>
      </c>
      <c r="H74" s="34">
        <v>9.0909090909090912E-2</v>
      </c>
      <c r="I74" s="34">
        <v>5.9011164274322167E-2</v>
      </c>
      <c r="J74" s="34">
        <v>3.5087719298245612E-2</v>
      </c>
      <c r="K74" s="34">
        <v>0.14673046251993621</v>
      </c>
      <c r="L74" s="35">
        <v>0.24082934609250398</v>
      </c>
      <c r="M74" s="34">
        <v>2.0733652312599681E-2</v>
      </c>
      <c r="N74" s="34">
        <v>0.18819776714513556</v>
      </c>
      <c r="O74" s="34">
        <v>0.14354066985645933</v>
      </c>
    </row>
    <row r="75" spans="1:16" x14ac:dyDescent="0.15">
      <c r="A75" s="17" t="str">
        <f>A59&amp;D75</f>
        <v>X (13)SNS（YouTubeやTikTokなどの視聴・動画投稿）</v>
      </c>
      <c r="C75" s="140"/>
      <c r="D75" s="139" t="s">
        <v>32</v>
      </c>
      <c r="E75" s="19">
        <v>669</v>
      </c>
      <c r="F75" s="20">
        <v>7</v>
      </c>
      <c r="G75" s="20">
        <v>20</v>
      </c>
      <c r="H75" s="20">
        <v>42</v>
      </c>
      <c r="I75" s="20">
        <v>51</v>
      </c>
      <c r="J75" s="20">
        <v>31</v>
      </c>
      <c r="K75" s="20">
        <v>164</v>
      </c>
      <c r="L75" s="20">
        <v>66</v>
      </c>
      <c r="M75" s="20">
        <v>22</v>
      </c>
      <c r="N75" s="20">
        <v>120</v>
      </c>
      <c r="O75" s="20">
        <v>146</v>
      </c>
      <c r="P75" s="33">
        <f>SUM(F75:O75)-E75</f>
        <v>0</v>
      </c>
    </row>
    <row r="76" spans="1:16" x14ac:dyDescent="0.15">
      <c r="A76" s="17"/>
      <c r="C76" s="140"/>
      <c r="D76" s="141"/>
      <c r="E76" s="34">
        <v>1</v>
      </c>
      <c r="F76" s="34">
        <v>1.0463378176382661E-2</v>
      </c>
      <c r="G76" s="34">
        <v>2.9895366218236172E-2</v>
      </c>
      <c r="H76" s="34">
        <v>6.2780269058295965E-2</v>
      </c>
      <c r="I76" s="34">
        <v>7.623318385650224E-2</v>
      </c>
      <c r="J76" s="34">
        <v>4.6337817638266068E-2</v>
      </c>
      <c r="K76" s="34">
        <v>0.24514200298953662</v>
      </c>
      <c r="L76" s="34">
        <v>9.8654708520179366E-2</v>
      </c>
      <c r="M76" s="34">
        <v>3.2884902840059793E-2</v>
      </c>
      <c r="N76" s="34">
        <v>0.17937219730941703</v>
      </c>
      <c r="O76" s="34">
        <v>0.21823617339312407</v>
      </c>
    </row>
    <row r="77" spans="1:16" x14ac:dyDescent="0.15">
      <c r="A77" s="17" t="str">
        <f>A59&amp;D77</f>
        <v>X (13)ボランティア・地域活動</v>
      </c>
      <c r="C77" s="140"/>
      <c r="D77" s="139" t="s">
        <v>33</v>
      </c>
      <c r="E77" s="19">
        <v>40</v>
      </c>
      <c r="F77" s="20">
        <v>2</v>
      </c>
      <c r="G77" s="20">
        <v>2</v>
      </c>
      <c r="H77" s="20">
        <v>3</v>
      </c>
      <c r="I77" s="20">
        <v>3</v>
      </c>
      <c r="J77" s="20">
        <v>2</v>
      </c>
      <c r="K77" s="20">
        <v>9</v>
      </c>
      <c r="L77" s="20">
        <v>3</v>
      </c>
      <c r="M77" s="20">
        <v>1</v>
      </c>
      <c r="N77" s="20">
        <v>11</v>
      </c>
      <c r="O77" s="20">
        <v>4</v>
      </c>
      <c r="P77" s="33">
        <f>SUM(F77:O77)-E77</f>
        <v>0</v>
      </c>
    </row>
    <row r="78" spans="1:16" x14ac:dyDescent="0.15">
      <c r="C78" s="140"/>
      <c r="D78" s="141"/>
      <c r="E78" s="34">
        <v>1</v>
      </c>
      <c r="F78" s="34">
        <v>0.05</v>
      </c>
      <c r="G78" s="34">
        <v>0.05</v>
      </c>
      <c r="H78" s="34">
        <v>7.4999999999999997E-2</v>
      </c>
      <c r="I78" s="34">
        <v>7.4999999999999997E-2</v>
      </c>
      <c r="J78" s="34">
        <v>0.05</v>
      </c>
      <c r="K78" s="34">
        <v>0.22500000000000001</v>
      </c>
      <c r="L78" s="34">
        <v>7.4999999999999997E-2</v>
      </c>
      <c r="M78" s="34">
        <v>2.5000000000000001E-2</v>
      </c>
      <c r="N78" s="34">
        <v>0.27500000000000002</v>
      </c>
      <c r="O78" s="34">
        <v>0.1</v>
      </c>
    </row>
    <row r="79" spans="1:16" x14ac:dyDescent="0.15">
      <c r="A79" s="17" t="str">
        <f>A59&amp;D79</f>
        <v>X (13)自分磨き</v>
      </c>
      <c r="C79" s="140"/>
      <c r="D79" s="139" t="s">
        <v>34</v>
      </c>
      <c r="E79" s="19">
        <v>287</v>
      </c>
      <c r="F79" s="20">
        <v>7</v>
      </c>
      <c r="G79" s="20">
        <v>4</v>
      </c>
      <c r="H79" s="20">
        <v>17</v>
      </c>
      <c r="I79" s="20">
        <v>26</v>
      </c>
      <c r="J79" s="20">
        <v>10</v>
      </c>
      <c r="K79" s="20">
        <v>64</v>
      </c>
      <c r="L79" s="20">
        <v>21</v>
      </c>
      <c r="M79" s="20">
        <v>12</v>
      </c>
      <c r="N79" s="20">
        <v>46</v>
      </c>
      <c r="O79" s="20">
        <v>80</v>
      </c>
      <c r="P79" s="33">
        <f>SUM(F79:O79)-E79</f>
        <v>0</v>
      </c>
    </row>
    <row r="80" spans="1:16" x14ac:dyDescent="0.15">
      <c r="C80" s="140"/>
      <c r="D80" s="141"/>
      <c r="E80" s="34">
        <v>1</v>
      </c>
      <c r="F80" s="34">
        <v>2.4390243902439025E-2</v>
      </c>
      <c r="G80" s="34">
        <v>1.3937282229965157E-2</v>
      </c>
      <c r="H80" s="34">
        <v>5.9233449477351915E-2</v>
      </c>
      <c r="I80" s="34">
        <v>9.0592334494773524E-2</v>
      </c>
      <c r="J80" s="34">
        <v>3.484320557491289E-2</v>
      </c>
      <c r="K80" s="34">
        <v>0.22299651567944251</v>
      </c>
      <c r="L80" s="34">
        <v>7.3170731707317069E-2</v>
      </c>
      <c r="M80" s="34">
        <v>4.1811846689895474E-2</v>
      </c>
      <c r="N80" s="34">
        <v>0.16027874564459929</v>
      </c>
      <c r="O80" s="34">
        <v>0.27874564459930312</v>
      </c>
    </row>
    <row r="81" spans="1:18" x14ac:dyDescent="0.15">
      <c r="A81" s="17" t="str">
        <f>A59&amp;D81</f>
        <v>X (13)その他</v>
      </c>
      <c r="C81" s="140"/>
      <c r="D81" s="139" t="s">
        <v>22</v>
      </c>
      <c r="E81" s="19">
        <v>43</v>
      </c>
      <c r="F81" s="20">
        <v>1</v>
      </c>
      <c r="G81" s="20">
        <v>4</v>
      </c>
      <c r="H81" s="20">
        <v>1</v>
      </c>
      <c r="I81" s="20">
        <v>1</v>
      </c>
      <c r="J81" s="20">
        <v>2</v>
      </c>
      <c r="K81" s="20">
        <v>7</v>
      </c>
      <c r="L81" s="20">
        <v>4</v>
      </c>
      <c r="M81" s="20">
        <v>0</v>
      </c>
      <c r="N81" s="20">
        <v>7</v>
      </c>
      <c r="O81" s="20">
        <v>16</v>
      </c>
      <c r="P81" s="33">
        <f>SUM(F81:O81)-E81</f>
        <v>0</v>
      </c>
    </row>
    <row r="82" spans="1:18" x14ac:dyDescent="0.15">
      <c r="C82" s="141"/>
      <c r="D82" s="141"/>
      <c r="E82" s="34">
        <v>1</v>
      </c>
      <c r="F82" s="34">
        <v>2.3255813953488372E-2</v>
      </c>
      <c r="G82" s="34">
        <v>9.3023255813953487E-2</v>
      </c>
      <c r="H82" s="34">
        <v>2.3255813953488372E-2</v>
      </c>
      <c r="I82" s="34">
        <v>2.3255813953488372E-2</v>
      </c>
      <c r="J82" s="34">
        <v>4.6511627906976744E-2</v>
      </c>
      <c r="K82" s="34">
        <v>0.16279069767441862</v>
      </c>
      <c r="L82" s="34">
        <v>9.3023255813953487E-2</v>
      </c>
      <c r="M82" s="34">
        <v>0</v>
      </c>
      <c r="N82" s="34">
        <v>0.16279069767441862</v>
      </c>
      <c r="O82" s="34">
        <v>0.37209302325581395</v>
      </c>
    </row>
    <row r="85" spans="1:18" x14ac:dyDescent="0.15">
      <c r="F85" s="31">
        <v>1</v>
      </c>
      <c r="G85" s="31">
        <v>2</v>
      </c>
      <c r="H85" s="31">
        <v>3</v>
      </c>
      <c r="I85" s="31">
        <v>4</v>
      </c>
      <c r="J85" s="31">
        <v>5</v>
      </c>
      <c r="K85" s="31">
        <v>6</v>
      </c>
    </row>
    <row r="86" spans="1:18" x14ac:dyDescent="0.15">
      <c r="A86" s="17" t="str">
        <f>"X ("&amp;SUBSTITUTE(LEFT(E86,3),"Q","")&amp;")"</f>
        <v>X (15)</v>
      </c>
      <c r="C86" s="28" t="s">
        <v>111</v>
      </c>
      <c r="D86" s="28" t="s">
        <v>1</v>
      </c>
      <c r="E86" s="28" t="s">
        <v>112</v>
      </c>
    </row>
    <row r="87" spans="1:18" ht="48" x14ac:dyDescent="0.15">
      <c r="A87" s="17" t="str">
        <f>A86&amp;"表頭"</f>
        <v>X (15)表頭</v>
      </c>
      <c r="C87" s="137"/>
      <c r="D87" s="138"/>
      <c r="E87" s="32" t="s">
        <v>3</v>
      </c>
      <c r="F87" s="32" t="s">
        <v>113</v>
      </c>
      <c r="G87" s="32" t="s">
        <v>114</v>
      </c>
      <c r="H87" s="32" t="s">
        <v>115</v>
      </c>
      <c r="I87" s="32" t="s">
        <v>116</v>
      </c>
      <c r="J87" s="32" t="s">
        <v>22</v>
      </c>
      <c r="K87" s="32" t="s">
        <v>61</v>
      </c>
    </row>
    <row r="88" spans="1:18" x14ac:dyDescent="0.15">
      <c r="A88" s="17" t="str">
        <f>A86&amp;D88</f>
        <v>X (15)全体</v>
      </c>
      <c r="C88" s="139" t="s">
        <v>251</v>
      </c>
      <c r="D88" s="139" t="s">
        <v>8</v>
      </c>
      <c r="E88" s="19">
        <v>3871</v>
      </c>
      <c r="F88" s="20">
        <v>1064</v>
      </c>
      <c r="G88" s="20">
        <v>508</v>
      </c>
      <c r="H88" s="20">
        <v>667</v>
      </c>
      <c r="I88" s="20">
        <v>296</v>
      </c>
      <c r="J88" s="20">
        <v>106</v>
      </c>
      <c r="K88" s="20">
        <v>1230</v>
      </c>
      <c r="L88" s="21"/>
      <c r="M88" s="21"/>
      <c r="N88" s="21"/>
      <c r="O88" s="21"/>
      <c r="P88" s="33">
        <f>SUM(F88:O88)-E88</f>
        <v>0</v>
      </c>
    </row>
    <row r="89" spans="1:18" x14ac:dyDescent="0.15">
      <c r="A89" s="17"/>
      <c r="C89" s="140"/>
      <c r="D89" s="141"/>
      <c r="E89" s="34">
        <v>1</v>
      </c>
      <c r="F89" s="34">
        <v>0.27486437613019893</v>
      </c>
      <c r="G89" s="34">
        <v>0.13123223973133558</v>
      </c>
      <c r="H89" s="34">
        <v>0.17230689744252131</v>
      </c>
      <c r="I89" s="34">
        <v>7.6466029449754586E-2</v>
      </c>
      <c r="J89" s="34">
        <v>2.7383105140790492E-2</v>
      </c>
      <c r="K89" s="34">
        <v>0.31774735210539912</v>
      </c>
    </row>
    <row r="90" spans="1:18" x14ac:dyDescent="0.15">
      <c r="A90" s="17" t="str">
        <f>A86&amp;D90</f>
        <v>X (15)勉強・受験</v>
      </c>
      <c r="C90" s="140"/>
      <c r="D90" s="139" t="s">
        <v>26</v>
      </c>
      <c r="E90" s="19">
        <v>1074</v>
      </c>
      <c r="F90" s="20">
        <v>313</v>
      </c>
      <c r="G90" s="20">
        <v>147</v>
      </c>
      <c r="H90" s="20">
        <v>191</v>
      </c>
      <c r="I90" s="20">
        <v>86</v>
      </c>
      <c r="J90" s="20">
        <v>28</v>
      </c>
      <c r="K90" s="20">
        <v>309</v>
      </c>
      <c r="L90" s="21"/>
      <c r="M90" s="21"/>
      <c r="N90" s="21"/>
      <c r="O90" s="21"/>
      <c r="P90" s="33">
        <f>SUM(F90:O90)-E90</f>
        <v>0</v>
      </c>
    </row>
    <row r="91" spans="1:18" x14ac:dyDescent="0.15">
      <c r="A91" s="17"/>
      <c r="C91" s="140"/>
      <c r="D91" s="141"/>
      <c r="E91" s="34">
        <v>1</v>
      </c>
      <c r="F91" s="34">
        <v>0.29143389199255121</v>
      </c>
      <c r="G91" s="34">
        <v>0.13687150837988826</v>
      </c>
      <c r="H91" s="34">
        <v>0.17783985102420857</v>
      </c>
      <c r="I91" s="34">
        <v>8.0074487895716945E-2</v>
      </c>
      <c r="J91" s="34">
        <v>2.6070763500931099E-2</v>
      </c>
      <c r="K91" s="34">
        <v>0.28770949720670391</v>
      </c>
    </row>
    <row r="92" spans="1:18" x14ac:dyDescent="0.15">
      <c r="A92" s="17" t="str">
        <f>A86&amp;D92</f>
        <v>X (15)友達との時間</v>
      </c>
      <c r="C92" s="140"/>
      <c r="D92" s="139" t="s">
        <v>27</v>
      </c>
      <c r="E92" s="19">
        <v>1543</v>
      </c>
      <c r="F92" s="20">
        <v>442</v>
      </c>
      <c r="G92" s="20">
        <v>226</v>
      </c>
      <c r="H92" s="20">
        <v>272</v>
      </c>
      <c r="I92" s="20">
        <v>101</v>
      </c>
      <c r="J92" s="20">
        <v>29</v>
      </c>
      <c r="K92" s="20">
        <v>473</v>
      </c>
      <c r="L92" s="21"/>
      <c r="M92" s="21"/>
      <c r="N92" s="21"/>
      <c r="O92" s="21"/>
      <c r="P92" s="33">
        <f>SUM(F92:O92)-E92</f>
        <v>0</v>
      </c>
      <c r="R92" s="28" t="s">
        <v>244</v>
      </c>
    </row>
    <row r="93" spans="1:18" x14ac:dyDescent="0.15">
      <c r="A93" s="17"/>
      <c r="C93" s="140"/>
      <c r="D93" s="141"/>
      <c r="E93" s="34">
        <v>1</v>
      </c>
      <c r="F93" s="34">
        <v>0.28645495787427089</v>
      </c>
      <c r="G93" s="34">
        <v>0.14646791963707065</v>
      </c>
      <c r="H93" s="34">
        <v>0.17627997407647439</v>
      </c>
      <c r="I93" s="34">
        <v>6.5456902138690862E-2</v>
      </c>
      <c r="J93" s="34">
        <v>1.8794556059624108E-2</v>
      </c>
      <c r="K93" s="34">
        <v>0.30654569021386907</v>
      </c>
    </row>
    <row r="94" spans="1:18" x14ac:dyDescent="0.15">
      <c r="A94" s="17" t="str">
        <f>A86&amp;D94</f>
        <v>X (15)部活動</v>
      </c>
      <c r="C94" s="140"/>
      <c r="D94" s="139" t="s">
        <v>28</v>
      </c>
      <c r="E94" s="19">
        <v>1063</v>
      </c>
      <c r="F94" s="20">
        <v>296</v>
      </c>
      <c r="G94" s="20">
        <v>144</v>
      </c>
      <c r="H94" s="20">
        <v>170</v>
      </c>
      <c r="I94" s="20">
        <v>67</v>
      </c>
      <c r="J94" s="20">
        <v>31</v>
      </c>
      <c r="K94" s="20">
        <v>355</v>
      </c>
      <c r="L94" s="21"/>
      <c r="M94" s="21"/>
      <c r="N94" s="21"/>
      <c r="O94" s="21"/>
      <c r="P94" s="33">
        <f>SUM(F94:O94)-E94</f>
        <v>0</v>
      </c>
    </row>
    <row r="95" spans="1:18" x14ac:dyDescent="0.15">
      <c r="A95" s="17"/>
      <c r="C95" s="140"/>
      <c r="D95" s="141"/>
      <c r="E95" s="34">
        <v>1</v>
      </c>
      <c r="F95" s="34">
        <v>0.27845719661335844</v>
      </c>
      <c r="G95" s="34">
        <v>0.13546566321730949</v>
      </c>
      <c r="H95" s="34">
        <v>0.1599247412982126</v>
      </c>
      <c r="I95" s="34">
        <v>6.3029162746942619E-2</v>
      </c>
      <c r="J95" s="34">
        <v>2.9162746942615239E-2</v>
      </c>
      <c r="K95" s="34">
        <v>0.33396048918156163</v>
      </c>
    </row>
    <row r="96" spans="1:18" x14ac:dyDescent="0.15">
      <c r="A96" s="17" t="str">
        <f>A86&amp;D96</f>
        <v>X (15)趣味</v>
      </c>
      <c r="C96" s="140"/>
      <c r="D96" s="139" t="s">
        <v>29</v>
      </c>
      <c r="E96" s="19">
        <v>1278</v>
      </c>
      <c r="F96" s="20">
        <v>327</v>
      </c>
      <c r="G96" s="20">
        <v>164</v>
      </c>
      <c r="H96" s="20">
        <v>222</v>
      </c>
      <c r="I96" s="20">
        <v>101</v>
      </c>
      <c r="J96" s="20">
        <v>36</v>
      </c>
      <c r="K96" s="20">
        <v>428</v>
      </c>
      <c r="L96" s="21"/>
      <c r="M96" s="21"/>
      <c r="N96" s="21"/>
      <c r="O96" s="21"/>
      <c r="P96" s="33">
        <f>SUM(F96:O96)-E96</f>
        <v>0</v>
      </c>
    </row>
    <row r="97" spans="1:16" x14ac:dyDescent="0.15">
      <c r="A97" s="17"/>
      <c r="C97" s="140"/>
      <c r="D97" s="141"/>
      <c r="E97" s="34">
        <v>1</v>
      </c>
      <c r="F97" s="34">
        <v>0.25586854460093894</v>
      </c>
      <c r="G97" s="34">
        <v>0.12832550860719874</v>
      </c>
      <c r="H97" s="34">
        <v>0.17370892018779344</v>
      </c>
      <c r="I97" s="34">
        <v>7.9029733959311427E-2</v>
      </c>
      <c r="J97" s="34">
        <v>2.8169014084507043E-2</v>
      </c>
      <c r="K97" s="34">
        <v>0.3348982785602504</v>
      </c>
    </row>
    <row r="98" spans="1:16" x14ac:dyDescent="0.15">
      <c r="A98" s="17" t="str">
        <f>A86&amp;D98</f>
        <v>X (15)オシャレ（ファッションやコスメなど）</v>
      </c>
      <c r="C98" s="140"/>
      <c r="D98" s="139" t="s">
        <v>30</v>
      </c>
      <c r="E98" s="19">
        <v>483</v>
      </c>
      <c r="F98" s="25">
        <v>112</v>
      </c>
      <c r="G98" s="20">
        <v>61</v>
      </c>
      <c r="H98" s="24">
        <v>114</v>
      </c>
      <c r="I98" s="24">
        <v>54</v>
      </c>
      <c r="J98" s="20">
        <v>15</v>
      </c>
      <c r="K98" s="20">
        <v>127</v>
      </c>
      <c r="L98" s="21"/>
      <c r="M98" s="21"/>
      <c r="N98" s="21"/>
      <c r="O98" s="21"/>
      <c r="P98" s="33">
        <f>SUM(F98:O98)-E98</f>
        <v>0</v>
      </c>
    </row>
    <row r="99" spans="1:16" x14ac:dyDescent="0.15">
      <c r="A99" s="17"/>
      <c r="C99" s="140"/>
      <c r="D99" s="141"/>
      <c r="E99" s="34">
        <v>1</v>
      </c>
      <c r="F99" s="37">
        <v>0.2318840579710145</v>
      </c>
      <c r="G99" s="34">
        <v>0.12629399585921325</v>
      </c>
      <c r="H99" s="35">
        <v>0.2360248447204969</v>
      </c>
      <c r="I99" s="35">
        <v>0.11180124223602485</v>
      </c>
      <c r="J99" s="34">
        <v>3.1055900621118012E-2</v>
      </c>
      <c r="K99" s="34">
        <v>0.26293995859213248</v>
      </c>
    </row>
    <row r="100" spans="1:16" x14ac:dyDescent="0.15">
      <c r="A100" s="17" t="str">
        <f>A86&amp;D100</f>
        <v>X (15)ゲーム</v>
      </c>
      <c r="C100" s="140"/>
      <c r="D100" s="139" t="s">
        <v>31</v>
      </c>
      <c r="E100" s="19">
        <v>627</v>
      </c>
      <c r="F100" s="20">
        <v>189</v>
      </c>
      <c r="G100" s="20">
        <v>61</v>
      </c>
      <c r="H100" s="20">
        <v>98</v>
      </c>
      <c r="I100" s="20">
        <v>50</v>
      </c>
      <c r="J100" s="20">
        <v>19</v>
      </c>
      <c r="K100" s="20">
        <v>210</v>
      </c>
      <c r="L100" s="21"/>
      <c r="M100" s="21"/>
      <c r="N100" s="21"/>
      <c r="O100" s="21"/>
      <c r="P100" s="33">
        <f>SUM(F100:O100)-E100</f>
        <v>0</v>
      </c>
    </row>
    <row r="101" spans="1:16" x14ac:dyDescent="0.15">
      <c r="A101" s="17"/>
      <c r="C101" s="140"/>
      <c r="D101" s="141"/>
      <c r="E101" s="34">
        <v>1</v>
      </c>
      <c r="F101" s="34">
        <v>0.30143540669856461</v>
      </c>
      <c r="G101" s="34">
        <v>9.7288676236044661E-2</v>
      </c>
      <c r="H101" s="34">
        <v>0.15629984051036683</v>
      </c>
      <c r="I101" s="34">
        <v>7.9744816586921854E-2</v>
      </c>
      <c r="J101" s="34">
        <v>3.0303030303030304E-2</v>
      </c>
      <c r="K101" s="34">
        <v>0.3349282296650718</v>
      </c>
    </row>
    <row r="102" spans="1:16" x14ac:dyDescent="0.15">
      <c r="A102" s="17" t="str">
        <f>A86&amp;D102</f>
        <v>X (15)SNS（YouTubeやTikTokなどの視聴・動画投稿）</v>
      </c>
      <c r="C102" s="140"/>
      <c r="D102" s="139" t="s">
        <v>32</v>
      </c>
      <c r="E102" s="19">
        <v>669</v>
      </c>
      <c r="F102" s="20">
        <v>185</v>
      </c>
      <c r="G102" s="20">
        <v>82</v>
      </c>
      <c r="H102" s="20">
        <v>119</v>
      </c>
      <c r="I102" s="20">
        <v>56</v>
      </c>
      <c r="J102" s="20">
        <v>19</v>
      </c>
      <c r="K102" s="20">
        <v>208</v>
      </c>
      <c r="L102" s="21"/>
      <c r="M102" s="21"/>
      <c r="N102" s="21"/>
      <c r="O102" s="21"/>
      <c r="P102" s="33">
        <f>SUM(F102:O102)-E102</f>
        <v>0</v>
      </c>
    </row>
    <row r="103" spans="1:16" x14ac:dyDescent="0.15">
      <c r="A103" s="17"/>
      <c r="C103" s="140"/>
      <c r="D103" s="141"/>
      <c r="E103" s="34">
        <v>1</v>
      </c>
      <c r="F103" s="34">
        <v>0.27653213751868461</v>
      </c>
      <c r="G103" s="34">
        <v>0.12257100149476831</v>
      </c>
      <c r="H103" s="34">
        <v>0.17787742899850523</v>
      </c>
      <c r="I103" s="34">
        <v>8.3707025411061287E-2</v>
      </c>
      <c r="J103" s="34">
        <v>2.8400597907324365E-2</v>
      </c>
      <c r="K103" s="34">
        <v>0.31091180866965618</v>
      </c>
    </row>
    <row r="104" spans="1:16" x14ac:dyDescent="0.15">
      <c r="A104" s="17" t="str">
        <f>A86&amp;D104</f>
        <v>X (15)ボランティア・地域活動</v>
      </c>
      <c r="C104" s="140"/>
      <c r="D104" s="139" t="s">
        <v>33</v>
      </c>
      <c r="E104" s="19">
        <v>40</v>
      </c>
      <c r="F104" s="20">
        <v>10</v>
      </c>
      <c r="G104" s="20">
        <v>8</v>
      </c>
      <c r="H104" s="20">
        <v>10</v>
      </c>
      <c r="I104" s="20">
        <v>2</v>
      </c>
      <c r="J104" s="20">
        <v>2</v>
      </c>
      <c r="K104" s="20">
        <v>8</v>
      </c>
      <c r="L104" s="21"/>
      <c r="M104" s="21"/>
      <c r="N104" s="21"/>
      <c r="O104" s="21"/>
      <c r="P104" s="33">
        <f>SUM(F104:O104)-E104</f>
        <v>0</v>
      </c>
    </row>
    <row r="105" spans="1:16" x14ac:dyDescent="0.15">
      <c r="C105" s="140"/>
      <c r="D105" s="141"/>
      <c r="E105" s="34">
        <v>1</v>
      </c>
      <c r="F105" s="34">
        <v>0.25</v>
      </c>
      <c r="G105" s="34">
        <v>0.2</v>
      </c>
      <c r="H105" s="34">
        <v>0.25</v>
      </c>
      <c r="I105" s="34">
        <v>0.05</v>
      </c>
      <c r="J105" s="34">
        <v>0.05</v>
      </c>
      <c r="K105" s="34">
        <v>0.2</v>
      </c>
    </row>
    <row r="106" spans="1:16" x14ac:dyDescent="0.15">
      <c r="A106" s="17" t="str">
        <f>A86&amp;D106</f>
        <v>X (15)自分磨き</v>
      </c>
      <c r="C106" s="140"/>
      <c r="D106" s="139" t="s">
        <v>34</v>
      </c>
      <c r="E106" s="19">
        <v>287</v>
      </c>
      <c r="F106" s="20">
        <v>53</v>
      </c>
      <c r="G106" s="20">
        <v>52</v>
      </c>
      <c r="H106" s="20">
        <v>63</v>
      </c>
      <c r="I106" s="20">
        <v>23</v>
      </c>
      <c r="J106" s="20">
        <v>16</v>
      </c>
      <c r="K106" s="20">
        <v>80</v>
      </c>
      <c r="L106" s="21"/>
      <c r="M106" s="21"/>
      <c r="N106" s="21"/>
      <c r="O106" s="21"/>
      <c r="P106" s="33">
        <f>SUM(F106:O106)-E106</f>
        <v>0</v>
      </c>
    </row>
    <row r="107" spans="1:16" x14ac:dyDescent="0.15">
      <c r="C107" s="140"/>
      <c r="D107" s="141"/>
      <c r="E107" s="34">
        <v>1</v>
      </c>
      <c r="F107" s="34">
        <v>0.18466898954703834</v>
      </c>
      <c r="G107" s="34">
        <v>0.18118466898954705</v>
      </c>
      <c r="H107" s="34">
        <v>0.21951219512195122</v>
      </c>
      <c r="I107" s="34">
        <v>8.0139372822299645E-2</v>
      </c>
      <c r="J107" s="34">
        <v>5.5749128919860627E-2</v>
      </c>
      <c r="K107" s="34">
        <v>0.27874564459930312</v>
      </c>
    </row>
    <row r="108" spans="1:16" x14ac:dyDescent="0.15">
      <c r="A108" s="17" t="str">
        <f>A86&amp;D108</f>
        <v>X (15)その他</v>
      </c>
      <c r="C108" s="140"/>
      <c r="D108" s="139" t="s">
        <v>22</v>
      </c>
      <c r="E108" s="19">
        <v>43</v>
      </c>
      <c r="F108" s="20">
        <v>9</v>
      </c>
      <c r="G108" s="20">
        <v>3</v>
      </c>
      <c r="H108" s="20">
        <v>4</v>
      </c>
      <c r="I108" s="20">
        <v>3</v>
      </c>
      <c r="J108" s="20">
        <v>4</v>
      </c>
      <c r="K108" s="20">
        <v>20</v>
      </c>
      <c r="L108" s="21"/>
      <c r="M108" s="21"/>
      <c r="N108" s="21"/>
      <c r="O108" s="21"/>
      <c r="P108" s="33">
        <f>SUM(F108:O108)-E108</f>
        <v>0</v>
      </c>
    </row>
    <row r="109" spans="1:16" x14ac:dyDescent="0.15">
      <c r="C109" s="141"/>
      <c r="D109" s="141"/>
      <c r="E109" s="34">
        <v>1</v>
      </c>
      <c r="F109" s="34">
        <v>0.20930232558139536</v>
      </c>
      <c r="G109" s="34">
        <v>6.9767441860465115E-2</v>
      </c>
      <c r="H109" s="34">
        <v>9.3023255813953487E-2</v>
      </c>
      <c r="I109" s="34">
        <v>6.9767441860465115E-2</v>
      </c>
      <c r="J109" s="34">
        <v>9.3023255813953487E-2</v>
      </c>
      <c r="K109" s="34">
        <v>0.46511627906976744</v>
      </c>
    </row>
    <row r="112" spans="1:16" x14ac:dyDescent="0.15">
      <c r="F112" s="31">
        <v>1</v>
      </c>
      <c r="G112" s="31">
        <v>2</v>
      </c>
      <c r="H112" s="31">
        <v>3</v>
      </c>
      <c r="I112" s="31">
        <v>4</v>
      </c>
      <c r="J112" s="31">
        <v>5</v>
      </c>
      <c r="K112" s="31">
        <v>6</v>
      </c>
    </row>
    <row r="113" spans="1:18" x14ac:dyDescent="0.15">
      <c r="A113" s="17" t="str">
        <f>"X ("&amp;SUBSTITUTE(LEFT(E113,3),"Q","")&amp;")"</f>
        <v>X (20)</v>
      </c>
      <c r="C113" s="28" t="s">
        <v>143</v>
      </c>
      <c r="D113" s="28" t="s">
        <v>1</v>
      </c>
      <c r="E113" s="28" t="s">
        <v>144</v>
      </c>
    </row>
    <row r="114" spans="1:18" x14ac:dyDescent="0.15">
      <c r="A114" s="17" t="str">
        <f>A113&amp;"表頭"</f>
        <v>X (20)表頭</v>
      </c>
      <c r="C114" s="137"/>
      <c r="D114" s="138"/>
      <c r="E114" s="32" t="s">
        <v>3</v>
      </c>
      <c r="F114" s="32" t="s">
        <v>64</v>
      </c>
      <c r="G114" s="32" t="s">
        <v>65</v>
      </c>
      <c r="H114" s="32" t="s">
        <v>66</v>
      </c>
      <c r="I114" s="32" t="s">
        <v>67</v>
      </c>
      <c r="J114" s="32" t="s">
        <v>68</v>
      </c>
      <c r="K114" s="32" t="s">
        <v>22</v>
      </c>
    </row>
    <row r="115" spans="1:18" x14ac:dyDescent="0.15">
      <c r="A115" s="17" t="str">
        <f>A113&amp;D115</f>
        <v>X (20)全体</v>
      </c>
      <c r="C115" s="139" t="s">
        <v>251</v>
      </c>
      <c r="D115" s="139" t="s">
        <v>8</v>
      </c>
      <c r="E115" s="19">
        <v>3871</v>
      </c>
      <c r="F115" s="20">
        <v>781</v>
      </c>
      <c r="G115" s="24">
        <v>1150</v>
      </c>
      <c r="H115" s="24">
        <v>1321</v>
      </c>
      <c r="I115" s="20">
        <v>424</v>
      </c>
      <c r="J115" s="20">
        <v>70</v>
      </c>
      <c r="K115" s="20">
        <v>125</v>
      </c>
      <c r="L115" s="21"/>
      <c r="M115" s="21"/>
      <c r="N115" s="21"/>
      <c r="O115" s="21"/>
      <c r="P115" s="33">
        <f>SUM(F115:O115)-E115</f>
        <v>0</v>
      </c>
    </row>
    <row r="116" spans="1:18" x14ac:dyDescent="0.15">
      <c r="A116" s="17"/>
      <c r="C116" s="140"/>
      <c r="D116" s="141"/>
      <c r="E116" s="34">
        <v>1</v>
      </c>
      <c r="F116" s="34">
        <v>0.20175665202789977</v>
      </c>
      <c r="G116" s="35">
        <v>0.29708085765951953</v>
      </c>
      <c r="H116" s="35">
        <v>0.34125548953758716</v>
      </c>
      <c r="I116" s="34">
        <v>0.10953242056316197</v>
      </c>
      <c r="J116" s="34">
        <v>1.8083182640144666E-2</v>
      </c>
      <c r="K116" s="34">
        <v>3.2291397571686906E-2</v>
      </c>
    </row>
    <row r="117" spans="1:18" x14ac:dyDescent="0.15">
      <c r="A117" s="17" t="str">
        <f>A113&amp;D117</f>
        <v>X (20)勉強・受験</v>
      </c>
      <c r="C117" s="140"/>
      <c r="D117" s="139" t="s">
        <v>26</v>
      </c>
      <c r="E117" s="19">
        <v>1074</v>
      </c>
      <c r="F117" s="20">
        <v>237</v>
      </c>
      <c r="G117" s="20">
        <v>323</v>
      </c>
      <c r="H117" s="20">
        <v>334</v>
      </c>
      <c r="I117" s="20">
        <v>123</v>
      </c>
      <c r="J117" s="20">
        <v>18</v>
      </c>
      <c r="K117" s="20">
        <v>39</v>
      </c>
      <c r="L117" s="21"/>
      <c r="M117" s="21"/>
      <c r="N117" s="21"/>
      <c r="O117" s="21"/>
      <c r="P117" s="33">
        <f>SUM(F117:O117)-E117</f>
        <v>0</v>
      </c>
    </row>
    <row r="118" spans="1:18" x14ac:dyDescent="0.15">
      <c r="A118" s="17"/>
      <c r="C118" s="140"/>
      <c r="D118" s="141"/>
      <c r="E118" s="34">
        <v>1</v>
      </c>
      <c r="F118" s="34">
        <v>0.2206703910614525</v>
      </c>
      <c r="G118" s="34">
        <v>0.30074487895716945</v>
      </c>
      <c r="H118" s="34">
        <v>0.31098696461824954</v>
      </c>
      <c r="I118" s="34">
        <v>0.11452513966480447</v>
      </c>
      <c r="J118" s="34">
        <v>1.6759776536312849E-2</v>
      </c>
      <c r="K118" s="34">
        <v>3.6312849162011177E-2</v>
      </c>
    </row>
    <row r="119" spans="1:18" x14ac:dyDescent="0.15">
      <c r="A119" s="17" t="str">
        <f>A113&amp;D119</f>
        <v>X (20)友達との時間</v>
      </c>
      <c r="C119" s="140"/>
      <c r="D119" s="139" t="s">
        <v>27</v>
      </c>
      <c r="E119" s="19">
        <v>1543</v>
      </c>
      <c r="F119" s="20">
        <v>324</v>
      </c>
      <c r="G119" s="20">
        <v>489</v>
      </c>
      <c r="H119" s="20">
        <v>501</v>
      </c>
      <c r="I119" s="20">
        <v>171</v>
      </c>
      <c r="J119" s="20">
        <v>18</v>
      </c>
      <c r="K119" s="20">
        <v>40</v>
      </c>
      <c r="L119" s="21"/>
      <c r="M119" s="21"/>
      <c r="N119" s="21"/>
      <c r="O119" s="21"/>
      <c r="P119" s="33">
        <f>SUM(F119:O119)-E119</f>
        <v>0</v>
      </c>
    </row>
    <row r="120" spans="1:18" x14ac:dyDescent="0.15">
      <c r="A120" s="17"/>
      <c r="C120" s="140"/>
      <c r="D120" s="141"/>
      <c r="E120" s="34">
        <v>1</v>
      </c>
      <c r="F120" s="34">
        <v>0.2099805573558004</v>
      </c>
      <c r="G120" s="34">
        <v>0.31691510045366172</v>
      </c>
      <c r="H120" s="34">
        <v>0.32469215813350616</v>
      </c>
      <c r="I120" s="34">
        <v>0.11082307193778354</v>
      </c>
      <c r="J120" s="34">
        <v>1.1665586519766688E-2</v>
      </c>
      <c r="K120" s="34">
        <v>2.592352559948153E-2</v>
      </c>
    </row>
    <row r="121" spans="1:18" x14ac:dyDescent="0.15">
      <c r="A121" s="17" t="str">
        <f>A113&amp;D121</f>
        <v>X (20)部活動</v>
      </c>
      <c r="C121" s="140"/>
      <c r="D121" s="139" t="s">
        <v>28</v>
      </c>
      <c r="E121" s="19">
        <v>1063</v>
      </c>
      <c r="F121" s="20">
        <v>213</v>
      </c>
      <c r="G121" s="20">
        <v>340</v>
      </c>
      <c r="H121" s="20">
        <v>354</v>
      </c>
      <c r="I121" s="20">
        <v>105</v>
      </c>
      <c r="J121" s="20">
        <v>24</v>
      </c>
      <c r="K121" s="20">
        <v>27</v>
      </c>
      <c r="L121" s="21"/>
      <c r="M121" s="21"/>
      <c r="N121" s="21"/>
      <c r="O121" s="21"/>
      <c r="P121" s="33">
        <f>SUM(F121:O121)-E121</f>
        <v>0</v>
      </c>
    </row>
    <row r="122" spans="1:18" x14ac:dyDescent="0.15">
      <c r="A122" s="17"/>
      <c r="C122" s="140"/>
      <c r="D122" s="141"/>
      <c r="E122" s="34">
        <v>1</v>
      </c>
      <c r="F122" s="34">
        <v>0.20037629350893696</v>
      </c>
      <c r="G122" s="34">
        <v>0.31984948259642521</v>
      </c>
      <c r="H122" s="34">
        <v>0.33301975540921919</v>
      </c>
      <c r="I122" s="34">
        <v>9.8777046095954849E-2</v>
      </c>
      <c r="J122" s="34">
        <v>2.2577610536218252E-2</v>
      </c>
      <c r="K122" s="34">
        <v>2.5399811853245531E-2</v>
      </c>
    </row>
    <row r="123" spans="1:18" x14ac:dyDescent="0.15">
      <c r="A123" s="17" t="str">
        <f>A113&amp;D123</f>
        <v>X (20)趣味</v>
      </c>
      <c r="C123" s="140"/>
      <c r="D123" s="139" t="s">
        <v>29</v>
      </c>
      <c r="E123" s="19">
        <v>1278</v>
      </c>
      <c r="F123" s="20">
        <v>247</v>
      </c>
      <c r="G123" s="20">
        <v>352</v>
      </c>
      <c r="H123" s="20">
        <v>446</v>
      </c>
      <c r="I123" s="20">
        <v>162</v>
      </c>
      <c r="J123" s="20">
        <v>26</v>
      </c>
      <c r="K123" s="20">
        <v>45</v>
      </c>
      <c r="L123" s="21"/>
      <c r="M123" s="21"/>
      <c r="N123" s="21"/>
      <c r="O123" s="21"/>
      <c r="P123" s="33">
        <f>SUM(F123:O123)-E123</f>
        <v>0</v>
      </c>
      <c r="R123" s="28" t="s">
        <v>245</v>
      </c>
    </row>
    <row r="124" spans="1:18" x14ac:dyDescent="0.15">
      <c r="A124" s="17"/>
      <c r="C124" s="140"/>
      <c r="D124" s="141"/>
      <c r="E124" s="34">
        <v>1</v>
      </c>
      <c r="F124" s="34">
        <v>0.19327073552425664</v>
      </c>
      <c r="G124" s="34">
        <v>0.27543035993740217</v>
      </c>
      <c r="H124" s="34">
        <v>0.3489827856025039</v>
      </c>
      <c r="I124" s="34">
        <v>0.12676056338028169</v>
      </c>
      <c r="J124" s="34">
        <v>2.0344287949921751E-2</v>
      </c>
      <c r="K124" s="34">
        <v>3.5211267605633804E-2</v>
      </c>
    </row>
    <row r="125" spans="1:18" x14ac:dyDescent="0.15">
      <c r="A125" s="17" t="str">
        <f>A113&amp;D125</f>
        <v>X (20)オシャレ（ファッションやコスメなど）</v>
      </c>
      <c r="C125" s="140"/>
      <c r="D125" s="139" t="s">
        <v>30</v>
      </c>
      <c r="E125" s="19">
        <v>483</v>
      </c>
      <c r="F125" s="20">
        <v>54</v>
      </c>
      <c r="G125" s="20">
        <v>159</v>
      </c>
      <c r="H125" s="24">
        <v>192</v>
      </c>
      <c r="I125" s="20">
        <v>58</v>
      </c>
      <c r="J125" s="20">
        <v>7</v>
      </c>
      <c r="K125" s="20">
        <v>13</v>
      </c>
      <c r="L125" s="21"/>
      <c r="M125" s="21"/>
      <c r="N125" s="21"/>
      <c r="O125" s="21"/>
      <c r="P125" s="33">
        <f>SUM(F125:O125)-E125</f>
        <v>0</v>
      </c>
    </row>
    <row r="126" spans="1:18" x14ac:dyDescent="0.15">
      <c r="A126" s="17"/>
      <c r="C126" s="140"/>
      <c r="D126" s="141"/>
      <c r="E126" s="34">
        <v>1</v>
      </c>
      <c r="F126" s="34">
        <v>0.11180124223602485</v>
      </c>
      <c r="G126" s="34">
        <v>0.32919254658385094</v>
      </c>
      <c r="H126" s="35">
        <v>0.39751552795031053</v>
      </c>
      <c r="I126" s="34">
        <v>0.12008281573498965</v>
      </c>
      <c r="J126" s="34">
        <v>1.4492753623188406E-2</v>
      </c>
      <c r="K126" s="34">
        <v>2.6915113871635612E-2</v>
      </c>
    </row>
    <row r="127" spans="1:18" x14ac:dyDescent="0.15">
      <c r="A127" s="17" t="str">
        <f>A113&amp;D127</f>
        <v>X (20)ゲーム</v>
      </c>
      <c r="C127" s="140"/>
      <c r="D127" s="139" t="s">
        <v>31</v>
      </c>
      <c r="E127" s="19">
        <v>627</v>
      </c>
      <c r="F127" s="20">
        <v>144</v>
      </c>
      <c r="G127" s="20">
        <v>166</v>
      </c>
      <c r="H127" s="20">
        <v>225</v>
      </c>
      <c r="I127" s="20">
        <v>61</v>
      </c>
      <c r="J127" s="20">
        <v>8</v>
      </c>
      <c r="K127" s="20">
        <v>23</v>
      </c>
      <c r="L127" s="21"/>
      <c r="M127" s="21"/>
      <c r="N127" s="21"/>
      <c r="O127" s="21"/>
      <c r="P127" s="33">
        <f>SUM(F127:O127)-E127</f>
        <v>0</v>
      </c>
    </row>
    <row r="128" spans="1:18" x14ac:dyDescent="0.15">
      <c r="A128" s="17"/>
      <c r="C128" s="140"/>
      <c r="D128" s="141"/>
      <c r="E128" s="34">
        <v>1</v>
      </c>
      <c r="F128" s="34">
        <v>0.22966507177033493</v>
      </c>
      <c r="G128" s="34">
        <v>0.26475279106858052</v>
      </c>
      <c r="H128" s="34">
        <v>0.35885167464114831</v>
      </c>
      <c r="I128" s="34">
        <v>9.7288676236044661E-2</v>
      </c>
      <c r="J128" s="34">
        <v>1.2759170653907496E-2</v>
      </c>
      <c r="K128" s="34">
        <v>3.6682615629984053E-2</v>
      </c>
    </row>
    <row r="129" spans="1:16" x14ac:dyDescent="0.15">
      <c r="A129" s="17" t="str">
        <f>A113&amp;D129</f>
        <v>X (20)SNS（YouTubeやTikTokなどの視聴・動画投稿）</v>
      </c>
      <c r="C129" s="140"/>
      <c r="D129" s="139" t="s">
        <v>32</v>
      </c>
      <c r="E129" s="19">
        <v>669</v>
      </c>
      <c r="F129" s="20">
        <v>112</v>
      </c>
      <c r="G129" s="20">
        <v>169</v>
      </c>
      <c r="H129" s="24">
        <v>270</v>
      </c>
      <c r="I129" s="20">
        <v>82</v>
      </c>
      <c r="J129" s="20">
        <v>12</v>
      </c>
      <c r="K129" s="20">
        <v>24</v>
      </c>
      <c r="L129" s="21"/>
      <c r="M129" s="21"/>
      <c r="N129" s="21"/>
      <c r="O129" s="21"/>
      <c r="P129" s="33">
        <f>SUM(F129:O129)-E129</f>
        <v>0</v>
      </c>
    </row>
    <row r="130" spans="1:16" x14ac:dyDescent="0.15">
      <c r="A130" s="17"/>
      <c r="C130" s="140"/>
      <c r="D130" s="141"/>
      <c r="E130" s="34">
        <v>1</v>
      </c>
      <c r="F130" s="34">
        <v>0.16741405082212257</v>
      </c>
      <c r="G130" s="34">
        <v>0.25261584454409569</v>
      </c>
      <c r="H130" s="35">
        <v>0.40358744394618834</v>
      </c>
      <c r="I130" s="34">
        <v>0.12257100149476831</v>
      </c>
      <c r="J130" s="34">
        <v>1.7937219730941704E-2</v>
      </c>
      <c r="K130" s="34">
        <v>3.5874439461883408E-2</v>
      </c>
    </row>
    <row r="131" spans="1:16" x14ac:dyDescent="0.15">
      <c r="A131" s="17" t="str">
        <f>A113&amp;D131</f>
        <v>X (20)ボランティア・地域活動</v>
      </c>
      <c r="C131" s="140"/>
      <c r="D131" s="139" t="s">
        <v>33</v>
      </c>
      <c r="E131" s="19">
        <v>40</v>
      </c>
      <c r="F131" s="20">
        <v>10</v>
      </c>
      <c r="G131" s="20">
        <v>10</v>
      </c>
      <c r="H131" s="20">
        <v>14</v>
      </c>
      <c r="I131" s="20">
        <v>4</v>
      </c>
      <c r="J131" s="20">
        <v>1</v>
      </c>
      <c r="K131" s="20">
        <v>1</v>
      </c>
      <c r="L131" s="21"/>
      <c r="M131" s="21"/>
      <c r="N131" s="21"/>
      <c r="O131" s="21"/>
      <c r="P131" s="33">
        <f>SUM(F131:O131)-E131</f>
        <v>0</v>
      </c>
    </row>
    <row r="132" spans="1:16" x14ac:dyDescent="0.15">
      <c r="C132" s="140"/>
      <c r="D132" s="141"/>
      <c r="E132" s="34">
        <v>1</v>
      </c>
      <c r="F132" s="34">
        <v>0.25</v>
      </c>
      <c r="G132" s="34">
        <v>0.25</v>
      </c>
      <c r="H132" s="34">
        <v>0.35</v>
      </c>
      <c r="I132" s="34">
        <v>0.1</v>
      </c>
      <c r="J132" s="34">
        <v>2.5000000000000001E-2</v>
      </c>
      <c r="K132" s="34">
        <v>2.5000000000000001E-2</v>
      </c>
    </row>
    <row r="133" spans="1:16" x14ac:dyDescent="0.15">
      <c r="A133" s="17" t="str">
        <f>A113&amp;D133</f>
        <v>X (20)自分磨き</v>
      </c>
      <c r="C133" s="140"/>
      <c r="D133" s="139" t="s">
        <v>34</v>
      </c>
      <c r="E133" s="19">
        <v>287</v>
      </c>
      <c r="F133" s="20">
        <v>49</v>
      </c>
      <c r="G133" s="20">
        <v>98</v>
      </c>
      <c r="H133" s="20">
        <v>98</v>
      </c>
      <c r="I133" s="20">
        <v>28</v>
      </c>
      <c r="J133" s="20">
        <v>7</v>
      </c>
      <c r="K133" s="20">
        <v>7</v>
      </c>
      <c r="L133" s="21"/>
      <c r="M133" s="21"/>
      <c r="N133" s="21"/>
      <c r="O133" s="21"/>
      <c r="P133" s="33">
        <f>SUM(F133:O133)-E133</f>
        <v>0</v>
      </c>
    </row>
    <row r="134" spans="1:16" x14ac:dyDescent="0.15">
      <c r="C134" s="140"/>
      <c r="D134" s="141"/>
      <c r="E134" s="34">
        <v>1</v>
      </c>
      <c r="F134" s="34">
        <v>0.17073170731707318</v>
      </c>
      <c r="G134" s="34">
        <v>0.34146341463414637</v>
      </c>
      <c r="H134" s="34">
        <v>0.34146341463414637</v>
      </c>
      <c r="I134" s="34">
        <v>9.7560975609756101E-2</v>
      </c>
      <c r="J134" s="34">
        <v>2.4390243902439025E-2</v>
      </c>
      <c r="K134" s="34">
        <v>2.4390243902439025E-2</v>
      </c>
    </row>
    <row r="135" spans="1:16" x14ac:dyDescent="0.15">
      <c r="A135" s="17" t="str">
        <f>A113&amp;D135</f>
        <v>X (20)その他</v>
      </c>
      <c r="C135" s="140"/>
      <c r="D135" s="139" t="s">
        <v>22</v>
      </c>
      <c r="E135" s="19">
        <v>43</v>
      </c>
      <c r="F135" s="20">
        <v>7</v>
      </c>
      <c r="G135" s="20">
        <v>16</v>
      </c>
      <c r="H135" s="20">
        <v>10</v>
      </c>
      <c r="I135" s="20">
        <v>2</v>
      </c>
      <c r="J135" s="20">
        <v>2</v>
      </c>
      <c r="K135" s="20">
        <v>6</v>
      </c>
      <c r="L135" s="21"/>
      <c r="M135" s="21"/>
      <c r="N135" s="21"/>
      <c r="O135" s="21"/>
      <c r="P135" s="33">
        <f>SUM(F135:O135)-E135</f>
        <v>0</v>
      </c>
    </row>
    <row r="136" spans="1:16" x14ac:dyDescent="0.15">
      <c r="C136" s="141"/>
      <c r="D136" s="141"/>
      <c r="E136" s="34">
        <v>1</v>
      </c>
      <c r="F136" s="34">
        <v>0.16279069767441862</v>
      </c>
      <c r="G136" s="34">
        <v>0.37209302325581395</v>
      </c>
      <c r="H136" s="34">
        <v>0.23255813953488372</v>
      </c>
      <c r="I136" s="34">
        <v>4.6511627906976744E-2</v>
      </c>
      <c r="J136" s="34">
        <v>4.6511627906976744E-2</v>
      </c>
      <c r="K136" s="34">
        <v>0.13953488372093023</v>
      </c>
    </row>
    <row r="139" spans="1:16" x14ac:dyDescent="0.15"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33"/>
    </row>
    <row r="140" spans="1:16" x14ac:dyDescent="0.15"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33"/>
    </row>
    <row r="141" spans="1:16" x14ac:dyDescent="0.15"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33"/>
    </row>
    <row r="142" spans="1:16" x14ac:dyDescent="0.15"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33"/>
    </row>
    <row r="143" spans="1:16" x14ac:dyDescent="0.15"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33"/>
    </row>
    <row r="144" spans="1:16" x14ac:dyDescent="0.15"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33"/>
    </row>
    <row r="145" spans="5:16" x14ac:dyDescent="0.15"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33"/>
    </row>
    <row r="146" spans="5:16" x14ac:dyDescent="0.15"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33"/>
    </row>
  </sheetData>
  <sheetProtection formatColumns="0" formatRows="0"/>
  <mergeCells count="65">
    <mergeCell ref="C6:D6"/>
    <mergeCell ref="C7:C28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C33:D33"/>
    <mergeCell ref="C34:C55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C60:D60"/>
    <mergeCell ref="C61:C82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D81:D82"/>
    <mergeCell ref="C87:D87"/>
    <mergeCell ref="C88:C109"/>
    <mergeCell ref="D88:D89"/>
    <mergeCell ref="D90:D91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C114:D114"/>
    <mergeCell ref="C115:C136"/>
    <mergeCell ref="D115:D116"/>
    <mergeCell ref="D117:D118"/>
    <mergeCell ref="D119:D120"/>
    <mergeCell ref="D121:D122"/>
    <mergeCell ref="D123:D124"/>
    <mergeCell ref="D125:D126"/>
    <mergeCell ref="D127:D128"/>
    <mergeCell ref="D129:D130"/>
    <mergeCell ref="D131:D132"/>
    <mergeCell ref="D133:D134"/>
    <mergeCell ref="D135:D136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33C93-C2A2-4790-8F6C-28350AEF4446}">
  <sheetPr codeName="Sheet28">
    <tabColor rgb="FFFFFF00"/>
  </sheetPr>
  <dimension ref="A5:T502"/>
  <sheetViews>
    <sheetView showGridLines="0" topLeftCell="E514" workbookViewId="0">
      <selection activeCell="Q143" sqref="Q143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20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20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20" x14ac:dyDescent="0.15">
      <c r="A7" s="17" t="str">
        <f>A5&amp;D7</f>
        <v>X (1)全体</v>
      </c>
      <c r="C7" s="134" t="s">
        <v>56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</row>
    <row r="8" spans="1:20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20" x14ac:dyDescent="0.15">
      <c r="A9" s="17" t="str">
        <f>A5&amp;D9</f>
        <v>X (1)進学（大学）</v>
      </c>
      <c r="C9" s="135"/>
      <c r="D9" s="134" t="s">
        <v>57</v>
      </c>
      <c r="E9" s="19">
        <v>2096</v>
      </c>
      <c r="F9" s="20">
        <v>690</v>
      </c>
      <c r="G9" s="20">
        <v>636</v>
      </c>
      <c r="H9" s="20">
        <v>770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x14ac:dyDescent="0.15">
      <c r="C10" s="135"/>
      <c r="D10" s="136"/>
      <c r="E10" s="22">
        <v>1</v>
      </c>
      <c r="F10" s="23">
        <v>0.32919847965240479</v>
      </c>
      <c r="G10" s="23">
        <v>0.30343511700630188</v>
      </c>
      <c r="H10" s="23">
        <v>0.36736640334129333</v>
      </c>
    </row>
    <row r="11" spans="1:20" x14ac:dyDescent="0.15">
      <c r="A11" s="17" t="str">
        <f>A5&amp;D11</f>
        <v>X (1)進学（短大）</v>
      </c>
      <c r="C11" s="135"/>
      <c r="D11" s="134" t="s">
        <v>58</v>
      </c>
      <c r="E11" s="19">
        <v>141</v>
      </c>
      <c r="F11" s="20">
        <v>50</v>
      </c>
      <c r="G11" s="20">
        <v>54</v>
      </c>
      <c r="H11" s="20">
        <v>37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</row>
    <row r="12" spans="1:20" x14ac:dyDescent="0.15">
      <c r="C12" s="135"/>
      <c r="D12" s="136"/>
      <c r="E12" s="22">
        <v>1</v>
      </c>
      <c r="F12" s="23">
        <v>0.35460993647575378</v>
      </c>
      <c r="G12" s="23">
        <v>0.38297873735427856</v>
      </c>
      <c r="H12" s="23">
        <v>0.26241135597229004</v>
      </c>
    </row>
    <row r="13" spans="1:20" x14ac:dyDescent="0.15">
      <c r="A13" s="17" t="str">
        <f>A5&amp;D13</f>
        <v>X (1)進学（専門学校等）</v>
      </c>
      <c r="C13" s="135"/>
      <c r="D13" s="134" t="s">
        <v>59</v>
      </c>
      <c r="E13" s="19">
        <v>687</v>
      </c>
      <c r="F13" s="20">
        <v>210</v>
      </c>
      <c r="G13" s="20">
        <v>217</v>
      </c>
      <c r="H13" s="20">
        <v>260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</row>
    <row r="14" spans="1:20" x14ac:dyDescent="0.15">
      <c r="C14" s="135"/>
      <c r="D14" s="136"/>
      <c r="E14" s="22">
        <v>1</v>
      </c>
      <c r="F14" s="23">
        <v>0.30567684769630432</v>
      </c>
      <c r="G14" s="23">
        <v>0.31586608290672302</v>
      </c>
      <c r="H14" s="23">
        <v>0.37845706939697266</v>
      </c>
    </row>
    <row r="15" spans="1:20" x14ac:dyDescent="0.15">
      <c r="A15" s="17" t="str">
        <f>A5&amp;D15</f>
        <v>X (1)就職・就業</v>
      </c>
      <c r="C15" s="135"/>
      <c r="D15" s="134" t="s">
        <v>60</v>
      </c>
      <c r="E15" s="19">
        <v>558</v>
      </c>
      <c r="F15" s="20">
        <v>175</v>
      </c>
      <c r="G15" s="20">
        <v>169</v>
      </c>
      <c r="H15" s="20">
        <v>214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</row>
    <row r="16" spans="1:20" x14ac:dyDescent="0.15">
      <c r="C16" s="135"/>
      <c r="D16" s="136"/>
      <c r="E16" s="22">
        <v>1</v>
      </c>
      <c r="F16" s="23">
        <v>0.31362006068229675</v>
      </c>
      <c r="G16" s="23">
        <v>0.30286738276481628</v>
      </c>
      <c r="H16" s="23">
        <v>0.38351255655288696</v>
      </c>
    </row>
    <row r="17" spans="1:20" x14ac:dyDescent="0.15">
      <c r="A17" s="17" t="str">
        <f>A5&amp;D17</f>
        <v>X (1)その他</v>
      </c>
      <c r="C17" s="135"/>
      <c r="D17" s="134" t="s">
        <v>22</v>
      </c>
      <c r="E17" s="19">
        <v>34</v>
      </c>
      <c r="F17" s="20">
        <v>13</v>
      </c>
      <c r="G17" s="20">
        <v>12</v>
      </c>
      <c r="H17" s="20">
        <v>9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x14ac:dyDescent="0.15">
      <c r="C18" s="135"/>
      <c r="D18" s="136"/>
      <c r="E18" s="22">
        <v>1</v>
      </c>
      <c r="F18" s="23">
        <v>0.38235294818878174</v>
      </c>
      <c r="G18" s="23">
        <v>0.35294118523597717</v>
      </c>
      <c r="H18" s="23">
        <v>0.26470589637756348</v>
      </c>
    </row>
    <row r="19" spans="1:20" x14ac:dyDescent="0.15">
      <c r="A19" s="17" t="str">
        <f>A5&amp;D19</f>
        <v>X (1)わからない</v>
      </c>
      <c r="C19" s="135"/>
      <c r="D19" s="134" t="s">
        <v>61</v>
      </c>
      <c r="E19" s="19">
        <v>355</v>
      </c>
      <c r="F19" s="20">
        <v>217</v>
      </c>
      <c r="G19" s="20">
        <v>122</v>
      </c>
      <c r="H19" s="20">
        <v>16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</row>
    <row r="20" spans="1:20" x14ac:dyDescent="0.15">
      <c r="C20" s="136"/>
      <c r="D20" s="136"/>
      <c r="E20" s="22">
        <v>1</v>
      </c>
      <c r="F20" s="23">
        <v>0.61126762628555298</v>
      </c>
      <c r="G20" s="23">
        <v>0.34366196393966675</v>
      </c>
      <c r="H20" s="23">
        <v>4.5070420950651169E-2</v>
      </c>
    </row>
    <row r="24" spans="1:20" x14ac:dyDescent="0.15">
      <c r="A24" s="17" t="str">
        <f>"X ("&amp;SUBSTITUTE(LEFT(E24,2),"Q","")&amp;")"</f>
        <v>X (2)</v>
      </c>
      <c r="C24" s="17" t="s">
        <v>12</v>
      </c>
      <c r="D24" s="17" t="s">
        <v>1</v>
      </c>
      <c r="E24" s="17" t="s">
        <v>7</v>
      </c>
    </row>
    <row r="25" spans="1:20" x14ac:dyDescent="0.15">
      <c r="A25" s="17" t="str">
        <f>A24&amp;"表頭"</f>
        <v>X (2)表頭</v>
      </c>
      <c r="C25" s="132"/>
      <c r="D25" s="133"/>
      <c r="E25" s="18" t="s">
        <v>3</v>
      </c>
      <c r="F25" s="18" t="s">
        <v>9</v>
      </c>
      <c r="G25" s="18" t="s">
        <v>10</v>
      </c>
      <c r="H25" s="18" t="s">
        <v>11</v>
      </c>
    </row>
    <row r="26" spans="1:20" x14ac:dyDescent="0.15">
      <c r="A26" s="17" t="str">
        <f>A24&amp;D26</f>
        <v>X (2)全体</v>
      </c>
      <c r="C26" s="134" t="s">
        <v>56</v>
      </c>
      <c r="D26" s="134" t="s">
        <v>8</v>
      </c>
      <c r="E26" s="19">
        <v>3871</v>
      </c>
      <c r="F26" s="20">
        <v>1748</v>
      </c>
      <c r="G26" s="20">
        <v>2011</v>
      </c>
      <c r="H26" s="20">
        <v>112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</row>
    <row r="27" spans="1:20" x14ac:dyDescent="0.15">
      <c r="C27" s="135"/>
      <c r="D27" s="136"/>
      <c r="E27" s="22">
        <v>1</v>
      </c>
      <c r="F27" s="23">
        <v>0.45156291127204895</v>
      </c>
      <c r="G27" s="23">
        <v>0.51950401067733765</v>
      </c>
      <c r="H27" s="23">
        <v>2.8933092951774597E-2</v>
      </c>
    </row>
    <row r="28" spans="1:20" x14ac:dyDescent="0.15">
      <c r="A28" s="17" t="str">
        <f>A24&amp;D28</f>
        <v>X (2)進学（大学）</v>
      </c>
      <c r="C28" s="135"/>
      <c r="D28" s="134" t="s">
        <v>57</v>
      </c>
      <c r="E28" s="19">
        <v>2096</v>
      </c>
      <c r="F28" s="20">
        <v>1046</v>
      </c>
      <c r="G28" s="20">
        <v>995</v>
      </c>
      <c r="H28" s="20">
        <v>55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</row>
    <row r="29" spans="1:20" x14ac:dyDescent="0.15">
      <c r="C29" s="135"/>
      <c r="D29" s="136"/>
      <c r="E29" s="22">
        <v>1</v>
      </c>
      <c r="F29" s="23">
        <v>0.49904578924179077</v>
      </c>
      <c r="G29" s="23">
        <v>0.47471374273300171</v>
      </c>
      <c r="H29" s="23">
        <v>2.6240458711981773E-2</v>
      </c>
    </row>
    <row r="30" spans="1:20" x14ac:dyDescent="0.15">
      <c r="A30" s="17" t="str">
        <f>A24&amp;D30</f>
        <v>X (2)進学（短大）</v>
      </c>
      <c r="C30" s="135"/>
      <c r="D30" s="134" t="s">
        <v>58</v>
      </c>
      <c r="E30" s="19">
        <v>141</v>
      </c>
      <c r="F30" s="20">
        <v>17</v>
      </c>
      <c r="G30" s="20">
        <v>122</v>
      </c>
      <c r="H30" s="20">
        <v>2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</row>
    <row r="31" spans="1:20" x14ac:dyDescent="0.15">
      <c r="C31" s="135"/>
      <c r="D31" s="136"/>
      <c r="E31" s="22">
        <v>1</v>
      </c>
      <c r="F31" s="23">
        <v>0.12056737393140793</v>
      </c>
      <c r="G31" s="23">
        <v>0.86524820327758789</v>
      </c>
      <c r="H31" s="23">
        <v>1.4184396713972092E-2</v>
      </c>
    </row>
    <row r="32" spans="1:20" x14ac:dyDescent="0.15">
      <c r="A32" s="17" t="str">
        <f>A24&amp;D32</f>
        <v>X (2)進学（専門学校等）</v>
      </c>
      <c r="C32" s="135"/>
      <c r="D32" s="134" t="s">
        <v>59</v>
      </c>
      <c r="E32" s="19">
        <v>687</v>
      </c>
      <c r="F32" s="20">
        <v>198</v>
      </c>
      <c r="G32" s="20">
        <v>460</v>
      </c>
      <c r="H32" s="20">
        <v>29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</row>
    <row r="33" spans="1:20" x14ac:dyDescent="0.15">
      <c r="C33" s="135"/>
      <c r="D33" s="136"/>
      <c r="E33" s="22">
        <v>1</v>
      </c>
      <c r="F33" s="23">
        <v>0.28820961713790894</v>
      </c>
      <c r="G33" s="23">
        <v>0.66957789659500122</v>
      </c>
      <c r="H33" s="23">
        <v>4.221251979470253E-2</v>
      </c>
    </row>
    <row r="34" spans="1:20" x14ac:dyDescent="0.15">
      <c r="A34" s="17" t="str">
        <f>A24&amp;D34</f>
        <v>X (2)就職・就業</v>
      </c>
      <c r="C34" s="135"/>
      <c r="D34" s="134" t="s">
        <v>60</v>
      </c>
      <c r="E34" s="19">
        <v>558</v>
      </c>
      <c r="F34" s="20">
        <v>312</v>
      </c>
      <c r="G34" s="20">
        <v>235</v>
      </c>
      <c r="H34" s="20">
        <v>11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</row>
    <row r="35" spans="1:20" x14ac:dyDescent="0.15">
      <c r="C35" s="135"/>
      <c r="D35" s="136"/>
      <c r="E35" s="22">
        <v>1</v>
      </c>
      <c r="F35" s="23">
        <v>0.55913978815078735</v>
      </c>
      <c r="G35" s="23">
        <v>0.42114695906639099</v>
      </c>
      <c r="H35" s="23">
        <v>1.9713262096047401E-2</v>
      </c>
    </row>
    <row r="36" spans="1:20" x14ac:dyDescent="0.15">
      <c r="A36" s="17" t="str">
        <f>A24&amp;D36</f>
        <v>X (2)その他</v>
      </c>
      <c r="C36" s="135"/>
      <c r="D36" s="134" t="s">
        <v>22</v>
      </c>
      <c r="E36" s="19">
        <v>34</v>
      </c>
      <c r="F36" s="20">
        <v>14</v>
      </c>
      <c r="G36" s="20">
        <v>19</v>
      </c>
      <c r="H36" s="20">
        <v>1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</row>
    <row r="37" spans="1:20" x14ac:dyDescent="0.15">
      <c r="C37" s="135"/>
      <c r="D37" s="136"/>
      <c r="E37" s="22">
        <v>1</v>
      </c>
      <c r="F37" s="23">
        <v>0.4117647111415863</v>
      </c>
      <c r="G37" s="23">
        <v>0.55882352590560913</v>
      </c>
      <c r="H37" s="23">
        <v>2.9411764815449715E-2</v>
      </c>
    </row>
    <row r="38" spans="1:20" x14ac:dyDescent="0.15">
      <c r="A38" s="17" t="str">
        <f>A24&amp;D38</f>
        <v>X (2)わからない</v>
      </c>
      <c r="C38" s="135"/>
      <c r="D38" s="134" t="s">
        <v>61</v>
      </c>
      <c r="E38" s="19">
        <v>355</v>
      </c>
      <c r="F38" s="20">
        <v>161</v>
      </c>
      <c r="G38" s="20">
        <v>180</v>
      </c>
      <c r="H38" s="20">
        <v>14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</row>
    <row r="39" spans="1:20" x14ac:dyDescent="0.15">
      <c r="C39" s="136"/>
      <c r="D39" s="136"/>
      <c r="E39" s="22">
        <v>1</v>
      </c>
      <c r="F39" s="23">
        <v>0.45352113246917725</v>
      </c>
      <c r="G39" s="23">
        <v>0.50704222917556763</v>
      </c>
      <c r="H39" s="23">
        <v>3.9436619728803635E-2</v>
      </c>
    </row>
    <row r="43" spans="1:20" x14ac:dyDescent="0.15">
      <c r="A43" s="17" t="str">
        <f>"X ("&amp;SUBSTITUTE(LEFT(E43,2),"Q","")&amp;")"</f>
        <v>X (3)</v>
      </c>
      <c r="C43" s="17" t="s">
        <v>13</v>
      </c>
      <c r="D43" s="17" t="s">
        <v>1</v>
      </c>
      <c r="E43" s="17" t="s">
        <v>14</v>
      </c>
    </row>
    <row r="44" spans="1:20" x14ac:dyDescent="0.15">
      <c r="A44" s="17" t="str">
        <f>A43&amp;"表頭"</f>
        <v>X (3)表頭</v>
      </c>
      <c r="C44" s="132"/>
      <c r="D44" s="133"/>
      <c r="E44" s="18" t="s">
        <v>3</v>
      </c>
      <c r="F44" s="18" t="s">
        <v>15</v>
      </c>
      <c r="G44" s="18" t="s">
        <v>16</v>
      </c>
      <c r="H44" s="18" t="s">
        <v>17</v>
      </c>
      <c r="I44" s="18" t="s">
        <v>18</v>
      </c>
      <c r="J44" s="18" t="s">
        <v>19</v>
      </c>
      <c r="K44" s="18" t="s">
        <v>20</v>
      </c>
      <c r="L44" s="18" t="s">
        <v>21</v>
      </c>
      <c r="M44" s="18" t="s">
        <v>22</v>
      </c>
    </row>
    <row r="45" spans="1:20" x14ac:dyDescent="0.15">
      <c r="A45" s="17" t="str">
        <f>A43&amp;D45</f>
        <v>X (3)全体</v>
      </c>
      <c r="C45" s="134" t="s">
        <v>56</v>
      </c>
      <c r="D45" s="134" t="s">
        <v>8</v>
      </c>
      <c r="E45" s="19">
        <v>3871</v>
      </c>
      <c r="F45" s="20">
        <v>171</v>
      </c>
      <c r="G45" s="20">
        <v>332</v>
      </c>
      <c r="H45" s="20">
        <v>557</v>
      </c>
      <c r="I45" s="20">
        <v>438</v>
      </c>
      <c r="J45" s="20">
        <v>191</v>
      </c>
      <c r="K45" s="20">
        <v>1103</v>
      </c>
      <c r="L45" s="20">
        <v>174</v>
      </c>
      <c r="M45" s="20">
        <v>905</v>
      </c>
      <c r="N45" s="21"/>
      <c r="O45" s="21"/>
      <c r="P45" s="21"/>
      <c r="Q45" s="21"/>
      <c r="R45" s="21"/>
      <c r="S45" s="21"/>
      <c r="T45" s="21"/>
    </row>
    <row r="46" spans="1:20" x14ac:dyDescent="0.15">
      <c r="C46" s="135"/>
      <c r="D46" s="136"/>
      <c r="E46" s="22">
        <v>1</v>
      </c>
      <c r="F46" s="23">
        <v>4.417463019490242E-2</v>
      </c>
      <c r="G46" s="23">
        <v>8.5765950381755829E-2</v>
      </c>
      <c r="H46" s="23">
        <v>0.14389047026634216</v>
      </c>
      <c r="I46" s="23">
        <v>0.11314905434846878</v>
      </c>
      <c r="J46" s="23">
        <v>4.9341253936290741E-2</v>
      </c>
      <c r="K46" s="23">
        <v>0.28493928909301758</v>
      </c>
      <c r="L46" s="23">
        <v>4.4949624687433243E-2</v>
      </c>
      <c r="M46" s="23">
        <v>0.23378971219062805</v>
      </c>
    </row>
    <row r="47" spans="1:20" x14ac:dyDescent="0.15">
      <c r="A47" s="17" t="str">
        <f>A43&amp;D47</f>
        <v>X (3)進学（大学）</v>
      </c>
      <c r="C47" s="135"/>
      <c r="D47" s="134" t="s">
        <v>57</v>
      </c>
      <c r="E47" s="19">
        <v>2096</v>
      </c>
      <c r="F47" s="20">
        <v>100</v>
      </c>
      <c r="G47" s="20">
        <v>175</v>
      </c>
      <c r="H47" s="20">
        <v>281</v>
      </c>
      <c r="I47" s="20">
        <v>227</v>
      </c>
      <c r="J47" s="20">
        <v>108</v>
      </c>
      <c r="K47" s="20">
        <v>635</v>
      </c>
      <c r="L47" s="20">
        <v>81</v>
      </c>
      <c r="M47" s="20">
        <v>489</v>
      </c>
      <c r="N47" s="21"/>
      <c r="O47" s="21"/>
      <c r="P47" s="21"/>
      <c r="Q47" s="21"/>
      <c r="R47" s="21"/>
      <c r="S47" s="21"/>
      <c r="T47" s="21"/>
    </row>
    <row r="48" spans="1:20" x14ac:dyDescent="0.15">
      <c r="C48" s="135"/>
      <c r="D48" s="136"/>
      <c r="E48" s="22">
        <v>1</v>
      </c>
      <c r="F48" s="23">
        <v>4.770992323756218E-2</v>
      </c>
      <c r="G48" s="23">
        <v>8.3492368459701538E-2</v>
      </c>
      <c r="H48" s="23">
        <v>0.13406488299369812</v>
      </c>
      <c r="I48" s="23">
        <v>0.10830152779817581</v>
      </c>
      <c r="J48" s="23">
        <v>5.1526717841625214E-2</v>
      </c>
      <c r="K48" s="23">
        <v>0.30295801162719727</v>
      </c>
      <c r="L48" s="23">
        <v>3.8645036518573761E-2</v>
      </c>
      <c r="M48" s="23">
        <v>0.23330152034759521</v>
      </c>
    </row>
    <row r="49" spans="1:20" x14ac:dyDescent="0.15">
      <c r="A49" s="17" t="str">
        <f>A43&amp;D49</f>
        <v>X (3)進学（短大）</v>
      </c>
      <c r="C49" s="135"/>
      <c r="D49" s="134" t="s">
        <v>58</v>
      </c>
      <c r="E49" s="19">
        <v>141</v>
      </c>
      <c r="F49" s="20">
        <v>6</v>
      </c>
      <c r="G49" s="20">
        <v>3</v>
      </c>
      <c r="H49" s="20">
        <v>21</v>
      </c>
      <c r="I49" s="20">
        <v>18</v>
      </c>
      <c r="J49" s="20">
        <v>11</v>
      </c>
      <c r="K49" s="20">
        <v>38</v>
      </c>
      <c r="L49" s="20">
        <v>5</v>
      </c>
      <c r="M49" s="20">
        <v>39</v>
      </c>
      <c r="N49" s="21"/>
      <c r="O49" s="21"/>
      <c r="P49" s="21"/>
      <c r="Q49" s="21"/>
      <c r="R49" s="21"/>
      <c r="S49" s="21"/>
      <c r="T49" s="21"/>
    </row>
    <row r="50" spans="1:20" x14ac:dyDescent="0.15">
      <c r="C50" s="135"/>
      <c r="D50" s="136"/>
      <c r="E50" s="22">
        <v>1</v>
      </c>
      <c r="F50" s="23">
        <v>4.2553190141916275E-2</v>
      </c>
      <c r="G50" s="23">
        <v>2.1276595070958138E-2</v>
      </c>
      <c r="H50" s="23">
        <v>0.14893616735935211</v>
      </c>
      <c r="I50" s="23">
        <v>0.12765957415103912</v>
      </c>
      <c r="J50" s="23">
        <v>7.8014187514781952E-2</v>
      </c>
      <c r="K50" s="23">
        <v>0.26950353384017944</v>
      </c>
      <c r="L50" s="23">
        <v>3.5460993647575378E-2</v>
      </c>
      <c r="M50" s="23">
        <v>0.27659574151039124</v>
      </c>
    </row>
    <row r="51" spans="1:20" x14ac:dyDescent="0.15">
      <c r="A51" s="17" t="str">
        <f>A43&amp;D51</f>
        <v>X (3)進学（専門学校等）</v>
      </c>
      <c r="C51" s="135"/>
      <c r="D51" s="134" t="s">
        <v>59</v>
      </c>
      <c r="E51" s="19">
        <v>687</v>
      </c>
      <c r="F51" s="20">
        <v>31</v>
      </c>
      <c r="G51" s="20">
        <v>68</v>
      </c>
      <c r="H51" s="20">
        <v>120</v>
      </c>
      <c r="I51" s="20">
        <v>73</v>
      </c>
      <c r="J51" s="20">
        <v>18</v>
      </c>
      <c r="K51" s="20">
        <v>200</v>
      </c>
      <c r="L51" s="20">
        <v>30</v>
      </c>
      <c r="M51" s="20">
        <v>147</v>
      </c>
      <c r="N51" s="21"/>
      <c r="O51" s="21"/>
      <c r="P51" s="21"/>
      <c r="Q51" s="21"/>
      <c r="R51" s="21"/>
      <c r="S51" s="21"/>
      <c r="T51" s="21"/>
    </row>
    <row r="52" spans="1:20" x14ac:dyDescent="0.15">
      <c r="C52" s="135"/>
      <c r="D52" s="136"/>
      <c r="E52" s="22">
        <v>1</v>
      </c>
      <c r="F52" s="23">
        <v>4.512372612953186E-2</v>
      </c>
      <c r="G52" s="23">
        <v>9.898107498884201E-2</v>
      </c>
      <c r="H52" s="23">
        <v>0.17467248439788818</v>
      </c>
      <c r="I52" s="23">
        <v>0.10625910013914108</v>
      </c>
      <c r="J52" s="23">
        <v>2.6200873777270317E-2</v>
      </c>
      <c r="K52" s="23">
        <v>0.29112082719802856</v>
      </c>
      <c r="L52" s="23">
        <v>4.3668121099472046E-2</v>
      </c>
      <c r="M52" s="23">
        <v>0.21397380530834198</v>
      </c>
    </row>
    <row r="53" spans="1:20" x14ac:dyDescent="0.15">
      <c r="A53" s="17" t="str">
        <f>A43&amp;D53</f>
        <v>X (3)就職・就業</v>
      </c>
      <c r="C53" s="135"/>
      <c r="D53" s="134" t="s">
        <v>60</v>
      </c>
      <c r="E53" s="19">
        <v>558</v>
      </c>
      <c r="F53" s="20">
        <v>24</v>
      </c>
      <c r="G53" s="20">
        <v>61</v>
      </c>
      <c r="H53" s="20">
        <v>72</v>
      </c>
      <c r="I53" s="20">
        <v>67</v>
      </c>
      <c r="J53" s="20">
        <v>31</v>
      </c>
      <c r="K53" s="20">
        <v>130</v>
      </c>
      <c r="L53" s="20">
        <v>54</v>
      </c>
      <c r="M53" s="20">
        <v>119</v>
      </c>
      <c r="N53" s="21"/>
      <c r="O53" s="21"/>
      <c r="P53" s="21"/>
      <c r="Q53" s="21"/>
      <c r="R53" s="21"/>
      <c r="S53" s="21"/>
      <c r="T53" s="21"/>
    </row>
    <row r="54" spans="1:20" x14ac:dyDescent="0.15">
      <c r="C54" s="135"/>
      <c r="D54" s="136"/>
      <c r="E54" s="22">
        <v>1</v>
      </c>
      <c r="F54" s="23">
        <v>4.3010752648115158E-2</v>
      </c>
      <c r="G54" s="23">
        <v>0.10931899398565292</v>
      </c>
      <c r="H54" s="23">
        <v>0.12903225421905518</v>
      </c>
      <c r="I54" s="23">
        <v>0.12007168680429459</v>
      </c>
      <c r="J54" s="23">
        <v>5.55555559694767E-2</v>
      </c>
      <c r="K54" s="23">
        <v>0.23297491669654846</v>
      </c>
      <c r="L54" s="23">
        <v>9.6774190664291382E-2</v>
      </c>
      <c r="M54" s="23">
        <v>0.21326164901256561</v>
      </c>
    </row>
    <row r="55" spans="1:20" x14ac:dyDescent="0.15">
      <c r="A55" s="17" t="str">
        <f>A43&amp;D55</f>
        <v>X (3)その他</v>
      </c>
      <c r="C55" s="135"/>
      <c r="D55" s="134" t="s">
        <v>22</v>
      </c>
      <c r="E55" s="19">
        <v>34</v>
      </c>
      <c r="F55" s="20">
        <v>0</v>
      </c>
      <c r="G55" s="20">
        <v>2</v>
      </c>
      <c r="H55" s="20">
        <v>6</v>
      </c>
      <c r="I55" s="20">
        <v>2</v>
      </c>
      <c r="J55" s="20">
        <v>1</v>
      </c>
      <c r="K55" s="20">
        <v>9</v>
      </c>
      <c r="L55" s="20">
        <v>0</v>
      </c>
      <c r="M55" s="20">
        <v>14</v>
      </c>
      <c r="N55" s="21"/>
      <c r="O55" s="21"/>
      <c r="P55" s="21"/>
      <c r="Q55" s="21"/>
      <c r="R55" s="21"/>
      <c r="S55" s="21"/>
      <c r="T55" s="21"/>
    </row>
    <row r="56" spans="1:20" x14ac:dyDescent="0.15">
      <c r="C56" s="135"/>
      <c r="D56" s="136"/>
      <c r="E56" s="22">
        <v>1</v>
      </c>
      <c r="F56" s="23">
        <v>0</v>
      </c>
      <c r="G56" s="23">
        <v>5.8823529630899429E-2</v>
      </c>
      <c r="H56" s="23">
        <v>0.17647059261798859</v>
      </c>
      <c r="I56" s="23">
        <v>5.8823529630899429E-2</v>
      </c>
      <c r="J56" s="23">
        <v>2.9411764815449715E-2</v>
      </c>
      <c r="K56" s="23">
        <v>0.26470589637756348</v>
      </c>
      <c r="L56" s="23">
        <v>0</v>
      </c>
      <c r="M56" s="23">
        <v>0.4117647111415863</v>
      </c>
    </row>
    <row r="57" spans="1:20" x14ac:dyDescent="0.15">
      <c r="A57" s="17" t="str">
        <f>A43&amp;D57</f>
        <v>X (3)わからない</v>
      </c>
      <c r="C57" s="135"/>
      <c r="D57" s="134" t="s">
        <v>61</v>
      </c>
      <c r="E57" s="19">
        <v>355</v>
      </c>
      <c r="F57" s="20">
        <v>10</v>
      </c>
      <c r="G57" s="20">
        <v>23</v>
      </c>
      <c r="H57" s="20">
        <v>57</v>
      </c>
      <c r="I57" s="20">
        <v>51</v>
      </c>
      <c r="J57" s="20">
        <v>22</v>
      </c>
      <c r="K57" s="20">
        <v>91</v>
      </c>
      <c r="L57" s="20">
        <v>4</v>
      </c>
      <c r="M57" s="20">
        <v>97</v>
      </c>
      <c r="N57" s="21"/>
      <c r="O57" s="21"/>
      <c r="P57" s="21"/>
      <c r="Q57" s="21"/>
      <c r="R57" s="21"/>
      <c r="S57" s="21"/>
      <c r="T57" s="21"/>
    </row>
    <row r="58" spans="1:20" x14ac:dyDescent="0.15">
      <c r="C58" s="136"/>
      <c r="D58" s="136"/>
      <c r="E58" s="22">
        <v>1</v>
      </c>
      <c r="F58" s="23">
        <v>2.8169013559818268E-2</v>
      </c>
      <c r="G58" s="23">
        <v>6.4788728952407837E-2</v>
      </c>
      <c r="H58" s="23">
        <v>0.16056337952613831</v>
      </c>
      <c r="I58" s="23">
        <v>0.1436619758605957</v>
      </c>
      <c r="J58" s="23">
        <v>6.1971832066774368E-2</v>
      </c>
      <c r="K58" s="23">
        <v>0.25633803009986877</v>
      </c>
      <c r="L58" s="23">
        <v>1.1267605237662792E-2</v>
      </c>
      <c r="M58" s="23">
        <v>0.27323943376541138</v>
      </c>
    </row>
    <row r="62" spans="1:20" x14ac:dyDescent="0.15">
      <c r="A62" s="17" t="str">
        <f>"X ("&amp;SUBSTITUTE(LEFT(E62,2),"Q","")&amp;")"</f>
        <v>X (4)</v>
      </c>
      <c r="C62" s="17" t="s">
        <v>23</v>
      </c>
      <c r="D62" s="17" t="s">
        <v>24</v>
      </c>
      <c r="E62" s="17" t="s">
        <v>25</v>
      </c>
    </row>
    <row r="63" spans="1:20" ht="48" x14ac:dyDescent="0.15">
      <c r="A63" s="17" t="str">
        <f>A62&amp;"表頭"</f>
        <v>X (4)表頭</v>
      </c>
      <c r="C63" s="132"/>
      <c r="D63" s="133"/>
      <c r="E63" s="18" t="s">
        <v>3</v>
      </c>
      <c r="F63" s="18" t="s">
        <v>26</v>
      </c>
      <c r="G63" s="18" t="s">
        <v>27</v>
      </c>
      <c r="H63" s="18" t="s">
        <v>28</v>
      </c>
      <c r="I63" s="18" t="s">
        <v>29</v>
      </c>
      <c r="J63" s="18" t="s">
        <v>30</v>
      </c>
      <c r="K63" s="18" t="s">
        <v>31</v>
      </c>
      <c r="L63" s="18" t="s">
        <v>32</v>
      </c>
      <c r="M63" s="18" t="s">
        <v>33</v>
      </c>
      <c r="N63" s="18" t="s">
        <v>34</v>
      </c>
      <c r="O63" s="18" t="s">
        <v>22</v>
      </c>
    </row>
    <row r="64" spans="1:20" x14ac:dyDescent="0.15">
      <c r="A64" s="17" t="str">
        <f>A62&amp;D64</f>
        <v>X (4)全体</v>
      </c>
      <c r="C64" s="134" t="s">
        <v>56</v>
      </c>
      <c r="D64" s="134" t="s">
        <v>8</v>
      </c>
      <c r="E64" s="19">
        <v>3871</v>
      </c>
      <c r="F64" s="20">
        <v>1074</v>
      </c>
      <c r="G64" s="20">
        <v>1543</v>
      </c>
      <c r="H64" s="20">
        <v>1063</v>
      </c>
      <c r="I64" s="20">
        <v>1278</v>
      </c>
      <c r="J64" s="20">
        <v>483</v>
      </c>
      <c r="K64" s="20">
        <v>627</v>
      </c>
      <c r="L64" s="20">
        <v>669</v>
      </c>
      <c r="M64" s="20">
        <v>40</v>
      </c>
      <c r="N64" s="20">
        <v>287</v>
      </c>
      <c r="O64" s="20">
        <v>43</v>
      </c>
      <c r="P64" s="21"/>
      <c r="Q64" s="21"/>
      <c r="R64" s="21"/>
      <c r="S64" s="21"/>
      <c r="T64" s="21"/>
    </row>
    <row r="65" spans="1:20" x14ac:dyDescent="0.15">
      <c r="C65" s="135"/>
      <c r="D65" s="136"/>
      <c r="E65" s="22">
        <v>1</v>
      </c>
      <c r="F65" s="23">
        <v>0.27744770050048828</v>
      </c>
      <c r="G65" s="23">
        <v>0.39860501885414124</v>
      </c>
      <c r="H65" s="23">
        <v>0.27460604906082153</v>
      </c>
      <c r="I65" s="23">
        <v>0.33014723658561707</v>
      </c>
      <c r="J65" s="23">
        <v>0.12477395683526993</v>
      </c>
      <c r="K65" s="23">
        <v>0.16197365522384644</v>
      </c>
      <c r="L65" s="23">
        <v>0.17282356321811676</v>
      </c>
      <c r="M65" s="23">
        <v>1.0333247482776642E-2</v>
      </c>
      <c r="N65" s="23">
        <v>7.4141047894954681E-2</v>
      </c>
      <c r="O65" s="23">
        <v>1.110824104398489E-2</v>
      </c>
    </row>
    <row r="66" spans="1:20" x14ac:dyDescent="0.15">
      <c r="A66" s="17" t="str">
        <f>A62&amp;D66</f>
        <v>X (4)進学（大学）</v>
      </c>
      <c r="C66" s="135"/>
      <c r="D66" s="134" t="s">
        <v>57</v>
      </c>
      <c r="E66" s="19">
        <v>2096</v>
      </c>
      <c r="F66" s="24">
        <v>792</v>
      </c>
      <c r="G66" s="20">
        <v>758</v>
      </c>
      <c r="H66" s="20">
        <v>618</v>
      </c>
      <c r="I66" s="20">
        <v>656</v>
      </c>
      <c r="J66" s="20">
        <v>193</v>
      </c>
      <c r="K66" s="20">
        <v>304</v>
      </c>
      <c r="L66" s="20">
        <v>346</v>
      </c>
      <c r="M66" s="20">
        <v>29</v>
      </c>
      <c r="N66" s="20">
        <v>141</v>
      </c>
      <c r="O66" s="20">
        <v>16</v>
      </c>
      <c r="P66" s="21"/>
      <c r="Q66" s="21"/>
      <c r="R66" s="21"/>
      <c r="S66" s="21"/>
      <c r="T66" s="21"/>
    </row>
    <row r="67" spans="1:20" x14ac:dyDescent="0.15">
      <c r="C67" s="135"/>
      <c r="D67" s="136"/>
      <c r="E67" s="22">
        <v>1</v>
      </c>
      <c r="F67" s="26">
        <v>0.3778626024723053</v>
      </c>
      <c r="G67" s="23">
        <v>0.36164122819900513</v>
      </c>
      <c r="H67" s="23">
        <v>0.29484733939170837</v>
      </c>
      <c r="I67" s="23">
        <v>0.31297710537910461</v>
      </c>
      <c r="J67" s="23">
        <v>9.2080153524875641E-2</v>
      </c>
      <c r="K67" s="23">
        <v>0.1450381726026535</v>
      </c>
      <c r="L67" s="23">
        <v>0.16507633030414581</v>
      </c>
      <c r="M67" s="23">
        <v>1.3835878111422062E-2</v>
      </c>
      <c r="N67" s="23">
        <v>6.7270994186401367E-2</v>
      </c>
      <c r="O67" s="23">
        <v>7.6335878111422062E-3</v>
      </c>
    </row>
    <row r="68" spans="1:20" x14ac:dyDescent="0.15">
      <c r="A68" s="17" t="str">
        <f>A62&amp;D68</f>
        <v>X (4)進学（短大）</v>
      </c>
      <c r="C68" s="135"/>
      <c r="D68" s="134" t="s">
        <v>58</v>
      </c>
      <c r="E68" s="19">
        <v>141</v>
      </c>
      <c r="F68" s="20">
        <v>28</v>
      </c>
      <c r="G68" s="20">
        <v>65</v>
      </c>
      <c r="H68" s="20">
        <v>28</v>
      </c>
      <c r="I68" s="20">
        <v>47</v>
      </c>
      <c r="J68" s="20">
        <v>21</v>
      </c>
      <c r="K68" s="20">
        <v>17</v>
      </c>
      <c r="L68" s="20">
        <v>41</v>
      </c>
      <c r="M68" s="20">
        <v>3</v>
      </c>
      <c r="N68" s="20">
        <v>8</v>
      </c>
      <c r="O68" s="20">
        <v>4</v>
      </c>
      <c r="P68" s="21"/>
      <c r="Q68" s="21"/>
      <c r="R68" s="21"/>
      <c r="S68" s="21"/>
      <c r="T68" s="21"/>
    </row>
    <row r="69" spans="1:20" x14ac:dyDescent="0.15">
      <c r="C69" s="135"/>
      <c r="D69" s="136"/>
      <c r="E69" s="22">
        <v>1</v>
      </c>
      <c r="F69" s="23">
        <v>0.19858156144618988</v>
      </c>
      <c r="G69" s="23">
        <v>0.46099290251731873</v>
      </c>
      <c r="H69" s="23">
        <v>0.19858156144618988</v>
      </c>
      <c r="I69" s="23">
        <v>0.3333333432674408</v>
      </c>
      <c r="J69" s="23">
        <v>0.14893616735935211</v>
      </c>
      <c r="K69" s="23">
        <v>0.12056737393140793</v>
      </c>
      <c r="L69" s="23">
        <v>0.29078012704849243</v>
      </c>
      <c r="M69" s="23">
        <v>2.1276595070958138E-2</v>
      </c>
      <c r="N69" s="23">
        <v>5.6737586855888367E-2</v>
      </c>
      <c r="O69" s="23">
        <v>2.8368793427944183E-2</v>
      </c>
    </row>
    <row r="70" spans="1:20" x14ac:dyDescent="0.15">
      <c r="A70" s="17" t="str">
        <f>A62&amp;D70</f>
        <v>X (4)進学（専門学校等）</v>
      </c>
      <c r="C70" s="135"/>
      <c r="D70" s="134" t="s">
        <v>59</v>
      </c>
      <c r="E70" s="19">
        <v>687</v>
      </c>
      <c r="F70" s="20">
        <v>109</v>
      </c>
      <c r="G70" s="20">
        <v>315</v>
      </c>
      <c r="H70" s="20">
        <v>150</v>
      </c>
      <c r="I70" s="20">
        <v>248</v>
      </c>
      <c r="J70" s="24">
        <v>144</v>
      </c>
      <c r="K70" s="20">
        <v>103</v>
      </c>
      <c r="L70" s="20">
        <v>117</v>
      </c>
      <c r="M70" s="20">
        <v>2</v>
      </c>
      <c r="N70" s="20">
        <v>70</v>
      </c>
      <c r="O70" s="20">
        <v>7</v>
      </c>
      <c r="P70" s="21"/>
      <c r="Q70" s="21"/>
      <c r="R70" s="21"/>
      <c r="S70" s="21"/>
      <c r="T70" s="21"/>
    </row>
    <row r="71" spans="1:20" x14ac:dyDescent="0.15">
      <c r="C71" s="135"/>
      <c r="D71" s="136"/>
      <c r="E71" s="22">
        <v>1</v>
      </c>
      <c r="F71" s="23">
        <v>0.15866084396839142</v>
      </c>
      <c r="G71" s="23">
        <v>0.45851528644561768</v>
      </c>
      <c r="H71" s="23">
        <v>0.21834060549736023</v>
      </c>
      <c r="I71" s="23">
        <v>0.36098980903625488</v>
      </c>
      <c r="J71" s="26">
        <v>0.20960699021816254</v>
      </c>
      <c r="K71" s="23">
        <v>0.14992721378803253</v>
      </c>
      <c r="L71" s="23">
        <v>0.17030568420886993</v>
      </c>
      <c r="M71" s="23">
        <v>2.9112081974744797E-3</v>
      </c>
      <c r="N71" s="23">
        <v>0.10189228504896164</v>
      </c>
      <c r="O71" s="23">
        <v>1.0189228691160679E-2</v>
      </c>
    </row>
    <row r="72" spans="1:20" x14ac:dyDescent="0.15">
      <c r="A72" s="17" t="str">
        <f>A62&amp;D72</f>
        <v>X (4)就職・就業</v>
      </c>
      <c r="C72" s="135"/>
      <c r="D72" s="134" t="s">
        <v>60</v>
      </c>
      <c r="E72" s="19">
        <v>558</v>
      </c>
      <c r="F72" s="20">
        <v>101</v>
      </c>
      <c r="G72" s="20">
        <v>247</v>
      </c>
      <c r="H72" s="20">
        <v>134</v>
      </c>
      <c r="I72" s="20">
        <v>194</v>
      </c>
      <c r="J72" s="20">
        <v>72</v>
      </c>
      <c r="K72" s="24">
        <v>132</v>
      </c>
      <c r="L72" s="20">
        <v>94</v>
      </c>
      <c r="M72" s="20">
        <v>4</v>
      </c>
      <c r="N72" s="20">
        <v>38</v>
      </c>
      <c r="O72" s="20">
        <v>9</v>
      </c>
      <c r="P72" s="21"/>
      <c r="Q72" s="21"/>
      <c r="R72" s="21"/>
      <c r="S72" s="21"/>
      <c r="T72" s="21"/>
    </row>
    <row r="73" spans="1:20" x14ac:dyDescent="0.15">
      <c r="C73" s="135"/>
      <c r="D73" s="136"/>
      <c r="E73" s="22">
        <v>1</v>
      </c>
      <c r="F73" s="23">
        <v>0.18100358545780182</v>
      </c>
      <c r="G73" s="23">
        <v>0.44265231490135193</v>
      </c>
      <c r="H73" s="23">
        <v>0.24014337360858917</v>
      </c>
      <c r="I73" s="23">
        <v>0.34767025709152222</v>
      </c>
      <c r="J73" s="23">
        <v>0.12903225421905518</v>
      </c>
      <c r="K73" s="26">
        <v>0.23655913770198822</v>
      </c>
      <c r="L73" s="23">
        <v>0.16845877468585968</v>
      </c>
      <c r="M73" s="23">
        <v>7.1684587746858597E-3</v>
      </c>
      <c r="N73" s="23">
        <v>6.8100355565547943E-2</v>
      </c>
      <c r="O73" s="23">
        <v>1.6129031777381897E-2</v>
      </c>
    </row>
    <row r="74" spans="1:20" x14ac:dyDescent="0.15">
      <c r="A74" s="17" t="str">
        <f>A62&amp;D74</f>
        <v>X (4)その他</v>
      </c>
      <c r="C74" s="135"/>
      <c r="D74" s="134" t="s">
        <v>22</v>
      </c>
      <c r="E74" s="19">
        <v>34</v>
      </c>
      <c r="F74" s="20">
        <v>11</v>
      </c>
      <c r="G74" s="20">
        <v>11</v>
      </c>
      <c r="H74" s="20">
        <v>8</v>
      </c>
      <c r="I74" s="20">
        <v>10</v>
      </c>
      <c r="J74" s="20">
        <v>7</v>
      </c>
      <c r="K74" s="20">
        <v>3</v>
      </c>
      <c r="L74" s="20">
        <v>9</v>
      </c>
      <c r="M74" s="20">
        <v>0</v>
      </c>
      <c r="N74" s="20">
        <v>5</v>
      </c>
      <c r="O74" s="20">
        <v>1</v>
      </c>
      <c r="P74" s="21"/>
      <c r="Q74" s="21"/>
      <c r="R74" s="21"/>
      <c r="S74" s="21"/>
      <c r="T74" s="21"/>
    </row>
    <row r="75" spans="1:20" x14ac:dyDescent="0.15">
      <c r="C75" s="135"/>
      <c r="D75" s="136"/>
      <c r="E75" s="22">
        <v>1</v>
      </c>
      <c r="F75" s="23">
        <v>0.32352942228317261</v>
      </c>
      <c r="G75" s="23">
        <v>0.32352942228317261</v>
      </c>
      <c r="H75" s="23">
        <v>0.23529411852359772</v>
      </c>
      <c r="I75" s="23">
        <v>0.29411765933036804</v>
      </c>
      <c r="J75" s="23">
        <v>0.20588235557079315</v>
      </c>
      <c r="K75" s="23">
        <v>8.8235296308994293E-2</v>
      </c>
      <c r="L75" s="23">
        <v>0.26470589637756348</v>
      </c>
      <c r="M75" s="23">
        <v>0</v>
      </c>
      <c r="N75" s="23">
        <v>0.14705882966518402</v>
      </c>
      <c r="O75" s="23">
        <v>2.9411764815449715E-2</v>
      </c>
    </row>
    <row r="76" spans="1:20" x14ac:dyDescent="0.15">
      <c r="A76" s="17" t="str">
        <f>A62&amp;D76</f>
        <v>X (4)わからない</v>
      </c>
      <c r="C76" s="135"/>
      <c r="D76" s="134" t="s">
        <v>61</v>
      </c>
      <c r="E76" s="19">
        <v>355</v>
      </c>
      <c r="F76" s="20">
        <v>33</v>
      </c>
      <c r="G76" s="20">
        <v>147</v>
      </c>
      <c r="H76" s="20">
        <v>125</v>
      </c>
      <c r="I76" s="20">
        <v>123</v>
      </c>
      <c r="J76" s="20">
        <v>46</v>
      </c>
      <c r="K76" s="20">
        <v>68</v>
      </c>
      <c r="L76" s="20">
        <v>62</v>
      </c>
      <c r="M76" s="20">
        <v>2</v>
      </c>
      <c r="N76" s="20">
        <v>25</v>
      </c>
      <c r="O76" s="20">
        <v>6</v>
      </c>
      <c r="P76" s="21"/>
      <c r="Q76" s="21"/>
      <c r="R76" s="21"/>
      <c r="S76" s="21"/>
      <c r="T76" s="21"/>
    </row>
    <row r="77" spans="1:20" x14ac:dyDescent="0.15">
      <c r="C77" s="136"/>
      <c r="D77" s="136"/>
      <c r="E77" s="22">
        <v>1</v>
      </c>
      <c r="F77" s="23">
        <v>9.2957749962806702E-2</v>
      </c>
      <c r="G77" s="23">
        <v>0.41408449411392212</v>
      </c>
      <c r="H77" s="23">
        <v>0.35211268067359924</v>
      </c>
      <c r="I77" s="23">
        <v>0.34647887945175171</v>
      </c>
      <c r="J77" s="23">
        <v>0.12957745790481567</v>
      </c>
      <c r="K77" s="23">
        <v>0.19154930114746094</v>
      </c>
      <c r="L77" s="23">
        <v>0.17464788258075714</v>
      </c>
      <c r="M77" s="23">
        <v>5.6338026188313961E-3</v>
      </c>
      <c r="N77" s="23">
        <v>7.0422537624835968E-2</v>
      </c>
      <c r="O77" s="23">
        <v>1.690140925347805E-2</v>
      </c>
    </row>
    <row r="81" spans="1:20" x14ac:dyDescent="0.15">
      <c r="A81" s="17" t="str">
        <f>"X ("&amp;SUBSTITUTE(LEFT(E81,2),"Q","")&amp;")"</f>
        <v>X (5)</v>
      </c>
      <c r="C81" s="17" t="s">
        <v>35</v>
      </c>
      <c r="D81" s="17" t="s">
        <v>24</v>
      </c>
      <c r="E81" s="17" t="s">
        <v>36</v>
      </c>
    </row>
    <row r="82" spans="1:20" ht="36" x14ac:dyDescent="0.15">
      <c r="A82" s="17" t="str">
        <f>A81&amp;"表頭"</f>
        <v>X (5)表頭</v>
      </c>
      <c r="C82" s="132"/>
      <c r="D82" s="133"/>
      <c r="E82" s="18" t="s">
        <v>3</v>
      </c>
      <c r="F82" s="18" t="s">
        <v>37</v>
      </c>
      <c r="G82" s="18" t="s">
        <v>38</v>
      </c>
      <c r="H82" s="18" t="s">
        <v>39</v>
      </c>
      <c r="I82" s="18" t="s">
        <v>40</v>
      </c>
      <c r="J82" s="18" t="s">
        <v>41</v>
      </c>
      <c r="K82" s="18" t="s">
        <v>42</v>
      </c>
      <c r="L82" s="18" t="s">
        <v>43</v>
      </c>
      <c r="M82" s="18" t="s">
        <v>22</v>
      </c>
    </row>
    <row r="83" spans="1:20" x14ac:dyDescent="0.15">
      <c r="A83" s="17" t="str">
        <f>A81&amp;D83</f>
        <v>X (5)全体</v>
      </c>
      <c r="C83" s="134" t="s">
        <v>56</v>
      </c>
      <c r="D83" s="134" t="s">
        <v>8</v>
      </c>
      <c r="E83" s="19">
        <v>3871</v>
      </c>
      <c r="F83" s="20">
        <v>1051</v>
      </c>
      <c r="G83" s="20">
        <v>577</v>
      </c>
      <c r="H83" s="20">
        <v>490</v>
      </c>
      <c r="I83" s="20">
        <v>1089</v>
      </c>
      <c r="J83" s="20">
        <v>1467</v>
      </c>
      <c r="K83" s="20">
        <v>386</v>
      </c>
      <c r="L83" s="20">
        <v>807</v>
      </c>
      <c r="M83" s="20">
        <v>99</v>
      </c>
      <c r="N83" s="21"/>
      <c r="O83" s="21"/>
      <c r="P83" s="21"/>
      <c r="Q83" s="21"/>
      <c r="R83" s="21"/>
      <c r="S83" s="21"/>
      <c r="T83" s="21"/>
    </row>
    <row r="84" spans="1:20" x14ac:dyDescent="0.15">
      <c r="C84" s="135"/>
      <c r="D84" s="136"/>
      <c r="E84" s="22">
        <v>1</v>
      </c>
      <c r="F84" s="23">
        <v>0.27150607109069824</v>
      </c>
      <c r="G84" s="23">
        <v>0.14905709028244019</v>
      </c>
      <c r="H84" s="23">
        <v>0.12658227980136871</v>
      </c>
      <c r="I84" s="23">
        <v>0.2813226580619812</v>
      </c>
      <c r="J84" s="23">
        <v>0.37897184491157532</v>
      </c>
      <c r="K84" s="23">
        <v>9.9715836346149445E-2</v>
      </c>
      <c r="L84" s="23">
        <v>0.20847326517105103</v>
      </c>
      <c r="M84" s="23">
        <v>2.5574786588549614E-2</v>
      </c>
    </row>
    <row r="85" spans="1:20" x14ac:dyDescent="0.15">
      <c r="A85" s="17" t="str">
        <f>A81&amp;D85</f>
        <v>X (5)進学（大学）</v>
      </c>
      <c r="C85" s="135"/>
      <c r="D85" s="134" t="s">
        <v>57</v>
      </c>
      <c r="E85" s="19">
        <v>2096</v>
      </c>
      <c r="F85" s="20">
        <v>589</v>
      </c>
      <c r="G85" s="20">
        <v>242</v>
      </c>
      <c r="H85" s="20">
        <v>242</v>
      </c>
      <c r="I85" s="20">
        <v>538</v>
      </c>
      <c r="J85" s="20">
        <v>761</v>
      </c>
      <c r="K85" s="24">
        <v>342</v>
      </c>
      <c r="L85" s="20">
        <v>441</v>
      </c>
      <c r="M85" s="20">
        <v>56</v>
      </c>
      <c r="N85" s="21"/>
      <c r="O85" s="21"/>
      <c r="P85" s="21"/>
      <c r="Q85" s="21"/>
      <c r="R85" s="21"/>
      <c r="S85" s="21"/>
      <c r="T85" s="21"/>
    </row>
    <row r="86" spans="1:20" x14ac:dyDescent="0.15">
      <c r="C86" s="135"/>
      <c r="D86" s="136"/>
      <c r="E86" s="22">
        <v>1</v>
      </c>
      <c r="F86" s="23">
        <v>0.28101146221160889</v>
      </c>
      <c r="G86" s="23">
        <v>0.11545801162719727</v>
      </c>
      <c r="H86" s="23">
        <v>0.11545801162719727</v>
      </c>
      <c r="I86" s="23">
        <v>0.25667938590049744</v>
      </c>
      <c r="J86" s="23">
        <v>0.36307251453399658</v>
      </c>
      <c r="K86" s="26">
        <v>0.16316793859004974</v>
      </c>
      <c r="L86" s="23">
        <v>0.21040076017379761</v>
      </c>
      <c r="M86" s="23">
        <v>2.6717556640505791E-2</v>
      </c>
    </row>
    <row r="87" spans="1:20" x14ac:dyDescent="0.15">
      <c r="A87" s="17" t="str">
        <f>A81&amp;D87</f>
        <v>X (5)進学（短大）</v>
      </c>
      <c r="C87" s="135"/>
      <c r="D87" s="134" t="s">
        <v>58</v>
      </c>
      <c r="E87" s="19">
        <v>141</v>
      </c>
      <c r="F87" s="20">
        <v>42</v>
      </c>
      <c r="G87" s="20">
        <v>35</v>
      </c>
      <c r="H87" s="20">
        <v>17</v>
      </c>
      <c r="I87" s="20">
        <v>43</v>
      </c>
      <c r="J87" s="24">
        <v>71</v>
      </c>
      <c r="K87" s="20">
        <v>6</v>
      </c>
      <c r="L87" s="20">
        <v>16</v>
      </c>
      <c r="M87" s="20">
        <v>0</v>
      </c>
      <c r="N87" s="21"/>
      <c r="O87" s="21"/>
      <c r="P87" s="21"/>
      <c r="Q87" s="21"/>
      <c r="R87" s="21"/>
      <c r="S87" s="21"/>
      <c r="T87" s="21"/>
    </row>
    <row r="88" spans="1:20" x14ac:dyDescent="0.15">
      <c r="C88" s="135"/>
      <c r="D88" s="136"/>
      <c r="E88" s="22">
        <v>1</v>
      </c>
      <c r="F88" s="23">
        <v>0.29787233471870422</v>
      </c>
      <c r="G88" s="23">
        <v>0.24822695553302765</v>
      </c>
      <c r="H88" s="23">
        <v>0.12056737393140793</v>
      </c>
      <c r="I88" s="23">
        <v>0.30496454238891602</v>
      </c>
      <c r="J88" s="26">
        <v>0.50354611873626709</v>
      </c>
      <c r="K88" s="23">
        <v>4.2553190141916275E-2</v>
      </c>
      <c r="L88" s="23">
        <v>0.11347517371177673</v>
      </c>
      <c r="M88" s="23">
        <v>0</v>
      </c>
    </row>
    <row r="89" spans="1:20" x14ac:dyDescent="0.15">
      <c r="A89" s="17" t="str">
        <f>A81&amp;D89</f>
        <v>X (5)進学（専門学校等）</v>
      </c>
      <c r="C89" s="135"/>
      <c r="D89" s="134" t="s">
        <v>59</v>
      </c>
      <c r="E89" s="19">
        <v>687</v>
      </c>
      <c r="F89" s="20">
        <v>195</v>
      </c>
      <c r="G89" s="20">
        <v>155</v>
      </c>
      <c r="H89" s="20">
        <v>106</v>
      </c>
      <c r="I89" s="20">
        <v>201</v>
      </c>
      <c r="J89" s="20">
        <v>270</v>
      </c>
      <c r="K89" s="20">
        <v>18</v>
      </c>
      <c r="L89" s="20">
        <v>116</v>
      </c>
      <c r="M89" s="20">
        <v>18</v>
      </c>
      <c r="N89" s="21"/>
      <c r="O89" s="21"/>
      <c r="P89" s="21"/>
      <c r="Q89" s="21"/>
      <c r="R89" s="21"/>
      <c r="S89" s="21"/>
      <c r="T89" s="21"/>
    </row>
    <row r="90" spans="1:20" x14ac:dyDescent="0.15">
      <c r="C90" s="135"/>
      <c r="D90" s="136"/>
      <c r="E90" s="22">
        <v>1</v>
      </c>
      <c r="F90" s="23">
        <v>0.28384280204772949</v>
      </c>
      <c r="G90" s="23">
        <v>0.2256186306476593</v>
      </c>
      <c r="H90" s="23">
        <v>0.15429402887821198</v>
      </c>
      <c r="I90" s="23">
        <v>0.29257643222808838</v>
      </c>
      <c r="J90" s="23">
        <v>0.39301308989524841</v>
      </c>
      <c r="K90" s="23">
        <v>2.6200873777270317E-2</v>
      </c>
      <c r="L90" s="23">
        <v>0.16885007917881012</v>
      </c>
      <c r="M90" s="23">
        <v>2.6200873777270317E-2</v>
      </c>
    </row>
    <row r="91" spans="1:20" x14ac:dyDescent="0.15">
      <c r="A91" s="17" t="str">
        <f>A81&amp;D91</f>
        <v>X (5)就職・就業</v>
      </c>
      <c r="C91" s="135"/>
      <c r="D91" s="134" t="s">
        <v>60</v>
      </c>
      <c r="E91" s="19">
        <v>558</v>
      </c>
      <c r="F91" s="20">
        <v>140</v>
      </c>
      <c r="G91" s="20">
        <v>87</v>
      </c>
      <c r="H91" s="20">
        <v>77</v>
      </c>
      <c r="I91" s="20">
        <v>187</v>
      </c>
      <c r="J91" s="20">
        <v>212</v>
      </c>
      <c r="K91" s="20">
        <v>12</v>
      </c>
      <c r="L91" s="20">
        <v>129</v>
      </c>
      <c r="M91" s="20">
        <v>14</v>
      </c>
      <c r="N91" s="21"/>
      <c r="O91" s="21"/>
      <c r="P91" s="21"/>
      <c r="Q91" s="21"/>
      <c r="R91" s="21"/>
      <c r="S91" s="21"/>
      <c r="T91" s="21"/>
    </row>
    <row r="92" spans="1:20" x14ac:dyDescent="0.15">
      <c r="C92" s="135"/>
      <c r="D92" s="136"/>
      <c r="E92" s="22">
        <v>1</v>
      </c>
      <c r="F92" s="23">
        <v>0.25089606642723083</v>
      </c>
      <c r="G92" s="23">
        <v>0.15591397881507874</v>
      </c>
      <c r="H92" s="23">
        <v>0.13799282908439636</v>
      </c>
      <c r="I92" s="23">
        <v>0.33512544631958008</v>
      </c>
      <c r="J92" s="23">
        <v>0.37992832064628601</v>
      </c>
      <c r="K92" s="23">
        <v>2.1505376324057579E-2</v>
      </c>
      <c r="L92" s="23">
        <v>0.23118279874324799</v>
      </c>
      <c r="M92" s="23">
        <v>2.5089606642723083E-2</v>
      </c>
    </row>
    <row r="93" spans="1:20" x14ac:dyDescent="0.15">
      <c r="A93" s="17" t="str">
        <f>A81&amp;D93</f>
        <v>X (5)その他</v>
      </c>
      <c r="C93" s="135"/>
      <c r="D93" s="134" t="s">
        <v>22</v>
      </c>
      <c r="E93" s="19">
        <v>34</v>
      </c>
      <c r="F93" s="20">
        <v>7</v>
      </c>
      <c r="G93" s="20">
        <v>5</v>
      </c>
      <c r="H93" s="20">
        <v>4</v>
      </c>
      <c r="I93" s="20">
        <v>12</v>
      </c>
      <c r="J93" s="20">
        <v>13</v>
      </c>
      <c r="K93" s="20">
        <v>2</v>
      </c>
      <c r="L93" s="20">
        <v>8</v>
      </c>
      <c r="M93" s="20">
        <v>1</v>
      </c>
      <c r="N93" s="21"/>
      <c r="O93" s="21"/>
      <c r="P93" s="21"/>
      <c r="Q93" s="21"/>
      <c r="R93" s="21"/>
      <c r="S93" s="21"/>
      <c r="T93" s="21"/>
    </row>
    <row r="94" spans="1:20" x14ac:dyDescent="0.15">
      <c r="C94" s="135"/>
      <c r="D94" s="136"/>
      <c r="E94" s="22">
        <v>1</v>
      </c>
      <c r="F94" s="23">
        <v>0.20588235557079315</v>
      </c>
      <c r="G94" s="23">
        <v>0.14705882966518402</v>
      </c>
      <c r="H94" s="23">
        <v>0.11764705926179886</v>
      </c>
      <c r="I94" s="23">
        <v>0.35294118523597717</v>
      </c>
      <c r="J94" s="23">
        <v>0.38235294818878174</v>
      </c>
      <c r="K94" s="23">
        <v>5.8823529630899429E-2</v>
      </c>
      <c r="L94" s="23">
        <v>0.23529411852359772</v>
      </c>
      <c r="M94" s="23">
        <v>2.9411764815449715E-2</v>
      </c>
    </row>
    <row r="95" spans="1:20" x14ac:dyDescent="0.15">
      <c r="A95" s="17" t="str">
        <f>A81&amp;D95</f>
        <v>X (5)わからない</v>
      </c>
      <c r="C95" s="135"/>
      <c r="D95" s="134" t="s">
        <v>61</v>
      </c>
      <c r="E95" s="19">
        <v>355</v>
      </c>
      <c r="F95" s="20">
        <v>78</v>
      </c>
      <c r="G95" s="20">
        <v>53</v>
      </c>
      <c r="H95" s="20">
        <v>44</v>
      </c>
      <c r="I95" s="20">
        <v>108</v>
      </c>
      <c r="J95" s="20">
        <v>140</v>
      </c>
      <c r="K95" s="20">
        <v>6</v>
      </c>
      <c r="L95" s="20">
        <v>97</v>
      </c>
      <c r="M95" s="20">
        <v>10</v>
      </c>
      <c r="N95" s="21"/>
      <c r="O95" s="21"/>
      <c r="P95" s="21"/>
      <c r="Q95" s="21"/>
      <c r="R95" s="21"/>
      <c r="S95" s="21"/>
      <c r="T95" s="21"/>
    </row>
    <row r="96" spans="1:20" x14ac:dyDescent="0.15">
      <c r="C96" s="136"/>
      <c r="D96" s="136"/>
      <c r="E96" s="22">
        <v>1</v>
      </c>
      <c r="F96" s="23">
        <v>0.21971830725669861</v>
      </c>
      <c r="G96" s="23">
        <v>0.14929577708244324</v>
      </c>
      <c r="H96" s="23">
        <v>0.12394366413354874</v>
      </c>
      <c r="I96" s="23">
        <v>0.30422535538673401</v>
      </c>
      <c r="J96" s="23">
        <v>0.39436620473861694</v>
      </c>
      <c r="K96" s="23">
        <v>1.690140925347805E-2</v>
      </c>
      <c r="L96" s="23">
        <v>0.27323943376541138</v>
      </c>
      <c r="M96" s="23">
        <v>2.8169013559818268E-2</v>
      </c>
    </row>
    <row r="100" spans="1:20" x14ac:dyDescent="0.15">
      <c r="A100" s="17" t="str">
        <f>"X ("&amp;SUBSTITUTE(LEFT(E100,2),"Q","")&amp;")"</f>
        <v>X (6)</v>
      </c>
      <c r="C100" s="17" t="s">
        <v>44</v>
      </c>
      <c r="D100" s="17" t="s">
        <v>1</v>
      </c>
      <c r="E100" s="17" t="s">
        <v>45</v>
      </c>
    </row>
    <row r="101" spans="1:20" ht="36" x14ac:dyDescent="0.15">
      <c r="A101" s="17" t="str">
        <f>A100&amp;"表頭"</f>
        <v>X (6)表頭</v>
      </c>
      <c r="C101" s="132"/>
      <c r="D101" s="133"/>
      <c r="E101" s="18" t="s">
        <v>3</v>
      </c>
      <c r="F101" s="18" t="s">
        <v>46</v>
      </c>
      <c r="G101" s="18" t="s">
        <v>47</v>
      </c>
      <c r="H101" s="18" t="s">
        <v>48</v>
      </c>
      <c r="I101" s="18" t="s">
        <v>49</v>
      </c>
      <c r="J101" s="18" t="s">
        <v>50</v>
      </c>
      <c r="K101" s="18" t="s">
        <v>51</v>
      </c>
      <c r="L101" s="18" t="s">
        <v>52</v>
      </c>
      <c r="M101" s="18" t="s">
        <v>53</v>
      </c>
      <c r="N101" s="18" t="s">
        <v>54</v>
      </c>
      <c r="O101" s="18" t="s">
        <v>22</v>
      </c>
    </row>
    <row r="102" spans="1:20" x14ac:dyDescent="0.15">
      <c r="A102" s="17" t="str">
        <f>A100&amp;D102</f>
        <v>X (6)全体</v>
      </c>
      <c r="C102" s="134" t="s">
        <v>56</v>
      </c>
      <c r="D102" s="134" t="s">
        <v>8</v>
      </c>
      <c r="E102" s="19">
        <v>3871</v>
      </c>
      <c r="F102" s="20">
        <v>39</v>
      </c>
      <c r="G102" s="20">
        <v>1947</v>
      </c>
      <c r="H102" s="20">
        <v>146</v>
      </c>
      <c r="I102" s="20">
        <v>63</v>
      </c>
      <c r="J102" s="20">
        <v>445</v>
      </c>
      <c r="K102" s="20">
        <v>342</v>
      </c>
      <c r="L102" s="20">
        <v>71</v>
      </c>
      <c r="M102" s="20">
        <v>324</v>
      </c>
      <c r="N102" s="20">
        <v>243</v>
      </c>
      <c r="O102" s="20">
        <v>251</v>
      </c>
      <c r="P102" s="21"/>
      <c r="Q102" s="21"/>
      <c r="R102" s="21"/>
      <c r="S102" s="21"/>
      <c r="T102" s="21"/>
    </row>
    <row r="103" spans="1:20" x14ac:dyDescent="0.15">
      <c r="C103" s="135"/>
      <c r="D103" s="136"/>
      <c r="E103" s="22">
        <v>1</v>
      </c>
      <c r="F103" s="23">
        <v>1.0074916295707226E-2</v>
      </c>
      <c r="G103" s="23">
        <v>0.50297081470489502</v>
      </c>
      <c r="H103" s="23">
        <v>3.7716351449489594E-2</v>
      </c>
      <c r="I103" s="23">
        <v>1.6274863854050636E-2</v>
      </c>
      <c r="J103" s="23">
        <v>0.11495737731456757</v>
      </c>
      <c r="K103" s="23">
        <v>8.834926038980484E-2</v>
      </c>
      <c r="L103" s="23">
        <v>1.8341513350605965E-2</v>
      </c>
      <c r="M103" s="23">
        <v>8.36993008852005E-2</v>
      </c>
      <c r="N103" s="23">
        <v>6.2774479389190674E-2</v>
      </c>
      <c r="O103" s="23">
        <v>6.4841128885746002E-2</v>
      </c>
    </row>
    <row r="104" spans="1:20" x14ac:dyDescent="0.15">
      <c r="A104" s="17" t="str">
        <f>A100&amp;D104</f>
        <v>X (6)進学（大学）</v>
      </c>
      <c r="C104" s="135"/>
      <c r="D104" s="134" t="s">
        <v>57</v>
      </c>
      <c r="E104" s="19">
        <v>2096</v>
      </c>
      <c r="F104" s="20">
        <v>16</v>
      </c>
      <c r="G104" s="20">
        <v>1046</v>
      </c>
      <c r="H104" s="20">
        <v>71</v>
      </c>
      <c r="I104" s="20">
        <v>31</v>
      </c>
      <c r="J104" s="20">
        <v>244</v>
      </c>
      <c r="K104" s="20">
        <v>213</v>
      </c>
      <c r="L104" s="20">
        <v>35</v>
      </c>
      <c r="M104" s="20">
        <v>171</v>
      </c>
      <c r="N104" s="20">
        <v>130</v>
      </c>
      <c r="O104" s="20">
        <v>139</v>
      </c>
      <c r="P104" s="21"/>
      <c r="Q104" s="21"/>
      <c r="R104" s="21"/>
      <c r="S104" s="21"/>
      <c r="T104" s="21"/>
    </row>
    <row r="105" spans="1:20" x14ac:dyDescent="0.15">
      <c r="C105" s="135"/>
      <c r="D105" s="136"/>
      <c r="E105" s="22">
        <v>1</v>
      </c>
      <c r="F105" s="23">
        <v>7.6335878111422062E-3</v>
      </c>
      <c r="G105" s="23">
        <v>0.49904578924179077</v>
      </c>
      <c r="H105" s="23">
        <v>3.3874046057462692E-2</v>
      </c>
      <c r="I105" s="23">
        <v>1.479007676243782E-2</v>
      </c>
      <c r="J105" s="23">
        <v>0.1164122149348259</v>
      </c>
      <c r="K105" s="23">
        <v>0.10162213444709778</v>
      </c>
      <c r="L105" s="23">
        <v>1.6698474064469337E-2</v>
      </c>
      <c r="M105" s="23">
        <v>8.1583969295024872E-2</v>
      </c>
      <c r="N105" s="23">
        <v>6.2022902071475983E-2</v>
      </c>
      <c r="O105" s="23">
        <v>6.6316790878772736E-2</v>
      </c>
    </row>
    <row r="106" spans="1:20" x14ac:dyDescent="0.15">
      <c r="A106" s="17" t="str">
        <f>A100&amp;D106</f>
        <v>X (6)進学（短大）</v>
      </c>
      <c r="C106" s="135"/>
      <c r="D106" s="134" t="s">
        <v>58</v>
      </c>
      <c r="E106" s="19">
        <v>141</v>
      </c>
      <c r="F106" s="20">
        <v>2</v>
      </c>
      <c r="G106" s="20">
        <v>73</v>
      </c>
      <c r="H106" s="20">
        <v>9</v>
      </c>
      <c r="I106" s="20">
        <v>2</v>
      </c>
      <c r="J106" s="20">
        <v>18</v>
      </c>
      <c r="K106" s="20">
        <v>8</v>
      </c>
      <c r="L106" s="20">
        <v>2</v>
      </c>
      <c r="M106" s="20">
        <v>12</v>
      </c>
      <c r="N106" s="20">
        <v>8</v>
      </c>
      <c r="O106" s="20">
        <v>7</v>
      </c>
      <c r="P106" s="21"/>
      <c r="Q106" s="21"/>
      <c r="R106" s="21"/>
      <c r="S106" s="21"/>
      <c r="T106" s="21"/>
    </row>
    <row r="107" spans="1:20" x14ac:dyDescent="0.15">
      <c r="C107" s="135"/>
      <c r="D107" s="136"/>
      <c r="E107" s="22">
        <v>1</v>
      </c>
      <c r="F107" s="23">
        <v>1.4184396713972092E-2</v>
      </c>
      <c r="G107" s="23">
        <v>0.5177304744720459</v>
      </c>
      <c r="H107" s="23">
        <v>6.3829787075519562E-2</v>
      </c>
      <c r="I107" s="23">
        <v>1.4184396713972092E-2</v>
      </c>
      <c r="J107" s="23">
        <v>0.12765957415103912</v>
      </c>
      <c r="K107" s="23">
        <v>5.6737586855888367E-2</v>
      </c>
      <c r="L107" s="23">
        <v>1.4184396713972092E-2</v>
      </c>
      <c r="M107" s="23">
        <v>8.510638028383255E-2</v>
      </c>
      <c r="N107" s="23">
        <v>5.6737586855888367E-2</v>
      </c>
      <c r="O107" s="23">
        <v>4.964539036154747E-2</v>
      </c>
    </row>
    <row r="108" spans="1:20" x14ac:dyDescent="0.15">
      <c r="A108" s="17" t="str">
        <f>A100&amp;D108</f>
        <v>X (6)進学（専門学校等）</v>
      </c>
      <c r="C108" s="135"/>
      <c r="D108" s="134" t="s">
        <v>59</v>
      </c>
      <c r="E108" s="19">
        <v>687</v>
      </c>
      <c r="F108" s="20">
        <v>8</v>
      </c>
      <c r="G108" s="20">
        <v>373</v>
      </c>
      <c r="H108" s="20">
        <v>24</v>
      </c>
      <c r="I108" s="20">
        <v>15</v>
      </c>
      <c r="J108" s="20">
        <v>63</v>
      </c>
      <c r="K108" s="20">
        <v>35</v>
      </c>
      <c r="L108" s="20">
        <v>9</v>
      </c>
      <c r="M108" s="20">
        <v>59</v>
      </c>
      <c r="N108" s="20">
        <v>66</v>
      </c>
      <c r="O108" s="20">
        <v>35</v>
      </c>
      <c r="P108" s="21"/>
      <c r="Q108" s="21"/>
      <c r="R108" s="21"/>
      <c r="S108" s="21"/>
      <c r="T108" s="21"/>
    </row>
    <row r="109" spans="1:20" x14ac:dyDescent="0.15">
      <c r="C109" s="135"/>
      <c r="D109" s="136"/>
      <c r="E109" s="22">
        <v>1</v>
      </c>
      <c r="F109" s="23">
        <v>1.1644832789897919E-2</v>
      </c>
      <c r="G109" s="23">
        <v>0.54294031858444214</v>
      </c>
      <c r="H109" s="23">
        <v>3.4934498369693756E-2</v>
      </c>
      <c r="I109" s="23">
        <v>2.1834060549736023E-2</v>
      </c>
      <c r="J109" s="23">
        <v>9.1703057289123535E-2</v>
      </c>
      <c r="K109" s="23">
        <v>5.094614252448082E-2</v>
      </c>
      <c r="L109" s="23">
        <v>1.3100436888635159E-2</v>
      </c>
      <c r="M109" s="23">
        <v>8.5880637168884277E-2</v>
      </c>
      <c r="N109" s="23">
        <v>9.6069872379302979E-2</v>
      </c>
      <c r="O109" s="23">
        <v>5.094614252448082E-2</v>
      </c>
    </row>
    <row r="110" spans="1:20" x14ac:dyDescent="0.15">
      <c r="A110" s="17" t="str">
        <f>A100&amp;D110</f>
        <v>X (6)就職・就業</v>
      </c>
      <c r="C110" s="135"/>
      <c r="D110" s="134" t="s">
        <v>60</v>
      </c>
      <c r="E110" s="19">
        <v>558</v>
      </c>
      <c r="F110" s="20">
        <v>10</v>
      </c>
      <c r="G110" s="20">
        <v>272</v>
      </c>
      <c r="H110" s="20">
        <v>22</v>
      </c>
      <c r="I110" s="20">
        <v>10</v>
      </c>
      <c r="J110" s="20">
        <v>72</v>
      </c>
      <c r="K110" s="20">
        <v>43</v>
      </c>
      <c r="L110" s="20">
        <v>21</v>
      </c>
      <c r="M110" s="20">
        <v>45</v>
      </c>
      <c r="N110" s="20">
        <v>24</v>
      </c>
      <c r="O110" s="20">
        <v>39</v>
      </c>
      <c r="P110" s="21"/>
      <c r="Q110" s="21"/>
      <c r="R110" s="21"/>
      <c r="S110" s="21"/>
      <c r="T110" s="21"/>
    </row>
    <row r="111" spans="1:20" x14ac:dyDescent="0.15">
      <c r="C111" s="135"/>
      <c r="D111" s="136"/>
      <c r="E111" s="22">
        <v>1</v>
      </c>
      <c r="F111" s="23">
        <v>1.7921147868037224E-2</v>
      </c>
      <c r="G111" s="23">
        <v>0.48745518922805786</v>
      </c>
      <c r="H111" s="23">
        <v>3.9426524192094803E-2</v>
      </c>
      <c r="I111" s="23">
        <v>1.7921147868037224E-2</v>
      </c>
      <c r="J111" s="23">
        <v>0.12903225421905518</v>
      </c>
      <c r="K111" s="23">
        <v>7.706093043088913E-2</v>
      </c>
      <c r="L111" s="23">
        <v>3.7634409964084625E-2</v>
      </c>
      <c r="M111" s="23">
        <v>8.0645158886909485E-2</v>
      </c>
      <c r="N111" s="23">
        <v>4.3010752648115158E-2</v>
      </c>
      <c r="O111" s="23">
        <v>6.9892473518848419E-2</v>
      </c>
    </row>
    <row r="112" spans="1:20" x14ac:dyDescent="0.15">
      <c r="A112" s="17" t="str">
        <f>A100&amp;D112</f>
        <v>X (6)その他</v>
      </c>
      <c r="C112" s="135"/>
      <c r="D112" s="134" t="s">
        <v>22</v>
      </c>
      <c r="E112" s="19">
        <v>34</v>
      </c>
      <c r="F112" s="20">
        <v>0</v>
      </c>
      <c r="G112" s="20">
        <v>14</v>
      </c>
      <c r="H112" s="20">
        <v>2</v>
      </c>
      <c r="I112" s="20">
        <v>0</v>
      </c>
      <c r="J112" s="20">
        <v>2</v>
      </c>
      <c r="K112" s="20">
        <v>4</v>
      </c>
      <c r="L112" s="20">
        <v>0</v>
      </c>
      <c r="M112" s="20">
        <v>2</v>
      </c>
      <c r="N112" s="20">
        <v>5</v>
      </c>
      <c r="O112" s="20">
        <v>5</v>
      </c>
      <c r="P112" s="21"/>
      <c r="Q112" s="21"/>
      <c r="R112" s="21"/>
      <c r="S112" s="21"/>
      <c r="T112" s="21"/>
    </row>
    <row r="113" spans="1:20" x14ac:dyDescent="0.15">
      <c r="C113" s="135"/>
      <c r="D113" s="136"/>
      <c r="E113" s="22">
        <v>1</v>
      </c>
      <c r="F113" s="23">
        <v>0</v>
      </c>
      <c r="G113" s="23">
        <v>0.4117647111415863</v>
      </c>
      <c r="H113" s="23">
        <v>5.8823529630899429E-2</v>
      </c>
      <c r="I113" s="23">
        <v>0</v>
      </c>
      <c r="J113" s="23">
        <v>5.8823529630899429E-2</v>
      </c>
      <c r="K113" s="23">
        <v>0.11764705926179886</v>
      </c>
      <c r="L113" s="23">
        <v>0</v>
      </c>
      <c r="M113" s="23">
        <v>5.8823529630899429E-2</v>
      </c>
      <c r="N113" s="23">
        <v>0.14705882966518402</v>
      </c>
      <c r="O113" s="23">
        <v>0.14705882966518402</v>
      </c>
    </row>
    <row r="114" spans="1:20" x14ac:dyDescent="0.15">
      <c r="A114" s="17" t="str">
        <f>A100&amp;D114</f>
        <v>X (6)わからない</v>
      </c>
      <c r="C114" s="135"/>
      <c r="D114" s="134" t="s">
        <v>61</v>
      </c>
      <c r="E114" s="19">
        <v>355</v>
      </c>
      <c r="F114" s="20">
        <v>3</v>
      </c>
      <c r="G114" s="20">
        <v>169</v>
      </c>
      <c r="H114" s="20">
        <v>18</v>
      </c>
      <c r="I114" s="20">
        <v>5</v>
      </c>
      <c r="J114" s="20">
        <v>46</v>
      </c>
      <c r="K114" s="20">
        <v>39</v>
      </c>
      <c r="L114" s="20">
        <v>4</v>
      </c>
      <c r="M114" s="20">
        <v>35</v>
      </c>
      <c r="N114" s="20">
        <v>10</v>
      </c>
      <c r="O114" s="20">
        <v>26</v>
      </c>
      <c r="P114" s="21"/>
      <c r="Q114" s="21"/>
      <c r="R114" s="21"/>
      <c r="S114" s="21"/>
      <c r="T114" s="21"/>
    </row>
    <row r="115" spans="1:20" x14ac:dyDescent="0.15">
      <c r="C115" s="136"/>
      <c r="D115" s="136"/>
      <c r="E115" s="22">
        <v>1</v>
      </c>
      <c r="F115" s="23">
        <v>8.4507046267390251E-3</v>
      </c>
      <c r="G115" s="23">
        <v>0.47605633735656738</v>
      </c>
      <c r="H115" s="23">
        <v>5.0704225897789001E-2</v>
      </c>
      <c r="I115" s="23">
        <v>1.4084506779909134E-2</v>
      </c>
      <c r="J115" s="23">
        <v>0.12957745790481567</v>
      </c>
      <c r="K115" s="23">
        <v>0.1098591536283493</v>
      </c>
      <c r="L115" s="23">
        <v>1.1267605237662792E-2</v>
      </c>
      <c r="M115" s="23">
        <v>9.8591551184654236E-2</v>
      </c>
      <c r="N115" s="23">
        <v>2.8169013559818268E-2</v>
      </c>
      <c r="O115" s="23">
        <v>7.3239438235759735E-2</v>
      </c>
    </row>
    <row r="119" spans="1:20" x14ac:dyDescent="0.15">
      <c r="A119" s="17" t="str">
        <f>"X ("&amp;SUBSTITUTE(LEFT(E119,2),"Q","")&amp;")"</f>
        <v>X (9)</v>
      </c>
      <c r="C119" s="17" t="s">
        <v>55</v>
      </c>
      <c r="D119" s="17" t="s">
        <v>1</v>
      </c>
      <c r="E119" s="17" t="s">
        <v>56</v>
      </c>
    </row>
    <row r="120" spans="1:20" ht="24" x14ac:dyDescent="0.15">
      <c r="A120" s="17" t="str">
        <f>A119&amp;"表頭"</f>
        <v>X (9)表頭</v>
      </c>
      <c r="C120" s="132"/>
      <c r="D120" s="133"/>
      <c r="E120" s="18" t="s">
        <v>3</v>
      </c>
      <c r="F120" s="18" t="s">
        <v>57</v>
      </c>
      <c r="G120" s="18" t="s">
        <v>58</v>
      </c>
      <c r="H120" s="18" t="s">
        <v>59</v>
      </c>
      <c r="I120" s="18" t="s">
        <v>60</v>
      </c>
      <c r="J120" s="18" t="s">
        <v>22</v>
      </c>
      <c r="K120" s="18" t="s">
        <v>61</v>
      </c>
    </row>
    <row r="121" spans="1:20" x14ac:dyDescent="0.15">
      <c r="A121" s="17" t="str">
        <f>A119&amp;D121</f>
        <v>X (9)全体</v>
      </c>
      <c r="C121" s="134" t="s">
        <v>56</v>
      </c>
      <c r="D121" s="134" t="s">
        <v>8</v>
      </c>
      <c r="E121" s="19">
        <v>3871</v>
      </c>
      <c r="F121" s="20">
        <v>2096</v>
      </c>
      <c r="G121" s="20">
        <v>141</v>
      </c>
      <c r="H121" s="20">
        <v>687</v>
      </c>
      <c r="I121" s="20">
        <v>558</v>
      </c>
      <c r="J121" s="20">
        <v>34</v>
      </c>
      <c r="K121" s="20">
        <v>355</v>
      </c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1:20" x14ac:dyDescent="0.15">
      <c r="C122" s="135"/>
      <c r="D122" s="136"/>
      <c r="E122" s="22">
        <v>1</v>
      </c>
      <c r="F122" s="23">
        <v>0.54146218299865723</v>
      </c>
      <c r="G122" s="23">
        <v>3.6424696445465088E-2</v>
      </c>
      <c r="H122" s="23">
        <v>0.1774735152721405</v>
      </c>
      <c r="I122" s="23">
        <v>0.14414879679679871</v>
      </c>
      <c r="J122" s="23">
        <v>8.7832603603601456E-3</v>
      </c>
      <c r="K122" s="23">
        <v>9.1707572340965271E-2</v>
      </c>
    </row>
    <row r="123" spans="1:20" x14ac:dyDescent="0.15">
      <c r="A123" s="17" t="str">
        <f>A119&amp;D123</f>
        <v>X (9)進学（大学）</v>
      </c>
      <c r="C123" s="135"/>
      <c r="D123" s="134" t="s">
        <v>57</v>
      </c>
      <c r="E123" s="19">
        <v>2096</v>
      </c>
      <c r="F123" s="20">
        <v>2096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1:20" x14ac:dyDescent="0.15">
      <c r="C124" s="135"/>
      <c r="D124" s="136"/>
      <c r="E124" s="22">
        <v>1</v>
      </c>
      <c r="F124" s="23">
        <v>1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</row>
    <row r="125" spans="1:20" x14ac:dyDescent="0.15">
      <c r="A125" s="17" t="str">
        <f>A119&amp;D125</f>
        <v>X (9)進学（短大）</v>
      </c>
      <c r="C125" s="135"/>
      <c r="D125" s="134" t="s">
        <v>58</v>
      </c>
      <c r="E125" s="19">
        <v>141</v>
      </c>
      <c r="F125" s="20">
        <v>0</v>
      </c>
      <c r="G125" s="20">
        <v>141</v>
      </c>
      <c r="H125" s="20">
        <v>0</v>
      </c>
      <c r="I125" s="20">
        <v>0</v>
      </c>
      <c r="J125" s="20">
        <v>0</v>
      </c>
      <c r="K125" s="20">
        <v>0</v>
      </c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1:20" x14ac:dyDescent="0.15">
      <c r="C126" s="135"/>
      <c r="D126" s="136"/>
      <c r="E126" s="22">
        <v>1</v>
      </c>
      <c r="F126" s="23">
        <v>0</v>
      </c>
      <c r="G126" s="23">
        <v>1</v>
      </c>
      <c r="H126" s="23">
        <v>0</v>
      </c>
      <c r="I126" s="23">
        <v>0</v>
      </c>
      <c r="J126" s="23">
        <v>0</v>
      </c>
      <c r="K126" s="23">
        <v>0</v>
      </c>
    </row>
    <row r="127" spans="1:20" x14ac:dyDescent="0.15">
      <c r="A127" s="17" t="str">
        <f>A119&amp;D127</f>
        <v>X (9)進学（専門学校等）</v>
      </c>
      <c r="C127" s="135"/>
      <c r="D127" s="134" t="s">
        <v>59</v>
      </c>
      <c r="E127" s="19">
        <v>687</v>
      </c>
      <c r="F127" s="20">
        <v>0</v>
      </c>
      <c r="G127" s="20">
        <v>0</v>
      </c>
      <c r="H127" s="20">
        <v>687</v>
      </c>
      <c r="I127" s="20">
        <v>0</v>
      </c>
      <c r="J127" s="20">
        <v>0</v>
      </c>
      <c r="K127" s="20">
        <v>0</v>
      </c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1:20" x14ac:dyDescent="0.15">
      <c r="C128" s="135"/>
      <c r="D128" s="136"/>
      <c r="E128" s="22">
        <v>1</v>
      </c>
      <c r="F128" s="23">
        <v>0</v>
      </c>
      <c r="G128" s="23">
        <v>0</v>
      </c>
      <c r="H128" s="23">
        <v>1</v>
      </c>
      <c r="I128" s="23">
        <v>0</v>
      </c>
      <c r="J128" s="23">
        <v>0</v>
      </c>
      <c r="K128" s="23">
        <v>0</v>
      </c>
    </row>
    <row r="129" spans="1:20" x14ac:dyDescent="0.15">
      <c r="A129" s="17" t="str">
        <f>A119&amp;D129</f>
        <v>X (9)就職・就業</v>
      </c>
      <c r="C129" s="135"/>
      <c r="D129" s="134" t="s">
        <v>60</v>
      </c>
      <c r="E129" s="19">
        <v>558</v>
      </c>
      <c r="F129" s="20">
        <v>0</v>
      </c>
      <c r="G129" s="20">
        <v>0</v>
      </c>
      <c r="H129" s="20">
        <v>0</v>
      </c>
      <c r="I129" s="20">
        <v>558</v>
      </c>
      <c r="J129" s="20">
        <v>0</v>
      </c>
      <c r="K129" s="20">
        <v>0</v>
      </c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1:20" x14ac:dyDescent="0.15">
      <c r="C130" s="135"/>
      <c r="D130" s="136"/>
      <c r="E130" s="22">
        <v>1</v>
      </c>
      <c r="F130" s="23">
        <v>0</v>
      </c>
      <c r="G130" s="23">
        <v>0</v>
      </c>
      <c r="H130" s="23">
        <v>0</v>
      </c>
      <c r="I130" s="23">
        <v>1</v>
      </c>
      <c r="J130" s="23">
        <v>0</v>
      </c>
      <c r="K130" s="23">
        <v>0</v>
      </c>
    </row>
    <row r="131" spans="1:20" x14ac:dyDescent="0.15">
      <c r="A131" s="17" t="str">
        <f>A119&amp;D131</f>
        <v>X (9)その他</v>
      </c>
      <c r="C131" s="135"/>
      <c r="D131" s="134" t="s">
        <v>22</v>
      </c>
      <c r="E131" s="19">
        <v>34</v>
      </c>
      <c r="F131" s="20">
        <v>0</v>
      </c>
      <c r="G131" s="20">
        <v>0</v>
      </c>
      <c r="H131" s="20">
        <v>0</v>
      </c>
      <c r="I131" s="20">
        <v>0</v>
      </c>
      <c r="J131" s="20">
        <v>34</v>
      </c>
      <c r="K131" s="20">
        <v>0</v>
      </c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1:20" x14ac:dyDescent="0.15">
      <c r="C132" s="135"/>
      <c r="D132" s="136"/>
      <c r="E132" s="22">
        <v>1</v>
      </c>
      <c r="F132" s="23">
        <v>0</v>
      </c>
      <c r="G132" s="23">
        <v>0</v>
      </c>
      <c r="H132" s="23">
        <v>0</v>
      </c>
      <c r="I132" s="23">
        <v>0</v>
      </c>
      <c r="J132" s="23">
        <v>1</v>
      </c>
      <c r="K132" s="23">
        <v>0</v>
      </c>
    </row>
    <row r="133" spans="1:20" x14ac:dyDescent="0.15">
      <c r="A133" s="17" t="str">
        <f>A119&amp;D133</f>
        <v>X (9)わからない</v>
      </c>
      <c r="C133" s="135"/>
      <c r="D133" s="134" t="s">
        <v>61</v>
      </c>
      <c r="E133" s="19">
        <v>355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355</v>
      </c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1:20" x14ac:dyDescent="0.15">
      <c r="C134" s="136"/>
      <c r="D134" s="136"/>
      <c r="E134" s="22">
        <v>1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1</v>
      </c>
    </row>
    <row r="138" spans="1:20" x14ac:dyDescent="0.15">
      <c r="A138" s="17" t="str">
        <f>"X ("&amp;SUBSTITUTE(LEFT(E138,3),"Q","")&amp;")"</f>
        <v>X (10)</v>
      </c>
      <c r="C138" s="17" t="s">
        <v>62</v>
      </c>
      <c r="D138" s="17" t="s">
        <v>1</v>
      </c>
      <c r="E138" s="17" t="s">
        <v>63</v>
      </c>
    </row>
    <row r="139" spans="1:20" ht="36" x14ac:dyDescent="0.15">
      <c r="A139" s="17" t="str">
        <f>A138&amp;"表頭"</f>
        <v>X (10)表頭</v>
      </c>
      <c r="C139" s="132"/>
      <c r="D139" s="133"/>
      <c r="E139" s="18" t="s">
        <v>3</v>
      </c>
      <c r="F139" s="18" t="s">
        <v>64</v>
      </c>
      <c r="G139" s="18" t="s">
        <v>65</v>
      </c>
      <c r="H139" s="18" t="s">
        <v>288</v>
      </c>
      <c r="I139" s="18" t="s">
        <v>66</v>
      </c>
      <c r="J139" s="18" t="s">
        <v>67</v>
      </c>
      <c r="K139" s="18" t="s">
        <v>68</v>
      </c>
      <c r="L139" s="18" t="s">
        <v>22</v>
      </c>
      <c r="M139" s="18" t="s">
        <v>61</v>
      </c>
    </row>
    <row r="140" spans="1:20" x14ac:dyDescent="0.15">
      <c r="A140" s="17" t="str">
        <f>A138&amp;D140</f>
        <v>X (10)全体</v>
      </c>
      <c r="C140" s="134" t="s">
        <v>56</v>
      </c>
      <c r="D140" s="134" t="s">
        <v>8</v>
      </c>
      <c r="E140" s="19">
        <v>3871</v>
      </c>
      <c r="F140" s="20">
        <v>1554</v>
      </c>
      <c r="G140" s="20">
        <v>626</v>
      </c>
      <c r="H140" s="20">
        <v>308</v>
      </c>
      <c r="I140" s="20">
        <v>265</v>
      </c>
      <c r="J140" s="20">
        <v>173</v>
      </c>
      <c r="K140" s="20">
        <v>21</v>
      </c>
      <c r="L140" s="20">
        <v>227</v>
      </c>
      <c r="M140" s="20">
        <v>697</v>
      </c>
      <c r="N140" s="21"/>
      <c r="O140" s="21"/>
      <c r="P140" s="21"/>
      <c r="Q140" s="21"/>
      <c r="R140" s="21"/>
      <c r="S140" s="21"/>
      <c r="T140" s="21"/>
    </row>
    <row r="141" spans="1:20" x14ac:dyDescent="0.15">
      <c r="C141" s="135"/>
      <c r="D141" s="136"/>
      <c r="E141" s="22">
        <v>1</v>
      </c>
      <c r="F141" s="23">
        <v>0.4014466404914856</v>
      </c>
      <c r="G141" s="23">
        <v>0.1617153137922287</v>
      </c>
      <c r="H141" s="23">
        <v>7.9566001892089844E-2</v>
      </c>
      <c r="I141" s="23">
        <v>6.8457759916782379E-2</v>
      </c>
      <c r="J141" s="23">
        <v>4.4691294431686401E-2</v>
      </c>
      <c r="K141" s="23">
        <v>5.424954928457737E-3</v>
      </c>
      <c r="L141" s="23">
        <v>5.8641176670789719E-2</v>
      </c>
      <c r="M141" s="23">
        <v>0.18005684018135071</v>
      </c>
    </row>
    <row r="142" spans="1:20" x14ac:dyDescent="0.15">
      <c r="A142" s="17" t="str">
        <f>A138&amp;D142</f>
        <v>X (10)進学（大学）</v>
      </c>
      <c r="C142" s="135"/>
      <c r="D142" s="134" t="s">
        <v>57</v>
      </c>
      <c r="E142" s="19">
        <v>2096</v>
      </c>
      <c r="F142" s="20">
        <v>717</v>
      </c>
      <c r="G142" s="20">
        <v>344</v>
      </c>
      <c r="H142" s="20">
        <v>177</v>
      </c>
      <c r="I142" s="20">
        <v>177</v>
      </c>
      <c r="J142" s="24">
        <v>124</v>
      </c>
      <c r="K142" s="20">
        <v>15</v>
      </c>
      <c r="L142" s="20">
        <v>174</v>
      </c>
      <c r="M142" s="20">
        <v>368</v>
      </c>
      <c r="N142" s="21"/>
      <c r="O142" s="21"/>
      <c r="P142" s="21"/>
      <c r="Q142" s="21"/>
      <c r="R142" s="21"/>
      <c r="S142" s="21"/>
      <c r="T142" s="21"/>
    </row>
    <row r="143" spans="1:20" x14ac:dyDescent="0.15">
      <c r="C143" s="135"/>
      <c r="D143" s="136"/>
      <c r="E143" s="22">
        <v>1</v>
      </c>
      <c r="F143" s="23">
        <v>0.34208014607429504</v>
      </c>
      <c r="G143" s="23">
        <v>0.16412213444709778</v>
      </c>
      <c r="H143" s="23">
        <v>8.4446564316749573E-2</v>
      </c>
      <c r="I143" s="23">
        <v>8.4446564316749573E-2</v>
      </c>
      <c r="J143" s="26">
        <v>5.9160307049751282E-2</v>
      </c>
      <c r="K143" s="23">
        <v>7.1564884856343269E-3</v>
      </c>
      <c r="L143" s="23">
        <v>8.3015270531177521E-2</v>
      </c>
      <c r="M143" s="23">
        <v>0.17557251453399658</v>
      </c>
    </row>
    <row r="144" spans="1:20" x14ac:dyDescent="0.15">
      <c r="A144" s="17" t="str">
        <f>A138&amp;D144</f>
        <v>X (10)進学（短大）</v>
      </c>
      <c r="C144" s="135"/>
      <c r="D144" s="134" t="s">
        <v>58</v>
      </c>
      <c r="E144" s="19">
        <v>141</v>
      </c>
      <c r="F144" s="20">
        <v>89</v>
      </c>
      <c r="G144" s="20">
        <v>16</v>
      </c>
      <c r="H144" s="20">
        <v>10</v>
      </c>
      <c r="I144" s="20">
        <v>4</v>
      </c>
      <c r="J144" s="20">
        <v>3</v>
      </c>
      <c r="K144" s="20">
        <v>0</v>
      </c>
      <c r="L144" s="20">
        <v>4</v>
      </c>
      <c r="M144" s="20">
        <v>15</v>
      </c>
      <c r="N144" s="21"/>
      <c r="O144" s="21"/>
      <c r="P144" s="21"/>
      <c r="Q144" s="21"/>
      <c r="R144" s="21"/>
      <c r="S144" s="21"/>
      <c r="T144" s="21"/>
    </row>
    <row r="145" spans="1:20" x14ac:dyDescent="0.15">
      <c r="C145" s="135"/>
      <c r="D145" s="136"/>
      <c r="E145" s="22">
        <v>1</v>
      </c>
      <c r="F145" s="23">
        <v>0.63120567798614502</v>
      </c>
      <c r="G145" s="23">
        <v>0.11347517371177673</v>
      </c>
      <c r="H145" s="23">
        <v>7.0921987295150757E-2</v>
      </c>
      <c r="I145" s="23">
        <v>2.8368793427944183E-2</v>
      </c>
      <c r="J145" s="23">
        <v>2.1276595070958138E-2</v>
      </c>
      <c r="K145" s="23">
        <v>0</v>
      </c>
      <c r="L145" s="23">
        <v>2.8368793427944183E-2</v>
      </c>
      <c r="M145" s="23">
        <v>0.10638298094272614</v>
      </c>
    </row>
    <row r="146" spans="1:20" x14ac:dyDescent="0.15">
      <c r="A146" s="17" t="str">
        <f>A138&amp;D146</f>
        <v>X (10)進学（専門学校等）</v>
      </c>
      <c r="C146" s="135"/>
      <c r="D146" s="134" t="s">
        <v>59</v>
      </c>
      <c r="E146" s="19">
        <v>687</v>
      </c>
      <c r="F146" s="24">
        <v>338</v>
      </c>
      <c r="G146" s="20">
        <v>141</v>
      </c>
      <c r="H146" s="20">
        <v>42</v>
      </c>
      <c r="I146" s="20">
        <v>43</v>
      </c>
      <c r="J146" s="20">
        <v>18</v>
      </c>
      <c r="K146" s="20">
        <v>1</v>
      </c>
      <c r="L146" s="20">
        <v>15</v>
      </c>
      <c r="M146" s="20">
        <v>89</v>
      </c>
      <c r="N146" s="21"/>
      <c r="O146" s="21"/>
      <c r="P146" s="21"/>
      <c r="Q146" s="21"/>
      <c r="R146" s="21"/>
      <c r="S146" s="21"/>
      <c r="T146" s="21"/>
    </row>
    <row r="147" spans="1:20" x14ac:dyDescent="0.15">
      <c r="C147" s="135"/>
      <c r="D147" s="136"/>
      <c r="E147" s="22">
        <v>1</v>
      </c>
      <c r="F147" s="26">
        <v>0.49199417233467102</v>
      </c>
      <c r="G147" s="23">
        <v>0.20524017512798309</v>
      </c>
      <c r="H147" s="23">
        <v>6.1135370284318924E-2</v>
      </c>
      <c r="I147" s="23">
        <v>6.259097158908844E-2</v>
      </c>
      <c r="J147" s="23">
        <v>2.6200873777270317E-2</v>
      </c>
      <c r="K147" s="23">
        <v>1.4556040987372398E-3</v>
      </c>
      <c r="L147" s="23">
        <v>2.1834060549736023E-2</v>
      </c>
      <c r="M147" s="23">
        <v>0.12954875826835632</v>
      </c>
    </row>
    <row r="148" spans="1:20" x14ac:dyDescent="0.15">
      <c r="A148" s="17" t="str">
        <f>A138&amp;D148</f>
        <v>X (10)就職・就業</v>
      </c>
      <c r="C148" s="135"/>
      <c r="D148" s="134" t="s">
        <v>60</v>
      </c>
      <c r="E148" s="19">
        <v>558</v>
      </c>
      <c r="F148" s="20">
        <v>283</v>
      </c>
      <c r="G148" s="20">
        <v>80</v>
      </c>
      <c r="H148" s="20">
        <v>46</v>
      </c>
      <c r="I148" s="20">
        <v>27</v>
      </c>
      <c r="J148" s="20">
        <v>19</v>
      </c>
      <c r="K148" s="20">
        <v>4</v>
      </c>
      <c r="L148" s="20">
        <v>15</v>
      </c>
      <c r="M148" s="20">
        <v>84</v>
      </c>
      <c r="N148" s="21"/>
      <c r="O148" s="21"/>
      <c r="P148" s="21"/>
      <c r="Q148" s="21"/>
      <c r="R148" s="21"/>
      <c r="S148" s="21"/>
      <c r="T148" s="21"/>
    </row>
    <row r="149" spans="1:20" x14ac:dyDescent="0.15">
      <c r="C149" s="135"/>
      <c r="D149" s="136"/>
      <c r="E149" s="22">
        <v>1</v>
      </c>
      <c r="F149" s="23">
        <v>0.5071684718132019</v>
      </c>
      <c r="G149" s="23">
        <v>0.14336918294429779</v>
      </c>
      <c r="H149" s="23">
        <v>8.2437276840209961E-2</v>
      </c>
      <c r="I149" s="23">
        <v>4.8387095332145691E-2</v>
      </c>
      <c r="J149" s="23">
        <v>3.4050177782773972E-2</v>
      </c>
      <c r="K149" s="23">
        <v>7.1684587746858597E-3</v>
      </c>
      <c r="L149" s="23">
        <v>2.6881720870733261E-2</v>
      </c>
      <c r="M149" s="23">
        <v>0.1505376398563385</v>
      </c>
    </row>
    <row r="150" spans="1:20" x14ac:dyDescent="0.15">
      <c r="A150" s="17" t="str">
        <f>A138&amp;D150</f>
        <v>X (10)その他</v>
      </c>
      <c r="C150" s="135"/>
      <c r="D150" s="134" t="s">
        <v>22</v>
      </c>
      <c r="E150" s="19">
        <v>34</v>
      </c>
      <c r="F150" s="20">
        <v>11</v>
      </c>
      <c r="G150" s="20">
        <v>3</v>
      </c>
      <c r="H150" s="20">
        <v>3</v>
      </c>
      <c r="I150" s="20">
        <v>1</v>
      </c>
      <c r="J150" s="20">
        <v>1</v>
      </c>
      <c r="K150" s="20">
        <v>0</v>
      </c>
      <c r="L150" s="20">
        <v>11</v>
      </c>
      <c r="M150" s="20">
        <v>4</v>
      </c>
      <c r="N150" s="21"/>
      <c r="O150" s="21"/>
      <c r="P150" s="21"/>
      <c r="Q150" s="21"/>
      <c r="R150" s="21"/>
      <c r="S150" s="21"/>
      <c r="T150" s="21"/>
    </row>
    <row r="151" spans="1:20" x14ac:dyDescent="0.15">
      <c r="C151" s="135"/>
      <c r="D151" s="136"/>
      <c r="E151" s="22">
        <v>1</v>
      </c>
      <c r="F151" s="23">
        <v>0.32352942228317261</v>
      </c>
      <c r="G151" s="23">
        <v>8.8235296308994293E-2</v>
      </c>
      <c r="H151" s="23">
        <v>8.8235296308994293E-2</v>
      </c>
      <c r="I151" s="23">
        <v>2.9411764815449715E-2</v>
      </c>
      <c r="J151" s="23">
        <v>2.9411764815449715E-2</v>
      </c>
      <c r="K151" s="23">
        <v>0</v>
      </c>
      <c r="L151" s="23">
        <v>0.32352942228317261</v>
      </c>
      <c r="M151" s="23">
        <v>0.11764705926179886</v>
      </c>
    </row>
    <row r="152" spans="1:20" x14ac:dyDescent="0.15">
      <c r="A152" s="17" t="str">
        <f>A138&amp;D152</f>
        <v>X (10)わからない</v>
      </c>
      <c r="C152" s="135"/>
      <c r="D152" s="134" t="s">
        <v>61</v>
      </c>
      <c r="E152" s="19">
        <v>355</v>
      </c>
      <c r="F152" s="20">
        <v>116</v>
      </c>
      <c r="G152" s="20">
        <v>42</v>
      </c>
      <c r="H152" s="20">
        <v>30</v>
      </c>
      <c r="I152" s="20">
        <v>13</v>
      </c>
      <c r="J152" s="20">
        <v>8</v>
      </c>
      <c r="K152" s="20">
        <v>1</v>
      </c>
      <c r="L152" s="20">
        <v>8</v>
      </c>
      <c r="M152" s="20">
        <v>137</v>
      </c>
      <c r="N152" s="21"/>
      <c r="O152" s="21"/>
      <c r="P152" s="21"/>
      <c r="Q152" s="21"/>
      <c r="R152" s="21"/>
      <c r="S152" s="21"/>
      <c r="T152" s="21"/>
    </row>
    <row r="153" spans="1:20" x14ac:dyDescent="0.15">
      <c r="C153" s="136"/>
      <c r="D153" s="136"/>
      <c r="E153" s="22">
        <v>1</v>
      </c>
      <c r="F153" s="23">
        <v>0.32676056027412415</v>
      </c>
      <c r="G153" s="23">
        <v>0.11830985546112061</v>
      </c>
      <c r="H153" s="23">
        <v>8.4507040679454803E-2</v>
      </c>
      <c r="I153" s="23">
        <v>3.6619719117879868E-2</v>
      </c>
      <c r="J153" s="23">
        <v>2.2535210475325584E-2</v>
      </c>
      <c r="K153" s="23">
        <v>2.8169013094156981E-3</v>
      </c>
      <c r="L153" s="23">
        <v>2.2535210475325584E-2</v>
      </c>
      <c r="M153" s="23">
        <v>0.38591548800468445</v>
      </c>
    </row>
    <row r="157" spans="1:20" x14ac:dyDescent="0.15">
      <c r="A157" s="17" t="str">
        <f>"X ("&amp;SUBSTITUTE(LEFT(E157,3),"Q","")&amp;")"</f>
        <v>X (11)</v>
      </c>
      <c r="C157" s="17" t="s">
        <v>69</v>
      </c>
      <c r="D157" s="17" t="s">
        <v>24</v>
      </c>
      <c r="E157" s="17" t="s">
        <v>70</v>
      </c>
    </row>
    <row r="158" spans="1:20" ht="60" x14ac:dyDescent="0.15">
      <c r="A158" s="17" t="str">
        <f>A157&amp;"表頭"</f>
        <v>X (11)表頭</v>
      </c>
      <c r="C158" s="132"/>
      <c r="D158" s="133"/>
      <c r="E158" s="18" t="s">
        <v>3</v>
      </c>
      <c r="F158" s="18" t="s">
        <v>71</v>
      </c>
      <c r="G158" s="18" t="s">
        <v>72</v>
      </c>
      <c r="H158" s="18" t="s">
        <v>73</v>
      </c>
      <c r="I158" s="18" t="s">
        <v>74</v>
      </c>
      <c r="J158" s="18" t="s">
        <v>75</v>
      </c>
      <c r="K158" s="18" t="s">
        <v>76</v>
      </c>
      <c r="L158" s="18" t="s">
        <v>77</v>
      </c>
      <c r="M158" s="18" t="s">
        <v>78</v>
      </c>
      <c r="N158" s="18" t="s">
        <v>79</v>
      </c>
      <c r="O158" s="18" t="s">
        <v>22</v>
      </c>
    </row>
    <row r="159" spans="1:20" x14ac:dyDescent="0.15">
      <c r="A159" s="17" t="str">
        <f>A157&amp;D159</f>
        <v>X (11)全体</v>
      </c>
      <c r="C159" s="134" t="s">
        <v>56</v>
      </c>
      <c r="D159" s="134" t="s">
        <v>8</v>
      </c>
      <c r="E159" s="19">
        <v>2317</v>
      </c>
      <c r="F159" s="20">
        <v>968</v>
      </c>
      <c r="G159" s="20">
        <v>62</v>
      </c>
      <c r="H159" s="20">
        <v>123</v>
      </c>
      <c r="I159" s="20">
        <v>78</v>
      </c>
      <c r="J159" s="20">
        <v>371</v>
      </c>
      <c r="K159" s="20">
        <v>236</v>
      </c>
      <c r="L159" s="20">
        <v>272</v>
      </c>
      <c r="M159" s="20">
        <v>402</v>
      </c>
      <c r="N159" s="20">
        <v>427</v>
      </c>
      <c r="O159" s="20">
        <v>171</v>
      </c>
      <c r="P159" s="21"/>
      <c r="Q159" s="21"/>
      <c r="R159" s="21"/>
      <c r="S159" s="21"/>
      <c r="T159" s="21"/>
    </row>
    <row r="160" spans="1:20" x14ac:dyDescent="0.15">
      <c r="C160" s="135"/>
      <c r="D160" s="136"/>
      <c r="E160" s="22">
        <v>1</v>
      </c>
      <c r="F160" s="23">
        <v>0.41778162121772766</v>
      </c>
      <c r="G160" s="23">
        <v>2.6758739724755287E-2</v>
      </c>
      <c r="H160" s="23">
        <v>5.3085885941982269E-2</v>
      </c>
      <c r="I160" s="23">
        <v>3.3664222806692123E-2</v>
      </c>
      <c r="J160" s="23">
        <v>0.16012084484100342</v>
      </c>
      <c r="K160" s="23">
        <v>0.10185585170984268</v>
      </c>
      <c r="L160" s="23">
        <v>0.11739318072795868</v>
      </c>
      <c r="M160" s="23">
        <v>0.17350021004676819</v>
      </c>
      <c r="N160" s="23">
        <v>0.18429003655910492</v>
      </c>
      <c r="O160" s="23">
        <v>7.380232959985733E-2</v>
      </c>
    </row>
    <row r="161" spans="1:20" x14ac:dyDescent="0.15">
      <c r="A161" s="17" t="str">
        <f>A157&amp;D161</f>
        <v>X (11)進学（大学）</v>
      </c>
      <c r="C161" s="135"/>
      <c r="D161" s="134" t="s">
        <v>57</v>
      </c>
      <c r="E161" s="19">
        <v>1379</v>
      </c>
      <c r="F161" s="24">
        <v>681</v>
      </c>
      <c r="G161" s="20">
        <v>28</v>
      </c>
      <c r="H161" s="20">
        <v>77</v>
      </c>
      <c r="I161" s="20">
        <v>42</v>
      </c>
      <c r="J161" s="20">
        <v>219</v>
      </c>
      <c r="K161" s="20">
        <v>124</v>
      </c>
      <c r="L161" s="20">
        <v>141</v>
      </c>
      <c r="M161" s="20">
        <v>251</v>
      </c>
      <c r="N161" s="20">
        <v>256</v>
      </c>
      <c r="O161" s="20">
        <v>78</v>
      </c>
      <c r="P161" s="21"/>
      <c r="Q161" s="21"/>
      <c r="R161" s="21"/>
      <c r="S161" s="21"/>
      <c r="T161" s="21"/>
    </row>
    <row r="162" spans="1:20" x14ac:dyDescent="0.15">
      <c r="C162" s="135"/>
      <c r="D162" s="136"/>
      <c r="E162" s="22">
        <v>1</v>
      </c>
      <c r="F162" s="26">
        <v>0.49383610486984253</v>
      </c>
      <c r="G162" s="23">
        <v>2.0304568111896515E-2</v>
      </c>
      <c r="H162" s="23">
        <v>5.5837564170360565E-2</v>
      </c>
      <c r="I162" s="23">
        <v>3.0456852167844772E-2</v>
      </c>
      <c r="J162" s="23">
        <v>0.15881073474884033</v>
      </c>
      <c r="K162" s="23">
        <v>8.9920230209827423E-2</v>
      </c>
      <c r="L162" s="23">
        <v>0.10224800556898117</v>
      </c>
      <c r="M162" s="23">
        <v>0.18201595544815063</v>
      </c>
      <c r="N162" s="23">
        <v>0.18564176559448242</v>
      </c>
      <c r="O162" s="23">
        <v>5.6562725454568863E-2</v>
      </c>
    </row>
    <row r="163" spans="1:20" x14ac:dyDescent="0.15">
      <c r="A163" s="17" t="str">
        <f>A157&amp;D163</f>
        <v>X (11)進学（短大）</v>
      </c>
      <c r="C163" s="135"/>
      <c r="D163" s="134" t="s">
        <v>58</v>
      </c>
      <c r="E163" s="19">
        <v>52</v>
      </c>
      <c r="F163" s="20">
        <v>22</v>
      </c>
      <c r="G163" s="20">
        <v>2</v>
      </c>
      <c r="H163" s="20">
        <v>3</v>
      </c>
      <c r="I163" s="20">
        <v>1</v>
      </c>
      <c r="J163" s="20">
        <v>7</v>
      </c>
      <c r="K163" s="20">
        <v>3</v>
      </c>
      <c r="L163" s="20">
        <v>4</v>
      </c>
      <c r="M163" s="20">
        <v>6</v>
      </c>
      <c r="N163" s="24">
        <v>12</v>
      </c>
      <c r="O163" s="20">
        <v>6</v>
      </c>
      <c r="P163" s="21"/>
      <c r="Q163" s="21"/>
      <c r="R163" s="21"/>
      <c r="S163" s="21"/>
      <c r="T163" s="21"/>
    </row>
    <row r="164" spans="1:20" x14ac:dyDescent="0.15">
      <c r="C164" s="135"/>
      <c r="D164" s="136"/>
      <c r="E164" s="22">
        <v>1</v>
      </c>
      <c r="F164" s="23">
        <v>0.42307692766189575</v>
      </c>
      <c r="G164" s="23">
        <v>3.8461539894342422E-2</v>
      </c>
      <c r="H164" s="23">
        <v>5.7692307978868484E-2</v>
      </c>
      <c r="I164" s="23">
        <v>1.9230769947171211E-2</v>
      </c>
      <c r="J164" s="23">
        <v>0.13461539149284363</v>
      </c>
      <c r="K164" s="23">
        <v>5.7692307978868484E-2</v>
      </c>
      <c r="L164" s="23">
        <v>7.6923079788684845E-2</v>
      </c>
      <c r="M164" s="23">
        <v>0.11538461595773697</v>
      </c>
      <c r="N164" s="26">
        <v>0.23076923191547394</v>
      </c>
      <c r="O164" s="23">
        <v>0.11538461595773697</v>
      </c>
    </row>
    <row r="165" spans="1:20" x14ac:dyDescent="0.15">
      <c r="A165" s="17" t="str">
        <f>A157&amp;D165</f>
        <v>X (11)進学（専門学校等）</v>
      </c>
      <c r="C165" s="135"/>
      <c r="D165" s="134" t="s">
        <v>59</v>
      </c>
      <c r="E165" s="19">
        <v>349</v>
      </c>
      <c r="F165" s="20">
        <v>162</v>
      </c>
      <c r="G165" s="20">
        <v>10</v>
      </c>
      <c r="H165" s="20">
        <v>19</v>
      </c>
      <c r="I165" s="20">
        <v>5</v>
      </c>
      <c r="J165" s="20">
        <v>55</v>
      </c>
      <c r="K165" s="20">
        <v>44</v>
      </c>
      <c r="L165" s="20">
        <v>42</v>
      </c>
      <c r="M165" s="20">
        <v>46</v>
      </c>
      <c r="N165" s="20">
        <v>52</v>
      </c>
      <c r="O165" s="20">
        <v>26</v>
      </c>
      <c r="P165" s="21"/>
      <c r="Q165" s="21"/>
      <c r="R165" s="21"/>
      <c r="S165" s="21"/>
      <c r="T165" s="21"/>
    </row>
    <row r="166" spans="1:20" x14ac:dyDescent="0.15">
      <c r="C166" s="135"/>
      <c r="D166" s="136"/>
      <c r="E166" s="22">
        <v>1</v>
      </c>
      <c r="F166" s="23">
        <v>0.46418339014053345</v>
      </c>
      <c r="G166" s="23">
        <v>2.8653295710682869E-2</v>
      </c>
      <c r="H166" s="23">
        <v>5.4441262036561966E-2</v>
      </c>
      <c r="I166" s="23">
        <v>1.4326647855341434E-2</v>
      </c>
      <c r="J166" s="23">
        <v>0.15759311616420746</v>
      </c>
      <c r="K166" s="23">
        <v>0.12607449293136597</v>
      </c>
      <c r="L166" s="23">
        <v>0.12034384161233902</v>
      </c>
      <c r="M166" s="23">
        <v>0.13180515170097351</v>
      </c>
      <c r="N166" s="23">
        <v>0.14899712800979614</v>
      </c>
      <c r="O166" s="23">
        <v>7.4498564004898071E-2</v>
      </c>
    </row>
    <row r="167" spans="1:20" x14ac:dyDescent="0.15">
      <c r="A167" s="17" t="str">
        <f>A157&amp;D167</f>
        <v>X (11)就職・就業</v>
      </c>
      <c r="C167" s="135"/>
      <c r="D167" s="134" t="s">
        <v>60</v>
      </c>
      <c r="E167" s="19">
        <v>275</v>
      </c>
      <c r="F167" s="20">
        <v>70</v>
      </c>
      <c r="G167" s="20">
        <v>12</v>
      </c>
      <c r="H167" s="20">
        <v>14</v>
      </c>
      <c r="I167" s="20">
        <v>14</v>
      </c>
      <c r="J167" s="20">
        <v>55</v>
      </c>
      <c r="K167" s="20">
        <v>38</v>
      </c>
      <c r="L167" s="20">
        <v>44</v>
      </c>
      <c r="M167" s="20">
        <v>38</v>
      </c>
      <c r="N167" s="20">
        <v>56</v>
      </c>
      <c r="O167" s="20">
        <v>21</v>
      </c>
      <c r="P167" s="21"/>
      <c r="Q167" s="21"/>
      <c r="R167" s="21"/>
      <c r="S167" s="21"/>
      <c r="T167" s="21"/>
    </row>
    <row r="168" spans="1:20" x14ac:dyDescent="0.15">
      <c r="C168" s="135"/>
      <c r="D168" s="136"/>
      <c r="E168" s="22">
        <v>1</v>
      </c>
      <c r="F168" s="23">
        <v>0.25454545021057129</v>
      </c>
      <c r="G168" s="23">
        <v>4.3636362999677658E-2</v>
      </c>
      <c r="H168" s="23">
        <v>5.0909090787172318E-2</v>
      </c>
      <c r="I168" s="23">
        <v>5.0909090787172318E-2</v>
      </c>
      <c r="J168" s="23">
        <v>0.20000000298023224</v>
      </c>
      <c r="K168" s="23">
        <v>0.13818182051181793</v>
      </c>
      <c r="L168" s="23">
        <v>0.15999999642372131</v>
      </c>
      <c r="M168" s="23">
        <v>0.13818182051181793</v>
      </c>
      <c r="N168" s="23">
        <v>0.20363636314868927</v>
      </c>
      <c r="O168" s="23">
        <v>7.6363638043403625E-2</v>
      </c>
    </row>
    <row r="169" spans="1:20" x14ac:dyDescent="0.15">
      <c r="A169" s="17" t="str">
        <f>A157&amp;D169</f>
        <v>X (11)その他</v>
      </c>
      <c r="C169" s="135"/>
      <c r="D169" s="134" t="s">
        <v>22</v>
      </c>
      <c r="E169" s="19">
        <v>23</v>
      </c>
      <c r="F169" s="20">
        <v>7</v>
      </c>
      <c r="G169" s="20">
        <v>1</v>
      </c>
      <c r="H169" s="20">
        <v>0</v>
      </c>
      <c r="I169" s="20">
        <v>0</v>
      </c>
      <c r="J169" s="20">
        <v>2</v>
      </c>
      <c r="K169" s="20">
        <v>2</v>
      </c>
      <c r="L169" s="20">
        <v>3</v>
      </c>
      <c r="M169" s="20">
        <v>8</v>
      </c>
      <c r="N169" s="20">
        <v>2</v>
      </c>
      <c r="O169" s="20">
        <v>4</v>
      </c>
      <c r="P169" s="21"/>
      <c r="Q169" s="21"/>
      <c r="R169" s="21"/>
      <c r="S169" s="21"/>
      <c r="T169" s="21"/>
    </row>
    <row r="170" spans="1:20" x14ac:dyDescent="0.15">
      <c r="C170" s="135"/>
      <c r="D170" s="136"/>
      <c r="E170" s="22">
        <v>1</v>
      </c>
      <c r="F170" s="23">
        <v>0.30434781312942505</v>
      </c>
      <c r="G170" s="23">
        <v>4.3478261679410934E-2</v>
      </c>
      <c r="H170" s="23">
        <v>0</v>
      </c>
      <c r="I170" s="23">
        <v>0</v>
      </c>
      <c r="J170" s="23">
        <v>8.6956523358821869E-2</v>
      </c>
      <c r="K170" s="23">
        <v>8.6956523358821869E-2</v>
      </c>
      <c r="L170" s="23">
        <v>0.1304347813129425</v>
      </c>
      <c r="M170" s="23">
        <v>0.34782609343528748</v>
      </c>
      <c r="N170" s="23">
        <v>8.6956523358821869E-2</v>
      </c>
      <c r="O170" s="23">
        <v>0.17391304671764374</v>
      </c>
    </row>
    <row r="171" spans="1:20" x14ac:dyDescent="0.15">
      <c r="A171" s="17" t="str">
        <f>A157&amp;D171</f>
        <v>X (11)わからない</v>
      </c>
      <c r="C171" s="135"/>
      <c r="D171" s="134" t="s">
        <v>61</v>
      </c>
      <c r="E171" s="19">
        <v>239</v>
      </c>
      <c r="F171" s="20">
        <v>26</v>
      </c>
      <c r="G171" s="20">
        <v>9</v>
      </c>
      <c r="H171" s="20">
        <v>10</v>
      </c>
      <c r="I171" s="20">
        <v>16</v>
      </c>
      <c r="J171" s="20">
        <v>33</v>
      </c>
      <c r="K171" s="20">
        <v>25</v>
      </c>
      <c r="L171" s="20">
        <v>38</v>
      </c>
      <c r="M171" s="20">
        <v>53</v>
      </c>
      <c r="N171" s="20">
        <v>49</v>
      </c>
      <c r="O171" s="20">
        <v>36</v>
      </c>
      <c r="P171" s="21"/>
      <c r="Q171" s="21"/>
      <c r="R171" s="21"/>
      <c r="S171" s="21"/>
      <c r="T171" s="21"/>
    </row>
    <row r="172" spans="1:20" x14ac:dyDescent="0.15">
      <c r="C172" s="136"/>
      <c r="D172" s="136"/>
      <c r="E172" s="22">
        <v>1</v>
      </c>
      <c r="F172" s="23">
        <v>0.10878661274909973</v>
      </c>
      <c r="G172" s="23">
        <v>3.7656903266906738E-2</v>
      </c>
      <c r="H172" s="23">
        <v>4.184100404381752E-2</v>
      </c>
      <c r="I172" s="23">
        <v>6.6945604979991913E-2</v>
      </c>
      <c r="J172" s="23">
        <v>0.13807530701160431</v>
      </c>
      <c r="K172" s="23">
        <v>0.10460250824689865</v>
      </c>
      <c r="L172" s="23">
        <v>0.15899582207202911</v>
      </c>
      <c r="M172" s="23">
        <v>0.22175732254981995</v>
      </c>
      <c r="N172" s="23">
        <v>0.20502091944217682</v>
      </c>
      <c r="O172" s="23">
        <v>0.15062761306762695</v>
      </c>
    </row>
    <row r="176" spans="1:20" x14ac:dyDescent="0.15">
      <c r="A176" s="17" t="str">
        <f>"X ("&amp;SUBSTITUTE(LEFT(E176,3),"Q","")&amp;")"</f>
        <v>X (12)</v>
      </c>
      <c r="C176" s="17" t="s">
        <v>80</v>
      </c>
      <c r="D176" s="17" t="s">
        <v>24</v>
      </c>
      <c r="E176" s="17" t="s">
        <v>81</v>
      </c>
    </row>
    <row r="177" spans="1:20" ht="48" x14ac:dyDescent="0.15">
      <c r="A177" s="17" t="str">
        <f>A176&amp;"表頭"</f>
        <v>X (12)表頭</v>
      </c>
      <c r="C177" s="132"/>
      <c r="D177" s="133"/>
      <c r="E177" s="18" t="s">
        <v>3</v>
      </c>
      <c r="F177" s="18" t="s">
        <v>82</v>
      </c>
      <c r="G177" s="18" t="s">
        <v>83</v>
      </c>
      <c r="H177" s="18" t="s">
        <v>84</v>
      </c>
      <c r="I177" s="18" t="s">
        <v>85</v>
      </c>
      <c r="J177" s="18" t="s">
        <v>86</v>
      </c>
      <c r="K177" s="18" t="s">
        <v>87</v>
      </c>
      <c r="L177" s="18" t="s">
        <v>88</v>
      </c>
      <c r="M177" s="18" t="s">
        <v>89</v>
      </c>
      <c r="N177" s="18" t="s">
        <v>90</v>
      </c>
      <c r="O177" s="18" t="s">
        <v>22</v>
      </c>
    </row>
    <row r="178" spans="1:20" x14ac:dyDescent="0.15">
      <c r="A178" s="17" t="str">
        <f>A176&amp;D178</f>
        <v>X (12)全体</v>
      </c>
      <c r="C178" s="134" t="s">
        <v>56</v>
      </c>
      <c r="D178" s="134" t="s">
        <v>8</v>
      </c>
      <c r="E178" s="19">
        <v>3871</v>
      </c>
      <c r="F178" s="20">
        <v>1387</v>
      </c>
      <c r="G178" s="20">
        <v>170</v>
      </c>
      <c r="H178" s="20">
        <v>1224</v>
      </c>
      <c r="I178" s="20">
        <v>80</v>
      </c>
      <c r="J178" s="20">
        <v>1381</v>
      </c>
      <c r="K178" s="20">
        <v>933</v>
      </c>
      <c r="L178" s="20">
        <v>1133</v>
      </c>
      <c r="M178" s="20">
        <v>200</v>
      </c>
      <c r="N178" s="20">
        <v>230</v>
      </c>
      <c r="O178" s="20">
        <v>42</v>
      </c>
      <c r="P178" s="21"/>
      <c r="Q178" s="21"/>
      <c r="R178" s="21"/>
      <c r="S178" s="21"/>
      <c r="T178" s="21"/>
    </row>
    <row r="179" spans="1:20" x14ac:dyDescent="0.15">
      <c r="C179" s="135"/>
      <c r="D179" s="136"/>
      <c r="E179" s="22">
        <v>1</v>
      </c>
      <c r="F179" s="23">
        <v>0.35830533504486084</v>
      </c>
      <c r="G179" s="23">
        <v>4.3916299939155579E-2</v>
      </c>
      <c r="H179" s="23">
        <v>0.31619736552238464</v>
      </c>
      <c r="I179" s="23">
        <v>2.0666494965553284E-2</v>
      </c>
      <c r="J179" s="23">
        <v>0.35675534605979919</v>
      </c>
      <c r="K179" s="23">
        <v>0.241022989153862</v>
      </c>
      <c r="L179" s="23">
        <v>0.29268923401832581</v>
      </c>
      <c r="M179" s="23">
        <v>5.1666237413883209E-2</v>
      </c>
      <c r="N179" s="23">
        <v>5.9416171163320541E-2</v>
      </c>
      <c r="O179" s="23">
        <v>1.0849909856915474E-2</v>
      </c>
    </row>
    <row r="180" spans="1:20" x14ac:dyDescent="0.15">
      <c r="A180" s="17" t="str">
        <f>A176&amp;D180</f>
        <v>X (12)進学（大学）</v>
      </c>
      <c r="C180" s="135"/>
      <c r="D180" s="134" t="s">
        <v>57</v>
      </c>
      <c r="E180" s="19">
        <v>2096</v>
      </c>
      <c r="F180" s="20">
        <v>850</v>
      </c>
      <c r="G180" s="20">
        <v>101</v>
      </c>
      <c r="H180" s="20">
        <v>565</v>
      </c>
      <c r="I180" s="20">
        <v>38</v>
      </c>
      <c r="J180" s="20">
        <v>762</v>
      </c>
      <c r="K180" s="20">
        <v>528</v>
      </c>
      <c r="L180" s="20">
        <v>619</v>
      </c>
      <c r="M180" s="20">
        <v>105</v>
      </c>
      <c r="N180" s="20">
        <v>106</v>
      </c>
      <c r="O180" s="20">
        <v>22</v>
      </c>
      <c r="P180" s="21"/>
      <c r="Q180" s="21"/>
      <c r="R180" s="21"/>
      <c r="S180" s="21"/>
      <c r="T180" s="21"/>
    </row>
    <row r="181" spans="1:20" x14ac:dyDescent="0.15">
      <c r="C181" s="135"/>
      <c r="D181" s="136"/>
      <c r="E181" s="22">
        <v>1</v>
      </c>
      <c r="F181" s="23">
        <v>0.40553435683250427</v>
      </c>
      <c r="G181" s="23">
        <v>4.8187021166086197E-2</v>
      </c>
      <c r="H181" s="23">
        <v>0.26956108212471008</v>
      </c>
      <c r="I181" s="23">
        <v>1.8129771575331688E-2</v>
      </c>
      <c r="J181" s="23">
        <v>0.3635496199131012</v>
      </c>
      <c r="K181" s="23">
        <v>0.25190839171409607</v>
      </c>
      <c r="L181" s="23">
        <v>0.2953244149684906</v>
      </c>
      <c r="M181" s="23">
        <v>5.0095420330762863E-2</v>
      </c>
      <c r="N181" s="23">
        <v>5.057251825928688E-2</v>
      </c>
      <c r="O181" s="23">
        <v>1.0496183298528194E-2</v>
      </c>
    </row>
    <row r="182" spans="1:20" x14ac:dyDescent="0.15">
      <c r="A182" s="17" t="str">
        <f>A176&amp;D182</f>
        <v>X (12)進学（短大）</v>
      </c>
      <c r="C182" s="135"/>
      <c r="D182" s="134" t="s">
        <v>58</v>
      </c>
      <c r="E182" s="19">
        <v>141</v>
      </c>
      <c r="F182" s="20">
        <v>54</v>
      </c>
      <c r="G182" s="20">
        <v>6</v>
      </c>
      <c r="H182" s="20">
        <v>49</v>
      </c>
      <c r="I182" s="20">
        <v>3</v>
      </c>
      <c r="J182" s="20">
        <v>33</v>
      </c>
      <c r="K182" s="20">
        <v>31</v>
      </c>
      <c r="L182" s="20">
        <v>42</v>
      </c>
      <c r="M182" s="20">
        <v>12</v>
      </c>
      <c r="N182" s="20">
        <v>7</v>
      </c>
      <c r="O182" s="20">
        <v>1</v>
      </c>
      <c r="P182" s="21"/>
      <c r="Q182" s="21"/>
      <c r="R182" s="21"/>
      <c r="S182" s="21"/>
      <c r="T182" s="21"/>
    </row>
    <row r="183" spans="1:20" x14ac:dyDescent="0.15">
      <c r="C183" s="135"/>
      <c r="D183" s="136"/>
      <c r="E183" s="22">
        <v>1</v>
      </c>
      <c r="F183" s="23">
        <v>0.38297873735427856</v>
      </c>
      <c r="G183" s="23">
        <v>4.2553190141916275E-2</v>
      </c>
      <c r="H183" s="23">
        <v>0.34751772880554199</v>
      </c>
      <c r="I183" s="23">
        <v>2.1276595070958138E-2</v>
      </c>
      <c r="J183" s="23">
        <v>0.23404255509376526</v>
      </c>
      <c r="K183" s="23">
        <v>0.21985815465450287</v>
      </c>
      <c r="L183" s="23">
        <v>0.29787233471870422</v>
      </c>
      <c r="M183" s="23">
        <v>8.510638028383255E-2</v>
      </c>
      <c r="N183" s="23">
        <v>4.964539036154747E-2</v>
      </c>
      <c r="O183" s="23">
        <v>7.0921983569860458E-3</v>
      </c>
    </row>
    <row r="184" spans="1:20" x14ac:dyDescent="0.15">
      <c r="A184" s="17" t="str">
        <f>A176&amp;D184</f>
        <v>X (12)進学（専門学校等）</v>
      </c>
      <c r="C184" s="135"/>
      <c r="D184" s="134" t="s">
        <v>59</v>
      </c>
      <c r="E184" s="19">
        <v>687</v>
      </c>
      <c r="F184" s="20">
        <v>232</v>
      </c>
      <c r="G184" s="20">
        <v>18</v>
      </c>
      <c r="H184" s="20">
        <v>241</v>
      </c>
      <c r="I184" s="20">
        <v>7</v>
      </c>
      <c r="J184" s="20">
        <v>239</v>
      </c>
      <c r="K184" s="20">
        <v>130</v>
      </c>
      <c r="L184" s="20">
        <v>218</v>
      </c>
      <c r="M184" s="20">
        <v>36</v>
      </c>
      <c r="N184" s="20">
        <v>68</v>
      </c>
      <c r="O184" s="20">
        <v>6</v>
      </c>
      <c r="P184" s="21"/>
      <c r="Q184" s="21"/>
      <c r="R184" s="21"/>
      <c r="S184" s="21"/>
      <c r="T184" s="21"/>
    </row>
    <row r="185" spans="1:20" x14ac:dyDescent="0.15">
      <c r="C185" s="135"/>
      <c r="D185" s="136"/>
      <c r="E185" s="22">
        <v>1</v>
      </c>
      <c r="F185" s="23">
        <v>0.33770015835762024</v>
      </c>
      <c r="G185" s="23">
        <v>2.6200873777270317E-2</v>
      </c>
      <c r="H185" s="23">
        <v>0.35080057382583618</v>
      </c>
      <c r="I185" s="23">
        <v>1.0189228691160679E-2</v>
      </c>
      <c r="J185" s="23">
        <v>0.34788936376571655</v>
      </c>
      <c r="K185" s="23">
        <v>0.18922853469848633</v>
      </c>
      <c r="L185" s="23">
        <v>0.31732168793678284</v>
      </c>
      <c r="M185" s="23">
        <v>5.2401747554540634E-2</v>
      </c>
      <c r="N185" s="23">
        <v>9.898107498884201E-2</v>
      </c>
      <c r="O185" s="23">
        <v>8.733624592423439E-3</v>
      </c>
    </row>
    <row r="186" spans="1:20" x14ac:dyDescent="0.15">
      <c r="A186" s="17" t="str">
        <f>A176&amp;D186</f>
        <v>X (12)就職・就業</v>
      </c>
      <c r="C186" s="135"/>
      <c r="D186" s="134" t="s">
        <v>60</v>
      </c>
      <c r="E186" s="19">
        <v>558</v>
      </c>
      <c r="F186" s="20">
        <v>160</v>
      </c>
      <c r="G186" s="20">
        <v>36</v>
      </c>
      <c r="H186" s="20">
        <v>212</v>
      </c>
      <c r="I186" s="20">
        <v>27</v>
      </c>
      <c r="J186" s="20">
        <v>202</v>
      </c>
      <c r="K186" s="20">
        <v>140</v>
      </c>
      <c r="L186" s="20">
        <v>130</v>
      </c>
      <c r="M186" s="20">
        <v>32</v>
      </c>
      <c r="N186" s="20">
        <v>34</v>
      </c>
      <c r="O186" s="20">
        <v>8</v>
      </c>
      <c r="P186" s="21"/>
      <c r="Q186" s="21"/>
      <c r="R186" s="21"/>
      <c r="S186" s="21"/>
      <c r="T186" s="21"/>
    </row>
    <row r="187" spans="1:20" x14ac:dyDescent="0.15">
      <c r="C187" s="135"/>
      <c r="D187" s="136"/>
      <c r="E187" s="22">
        <v>1</v>
      </c>
      <c r="F187" s="23">
        <v>0.28673836588859558</v>
      </c>
      <c r="G187" s="23">
        <v>6.4516127109527588E-2</v>
      </c>
      <c r="H187" s="23">
        <v>0.37992832064628601</v>
      </c>
      <c r="I187" s="23">
        <v>4.8387095332145691E-2</v>
      </c>
      <c r="J187" s="23">
        <v>0.36200717091560364</v>
      </c>
      <c r="K187" s="23">
        <v>0.25089606642723083</v>
      </c>
      <c r="L187" s="23">
        <v>0.23297491669654846</v>
      </c>
      <c r="M187" s="23">
        <v>5.7347670197486877E-2</v>
      </c>
      <c r="N187" s="23">
        <v>6.0931898653507233E-2</v>
      </c>
      <c r="O187" s="23">
        <v>1.4336917549371719E-2</v>
      </c>
    </row>
    <row r="188" spans="1:20" x14ac:dyDescent="0.15">
      <c r="A188" s="17" t="str">
        <f>A176&amp;D188</f>
        <v>X (12)その他</v>
      </c>
      <c r="C188" s="135"/>
      <c r="D188" s="134" t="s">
        <v>22</v>
      </c>
      <c r="E188" s="19">
        <v>34</v>
      </c>
      <c r="F188" s="20">
        <v>13</v>
      </c>
      <c r="G188" s="20">
        <v>1</v>
      </c>
      <c r="H188" s="20">
        <v>9</v>
      </c>
      <c r="I188" s="20">
        <v>0</v>
      </c>
      <c r="J188" s="20">
        <v>10</v>
      </c>
      <c r="K188" s="20">
        <v>8</v>
      </c>
      <c r="L188" s="20">
        <v>13</v>
      </c>
      <c r="M188" s="20">
        <v>4</v>
      </c>
      <c r="N188" s="20">
        <v>3</v>
      </c>
      <c r="O188" s="20">
        <v>0</v>
      </c>
      <c r="P188" s="21"/>
      <c r="Q188" s="21"/>
      <c r="R188" s="21"/>
      <c r="S188" s="21"/>
      <c r="T188" s="21"/>
    </row>
    <row r="189" spans="1:20" x14ac:dyDescent="0.15">
      <c r="C189" s="135"/>
      <c r="D189" s="136"/>
      <c r="E189" s="22">
        <v>1</v>
      </c>
      <c r="F189" s="23">
        <v>0.38235294818878174</v>
      </c>
      <c r="G189" s="23">
        <v>2.9411764815449715E-2</v>
      </c>
      <c r="H189" s="23">
        <v>0.26470589637756348</v>
      </c>
      <c r="I189" s="23">
        <v>0</v>
      </c>
      <c r="J189" s="23">
        <v>0.29411765933036804</v>
      </c>
      <c r="K189" s="23">
        <v>0.23529411852359772</v>
      </c>
      <c r="L189" s="23">
        <v>0.38235294818878174</v>
      </c>
      <c r="M189" s="23">
        <v>0.11764705926179886</v>
      </c>
      <c r="N189" s="23">
        <v>8.8235296308994293E-2</v>
      </c>
      <c r="O189" s="23">
        <v>0</v>
      </c>
    </row>
    <row r="190" spans="1:20" x14ac:dyDescent="0.15">
      <c r="A190" s="17" t="str">
        <f>A176&amp;D190</f>
        <v>X (12)わからない</v>
      </c>
      <c r="C190" s="135"/>
      <c r="D190" s="134" t="s">
        <v>61</v>
      </c>
      <c r="E190" s="19">
        <v>355</v>
      </c>
      <c r="F190" s="20">
        <v>78</v>
      </c>
      <c r="G190" s="20">
        <v>8</v>
      </c>
      <c r="H190" s="20">
        <v>148</v>
      </c>
      <c r="I190" s="20">
        <v>5</v>
      </c>
      <c r="J190" s="20">
        <v>135</v>
      </c>
      <c r="K190" s="20">
        <v>96</v>
      </c>
      <c r="L190" s="20">
        <v>111</v>
      </c>
      <c r="M190" s="20">
        <v>11</v>
      </c>
      <c r="N190" s="20">
        <v>12</v>
      </c>
      <c r="O190" s="20">
        <v>5</v>
      </c>
      <c r="P190" s="21"/>
      <c r="Q190" s="21"/>
      <c r="R190" s="21"/>
      <c r="S190" s="21"/>
      <c r="T190" s="21"/>
    </row>
    <row r="191" spans="1:20" x14ac:dyDescent="0.15">
      <c r="C191" s="136"/>
      <c r="D191" s="136"/>
      <c r="E191" s="22">
        <v>1</v>
      </c>
      <c r="F191" s="23">
        <v>0.21971830725669861</v>
      </c>
      <c r="G191" s="23">
        <v>2.2535210475325584E-2</v>
      </c>
      <c r="H191" s="23">
        <v>0.41690140962600708</v>
      </c>
      <c r="I191" s="23">
        <v>1.4084506779909134E-2</v>
      </c>
      <c r="J191" s="23">
        <v>0.38028168678283691</v>
      </c>
      <c r="K191" s="23">
        <v>0.2704225480556488</v>
      </c>
      <c r="L191" s="23">
        <v>0.31267604231834412</v>
      </c>
      <c r="M191" s="23">
        <v>3.0985916033387184E-2</v>
      </c>
      <c r="N191" s="23">
        <v>3.38028185069561E-2</v>
      </c>
      <c r="O191" s="23">
        <v>1.4084506779909134E-2</v>
      </c>
    </row>
    <row r="195" spans="1:20" x14ac:dyDescent="0.15">
      <c r="A195" s="17" t="str">
        <f>"X ("&amp;SUBSTITUTE(LEFT(E195,3),"Q","")&amp;")"</f>
        <v>X (13)</v>
      </c>
      <c r="C195" s="17" t="s">
        <v>91</v>
      </c>
      <c r="D195" s="17" t="s">
        <v>1</v>
      </c>
      <c r="E195" s="17" t="s">
        <v>92</v>
      </c>
    </row>
    <row r="196" spans="1:20" ht="48" x14ac:dyDescent="0.15">
      <c r="A196" s="17" t="str">
        <f>A195&amp;"表頭"</f>
        <v>X (13)表頭</v>
      </c>
      <c r="C196" s="132"/>
      <c r="D196" s="133"/>
      <c r="E196" s="18" t="s">
        <v>3</v>
      </c>
      <c r="F196" s="18" t="s">
        <v>93</v>
      </c>
      <c r="G196" s="18" t="s">
        <v>94</v>
      </c>
      <c r="H196" s="18" t="s">
        <v>95</v>
      </c>
      <c r="I196" s="18" t="s">
        <v>96</v>
      </c>
      <c r="J196" s="18" t="s">
        <v>97</v>
      </c>
      <c r="K196" s="18" t="s">
        <v>98</v>
      </c>
      <c r="L196" s="18" t="s">
        <v>99</v>
      </c>
      <c r="M196" s="18" t="s">
        <v>100</v>
      </c>
      <c r="N196" s="18" t="s">
        <v>101</v>
      </c>
      <c r="O196" s="18" t="s">
        <v>22</v>
      </c>
    </row>
    <row r="197" spans="1:20" x14ac:dyDescent="0.15">
      <c r="A197" s="17" t="str">
        <f>A195&amp;D197</f>
        <v>X (13)全体</v>
      </c>
      <c r="C197" s="134" t="s">
        <v>56</v>
      </c>
      <c r="D197" s="134" t="s">
        <v>8</v>
      </c>
      <c r="E197" s="19">
        <v>3871</v>
      </c>
      <c r="F197" s="20">
        <v>82</v>
      </c>
      <c r="G197" s="20">
        <v>155</v>
      </c>
      <c r="H197" s="20">
        <v>264</v>
      </c>
      <c r="I197" s="20">
        <v>293</v>
      </c>
      <c r="J197" s="20">
        <v>156</v>
      </c>
      <c r="K197" s="20">
        <v>890</v>
      </c>
      <c r="L197" s="20">
        <v>349</v>
      </c>
      <c r="M197" s="20">
        <v>101</v>
      </c>
      <c r="N197" s="20">
        <v>770</v>
      </c>
      <c r="O197" s="20">
        <v>811</v>
      </c>
      <c r="P197" s="21"/>
      <c r="Q197" s="21"/>
      <c r="R197" s="21"/>
      <c r="S197" s="21"/>
      <c r="T197" s="21"/>
    </row>
    <row r="198" spans="1:20" x14ac:dyDescent="0.15">
      <c r="C198" s="135"/>
      <c r="D198" s="136"/>
      <c r="E198" s="22">
        <v>1</v>
      </c>
      <c r="F198" s="23">
        <v>2.1183157339692116E-2</v>
      </c>
      <c r="G198" s="23">
        <v>4.0041331201791763E-2</v>
      </c>
      <c r="H198" s="23">
        <v>6.8199433386325836E-2</v>
      </c>
      <c r="I198" s="23">
        <v>7.5691036880016327E-2</v>
      </c>
      <c r="J198" s="23">
        <v>4.0299665182828903E-2</v>
      </c>
      <c r="K198" s="23">
        <v>0.22991475462913513</v>
      </c>
      <c r="L198" s="23">
        <v>9.0157583355903625E-2</v>
      </c>
      <c r="M198" s="23">
        <v>2.6091448962688446E-2</v>
      </c>
      <c r="N198" s="23">
        <v>0.19891500473022461</v>
      </c>
      <c r="O198" s="23">
        <v>0.20950658619403839</v>
      </c>
    </row>
    <row r="199" spans="1:20" x14ac:dyDescent="0.15">
      <c r="A199" s="17" t="str">
        <f>A195&amp;D199</f>
        <v>X (13)進学（大学）</v>
      </c>
      <c r="C199" s="135"/>
      <c r="D199" s="134" t="s">
        <v>57</v>
      </c>
      <c r="E199" s="19">
        <v>2096</v>
      </c>
      <c r="F199" s="20">
        <v>54</v>
      </c>
      <c r="G199" s="20">
        <v>87</v>
      </c>
      <c r="H199" s="20">
        <v>79</v>
      </c>
      <c r="I199" s="20">
        <v>135</v>
      </c>
      <c r="J199" s="20">
        <v>126</v>
      </c>
      <c r="K199" s="20">
        <v>451</v>
      </c>
      <c r="L199" s="20">
        <v>194</v>
      </c>
      <c r="M199" s="20">
        <v>65</v>
      </c>
      <c r="N199" s="24">
        <v>555</v>
      </c>
      <c r="O199" s="20">
        <v>350</v>
      </c>
      <c r="P199" s="21"/>
      <c r="Q199" s="21"/>
      <c r="R199" s="21"/>
      <c r="S199" s="21"/>
      <c r="T199" s="21"/>
    </row>
    <row r="200" spans="1:20" x14ac:dyDescent="0.15">
      <c r="C200" s="135"/>
      <c r="D200" s="136"/>
      <c r="E200" s="22">
        <v>1</v>
      </c>
      <c r="F200" s="23">
        <v>2.5763358920812607E-2</v>
      </c>
      <c r="G200" s="23">
        <v>4.150763526558876E-2</v>
      </c>
      <c r="H200" s="23">
        <v>3.7690840661525726E-2</v>
      </c>
      <c r="I200" s="23">
        <v>6.4408399164676666E-2</v>
      </c>
      <c r="J200" s="23">
        <v>6.0114502906799316E-2</v>
      </c>
      <c r="K200" s="23">
        <v>0.21517175436019897</v>
      </c>
      <c r="L200" s="23">
        <v>9.2557251453399658E-2</v>
      </c>
      <c r="M200" s="23">
        <v>3.1011451035737991E-2</v>
      </c>
      <c r="N200" s="26">
        <v>0.26479008793830872</v>
      </c>
      <c r="O200" s="23">
        <v>0.16698473691940308</v>
      </c>
    </row>
    <row r="201" spans="1:20" x14ac:dyDescent="0.15">
      <c r="A201" s="17" t="str">
        <f>A195&amp;D201</f>
        <v>X (13)進学（短大）</v>
      </c>
      <c r="C201" s="135"/>
      <c r="D201" s="134" t="s">
        <v>58</v>
      </c>
      <c r="E201" s="19">
        <v>141</v>
      </c>
      <c r="F201" s="20">
        <v>2</v>
      </c>
      <c r="G201" s="20">
        <v>3</v>
      </c>
      <c r="H201" s="20">
        <v>2</v>
      </c>
      <c r="I201" s="20">
        <v>8</v>
      </c>
      <c r="J201" s="20">
        <v>3</v>
      </c>
      <c r="K201" s="20">
        <v>49</v>
      </c>
      <c r="L201" s="20">
        <v>6</v>
      </c>
      <c r="M201" s="20">
        <v>1</v>
      </c>
      <c r="N201" s="20">
        <v>18</v>
      </c>
      <c r="O201" s="20">
        <v>49</v>
      </c>
      <c r="P201" s="21"/>
      <c r="Q201" s="21"/>
      <c r="R201" s="21"/>
      <c r="S201" s="21"/>
      <c r="T201" s="21"/>
    </row>
    <row r="202" spans="1:20" x14ac:dyDescent="0.15">
      <c r="C202" s="135"/>
      <c r="D202" s="136"/>
      <c r="E202" s="22">
        <v>1</v>
      </c>
      <c r="F202" s="23">
        <v>1.4184396713972092E-2</v>
      </c>
      <c r="G202" s="23">
        <v>2.1276595070958138E-2</v>
      </c>
      <c r="H202" s="23">
        <v>1.4184396713972092E-2</v>
      </c>
      <c r="I202" s="23">
        <v>5.6737586855888367E-2</v>
      </c>
      <c r="J202" s="23">
        <v>2.1276595070958138E-2</v>
      </c>
      <c r="K202" s="23">
        <v>0.34751772880554199</v>
      </c>
      <c r="L202" s="23">
        <v>4.2553190141916275E-2</v>
      </c>
      <c r="M202" s="23">
        <v>7.0921983569860458E-3</v>
      </c>
      <c r="N202" s="23">
        <v>0.12765957415103912</v>
      </c>
      <c r="O202" s="23">
        <v>0.34751772880554199</v>
      </c>
    </row>
    <row r="203" spans="1:20" x14ac:dyDescent="0.15">
      <c r="A203" s="17" t="str">
        <f>A195&amp;D203</f>
        <v>X (13)進学（専門学校等）</v>
      </c>
      <c r="C203" s="135"/>
      <c r="D203" s="134" t="s">
        <v>59</v>
      </c>
      <c r="E203" s="19">
        <v>687</v>
      </c>
      <c r="F203" s="20">
        <v>9</v>
      </c>
      <c r="G203" s="20">
        <v>10</v>
      </c>
      <c r="H203" s="20">
        <v>23</v>
      </c>
      <c r="I203" s="20">
        <v>35</v>
      </c>
      <c r="J203" s="20">
        <v>4</v>
      </c>
      <c r="K203" s="24">
        <v>279</v>
      </c>
      <c r="L203" s="20">
        <v>66</v>
      </c>
      <c r="M203" s="20">
        <v>13</v>
      </c>
      <c r="N203" s="20">
        <v>38</v>
      </c>
      <c r="O203" s="20">
        <v>210</v>
      </c>
      <c r="P203" s="21"/>
      <c r="Q203" s="21"/>
      <c r="R203" s="21"/>
      <c r="S203" s="21"/>
      <c r="T203" s="21"/>
    </row>
    <row r="204" spans="1:20" x14ac:dyDescent="0.15">
      <c r="C204" s="135"/>
      <c r="D204" s="136"/>
      <c r="E204" s="22">
        <v>1</v>
      </c>
      <c r="F204" s="23">
        <v>1.3100436888635159E-2</v>
      </c>
      <c r="G204" s="23">
        <v>1.4556040987372398E-2</v>
      </c>
      <c r="H204" s="23">
        <v>3.3478893339633942E-2</v>
      </c>
      <c r="I204" s="23">
        <v>5.094614252448082E-2</v>
      </c>
      <c r="J204" s="23">
        <v>5.8224163949489594E-3</v>
      </c>
      <c r="K204" s="26">
        <v>0.40611353516578674</v>
      </c>
      <c r="L204" s="23">
        <v>9.6069872379302979E-2</v>
      </c>
      <c r="M204" s="23">
        <v>1.8922852352261543E-2</v>
      </c>
      <c r="N204" s="23">
        <v>5.5312953889369965E-2</v>
      </c>
      <c r="O204" s="23">
        <v>0.30567684769630432</v>
      </c>
    </row>
    <row r="205" spans="1:20" x14ac:dyDescent="0.15">
      <c r="A205" s="17" t="str">
        <f>A195&amp;D205</f>
        <v>X (13)就職・就業</v>
      </c>
      <c r="C205" s="135"/>
      <c r="D205" s="134" t="s">
        <v>60</v>
      </c>
      <c r="E205" s="19">
        <v>558</v>
      </c>
      <c r="F205" s="20">
        <v>6</v>
      </c>
      <c r="G205" s="20">
        <v>50</v>
      </c>
      <c r="H205" s="24">
        <v>148</v>
      </c>
      <c r="I205" s="20">
        <v>69</v>
      </c>
      <c r="J205" s="20">
        <v>16</v>
      </c>
      <c r="K205" s="20">
        <v>27</v>
      </c>
      <c r="L205" s="20">
        <v>37</v>
      </c>
      <c r="M205" s="20">
        <v>15</v>
      </c>
      <c r="N205" s="20">
        <v>86</v>
      </c>
      <c r="O205" s="20">
        <v>104</v>
      </c>
      <c r="P205" s="21"/>
      <c r="Q205" s="21"/>
      <c r="R205" s="21"/>
      <c r="S205" s="21"/>
      <c r="T205" s="21"/>
    </row>
    <row r="206" spans="1:20" x14ac:dyDescent="0.15">
      <c r="C206" s="135"/>
      <c r="D206" s="136"/>
      <c r="E206" s="22">
        <v>1</v>
      </c>
      <c r="F206" s="23">
        <v>1.075268816202879E-2</v>
      </c>
      <c r="G206" s="23">
        <v>8.9605733752250671E-2</v>
      </c>
      <c r="H206" s="26">
        <v>0.26523298025131226</v>
      </c>
      <c r="I206" s="23">
        <v>0.12365591526031494</v>
      </c>
      <c r="J206" s="23">
        <v>2.8673835098743439E-2</v>
      </c>
      <c r="K206" s="23">
        <v>4.8387095332145691E-2</v>
      </c>
      <c r="L206" s="23">
        <v>6.6308245062828064E-2</v>
      </c>
      <c r="M206" s="23">
        <v>2.6881720870733261E-2</v>
      </c>
      <c r="N206" s="23">
        <v>0.15412186086177826</v>
      </c>
      <c r="O206" s="23">
        <v>0.18637992441654205</v>
      </c>
    </row>
    <row r="207" spans="1:20" x14ac:dyDescent="0.15">
      <c r="A207" s="17" t="str">
        <f>A195&amp;D207</f>
        <v>X (13)その他</v>
      </c>
      <c r="C207" s="135"/>
      <c r="D207" s="134" t="s">
        <v>22</v>
      </c>
      <c r="E207" s="19">
        <v>34</v>
      </c>
      <c r="F207" s="20">
        <v>0</v>
      </c>
      <c r="G207" s="20">
        <v>1</v>
      </c>
      <c r="H207" s="20">
        <v>0</v>
      </c>
      <c r="I207" s="20">
        <v>1</v>
      </c>
      <c r="J207" s="20">
        <v>0</v>
      </c>
      <c r="K207" s="20">
        <v>16</v>
      </c>
      <c r="L207" s="20">
        <v>1</v>
      </c>
      <c r="M207" s="20">
        <v>1</v>
      </c>
      <c r="N207" s="20">
        <v>6</v>
      </c>
      <c r="O207" s="20">
        <v>8</v>
      </c>
      <c r="P207" s="21"/>
      <c r="Q207" s="21"/>
      <c r="R207" s="21"/>
      <c r="S207" s="21"/>
      <c r="T207" s="21"/>
    </row>
    <row r="208" spans="1:20" x14ac:dyDescent="0.15">
      <c r="C208" s="135"/>
      <c r="D208" s="136"/>
      <c r="E208" s="22">
        <v>1</v>
      </c>
      <c r="F208" s="23">
        <v>0</v>
      </c>
      <c r="G208" s="23">
        <v>2.9411764815449715E-2</v>
      </c>
      <c r="H208" s="23">
        <v>0</v>
      </c>
      <c r="I208" s="23">
        <v>2.9411764815449715E-2</v>
      </c>
      <c r="J208" s="23">
        <v>0</v>
      </c>
      <c r="K208" s="23">
        <v>0.47058823704719543</v>
      </c>
      <c r="L208" s="23">
        <v>2.9411764815449715E-2</v>
      </c>
      <c r="M208" s="23">
        <v>2.9411764815449715E-2</v>
      </c>
      <c r="N208" s="23">
        <v>0.17647059261798859</v>
      </c>
      <c r="O208" s="23">
        <v>0.23529411852359772</v>
      </c>
    </row>
    <row r="209" spans="1:20" x14ac:dyDescent="0.15">
      <c r="A209" s="17" t="str">
        <f>A195&amp;D209</f>
        <v>X (13)わからない</v>
      </c>
      <c r="C209" s="135"/>
      <c r="D209" s="134" t="s">
        <v>61</v>
      </c>
      <c r="E209" s="19">
        <v>355</v>
      </c>
      <c r="F209" s="20">
        <v>11</v>
      </c>
      <c r="G209" s="20">
        <v>4</v>
      </c>
      <c r="H209" s="20">
        <v>12</v>
      </c>
      <c r="I209" s="20">
        <v>45</v>
      </c>
      <c r="J209" s="20">
        <v>7</v>
      </c>
      <c r="K209" s="20">
        <v>68</v>
      </c>
      <c r="L209" s="20">
        <v>45</v>
      </c>
      <c r="M209" s="20">
        <v>6</v>
      </c>
      <c r="N209" s="20">
        <v>67</v>
      </c>
      <c r="O209" s="20">
        <v>90</v>
      </c>
      <c r="P209" s="21"/>
      <c r="Q209" s="21"/>
      <c r="R209" s="21"/>
      <c r="S209" s="21"/>
      <c r="T209" s="21"/>
    </row>
    <row r="210" spans="1:20" x14ac:dyDescent="0.15">
      <c r="C210" s="136"/>
      <c r="D210" s="136"/>
      <c r="E210" s="22">
        <v>1</v>
      </c>
      <c r="F210" s="23">
        <v>3.0985916033387184E-2</v>
      </c>
      <c r="G210" s="23">
        <v>1.1267605237662792E-2</v>
      </c>
      <c r="H210" s="23">
        <v>3.38028185069561E-2</v>
      </c>
      <c r="I210" s="23">
        <v>0.12676055729389191</v>
      </c>
      <c r="J210" s="23">
        <v>1.9718309864401817E-2</v>
      </c>
      <c r="K210" s="23">
        <v>0.19154930114746094</v>
      </c>
      <c r="L210" s="23">
        <v>0.12676055729389191</v>
      </c>
      <c r="M210" s="23">
        <v>1.690140925347805E-2</v>
      </c>
      <c r="N210" s="23">
        <v>0.18873240053653717</v>
      </c>
      <c r="O210" s="23">
        <v>0.25352111458778381</v>
      </c>
    </row>
    <row r="214" spans="1:20" x14ac:dyDescent="0.15">
      <c r="A214" s="17" t="str">
        <f>"X ("&amp;SUBSTITUTE(LEFT(E214,3),"Q","")&amp;")"</f>
        <v>X (14)</v>
      </c>
      <c r="C214" s="17" t="s">
        <v>102</v>
      </c>
      <c r="D214" s="17" t="s">
        <v>24</v>
      </c>
      <c r="E214" s="17" t="s">
        <v>103</v>
      </c>
    </row>
    <row r="215" spans="1:20" ht="60" x14ac:dyDescent="0.15">
      <c r="A215" s="17" t="str">
        <f>A214&amp;"表頭"</f>
        <v>X (14)表頭</v>
      </c>
      <c r="C215" s="132"/>
      <c r="D215" s="133"/>
      <c r="E215" s="18" t="s">
        <v>3</v>
      </c>
      <c r="F215" s="18" t="s">
        <v>104</v>
      </c>
      <c r="G215" s="18" t="s">
        <v>105</v>
      </c>
      <c r="H215" s="18" t="s">
        <v>106</v>
      </c>
      <c r="I215" s="18" t="s">
        <v>107</v>
      </c>
      <c r="J215" s="18" t="s">
        <v>108</v>
      </c>
      <c r="K215" s="18" t="s">
        <v>109</v>
      </c>
      <c r="L215" s="18" t="s">
        <v>110</v>
      </c>
      <c r="M215" s="18" t="s">
        <v>22</v>
      </c>
      <c r="N215" s="18" t="s">
        <v>61</v>
      </c>
    </row>
    <row r="216" spans="1:20" x14ac:dyDescent="0.15">
      <c r="A216" s="17" t="str">
        <f>A214&amp;D216</f>
        <v>X (14)全体</v>
      </c>
      <c r="C216" s="134" t="s">
        <v>56</v>
      </c>
      <c r="D216" s="134" t="s">
        <v>8</v>
      </c>
      <c r="E216" s="19">
        <v>3871</v>
      </c>
      <c r="F216" s="20">
        <v>262</v>
      </c>
      <c r="G216" s="20">
        <v>1143</v>
      </c>
      <c r="H216" s="20">
        <v>1629</v>
      </c>
      <c r="I216" s="20">
        <v>90</v>
      </c>
      <c r="J216" s="20">
        <v>1062</v>
      </c>
      <c r="K216" s="20">
        <v>1282</v>
      </c>
      <c r="L216" s="20">
        <v>590</v>
      </c>
      <c r="M216" s="20">
        <v>27</v>
      </c>
      <c r="N216" s="20">
        <v>134</v>
      </c>
      <c r="O216" s="21"/>
      <c r="P216" s="21"/>
      <c r="Q216" s="21"/>
      <c r="R216" s="21"/>
      <c r="S216" s="21"/>
      <c r="T216" s="21"/>
    </row>
    <row r="217" spans="1:20" x14ac:dyDescent="0.15">
      <c r="C217" s="135"/>
      <c r="D217" s="136"/>
      <c r="E217" s="22">
        <v>1</v>
      </c>
      <c r="F217" s="23">
        <v>6.7682772874832153E-2</v>
      </c>
      <c r="G217" s="23">
        <v>0.29527252912521362</v>
      </c>
      <c r="H217" s="23">
        <v>0.42082148790359497</v>
      </c>
      <c r="I217" s="23">
        <v>2.3249806836247444E-2</v>
      </c>
      <c r="J217" s="23">
        <v>0.27434772253036499</v>
      </c>
      <c r="K217" s="23">
        <v>0.33118057250976563</v>
      </c>
      <c r="L217" s="23">
        <v>0.15241539478302002</v>
      </c>
      <c r="M217" s="23">
        <v>6.9749420508742332E-3</v>
      </c>
      <c r="N217" s="23">
        <v>3.4616377204656601E-2</v>
      </c>
    </row>
    <row r="218" spans="1:20" x14ac:dyDescent="0.15">
      <c r="A218" s="17" t="str">
        <f>A214&amp;D218</f>
        <v>X (14)進学（大学）</v>
      </c>
      <c r="C218" s="135"/>
      <c r="D218" s="134" t="s">
        <v>57</v>
      </c>
      <c r="E218" s="19">
        <v>2096</v>
      </c>
      <c r="F218" s="20">
        <v>157</v>
      </c>
      <c r="G218" s="20">
        <v>669</v>
      </c>
      <c r="H218" s="20">
        <v>832</v>
      </c>
      <c r="I218" s="20">
        <v>77</v>
      </c>
      <c r="J218" s="20">
        <v>546</v>
      </c>
      <c r="K218" s="20">
        <v>696</v>
      </c>
      <c r="L218" s="20">
        <v>332</v>
      </c>
      <c r="M218" s="20">
        <v>12</v>
      </c>
      <c r="N218" s="20">
        <v>60</v>
      </c>
      <c r="O218" s="21"/>
      <c r="P218" s="21"/>
      <c r="Q218" s="21"/>
      <c r="R218" s="21"/>
      <c r="S218" s="21"/>
      <c r="T218" s="21"/>
    </row>
    <row r="219" spans="1:20" x14ac:dyDescent="0.15">
      <c r="C219" s="135"/>
      <c r="D219" s="136"/>
      <c r="E219" s="22">
        <v>1</v>
      </c>
      <c r="F219" s="23">
        <v>7.4904583394527435E-2</v>
      </c>
      <c r="G219" s="23">
        <v>0.31917938590049744</v>
      </c>
      <c r="H219" s="23">
        <v>0.39694657921791077</v>
      </c>
      <c r="I219" s="23">
        <v>3.6736641079187393E-2</v>
      </c>
      <c r="J219" s="23">
        <v>0.26049616932868958</v>
      </c>
      <c r="K219" s="23">
        <v>0.33206108212471008</v>
      </c>
      <c r="L219" s="23">
        <v>0.15839694440364838</v>
      </c>
      <c r="M219" s="23">
        <v>5.7251909747719765E-3</v>
      </c>
      <c r="N219" s="23">
        <v>2.8625953942537308E-2</v>
      </c>
    </row>
    <row r="220" spans="1:20" x14ac:dyDescent="0.15">
      <c r="A220" s="17" t="str">
        <f>A214&amp;D220</f>
        <v>X (14)進学（短大）</v>
      </c>
      <c r="C220" s="135"/>
      <c r="D220" s="134" t="s">
        <v>58</v>
      </c>
      <c r="E220" s="19">
        <v>141</v>
      </c>
      <c r="F220" s="20">
        <v>7</v>
      </c>
      <c r="G220" s="20">
        <v>32</v>
      </c>
      <c r="H220" s="20">
        <v>75</v>
      </c>
      <c r="I220" s="20">
        <v>0</v>
      </c>
      <c r="J220" s="20">
        <v>48</v>
      </c>
      <c r="K220" s="20">
        <v>40</v>
      </c>
      <c r="L220" s="20">
        <v>14</v>
      </c>
      <c r="M220" s="20">
        <v>1</v>
      </c>
      <c r="N220" s="20">
        <v>5</v>
      </c>
      <c r="O220" s="21"/>
      <c r="P220" s="21"/>
      <c r="Q220" s="21"/>
      <c r="R220" s="21"/>
      <c r="S220" s="21"/>
      <c r="T220" s="21"/>
    </row>
    <row r="221" spans="1:20" x14ac:dyDescent="0.15">
      <c r="C221" s="135"/>
      <c r="D221" s="136"/>
      <c r="E221" s="22">
        <v>1</v>
      </c>
      <c r="F221" s="23">
        <v>4.964539036154747E-2</v>
      </c>
      <c r="G221" s="23">
        <v>0.22695034742355347</v>
      </c>
      <c r="H221" s="23">
        <v>0.53191488981246948</v>
      </c>
      <c r="I221" s="23">
        <v>0</v>
      </c>
      <c r="J221" s="23">
        <v>0.3404255211353302</v>
      </c>
      <c r="K221" s="23">
        <v>0.28368794918060303</v>
      </c>
      <c r="L221" s="23">
        <v>9.929078072309494E-2</v>
      </c>
      <c r="M221" s="23">
        <v>7.0921983569860458E-3</v>
      </c>
      <c r="N221" s="23">
        <v>3.5460993647575378E-2</v>
      </c>
    </row>
    <row r="222" spans="1:20" x14ac:dyDescent="0.15">
      <c r="A222" s="17" t="str">
        <f>A214&amp;D222</f>
        <v>X (14)進学（専門学校等）</v>
      </c>
      <c r="C222" s="135"/>
      <c r="D222" s="134" t="s">
        <v>59</v>
      </c>
      <c r="E222" s="19">
        <v>687</v>
      </c>
      <c r="F222" s="20">
        <v>44</v>
      </c>
      <c r="G222" s="20">
        <v>156</v>
      </c>
      <c r="H222" s="24">
        <v>399</v>
      </c>
      <c r="I222" s="20">
        <v>5</v>
      </c>
      <c r="J222" s="20">
        <v>200</v>
      </c>
      <c r="K222" s="20">
        <v>207</v>
      </c>
      <c r="L222" s="20">
        <v>86</v>
      </c>
      <c r="M222" s="20">
        <v>6</v>
      </c>
      <c r="N222" s="20">
        <v>13</v>
      </c>
      <c r="O222" s="21"/>
      <c r="P222" s="21"/>
      <c r="Q222" s="21"/>
      <c r="R222" s="21"/>
      <c r="S222" s="21"/>
      <c r="T222" s="21"/>
    </row>
    <row r="223" spans="1:20" x14ac:dyDescent="0.15">
      <c r="C223" s="135"/>
      <c r="D223" s="136"/>
      <c r="E223" s="22">
        <v>1</v>
      </c>
      <c r="F223" s="23">
        <v>6.4046576619148254E-2</v>
      </c>
      <c r="G223" s="23">
        <v>0.22707423567771912</v>
      </c>
      <c r="H223" s="26">
        <v>0.58078604936599731</v>
      </c>
      <c r="I223" s="23">
        <v>7.2780204936861992E-3</v>
      </c>
      <c r="J223" s="23">
        <v>0.29112082719802856</v>
      </c>
      <c r="K223" s="23">
        <v>0.30131003260612488</v>
      </c>
      <c r="L223" s="23">
        <v>0.12518194317817688</v>
      </c>
      <c r="M223" s="23">
        <v>8.733624592423439E-3</v>
      </c>
      <c r="N223" s="23">
        <v>1.8922852352261543E-2</v>
      </c>
    </row>
    <row r="224" spans="1:20" x14ac:dyDescent="0.15">
      <c r="A224" s="17" t="str">
        <f>A214&amp;D224</f>
        <v>X (14)就職・就業</v>
      </c>
      <c r="C224" s="135"/>
      <c r="D224" s="134" t="s">
        <v>60</v>
      </c>
      <c r="E224" s="19">
        <v>558</v>
      </c>
      <c r="F224" s="20">
        <v>41</v>
      </c>
      <c r="G224" s="20">
        <v>205</v>
      </c>
      <c r="H224" s="20">
        <v>183</v>
      </c>
      <c r="I224" s="20">
        <v>5</v>
      </c>
      <c r="J224" s="20">
        <v>166</v>
      </c>
      <c r="K224" s="20">
        <v>200</v>
      </c>
      <c r="L224" s="20">
        <v>81</v>
      </c>
      <c r="M224" s="20">
        <v>4</v>
      </c>
      <c r="N224" s="20">
        <v>15</v>
      </c>
      <c r="O224" s="21"/>
      <c r="P224" s="21"/>
      <c r="Q224" s="21"/>
      <c r="R224" s="21"/>
      <c r="S224" s="21"/>
      <c r="T224" s="21"/>
    </row>
    <row r="225" spans="1:20" x14ac:dyDescent="0.15">
      <c r="C225" s="135"/>
      <c r="D225" s="136"/>
      <c r="E225" s="22">
        <v>1</v>
      </c>
      <c r="F225" s="23">
        <v>7.3476701974868774E-2</v>
      </c>
      <c r="G225" s="23">
        <v>0.36738350987434387</v>
      </c>
      <c r="H225" s="23">
        <v>0.32795697450637817</v>
      </c>
      <c r="I225" s="23">
        <v>8.9605739340186119E-3</v>
      </c>
      <c r="J225" s="23">
        <v>0.29749104380607605</v>
      </c>
      <c r="K225" s="23">
        <v>0.35842293500900269</v>
      </c>
      <c r="L225" s="23">
        <v>0.14516128599643707</v>
      </c>
      <c r="M225" s="23">
        <v>7.1684587746858597E-3</v>
      </c>
      <c r="N225" s="23">
        <v>2.6881720870733261E-2</v>
      </c>
    </row>
    <row r="226" spans="1:20" x14ac:dyDescent="0.15">
      <c r="A226" s="17" t="str">
        <f>A214&amp;D226</f>
        <v>X (14)その他</v>
      </c>
      <c r="C226" s="135"/>
      <c r="D226" s="134" t="s">
        <v>22</v>
      </c>
      <c r="E226" s="19">
        <v>34</v>
      </c>
      <c r="F226" s="20">
        <v>2</v>
      </c>
      <c r="G226" s="20">
        <v>7</v>
      </c>
      <c r="H226" s="20">
        <v>17</v>
      </c>
      <c r="I226" s="20">
        <v>0</v>
      </c>
      <c r="J226" s="20">
        <v>14</v>
      </c>
      <c r="K226" s="20">
        <v>10</v>
      </c>
      <c r="L226" s="20">
        <v>6</v>
      </c>
      <c r="M226" s="20">
        <v>1</v>
      </c>
      <c r="N226" s="20">
        <v>1</v>
      </c>
      <c r="O226" s="21"/>
      <c r="P226" s="21"/>
      <c r="Q226" s="21"/>
      <c r="R226" s="21"/>
      <c r="S226" s="21"/>
      <c r="T226" s="21"/>
    </row>
    <row r="227" spans="1:20" x14ac:dyDescent="0.15">
      <c r="C227" s="135"/>
      <c r="D227" s="136"/>
      <c r="E227" s="22">
        <v>1</v>
      </c>
      <c r="F227" s="23">
        <v>5.8823529630899429E-2</v>
      </c>
      <c r="G227" s="23">
        <v>0.20588235557079315</v>
      </c>
      <c r="H227" s="23">
        <v>0.5</v>
      </c>
      <c r="I227" s="23">
        <v>0</v>
      </c>
      <c r="J227" s="23">
        <v>0.4117647111415863</v>
      </c>
      <c r="K227" s="23">
        <v>0.29411765933036804</v>
      </c>
      <c r="L227" s="23">
        <v>0.17647059261798859</v>
      </c>
      <c r="M227" s="23">
        <v>2.9411764815449715E-2</v>
      </c>
      <c r="N227" s="23">
        <v>2.9411764815449715E-2</v>
      </c>
    </row>
    <row r="228" spans="1:20" x14ac:dyDescent="0.15">
      <c r="A228" s="17" t="str">
        <f>A214&amp;D228</f>
        <v>X (14)わからない</v>
      </c>
      <c r="C228" s="135"/>
      <c r="D228" s="134" t="s">
        <v>61</v>
      </c>
      <c r="E228" s="19">
        <v>355</v>
      </c>
      <c r="F228" s="20">
        <v>11</v>
      </c>
      <c r="G228" s="20">
        <v>74</v>
      </c>
      <c r="H228" s="20">
        <v>123</v>
      </c>
      <c r="I228" s="20">
        <v>3</v>
      </c>
      <c r="J228" s="20">
        <v>88</v>
      </c>
      <c r="K228" s="20">
        <v>129</v>
      </c>
      <c r="L228" s="20">
        <v>71</v>
      </c>
      <c r="M228" s="20">
        <v>3</v>
      </c>
      <c r="N228" s="20">
        <v>40</v>
      </c>
      <c r="O228" s="21"/>
      <c r="P228" s="21"/>
      <c r="Q228" s="21"/>
      <c r="R228" s="21"/>
      <c r="S228" s="21"/>
      <c r="T228" s="21"/>
    </row>
    <row r="229" spans="1:20" x14ac:dyDescent="0.15">
      <c r="C229" s="136"/>
      <c r="D229" s="136"/>
      <c r="E229" s="22">
        <v>1</v>
      </c>
      <c r="F229" s="23">
        <v>3.0985916033387184E-2</v>
      </c>
      <c r="G229" s="23">
        <v>0.20845070481300354</v>
      </c>
      <c r="H229" s="23">
        <v>0.34647887945175171</v>
      </c>
      <c r="I229" s="23">
        <v>8.4507046267390251E-3</v>
      </c>
      <c r="J229" s="23">
        <v>0.24788732826709747</v>
      </c>
      <c r="K229" s="23">
        <v>0.36338028311729431</v>
      </c>
      <c r="L229" s="23">
        <v>0.20000000298023224</v>
      </c>
      <c r="M229" s="23">
        <v>8.4507046267390251E-3</v>
      </c>
      <c r="N229" s="23">
        <v>0.11267605423927307</v>
      </c>
    </row>
    <row r="233" spans="1:20" x14ac:dyDescent="0.15">
      <c r="A233" s="17" t="str">
        <f>"X ("&amp;SUBSTITUTE(LEFT(E233,3),"Q","")&amp;")"</f>
        <v>X (15)</v>
      </c>
      <c r="C233" s="17" t="s">
        <v>111</v>
      </c>
      <c r="D233" s="17" t="s">
        <v>1</v>
      </c>
      <c r="E233" s="17" t="s">
        <v>112</v>
      </c>
    </row>
    <row r="234" spans="1:20" ht="48" x14ac:dyDescent="0.15">
      <c r="A234" s="17" t="str">
        <f>A233&amp;"表頭"</f>
        <v>X (15)表頭</v>
      </c>
      <c r="C234" s="132"/>
      <c r="D234" s="133"/>
      <c r="E234" s="18" t="s">
        <v>3</v>
      </c>
      <c r="F234" s="18" t="s">
        <v>113</v>
      </c>
      <c r="G234" s="18" t="s">
        <v>114</v>
      </c>
      <c r="H234" s="18" t="s">
        <v>115</v>
      </c>
      <c r="I234" s="18" t="s">
        <v>116</v>
      </c>
      <c r="J234" s="18" t="s">
        <v>22</v>
      </c>
      <c r="K234" s="18" t="s">
        <v>61</v>
      </c>
    </row>
    <row r="235" spans="1:20" x14ac:dyDescent="0.15">
      <c r="A235" s="17" t="str">
        <f>A233&amp;D235</f>
        <v>X (15)全体</v>
      </c>
      <c r="C235" s="134" t="s">
        <v>56</v>
      </c>
      <c r="D235" s="134" t="s">
        <v>8</v>
      </c>
      <c r="E235" s="19">
        <v>3871</v>
      </c>
      <c r="F235" s="20">
        <v>1064</v>
      </c>
      <c r="G235" s="20">
        <v>508</v>
      </c>
      <c r="H235" s="20">
        <v>667</v>
      </c>
      <c r="I235" s="20">
        <v>296</v>
      </c>
      <c r="J235" s="20">
        <v>106</v>
      </c>
      <c r="K235" s="20">
        <v>1230</v>
      </c>
      <c r="L235" s="21"/>
      <c r="M235" s="21"/>
      <c r="N235" s="21"/>
      <c r="O235" s="21"/>
      <c r="P235" s="21"/>
      <c r="Q235" s="21"/>
      <c r="R235" s="21"/>
      <c r="S235" s="21"/>
      <c r="T235" s="21"/>
    </row>
    <row r="236" spans="1:20" x14ac:dyDescent="0.15">
      <c r="C236" s="135"/>
      <c r="D236" s="136"/>
      <c r="E236" s="22">
        <v>1</v>
      </c>
      <c r="F236" s="23">
        <v>0.27486437559127808</v>
      </c>
      <c r="G236" s="23">
        <v>0.13123224675655365</v>
      </c>
      <c r="H236" s="23">
        <v>0.17230689525604248</v>
      </c>
      <c r="I236" s="23">
        <v>7.646603137254715E-2</v>
      </c>
      <c r="J236" s="23">
        <v>2.7383105829358101E-2</v>
      </c>
      <c r="K236" s="23">
        <v>0.31774735450744629</v>
      </c>
    </row>
    <row r="237" spans="1:20" x14ac:dyDescent="0.15">
      <c r="A237" s="17" t="str">
        <f>A233&amp;D237</f>
        <v>X (15)進学（大学）</v>
      </c>
      <c r="C237" s="135"/>
      <c r="D237" s="134" t="s">
        <v>57</v>
      </c>
      <c r="E237" s="19">
        <v>2096</v>
      </c>
      <c r="F237" s="20">
        <v>491</v>
      </c>
      <c r="G237" s="20">
        <v>289</v>
      </c>
      <c r="H237" s="20">
        <v>382</v>
      </c>
      <c r="I237" s="24">
        <v>211</v>
      </c>
      <c r="J237" s="20">
        <v>64</v>
      </c>
      <c r="K237" s="20">
        <v>659</v>
      </c>
      <c r="L237" s="21"/>
      <c r="M237" s="21"/>
      <c r="N237" s="21"/>
      <c r="O237" s="21"/>
      <c r="P237" s="21"/>
      <c r="Q237" s="21"/>
      <c r="R237" s="21"/>
      <c r="S237" s="21"/>
      <c r="T237" s="21"/>
    </row>
    <row r="238" spans="1:20" x14ac:dyDescent="0.15">
      <c r="C238" s="135"/>
      <c r="D238" s="136"/>
      <c r="E238" s="22">
        <v>1</v>
      </c>
      <c r="F238" s="23">
        <v>0.23425573110580444</v>
      </c>
      <c r="G238" s="23">
        <v>0.13788168132305145</v>
      </c>
      <c r="H238" s="23">
        <v>0.18225191533565521</v>
      </c>
      <c r="I238" s="26">
        <v>0.10066793859004974</v>
      </c>
      <c r="J238" s="23">
        <v>3.0534351244568825E-2</v>
      </c>
      <c r="K238" s="23">
        <v>0.31440839171409607</v>
      </c>
    </row>
    <row r="239" spans="1:20" x14ac:dyDescent="0.15">
      <c r="A239" s="17" t="str">
        <f>A233&amp;D239</f>
        <v>X (15)進学（短大）</v>
      </c>
      <c r="C239" s="135"/>
      <c r="D239" s="134" t="s">
        <v>58</v>
      </c>
      <c r="E239" s="19">
        <v>141</v>
      </c>
      <c r="F239" s="24">
        <v>62</v>
      </c>
      <c r="G239" s="20">
        <v>11</v>
      </c>
      <c r="H239" s="20">
        <v>18</v>
      </c>
      <c r="I239" s="20">
        <v>4</v>
      </c>
      <c r="J239" s="20">
        <v>2</v>
      </c>
      <c r="K239" s="20">
        <v>44</v>
      </c>
      <c r="L239" s="21"/>
      <c r="M239" s="21"/>
      <c r="N239" s="21"/>
      <c r="O239" s="21"/>
      <c r="P239" s="21"/>
      <c r="Q239" s="21"/>
      <c r="R239" s="21"/>
      <c r="S239" s="21"/>
      <c r="T239" s="21"/>
    </row>
    <row r="240" spans="1:20" x14ac:dyDescent="0.15">
      <c r="C240" s="135"/>
      <c r="D240" s="136"/>
      <c r="E240" s="22">
        <v>1</v>
      </c>
      <c r="F240" s="26">
        <v>0.43971630930900574</v>
      </c>
      <c r="G240" s="23">
        <v>7.8014187514781952E-2</v>
      </c>
      <c r="H240" s="23">
        <v>0.12765957415103912</v>
      </c>
      <c r="I240" s="23">
        <v>2.8368793427944183E-2</v>
      </c>
      <c r="J240" s="23">
        <v>1.4184396713972092E-2</v>
      </c>
      <c r="K240" s="23">
        <v>0.31205675005912781</v>
      </c>
    </row>
    <row r="241" spans="1:20" x14ac:dyDescent="0.15">
      <c r="A241" s="17" t="str">
        <f>A233&amp;D241</f>
        <v>X (15)進学（専門学校等）</v>
      </c>
      <c r="C241" s="135"/>
      <c r="D241" s="134" t="s">
        <v>59</v>
      </c>
      <c r="E241" s="19">
        <v>687</v>
      </c>
      <c r="F241" s="20">
        <v>194</v>
      </c>
      <c r="G241" s="20">
        <v>94</v>
      </c>
      <c r="H241" s="20">
        <v>140</v>
      </c>
      <c r="I241" s="20">
        <v>36</v>
      </c>
      <c r="J241" s="20">
        <v>16</v>
      </c>
      <c r="K241" s="20">
        <v>207</v>
      </c>
      <c r="L241" s="21"/>
      <c r="M241" s="21"/>
      <c r="N241" s="21"/>
      <c r="O241" s="21"/>
      <c r="P241" s="21"/>
      <c r="Q241" s="21"/>
      <c r="R241" s="21"/>
      <c r="S241" s="21"/>
      <c r="T241" s="21"/>
    </row>
    <row r="242" spans="1:20" x14ac:dyDescent="0.15">
      <c r="C242" s="135"/>
      <c r="D242" s="136"/>
      <c r="E242" s="22">
        <v>1</v>
      </c>
      <c r="F242" s="23">
        <v>0.28238719701766968</v>
      </c>
      <c r="G242" s="23">
        <v>0.1368267834186554</v>
      </c>
      <c r="H242" s="23">
        <v>0.20378457009792328</v>
      </c>
      <c r="I242" s="23">
        <v>5.2401747554540634E-2</v>
      </c>
      <c r="J242" s="23">
        <v>2.3289665579795837E-2</v>
      </c>
      <c r="K242" s="23">
        <v>0.30131003260612488</v>
      </c>
    </row>
    <row r="243" spans="1:20" x14ac:dyDescent="0.15">
      <c r="A243" s="17" t="str">
        <f>A233&amp;D243</f>
        <v>X (15)就職・就業</v>
      </c>
      <c r="C243" s="135"/>
      <c r="D243" s="134" t="s">
        <v>60</v>
      </c>
      <c r="E243" s="19">
        <v>558</v>
      </c>
      <c r="F243" s="24">
        <v>221</v>
      </c>
      <c r="G243" s="20">
        <v>76</v>
      </c>
      <c r="H243" s="20">
        <v>73</v>
      </c>
      <c r="I243" s="20">
        <v>28</v>
      </c>
      <c r="J243" s="20">
        <v>13</v>
      </c>
      <c r="K243" s="20">
        <v>147</v>
      </c>
      <c r="L243" s="21"/>
      <c r="M243" s="21"/>
      <c r="N243" s="21"/>
      <c r="O243" s="21"/>
      <c r="P243" s="21"/>
      <c r="Q243" s="21"/>
      <c r="R243" s="21"/>
      <c r="S243" s="21"/>
      <c r="T243" s="21"/>
    </row>
    <row r="244" spans="1:20" x14ac:dyDescent="0.15">
      <c r="C244" s="135"/>
      <c r="D244" s="136"/>
      <c r="E244" s="22">
        <v>1</v>
      </c>
      <c r="F244" s="26">
        <v>0.39605733752250671</v>
      </c>
      <c r="G244" s="23">
        <v>0.13620071113109589</v>
      </c>
      <c r="H244" s="23">
        <v>0.13082437217235565</v>
      </c>
      <c r="I244" s="23">
        <v>5.0179213285446167E-2</v>
      </c>
      <c r="J244" s="23">
        <v>2.3297490552067757E-2</v>
      </c>
      <c r="K244" s="23">
        <v>0.26344084739685059</v>
      </c>
    </row>
    <row r="245" spans="1:20" x14ac:dyDescent="0.15">
      <c r="A245" s="17" t="str">
        <f>A233&amp;D245</f>
        <v>X (15)その他</v>
      </c>
      <c r="C245" s="135"/>
      <c r="D245" s="134" t="s">
        <v>22</v>
      </c>
      <c r="E245" s="19">
        <v>34</v>
      </c>
      <c r="F245" s="20">
        <v>10</v>
      </c>
      <c r="G245" s="20">
        <v>3</v>
      </c>
      <c r="H245" s="20">
        <v>2</v>
      </c>
      <c r="I245" s="20">
        <v>2</v>
      </c>
      <c r="J245" s="20">
        <v>6</v>
      </c>
      <c r="K245" s="20">
        <v>11</v>
      </c>
      <c r="L245" s="21"/>
      <c r="M245" s="21"/>
      <c r="N245" s="21"/>
      <c r="O245" s="21"/>
      <c r="P245" s="21"/>
      <c r="Q245" s="21"/>
      <c r="R245" s="21"/>
      <c r="S245" s="21"/>
      <c r="T245" s="21"/>
    </row>
    <row r="246" spans="1:20" x14ac:dyDescent="0.15">
      <c r="C246" s="135"/>
      <c r="D246" s="136"/>
      <c r="E246" s="22">
        <v>1</v>
      </c>
      <c r="F246" s="23">
        <v>0.29411765933036804</v>
      </c>
      <c r="G246" s="23">
        <v>8.8235296308994293E-2</v>
      </c>
      <c r="H246" s="23">
        <v>5.8823529630899429E-2</v>
      </c>
      <c r="I246" s="23">
        <v>5.8823529630899429E-2</v>
      </c>
      <c r="J246" s="23">
        <v>0.17647059261798859</v>
      </c>
      <c r="K246" s="23">
        <v>0.32352942228317261</v>
      </c>
    </row>
    <row r="247" spans="1:20" x14ac:dyDescent="0.15">
      <c r="A247" s="17" t="str">
        <f>A233&amp;D247</f>
        <v>X (15)わからない</v>
      </c>
      <c r="C247" s="135"/>
      <c r="D247" s="134" t="s">
        <v>61</v>
      </c>
      <c r="E247" s="19">
        <v>355</v>
      </c>
      <c r="F247" s="20">
        <v>86</v>
      </c>
      <c r="G247" s="20">
        <v>35</v>
      </c>
      <c r="H247" s="20">
        <v>52</v>
      </c>
      <c r="I247" s="20">
        <v>15</v>
      </c>
      <c r="J247" s="20">
        <v>5</v>
      </c>
      <c r="K247" s="20">
        <v>162</v>
      </c>
      <c r="L247" s="21"/>
      <c r="M247" s="21"/>
      <c r="N247" s="21"/>
      <c r="O247" s="21"/>
      <c r="P247" s="21"/>
      <c r="Q247" s="21"/>
      <c r="R247" s="21"/>
      <c r="S247" s="21"/>
      <c r="T247" s="21"/>
    </row>
    <row r="248" spans="1:20" x14ac:dyDescent="0.15">
      <c r="C248" s="136"/>
      <c r="D248" s="136"/>
      <c r="E248" s="22">
        <v>1</v>
      </c>
      <c r="F248" s="23">
        <v>0.24225352704524994</v>
      </c>
      <c r="G248" s="23">
        <v>9.8591551184654236E-2</v>
      </c>
      <c r="H248" s="23">
        <v>0.14647887647151947</v>
      </c>
      <c r="I248" s="23">
        <v>4.2253520339727402E-2</v>
      </c>
      <c r="J248" s="23">
        <v>1.4084506779909134E-2</v>
      </c>
      <c r="K248" s="23">
        <v>0.45633801817893982</v>
      </c>
    </row>
    <row r="252" spans="1:20" x14ac:dyDescent="0.15">
      <c r="A252" s="17" t="str">
        <f>"X ("&amp;SUBSTITUTE(LEFT(E252,3),"Q","")&amp;")"</f>
        <v>X (17)</v>
      </c>
      <c r="C252" s="17" t="s">
        <v>117</v>
      </c>
      <c r="D252" s="17" t="s">
        <v>1</v>
      </c>
      <c r="E252" s="17" t="s">
        <v>118</v>
      </c>
    </row>
    <row r="253" spans="1:20" ht="24" x14ac:dyDescent="0.15">
      <c r="A253" s="17" t="str">
        <f>A252&amp;"表頭"</f>
        <v>X (17)表頭</v>
      </c>
      <c r="C253" s="132"/>
      <c r="D253" s="133"/>
      <c r="E253" s="18" t="s">
        <v>3</v>
      </c>
      <c r="F253" s="18" t="s">
        <v>119</v>
      </c>
      <c r="G253" s="18" t="s">
        <v>120</v>
      </c>
      <c r="H253" s="18" t="s">
        <v>121</v>
      </c>
      <c r="I253" s="18" t="s">
        <v>122</v>
      </c>
    </row>
    <row r="254" spans="1:20" x14ac:dyDescent="0.15">
      <c r="A254" s="17" t="str">
        <f>A252&amp;D254</f>
        <v>X (17)全体</v>
      </c>
      <c r="C254" s="134" t="s">
        <v>56</v>
      </c>
      <c r="D254" s="134" t="s">
        <v>8</v>
      </c>
      <c r="E254" s="19">
        <v>3871</v>
      </c>
      <c r="F254" s="20">
        <v>1495</v>
      </c>
      <c r="G254" s="20">
        <v>1777</v>
      </c>
      <c r="H254" s="20">
        <v>430</v>
      </c>
      <c r="I254" s="20">
        <v>169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</row>
    <row r="255" spans="1:20" x14ac:dyDescent="0.15">
      <c r="C255" s="135"/>
      <c r="D255" s="136"/>
      <c r="E255" s="22">
        <v>1</v>
      </c>
      <c r="F255" s="23">
        <v>0.38620510697364807</v>
      </c>
      <c r="G255" s="23">
        <v>0.45905449986457825</v>
      </c>
      <c r="H255" s="23">
        <v>0.11108240485191345</v>
      </c>
      <c r="I255" s="23">
        <v>4.3657969683408737E-2</v>
      </c>
    </row>
    <row r="256" spans="1:20" x14ac:dyDescent="0.15">
      <c r="A256" s="17" t="str">
        <f>A252&amp;D256</f>
        <v>X (17)進学（大学）</v>
      </c>
      <c r="C256" s="135"/>
      <c r="D256" s="134" t="s">
        <v>57</v>
      </c>
      <c r="E256" s="19">
        <v>2096</v>
      </c>
      <c r="F256" s="20">
        <v>804</v>
      </c>
      <c r="G256" s="20">
        <v>963</v>
      </c>
      <c r="H256" s="20">
        <v>230</v>
      </c>
      <c r="I256" s="20">
        <v>99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</row>
    <row r="257" spans="1:20" x14ac:dyDescent="0.15">
      <c r="C257" s="135"/>
      <c r="D257" s="136"/>
      <c r="E257" s="22">
        <v>1</v>
      </c>
      <c r="F257" s="23">
        <v>0.38358777761459351</v>
      </c>
      <c r="G257" s="23">
        <v>0.45944657921791077</v>
      </c>
      <c r="H257" s="23">
        <v>0.10973282158374786</v>
      </c>
      <c r="I257" s="23">
        <v>4.7232825309038162E-2</v>
      </c>
    </row>
    <row r="258" spans="1:20" x14ac:dyDescent="0.15">
      <c r="A258" s="17" t="str">
        <f>A252&amp;D258</f>
        <v>X (17)進学（短大）</v>
      </c>
      <c r="C258" s="135"/>
      <c r="D258" s="134" t="s">
        <v>58</v>
      </c>
      <c r="E258" s="19">
        <v>141</v>
      </c>
      <c r="F258" s="20">
        <v>59</v>
      </c>
      <c r="G258" s="20">
        <v>63</v>
      </c>
      <c r="H258" s="20">
        <v>17</v>
      </c>
      <c r="I258" s="20">
        <v>2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</row>
    <row r="259" spans="1:20" x14ac:dyDescent="0.15">
      <c r="C259" s="135"/>
      <c r="D259" s="136"/>
      <c r="E259" s="22">
        <v>1</v>
      </c>
      <c r="F259" s="23">
        <v>0.41843971610069275</v>
      </c>
      <c r="G259" s="23">
        <v>0.44680851697921753</v>
      </c>
      <c r="H259" s="23">
        <v>0.12056737393140793</v>
      </c>
      <c r="I259" s="23">
        <v>1.4184396713972092E-2</v>
      </c>
    </row>
    <row r="260" spans="1:20" x14ac:dyDescent="0.15">
      <c r="A260" s="17" t="str">
        <f>A252&amp;D260</f>
        <v>X (17)進学（専門学校等）</v>
      </c>
      <c r="C260" s="135"/>
      <c r="D260" s="134" t="s">
        <v>59</v>
      </c>
      <c r="E260" s="19">
        <v>687</v>
      </c>
      <c r="F260" s="20">
        <v>243</v>
      </c>
      <c r="G260" s="20">
        <v>335</v>
      </c>
      <c r="H260" s="20">
        <v>83</v>
      </c>
      <c r="I260" s="20">
        <v>26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</row>
    <row r="261" spans="1:20" x14ac:dyDescent="0.15">
      <c r="C261" s="135"/>
      <c r="D261" s="136"/>
      <c r="E261" s="22">
        <v>1</v>
      </c>
      <c r="F261" s="23">
        <v>0.35371178388595581</v>
      </c>
      <c r="G261" s="23">
        <v>0.48762735724449158</v>
      </c>
      <c r="H261" s="23">
        <v>0.12081513553857803</v>
      </c>
      <c r="I261" s="23">
        <v>3.7845704704523087E-2</v>
      </c>
    </row>
    <row r="262" spans="1:20" x14ac:dyDescent="0.15">
      <c r="A262" s="17" t="str">
        <f>A252&amp;D262</f>
        <v>X (17)就職・就業</v>
      </c>
      <c r="C262" s="135"/>
      <c r="D262" s="134" t="s">
        <v>60</v>
      </c>
      <c r="E262" s="19">
        <v>558</v>
      </c>
      <c r="F262" s="20">
        <v>251</v>
      </c>
      <c r="G262" s="20">
        <v>245</v>
      </c>
      <c r="H262" s="20">
        <v>46</v>
      </c>
      <c r="I262" s="20">
        <v>16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</row>
    <row r="263" spans="1:20" x14ac:dyDescent="0.15">
      <c r="C263" s="135"/>
      <c r="D263" s="136"/>
      <c r="E263" s="22">
        <v>1</v>
      </c>
      <c r="F263" s="23">
        <v>0.44982078671455383</v>
      </c>
      <c r="G263" s="23">
        <v>0.43906810879707336</v>
      </c>
      <c r="H263" s="23">
        <v>8.2437276840209961E-2</v>
      </c>
      <c r="I263" s="23">
        <v>2.8673835098743439E-2</v>
      </c>
    </row>
    <row r="264" spans="1:20" x14ac:dyDescent="0.15">
      <c r="A264" s="17" t="str">
        <f>A252&amp;D264</f>
        <v>X (17)その他</v>
      </c>
      <c r="C264" s="135"/>
      <c r="D264" s="134" t="s">
        <v>22</v>
      </c>
      <c r="E264" s="19">
        <v>34</v>
      </c>
      <c r="F264" s="20">
        <v>13</v>
      </c>
      <c r="G264" s="20">
        <v>12</v>
      </c>
      <c r="H264" s="20">
        <v>7</v>
      </c>
      <c r="I264" s="20">
        <v>2</v>
      </c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</row>
    <row r="265" spans="1:20" x14ac:dyDescent="0.15">
      <c r="C265" s="135"/>
      <c r="D265" s="136"/>
      <c r="E265" s="22">
        <v>1</v>
      </c>
      <c r="F265" s="23">
        <v>0.38235294818878174</v>
      </c>
      <c r="G265" s="23">
        <v>0.35294118523597717</v>
      </c>
      <c r="H265" s="23">
        <v>0.20588235557079315</v>
      </c>
      <c r="I265" s="23">
        <v>5.8823529630899429E-2</v>
      </c>
    </row>
    <row r="266" spans="1:20" x14ac:dyDescent="0.15">
      <c r="A266" s="17" t="str">
        <f>A252&amp;D266</f>
        <v>X (17)わからない</v>
      </c>
      <c r="C266" s="135"/>
      <c r="D266" s="134" t="s">
        <v>61</v>
      </c>
      <c r="E266" s="19">
        <v>355</v>
      </c>
      <c r="F266" s="20">
        <v>125</v>
      </c>
      <c r="G266" s="20">
        <v>159</v>
      </c>
      <c r="H266" s="20">
        <v>47</v>
      </c>
      <c r="I266" s="20">
        <v>24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</row>
    <row r="267" spans="1:20" x14ac:dyDescent="0.15">
      <c r="C267" s="136"/>
      <c r="D267" s="136"/>
      <c r="E267" s="22">
        <v>1</v>
      </c>
      <c r="F267" s="23">
        <v>0.35211268067359924</v>
      </c>
      <c r="G267" s="23">
        <v>0.44788733124732971</v>
      </c>
      <c r="H267" s="23">
        <v>0.13239437341690063</v>
      </c>
      <c r="I267" s="23">
        <v>6.7605637013912201E-2</v>
      </c>
    </row>
    <row r="271" spans="1:20" x14ac:dyDescent="0.15">
      <c r="A271" s="17" t="str">
        <f>"X ("&amp;SUBSTITUTE(LEFT(E271,3),"Q","")&amp;")"</f>
        <v>X (18)</v>
      </c>
      <c r="C271" s="17" t="s">
        <v>123</v>
      </c>
      <c r="D271" s="17" t="s">
        <v>24</v>
      </c>
      <c r="E271" s="17" t="s">
        <v>124</v>
      </c>
    </row>
    <row r="272" spans="1:20" ht="36" x14ac:dyDescent="0.15">
      <c r="A272" s="17" t="str">
        <f>A271&amp;"表頭"</f>
        <v>X (18)表頭</v>
      </c>
      <c r="C272" s="132"/>
      <c r="D272" s="133"/>
      <c r="E272" s="18" t="s">
        <v>3</v>
      </c>
      <c r="F272" s="18" t="s">
        <v>125</v>
      </c>
      <c r="G272" s="18" t="s">
        <v>126</v>
      </c>
      <c r="H272" s="18" t="s">
        <v>127</v>
      </c>
      <c r="I272" s="18" t="s">
        <v>128</v>
      </c>
      <c r="J272" s="18" t="s">
        <v>129</v>
      </c>
      <c r="K272" s="18" t="s">
        <v>130</v>
      </c>
      <c r="L272" s="18" t="s">
        <v>131</v>
      </c>
      <c r="M272" s="18" t="s">
        <v>132</v>
      </c>
      <c r="N272" s="18" t="s">
        <v>22</v>
      </c>
      <c r="O272" s="18" t="s">
        <v>43</v>
      </c>
    </row>
    <row r="273" spans="1:20" x14ac:dyDescent="0.15">
      <c r="A273" s="17" t="str">
        <f>A271&amp;D273</f>
        <v>X (18)全体</v>
      </c>
      <c r="C273" s="134" t="s">
        <v>56</v>
      </c>
      <c r="D273" s="134" t="s">
        <v>8</v>
      </c>
      <c r="E273" s="19">
        <v>3871</v>
      </c>
      <c r="F273" s="20">
        <v>2321</v>
      </c>
      <c r="G273" s="20">
        <v>1200</v>
      </c>
      <c r="H273" s="20">
        <v>638</v>
      </c>
      <c r="I273" s="20">
        <v>353</v>
      </c>
      <c r="J273" s="20">
        <v>583</v>
      </c>
      <c r="K273" s="20">
        <v>586</v>
      </c>
      <c r="L273" s="20">
        <v>70</v>
      </c>
      <c r="M273" s="20">
        <v>221</v>
      </c>
      <c r="N273" s="20">
        <v>50</v>
      </c>
      <c r="O273" s="20">
        <v>541</v>
      </c>
      <c r="P273" s="21"/>
      <c r="Q273" s="21"/>
      <c r="R273" s="21"/>
      <c r="S273" s="21"/>
      <c r="T273" s="21"/>
    </row>
    <row r="274" spans="1:20" x14ac:dyDescent="0.15">
      <c r="C274" s="135"/>
      <c r="D274" s="136"/>
      <c r="E274" s="22">
        <v>1</v>
      </c>
      <c r="F274" s="23">
        <v>0.59958666563034058</v>
      </c>
      <c r="G274" s="23">
        <v>0.30999740958213806</v>
      </c>
      <c r="H274" s="23">
        <v>0.16481529176235199</v>
      </c>
      <c r="I274" s="23">
        <v>9.1190904378890991E-2</v>
      </c>
      <c r="J274" s="23">
        <v>0.15060707926750183</v>
      </c>
      <c r="K274" s="23">
        <v>0.15138207376003265</v>
      </c>
      <c r="L274" s="23">
        <v>1.8083183094859123E-2</v>
      </c>
      <c r="M274" s="23">
        <v>5.7091191411018372E-2</v>
      </c>
      <c r="N274" s="23">
        <v>1.2916559353470802E-2</v>
      </c>
      <c r="O274" s="23">
        <v>0.13975717127323151</v>
      </c>
    </row>
    <row r="275" spans="1:20" x14ac:dyDescent="0.15">
      <c r="A275" s="17" t="str">
        <f>A271&amp;D275</f>
        <v>X (18)進学（大学）</v>
      </c>
      <c r="C275" s="135"/>
      <c r="D275" s="134" t="s">
        <v>57</v>
      </c>
      <c r="E275" s="19">
        <v>2096</v>
      </c>
      <c r="F275" s="20">
        <v>1236</v>
      </c>
      <c r="G275" s="20">
        <v>669</v>
      </c>
      <c r="H275" s="20">
        <v>297</v>
      </c>
      <c r="I275" s="20">
        <v>171</v>
      </c>
      <c r="J275" s="20">
        <v>302</v>
      </c>
      <c r="K275" s="20">
        <v>296</v>
      </c>
      <c r="L275" s="20">
        <v>33</v>
      </c>
      <c r="M275" s="20">
        <v>119</v>
      </c>
      <c r="N275" s="20">
        <v>34</v>
      </c>
      <c r="O275" s="20">
        <v>319</v>
      </c>
      <c r="P275" s="21"/>
      <c r="Q275" s="21"/>
      <c r="R275" s="21"/>
      <c r="S275" s="21"/>
      <c r="T275" s="21"/>
    </row>
    <row r="276" spans="1:20" x14ac:dyDescent="0.15">
      <c r="C276" s="135"/>
      <c r="D276" s="136"/>
      <c r="E276" s="22">
        <v>1</v>
      </c>
      <c r="F276" s="23">
        <v>0.58969467878341675</v>
      </c>
      <c r="G276" s="23">
        <v>0.31917938590049744</v>
      </c>
      <c r="H276" s="23">
        <v>0.14169847965240479</v>
      </c>
      <c r="I276" s="23">
        <v>8.1583969295024872E-2</v>
      </c>
      <c r="J276" s="23">
        <v>0.14408397674560547</v>
      </c>
      <c r="K276" s="23">
        <v>0.14122137427330017</v>
      </c>
      <c r="L276" s="23">
        <v>1.5744274482131004E-2</v>
      </c>
      <c r="M276" s="23">
        <v>5.6774809956550598E-2</v>
      </c>
      <c r="N276" s="23">
        <v>1.6221374273300171E-2</v>
      </c>
      <c r="O276" s="23">
        <v>0.15219466388225555</v>
      </c>
    </row>
    <row r="277" spans="1:20" x14ac:dyDescent="0.15">
      <c r="A277" s="17" t="str">
        <f>A271&amp;D277</f>
        <v>X (18)進学（短大）</v>
      </c>
      <c r="C277" s="135"/>
      <c r="D277" s="134" t="s">
        <v>58</v>
      </c>
      <c r="E277" s="19">
        <v>141</v>
      </c>
      <c r="F277" s="20">
        <v>90</v>
      </c>
      <c r="G277" s="20">
        <v>41</v>
      </c>
      <c r="H277" s="20">
        <v>37</v>
      </c>
      <c r="I277" s="20">
        <v>13</v>
      </c>
      <c r="J277" s="20">
        <v>18</v>
      </c>
      <c r="K277" s="20">
        <v>25</v>
      </c>
      <c r="L277" s="20">
        <v>2</v>
      </c>
      <c r="M277" s="20">
        <v>6</v>
      </c>
      <c r="N277" s="20">
        <v>1</v>
      </c>
      <c r="O277" s="20">
        <v>13</v>
      </c>
      <c r="P277" s="21"/>
      <c r="Q277" s="21"/>
      <c r="R277" s="21"/>
      <c r="S277" s="21"/>
      <c r="T277" s="21"/>
    </row>
    <row r="278" spans="1:20" x14ac:dyDescent="0.15">
      <c r="C278" s="135"/>
      <c r="D278" s="136"/>
      <c r="E278" s="22">
        <v>1</v>
      </c>
      <c r="F278" s="23">
        <v>0.63829785585403442</v>
      </c>
      <c r="G278" s="23">
        <v>0.29078012704849243</v>
      </c>
      <c r="H278" s="23">
        <v>0.26241135597229004</v>
      </c>
      <c r="I278" s="23">
        <v>9.2198580503463745E-2</v>
      </c>
      <c r="J278" s="23">
        <v>0.12765957415103912</v>
      </c>
      <c r="K278" s="23">
        <v>0.17730496823787689</v>
      </c>
      <c r="L278" s="23">
        <v>1.4184396713972092E-2</v>
      </c>
      <c r="M278" s="23">
        <v>4.2553190141916275E-2</v>
      </c>
      <c r="N278" s="23">
        <v>7.0921983569860458E-3</v>
      </c>
      <c r="O278" s="23">
        <v>9.2198580503463745E-2</v>
      </c>
    </row>
    <row r="279" spans="1:20" x14ac:dyDescent="0.15">
      <c r="A279" s="17" t="str">
        <f>A271&amp;D279</f>
        <v>X (18)進学（専門学校等）</v>
      </c>
      <c r="C279" s="135"/>
      <c r="D279" s="134" t="s">
        <v>59</v>
      </c>
      <c r="E279" s="19">
        <v>687</v>
      </c>
      <c r="F279" s="20">
        <v>429</v>
      </c>
      <c r="G279" s="20">
        <v>218</v>
      </c>
      <c r="H279" s="20">
        <v>120</v>
      </c>
      <c r="I279" s="20">
        <v>63</v>
      </c>
      <c r="J279" s="20">
        <v>100</v>
      </c>
      <c r="K279" s="20">
        <v>117</v>
      </c>
      <c r="L279" s="20">
        <v>10</v>
      </c>
      <c r="M279" s="20">
        <v>33</v>
      </c>
      <c r="N279" s="20">
        <v>7</v>
      </c>
      <c r="O279" s="20">
        <v>83</v>
      </c>
      <c r="P279" s="21"/>
      <c r="Q279" s="21"/>
      <c r="R279" s="21"/>
      <c r="S279" s="21"/>
      <c r="T279" s="21"/>
    </row>
    <row r="280" spans="1:20" x14ac:dyDescent="0.15">
      <c r="C280" s="135"/>
      <c r="D280" s="136"/>
      <c r="E280" s="22">
        <v>1</v>
      </c>
      <c r="F280" s="23">
        <v>0.62445414066314697</v>
      </c>
      <c r="G280" s="23">
        <v>0.31732168793678284</v>
      </c>
      <c r="H280" s="23">
        <v>0.17467248439788818</v>
      </c>
      <c r="I280" s="23">
        <v>9.1703057289123535E-2</v>
      </c>
      <c r="J280" s="23">
        <v>0.14556041359901428</v>
      </c>
      <c r="K280" s="23">
        <v>0.17030568420886993</v>
      </c>
      <c r="L280" s="23">
        <v>1.4556040987372398E-2</v>
      </c>
      <c r="M280" s="23">
        <v>4.8034936189651489E-2</v>
      </c>
      <c r="N280" s="23">
        <v>1.0189228691160679E-2</v>
      </c>
      <c r="O280" s="23">
        <v>0.12081513553857803</v>
      </c>
    </row>
    <row r="281" spans="1:20" x14ac:dyDescent="0.15">
      <c r="A281" s="17" t="str">
        <f>A271&amp;D281</f>
        <v>X (18)就職・就業</v>
      </c>
      <c r="C281" s="135"/>
      <c r="D281" s="134" t="s">
        <v>60</v>
      </c>
      <c r="E281" s="19">
        <v>558</v>
      </c>
      <c r="F281" s="20">
        <v>350</v>
      </c>
      <c r="G281" s="20">
        <v>166</v>
      </c>
      <c r="H281" s="20">
        <v>115</v>
      </c>
      <c r="I281" s="20">
        <v>73</v>
      </c>
      <c r="J281" s="20">
        <v>103</v>
      </c>
      <c r="K281" s="20">
        <v>81</v>
      </c>
      <c r="L281" s="20">
        <v>20</v>
      </c>
      <c r="M281" s="20">
        <v>44</v>
      </c>
      <c r="N281" s="20">
        <v>3</v>
      </c>
      <c r="O281" s="20">
        <v>59</v>
      </c>
      <c r="P281" s="21"/>
      <c r="Q281" s="21"/>
      <c r="R281" s="21"/>
      <c r="S281" s="21"/>
      <c r="T281" s="21"/>
    </row>
    <row r="282" spans="1:20" x14ac:dyDescent="0.15">
      <c r="C282" s="135"/>
      <c r="D282" s="136"/>
      <c r="E282" s="22">
        <v>1</v>
      </c>
      <c r="F282" s="23">
        <v>0.62724012136459351</v>
      </c>
      <c r="G282" s="23">
        <v>0.29749104380607605</v>
      </c>
      <c r="H282" s="23">
        <v>0.2060931921005249</v>
      </c>
      <c r="I282" s="23">
        <v>0.13082437217235565</v>
      </c>
      <c r="J282" s="23">
        <v>0.18458780646324158</v>
      </c>
      <c r="K282" s="23">
        <v>0.14516128599643707</v>
      </c>
      <c r="L282" s="23">
        <v>3.5842295736074448E-2</v>
      </c>
      <c r="M282" s="23">
        <v>7.8853048384189606E-2</v>
      </c>
      <c r="N282" s="23">
        <v>5.3763440810143948E-3</v>
      </c>
      <c r="O282" s="23">
        <v>0.10573476552963257</v>
      </c>
    </row>
    <row r="283" spans="1:20" x14ac:dyDescent="0.15">
      <c r="A283" s="17" t="str">
        <f>A271&amp;D283</f>
        <v>X (18)その他</v>
      </c>
      <c r="C283" s="135"/>
      <c r="D283" s="134" t="s">
        <v>22</v>
      </c>
      <c r="E283" s="19">
        <v>34</v>
      </c>
      <c r="F283" s="20">
        <v>17</v>
      </c>
      <c r="G283" s="20">
        <v>13</v>
      </c>
      <c r="H283" s="20">
        <v>7</v>
      </c>
      <c r="I283" s="20">
        <v>1</v>
      </c>
      <c r="J283" s="20">
        <v>5</v>
      </c>
      <c r="K283" s="20">
        <v>4</v>
      </c>
      <c r="L283" s="20">
        <v>0</v>
      </c>
      <c r="M283" s="20">
        <v>4</v>
      </c>
      <c r="N283" s="20">
        <v>2</v>
      </c>
      <c r="O283" s="20">
        <v>9</v>
      </c>
      <c r="P283" s="21"/>
      <c r="Q283" s="21"/>
      <c r="R283" s="21"/>
      <c r="S283" s="21"/>
      <c r="T283" s="21"/>
    </row>
    <row r="284" spans="1:20" x14ac:dyDescent="0.15">
      <c r="C284" s="135"/>
      <c r="D284" s="136"/>
      <c r="E284" s="22">
        <v>1</v>
      </c>
      <c r="F284" s="23">
        <v>0.5</v>
      </c>
      <c r="G284" s="23">
        <v>0.38235294818878174</v>
      </c>
      <c r="H284" s="23">
        <v>0.20588235557079315</v>
      </c>
      <c r="I284" s="23">
        <v>2.9411764815449715E-2</v>
      </c>
      <c r="J284" s="23">
        <v>0.14705882966518402</v>
      </c>
      <c r="K284" s="23">
        <v>0.11764705926179886</v>
      </c>
      <c r="L284" s="23">
        <v>0</v>
      </c>
      <c r="M284" s="23">
        <v>0.11764705926179886</v>
      </c>
      <c r="N284" s="23">
        <v>5.8823529630899429E-2</v>
      </c>
      <c r="O284" s="23">
        <v>0.26470589637756348</v>
      </c>
    </row>
    <row r="285" spans="1:20" x14ac:dyDescent="0.15">
      <c r="A285" s="17" t="str">
        <f>A271&amp;D285</f>
        <v>X (18)わからない</v>
      </c>
      <c r="C285" s="135"/>
      <c r="D285" s="134" t="s">
        <v>61</v>
      </c>
      <c r="E285" s="19">
        <v>355</v>
      </c>
      <c r="F285" s="20">
        <v>199</v>
      </c>
      <c r="G285" s="20">
        <v>93</v>
      </c>
      <c r="H285" s="20">
        <v>62</v>
      </c>
      <c r="I285" s="20">
        <v>32</v>
      </c>
      <c r="J285" s="20">
        <v>55</v>
      </c>
      <c r="K285" s="20">
        <v>63</v>
      </c>
      <c r="L285" s="20">
        <v>5</v>
      </c>
      <c r="M285" s="20">
        <v>15</v>
      </c>
      <c r="N285" s="20">
        <v>3</v>
      </c>
      <c r="O285" s="20">
        <v>58</v>
      </c>
      <c r="P285" s="21"/>
      <c r="Q285" s="21"/>
      <c r="R285" s="21"/>
      <c r="S285" s="21"/>
      <c r="T285" s="21"/>
    </row>
    <row r="286" spans="1:20" x14ac:dyDescent="0.15">
      <c r="C286" s="136"/>
      <c r="D286" s="136"/>
      <c r="E286" s="22">
        <v>1</v>
      </c>
      <c r="F286" s="23">
        <v>0.56056338548660278</v>
      </c>
      <c r="G286" s="23">
        <v>0.26197183132171631</v>
      </c>
      <c r="H286" s="23">
        <v>0.17464788258075714</v>
      </c>
      <c r="I286" s="23">
        <v>9.0140841901302338E-2</v>
      </c>
      <c r="J286" s="23">
        <v>0.15492957830429077</v>
      </c>
      <c r="K286" s="23">
        <v>0.17746478319168091</v>
      </c>
      <c r="L286" s="23">
        <v>1.4084506779909134E-2</v>
      </c>
      <c r="M286" s="23">
        <v>4.2253520339727402E-2</v>
      </c>
      <c r="N286" s="23">
        <v>8.4507046267390251E-3</v>
      </c>
      <c r="O286" s="23">
        <v>0.16338028013706207</v>
      </c>
    </row>
    <row r="290" spans="1:20" x14ac:dyDescent="0.15">
      <c r="A290" s="17" t="str">
        <f>"X ("&amp;SUBSTITUTE(LEFT(E290,3),"Q","")&amp;")"</f>
        <v>X (19)</v>
      </c>
      <c r="C290" s="17" t="s">
        <v>133</v>
      </c>
      <c r="D290" s="17" t="s">
        <v>24</v>
      </c>
      <c r="E290" s="17" t="s">
        <v>134</v>
      </c>
    </row>
    <row r="291" spans="1:20" ht="36" x14ac:dyDescent="0.15">
      <c r="A291" s="17" t="str">
        <f>A290&amp;"表頭"</f>
        <v>X (19)表頭</v>
      </c>
      <c r="C291" s="132"/>
      <c r="D291" s="133"/>
      <c r="E291" s="18" t="s">
        <v>3</v>
      </c>
      <c r="F291" s="18" t="s">
        <v>135</v>
      </c>
      <c r="G291" s="18" t="s">
        <v>136</v>
      </c>
      <c r="H291" s="18" t="s">
        <v>137</v>
      </c>
      <c r="I291" s="18" t="s">
        <v>138</v>
      </c>
      <c r="J291" s="18" t="s">
        <v>139</v>
      </c>
      <c r="K291" s="18" t="s">
        <v>140</v>
      </c>
      <c r="L291" s="18" t="s">
        <v>141</v>
      </c>
      <c r="M291" s="18" t="s">
        <v>142</v>
      </c>
      <c r="N291" s="18" t="s">
        <v>22</v>
      </c>
      <c r="O291" s="18" t="s">
        <v>43</v>
      </c>
    </row>
    <row r="292" spans="1:20" x14ac:dyDescent="0.15">
      <c r="A292" s="17" t="str">
        <f>A290&amp;D292</f>
        <v>X (19)全体</v>
      </c>
      <c r="C292" s="134" t="s">
        <v>56</v>
      </c>
      <c r="D292" s="134" t="s">
        <v>8</v>
      </c>
      <c r="E292" s="19">
        <v>3871</v>
      </c>
      <c r="F292" s="20">
        <v>703</v>
      </c>
      <c r="G292" s="20">
        <v>740</v>
      </c>
      <c r="H292" s="20">
        <v>758</v>
      </c>
      <c r="I292" s="20">
        <v>1148</v>
      </c>
      <c r="J292" s="20">
        <v>152</v>
      </c>
      <c r="K292" s="20">
        <v>183</v>
      </c>
      <c r="L292" s="20">
        <v>553</v>
      </c>
      <c r="M292" s="20">
        <v>478</v>
      </c>
      <c r="N292" s="20">
        <v>92</v>
      </c>
      <c r="O292" s="20">
        <v>1138</v>
      </c>
      <c r="P292" s="21"/>
      <c r="Q292" s="21"/>
      <c r="R292" s="21"/>
      <c r="S292" s="21"/>
      <c r="T292" s="21"/>
    </row>
    <row r="293" spans="1:20" x14ac:dyDescent="0.15">
      <c r="C293" s="135"/>
      <c r="D293" s="136"/>
      <c r="E293" s="22">
        <v>1</v>
      </c>
      <c r="F293" s="23">
        <v>0.18160681426525116</v>
      </c>
      <c r="G293" s="23">
        <v>0.19116507470607758</v>
      </c>
      <c r="H293" s="23">
        <v>0.19581504166126251</v>
      </c>
      <c r="I293" s="23">
        <v>0.29656419157981873</v>
      </c>
      <c r="J293" s="23">
        <v>3.9266340434551239E-2</v>
      </c>
      <c r="K293" s="23">
        <v>4.7274604439735413E-2</v>
      </c>
      <c r="L293" s="23">
        <v>0.1428571492433548</v>
      </c>
      <c r="M293" s="23">
        <v>0.12348230183124542</v>
      </c>
      <c r="N293" s="23">
        <v>2.3766469210386276E-2</v>
      </c>
      <c r="O293" s="23">
        <v>0.29398089647293091</v>
      </c>
    </row>
    <row r="294" spans="1:20" x14ac:dyDescent="0.15">
      <c r="A294" s="17" t="str">
        <f>A290&amp;D294</f>
        <v>X (19)進学（大学）</v>
      </c>
      <c r="C294" s="135"/>
      <c r="D294" s="134" t="s">
        <v>57</v>
      </c>
      <c r="E294" s="19">
        <v>2096</v>
      </c>
      <c r="F294" s="20">
        <v>356</v>
      </c>
      <c r="G294" s="20">
        <v>472</v>
      </c>
      <c r="H294" s="20">
        <v>407</v>
      </c>
      <c r="I294" s="20">
        <v>630</v>
      </c>
      <c r="J294" s="20">
        <v>96</v>
      </c>
      <c r="K294" s="20">
        <v>101</v>
      </c>
      <c r="L294" s="20">
        <v>304</v>
      </c>
      <c r="M294" s="20">
        <v>284</v>
      </c>
      <c r="N294" s="20">
        <v>61</v>
      </c>
      <c r="O294" s="20">
        <v>579</v>
      </c>
      <c r="P294" s="21"/>
      <c r="Q294" s="21"/>
      <c r="R294" s="21"/>
      <c r="S294" s="21"/>
      <c r="T294" s="21"/>
    </row>
    <row r="295" spans="1:20" x14ac:dyDescent="0.15">
      <c r="C295" s="135"/>
      <c r="D295" s="136"/>
      <c r="E295" s="22">
        <v>1</v>
      </c>
      <c r="F295" s="23">
        <v>0.16984732449054718</v>
      </c>
      <c r="G295" s="23">
        <v>0.22519083321094513</v>
      </c>
      <c r="H295" s="23">
        <v>0.19417938590049744</v>
      </c>
      <c r="I295" s="23">
        <v>0.30057251453399658</v>
      </c>
      <c r="J295" s="23">
        <v>4.5801527798175812E-2</v>
      </c>
      <c r="K295" s="23">
        <v>4.8187021166086197E-2</v>
      </c>
      <c r="L295" s="23">
        <v>0.1450381726026535</v>
      </c>
      <c r="M295" s="23">
        <v>0.13549618422985077</v>
      </c>
      <c r="N295" s="23">
        <v>2.9103053733706474E-2</v>
      </c>
      <c r="O295" s="23">
        <v>0.27624046802520752</v>
      </c>
    </row>
    <row r="296" spans="1:20" x14ac:dyDescent="0.15">
      <c r="A296" s="17" t="str">
        <f>A290&amp;D296</f>
        <v>X (19)進学（短大）</v>
      </c>
      <c r="C296" s="135"/>
      <c r="D296" s="134" t="s">
        <v>58</v>
      </c>
      <c r="E296" s="19">
        <v>141</v>
      </c>
      <c r="F296" s="20">
        <v>34</v>
      </c>
      <c r="G296" s="20">
        <v>16</v>
      </c>
      <c r="H296" s="20">
        <v>30</v>
      </c>
      <c r="I296" s="20">
        <v>41</v>
      </c>
      <c r="J296" s="20">
        <v>4</v>
      </c>
      <c r="K296" s="20">
        <v>10</v>
      </c>
      <c r="L296" s="20">
        <v>22</v>
      </c>
      <c r="M296" s="20">
        <v>19</v>
      </c>
      <c r="N296" s="20">
        <v>1</v>
      </c>
      <c r="O296" s="20">
        <v>31</v>
      </c>
      <c r="P296" s="21"/>
      <c r="Q296" s="21"/>
      <c r="R296" s="21"/>
      <c r="S296" s="21"/>
      <c r="T296" s="21"/>
    </row>
    <row r="297" spans="1:20" x14ac:dyDescent="0.15">
      <c r="C297" s="135"/>
      <c r="D297" s="136"/>
      <c r="E297" s="22">
        <v>1</v>
      </c>
      <c r="F297" s="23">
        <v>0.24113474786281586</v>
      </c>
      <c r="G297" s="23">
        <v>0.11347517371177673</v>
      </c>
      <c r="H297" s="23">
        <v>0.21276596188545227</v>
      </c>
      <c r="I297" s="23">
        <v>0.29078012704849243</v>
      </c>
      <c r="J297" s="23">
        <v>2.8368793427944183E-2</v>
      </c>
      <c r="K297" s="23">
        <v>7.0921987295150757E-2</v>
      </c>
      <c r="L297" s="23">
        <v>0.1560283750295639</v>
      </c>
      <c r="M297" s="23">
        <v>0.13475176692008972</v>
      </c>
      <c r="N297" s="23">
        <v>7.0921983569860458E-3</v>
      </c>
      <c r="O297" s="23">
        <v>0.21985815465450287</v>
      </c>
    </row>
    <row r="298" spans="1:20" x14ac:dyDescent="0.15">
      <c r="A298" s="17" t="str">
        <f>A290&amp;D298</f>
        <v>X (19)進学（専門学校等）</v>
      </c>
      <c r="C298" s="135"/>
      <c r="D298" s="134" t="s">
        <v>59</v>
      </c>
      <c r="E298" s="19">
        <v>687</v>
      </c>
      <c r="F298" s="20">
        <v>149</v>
      </c>
      <c r="G298" s="20">
        <v>121</v>
      </c>
      <c r="H298" s="20">
        <v>118</v>
      </c>
      <c r="I298" s="20">
        <v>215</v>
      </c>
      <c r="J298" s="20">
        <v>20</v>
      </c>
      <c r="K298" s="20">
        <v>29</v>
      </c>
      <c r="L298" s="20">
        <v>93</v>
      </c>
      <c r="M298" s="20">
        <v>78</v>
      </c>
      <c r="N298" s="20">
        <v>12</v>
      </c>
      <c r="O298" s="20">
        <v>200</v>
      </c>
      <c r="P298" s="21"/>
      <c r="Q298" s="21"/>
      <c r="R298" s="21"/>
      <c r="S298" s="21"/>
      <c r="T298" s="21"/>
    </row>
    <row r="299" spans="1:20" x14ac:dyDescent="0.15">
      <c r="C299" s="135"/>
      <c r="D299" s="136"/>
      <c r="E299" s="22">
        <v>1</v>
      </c>
      <c r="F299" s="23">
        <v>0.21688500046730042</v>
      </c>
      <c r="G299" s="23">
        <v>0.176128089427948</v>
      </c>
      <c r="H299" s="23">
        <v>0.17176127433776855</v>
      </c>
      <c r="I299" s="23">
        <v>0.31295487284660339</v>
      </c>
      <c r="J299" s="23">
        <v>2.9112081974744797E-2</v>
      </c>
      <c r="K299" s="23">
        <v>4.221251979470253E-2</v>
      </c>
      <c r="L299" s="23">
        <v>0.13537117838859558</v>
      </c>
      <c r="M299" s="23">
        <v>0.11353711783885956</v>
      </c>
      <c r="N299" s="23">
        <v>1.7467249184846878E-2</v>
      </c>
      <c r="O299" s="23">
        <v>0.29112082719802856</v>
      </c>
    </row>
    <row r="300" spans="1:20" x14ac:dyDescent="0.15">
      <c r="A300" s="17" t="str">
        <f>A290&amp;D300</f>
        <v>X (19)就職・就業</v>
      </c>
      <c r="C300" s="135"/>
      <c r="D300" s="134" t="s">
        <v>60</v>
      </c>
      <c r="E300" s="19">
        <v>558</v>
      </c>
      <c r="F300" s="20">
        <v>101</v>
      </c>
      <c r="G300" s="20">
        <v>85</v>
      </c>
      <c r="H300" s="20">
        <v>119</v>
      </c>
      <c r="I300" s="20">
        <v>148</v>
      </c>
      <c r="J300" s="20">
        <v>19</v>
      </c>
      <c r="K300" s="20">
        <v>25</v>
      </c>
      <c r="L300" s="20">
        <v>78</v>
      </c>
      <c r="M300" s="20">
        <v>56</v>
      </c>
      <c r="N300" s="20">
        <v>8</v>
      </c>
      <c r="O300" s="20">
        <v>197</v>
      </c>
      <c r="P300" s="21"/>
      <c r="Q300" s="21"/>
      <c r="R300" s="21"/>
      <c r="S300" s="21"/>
      <c r="T300" s="21"/>
    </row>
    <row r="301" spans="1:20" x14ac:dyDescent="0.15">
      <c r="C301" s="135"/>
      <c r="D301" s="136"/>
      <c r="E301" s="22">
        <v>1</v>
      </c>
      <c r="F301" s="23">
        <v>0.18100358545780182</v>
      </c>
      <c r="G301" s="23">
        <v>0.15232974290847778</v>
      </c>
      <c r="H301" s="23">
        <v>0.21326164901256561</v>
      </c>
      <c r="I301" s="23">
        <v>0.26523298025131226</v>
      </c>
      <c r="J301" s="23">
        <v>3.4050177782773972E-2</v>
      </c>
      <c r="K301" s="23">
        <v>4.4802866876125336E-2</v>
      </c>
      <c r="L301" s="23">
        <v>0.13978494703769684</v>
      </c>
      <c r="M301" s="23">
        <v>0.10035842657089233</v>
      </c>
      <c r="N301" s="23">
        <v>1.4336917549371719E-2</v>
      </c>
      <c r="O301" s="23">
        <v>0.35304659605026245</v>
      </c>
    </row>
    <row r="302" spans="1:20" x14ac:dyDescent="0.15">
      <c r="A302" s="17" t="str">
        <f>A290&amp;D302</f>
        <v>X (19)その他</v>
      </c>
      <c r="C302" s="135"/>
      <c r="D302" s="134" t="s">
        <v>22</v>
      </c>
      <c r="E302" s="19">
        <v>34</v>
      </c>
      <c r="F302" s="20">
        <v>3</v>
      </c>
      <c r="G302" s="20">
        <v>6</v>
      </c>
      <c r="H302" s="20">
        <v>10</v>
      </c>
      <c r="I302" s="20">
        <v>12</v>
      </c>
      <c r="J302" s="20">
        <v>3</v>
      </c>
      <c r="K302" s="20">
        <v>1</v>
      </c>
      <c r="L302" s="20">
        <v>10</v>
      </c>
      <c r="M302" s="20">
        <v>3</v>
      </c>
      <c r="N302" s="20">
        <v>2</v>
      </c>
      <c r="O302" s="20">
        <v>6</v>
      </c>
      <c r="P302" s="21"/>
      <c r="Q302" s="21"/>
      <c r="R302" s="21"/>
      <c r="S302" s="21"/>
      <c r="T302" s="21"/>
    </row>
    <row r="303" spans="1:20" x14ac:dyDescent="0.15">
      <c r="C303" s="135"/>
      <c r="D303" s="136"/>
      <c r="E303" s="22">
        <v>1</v>
      </c>
      <c r="F303" s="23">
        <v>8.8235296308994293E-2</v>
      </c>
      <c r="G303" s="23">
        <v>0.17647059261798859</v>
      </c>
      <c r="H303" s="23">
        <v>0.29411765933036804</v>
      </c>
      <c r="I303" s="23">
        <v>0.35294118523597717</v>
      </c>
      <c r="J303" s="23">
        <v>8.8235296308994293E-2</v>
      </c>
      <c r="K303" s="23">
        <v>2.9411764815449715E-2</v>
      </c>
      <c r="L303" s="23">
        <v>0.29411765933036804</v>
      </c>
      <c r="M303" s="23">
        <v>8.8235296308994293E-2</v>
      </c>
      <c r="N303" s="23">
        <v>5.8823529630899429E-2</v>
      </c>
      <c r="O303" s="23">
        <v>0.17647059261798859</v>
      </c>
    </row>
    <row r="304" spans="1:20" x14ac:dyDescent="0.15">
      <c r="A304" s="17" t="str">
        <f>A290&amp;D304</f>
        <v>X (19)わからない</v>
      </c>
      <c r="C304" s="135"/>
      <c r="D304" s="134" t="s">
        <v>61</v>
      </c>
      <c r="E304" s="19">
        <v>355</v>
      </c>
      <c r="F304" s="20">
        <v>60</v>
      </c>
      <c r="G304" s="20">
        <v>40</v>
      </c>
      <c r="H304" s="20">
        <v>74</v>
      </c>
      <c r="I304" s="20">
        <v>102</v>
      </c>
      <c r="J304" s="20">
        <v>10</v>
      </c>
      <c r="K304" s="20">
        <v>17</v>
      </c>
      <c r="L304" s="20">
        <v>46</v>
      </c>
      <c r="M304" s="20">
        <v>38</v>
      </c>
      <c r="N304" s="20">
        <v>8</v>
      </c>
      <c r="O304" s="20">
        <v>125</v>
      </c>
      <c r="P304" s="21"/>
      <c r="Q304" s="21"/>
      <c r="R304" s="21"/>
      <c r="S304" s="21"/>
      <c r="T304" s="21"/>
    </row>
    <row r="305" spans="1:20" x14ac:dyDescent="0.15">
      <c r="C305" s="136"/>
      <c r="D305" s="136"/>
      <c r="E305" s="22">
        <v>1</v>
      </c>
      <c r="F305" s="23">
        <v>0.16901408135890961</v>
      </c>
      <c r="G305" s="23">
        <v>0.11267605423927307</v>
      </c>
      <c r="H305" s="23">
        <v>0.20845070481300354</v>
      </c>
      <c r="I305" s="23">
        <v>0.28732395172119141</v>
      </c>
      <c r="J305" s="23">
        <v>2.8169013559818268E-2</v>
      </c>
      <c r="K305" s="23">
        <v>4.7887325286865234E-2</v>
      </c>
      <c r="L305" s="23">
        <v>0.12957745790481567</v>
      </c>
      <c r="M305" s="23">
        <v>0.10704225301742554</v>
      </c>
      <c r="N305" s="23">
        <v>2.2535210475325584E-2</v>
      </c>
      <c r="O305" s="23">
        <v>0.35211268067359924</v>
      </c>
    </row>
    <row r="309" spans="1:20" x14ac:dyDescent="0.15">
      <c r="A309" s="17" t="str">
        <f>"X ("&amp;SUBSTITUTE(LEFT(E309,3),"Q","")&amp;")"</f>
        <v>X (20)</v>
      </c>
      <c r="C309" s="17" t="s">
        <v>143</v>
      </c>
      <c r="D309" s="17" t="s">
        <v>1</v>
      </c>
      <c r="E309" s="17" t="s">
        <v>144</v>
      </c>
    </row>
    <row r="310" spans="1:20" x14ac:dyDescent="0.15">
      <c r="A310" s="17" t="str">
        <f>A309&amp;"表頭"</f>
        <v>X (20)表頭</v>
      </c>
      <c r="C310" s="132"/>
      <c r="D310" s="133"/>
      <c r="E310" s="18" t="s">
        <v>3</v>
      </c>
      <c r="F310" s="18" t="s">
        <v>64</v>
      </c>
      <c r="G310" s="18" t="s">
        <v>65</v>
      </c>
      <c r="H310" s="18" t="s">
        <v>66</v>
      </c>
      <c r="I310" s="18" t="s">
        <v>67</v>
      </c>
      <c r="J310" s="18" t="s">
        <v>68</v>
      </c>
      <c r="K310" s="18" t="s">
        <v>22</v>
      </c>
    </row>
    <row r="311" spans="1:20" x14ac:dyDescent="0.15">
      <c r="A311" s="17" t="str">
        <f>A309&amp;D311</f>
        <v>X (20)全体</v>
      </c>
      <c r="C311" s="134" t="s">
        <v>56</v>
      </c>
      <c r="D311" s="134" t="s">
        <v>8</v>
      </c>
      <c r="E311" s="19">
        <v>3871</v>
      </c>
      <c r="F311" s="20">
        <v>781</v>
      </c>
      <c r="G311" s="20">
        <v>1150</v>
      </c>
      <c r="H311" s="20">
        <v>1321</v>
      </c>
      <c r="I311" s="20">
        <v>424</v>
      </c>
      <c r="J311" s="20">
        <v>70</v>
      </c>
      <c r="K311" s="20">
        <v>125</v>
      </c>
      <c r="L311" s="21"/>
      <c r="M311" s="21"/>
      <c r="N311" s="21"/>
      <c r="O311" s="21"/>
      <c r="P311" s="21"/>
      <c r="Q311" s="21"/>
      <c r="R311" s="21"/>
      <c r="S311" s="21"/>
      <c r="T311" s="21"/>
    </row>
    <row r="312" spans="1:20" x14ac:dyDescent="0.15">
      <c r="C312" s="135"/>
      <c r="D312" s="136"/>
      <c r="E312" s="22">
        <v>1</v>
      </c>
      <c r="F312" s="23">
        <v>0.20175665616989136</v>
      </c>
      <c r="G312" s="23">
        <v>0.29708084464073181</v>
      </c>
      <c r="H312" s="23">
        <v>0.34125548601150513</v>
      </c>
      <c r="I312" s="23">
        <v>0.1095324233174324</v>
      </c>
      <c r="J312" s="23">
        <v>1.8083183094859123E-2</v>
      </c>
      <c r="K312" s="23">
        <v>3.2291397452354431E-2</v>
      </c>
    </row>
    <row r="313" spans="1:20" x14ac:dyDescent="0.15">
      <c r="A313" s="17" t="str">
        <f>A309&amp;D313</f>
        <v>X (20)進学（大学）</v>
      </c>
      <c r="C313" s="135"/>
      <c r="D313" s="134" t="s">
        <v>57</v>
      </c>
      <c r="E313" s="19">
        <v>2096</v>
      </c>
      <c r="F313" s="20">
        <v>361</v>
      </c>
      <c r="G313" s="20">
        <v>602</v>
      </c>
      <c r="H313" s="20">
        <v>764</v>
      </c>
      <c r="I313" s="20">
        <v>259</v>
      </c>
      <c r="J313" s="20">
        <v>46</v>
      </c>
      <c r="K313" s="20">
        <v>64</v>
      </c>
      <c r="L313" s="21"/>
      <c r="M313" s="21"/>
      <c r="N313" s="21"/>
      <c r="O313" s="21"/>
      <c r="P313" s="21"/>
      <c r="Q313" s="21"/>
      <c r="R313" s="21"/>
      <c r="S313" s="21"/>
      <c r="T313" s="21"/>
    </row>
    <row r="314" spans="1:20" x14ac:dyDescent="0.15">
      <c r="C314" s="135"/>
      <c r="D314" s="136"/>
      <c r="E314" s="22">
        <v>1</v>
      </c>
      <c r="F314" s="23">
        <v>0.17223282158374786</v>
      </c>
      <c r="G314" s="23">
        <v>0.28721374273300171</v>
      </c>
      <c r="H314" s="23">
        <v>0.36450383067131042</v>
      </c>
      <c r="I314" s="23">
        <v>0.12356869876384735</v>
      </c>
      <c r="J314" s="23">
        <v>2.1946564316749573E-2</v>
      </c>
      <c r="K314" s="23">
        <v>3.0534351244568825E-2</v>
      </c>
    </row>
    <row r="315" spans="1:20" x14ac:dyDescent="0.15">
      <c r="A315" s="17" t="str">
        <f>A309&amp;D315</f>
        <v>X (20)進学（短大）</v>
      </c>
      <c r="C315" s="135"/>
      <c r="D315" s="134" t="s">
        <v>58</v>
      </c>
      <c r="E315" s="19">
        <v>141</v>
      </c>
      <c r="F315" s="20">
        <v>26</v>
      </c>
      <c r="G315" s="20">
        <v>51</v>
      </c>
      <c r="H315" s="20">
        <v>45</v>
      </c>
      <c r="I315" s="20">
        <v>13</v>
      </c>
      <c r="J315" s="20">
        <v>3</v>
      </c>
      <c r="K315" s="20">
        <v>3</v>
      </c>
      <c r="L315" s="21"/>
      <c r="M315" s="21"/>
      <c r="N315" s="21"/>
      <c r="O315" s="21"/>
      <c r="P315" s="21"/>
      <c r="Q315" s="21"/>
      <c r="R315" s="21"/>
      <c r="S315" s="21"/>
      <c r="T315" s="21"/>
    </row>
    <row r="316" spans="1:20" x14ac:dyDescent="0.15">
      <c r="C316" s="135"/>
      <c r="D316" s="136"/>
      <c r="E316" s="22">
        <v>1</v>
      </c>
      <c r="F316" s="23">
        <v>0.18439716100692749</v>
      </c>
      <c r="G316" s="23">
        <v>0.36170211434364319</v>
      </c>
      <c r="H316" s="23">
        <v>0.31914892792701721</v>
      </c>
      <c r="I316" s="23">
        <v>9.2198580503463745E-2</v>
      </c>
      <c r="J316" s="23">
        <v>2.1276595070958138E-2</v>
      </c>
      <c r="K316" s="23">
        <v>2.1276595070958138E-2</v>
      </c>
    </row>
    <row r="317" spans="1:20" x14ac:dyDescent="0.15">
      <c r="A317" s="17" t="str">
        <f>A309&amp;D317</f>
        <v>X (20)進学（専門学校等）</v>
      </c>
      <c r="C317" s="135"/>
      <c r="D317" s="134" t="s">
        <v>59</v>
      </c>
      <c r="E317" s="19">
        <v>687</v>
      </c>
      <c r="F317" s="20">
        <v>135</v>
      </c>
      <c r="G317" s="20">
        <v>215</v>
      </c>
      <c r="H317" s="20">
        <v>252</v>
      </c>
      <c r="I317" s="20">
        <v>64</v>
      </c>
      <c r="J317" s="20">
        <v>5</v>
      </c>
      <c r="K317" s="20">
        <v>16</v>
      </c>
      <c r="L317" s="21"/>
      <c r="M317" s="21"/>
      <c r="N317" s="21"/>
      <c r="O317" s="21"/>
      <c r="P317" s="21"/>
      <c r="Q317" s="21"/>
      <c r="R317" s="21"/>
      <c r="S317" s="21"/>
      <c r="T317" s="21"/>
    </row>
    <row r="318" spans="1:20" x14ac:dyDescent="0.15">
      <c r="C318" s="135"/>
      <c r="D318" s="136"/>
      <c r="E318" s="22">
        <v>1</v>
      </c>
      <c r="F318" s="23">
        <v>0.19650654494762421</v>
      </c>
      <c r="G318" s="23">
        <v>0.31295487284660339</v>
      </c>
      <c r="H318" s="23">
        <v>0.36681222915649414</v>
      </c>
      <c r="I318" s="23">
        <v>9.315866231918335E-2</v>
      </c>
      <c r="J318" s="23">
        <v>7.2780204936861992E-3</v>
      </c>
      <c r="K318" s="23">
        <v>2.3289665579795837E-2</v>
      </c>
    </row>
    <row r="319" spans="1:20" x14ac:dyDescent="0.15">
      <c r="A319" s="17" t="str">
        <f>A309&amp;D319</f>
        <v>X (20)就職・就業</v>
      </c>
      <c r="C319" s="135"/>
      <c r="D319" s="134" t="s">
        <v>60</v>
      </c>
      <c r="E319" s="19">
        <v>558</v>
      </c>
      <c r="F319" s="20">
        <v>182</v>
      </c>
      <c r="G319" s="20">
        <v>167</v>
      </c>
      <c r="H319" s="20">
        <v>134</v>
      </c>
      <c r="I319" s="20">
        <v>47</v>
      </c>
      <c r="J319" s="20">
        <v>10</v>
      </c>
      <c r="K319" s="20">
        <v>18</v>
      </c>
      <c r="L319" s="21"/>
      <c r="M319" s="21"/>
      <c r="N319" s="21"/>
      <c r="O319" s="21"/>
      <c r="P319" s="21"/>
      <c r="Q319" s="21"/>
      <c r="R319" s="21"/>
      <c r="S319" s="21"/>
      <c r="T319" s="21"/>
    </row>
    <row r="320" spans="1:20" x14ac:dyDescent="0.15">
      <c r="C320" s="135"/>
      <c r="D320" s="136"/>
      <c r="E320" s="22">
        <v>1</v>
      </c>
      <c r="F320" s="23">
        <v>0.32616487145423889</v>
      </c>
      <c r="G320" s="23">
        <v>0.29928314685821533</v>
      </c>
      <c r="H320" s="23">
        <v>0.24014337360858917</v>
      </c>
      <c r="I320" s="23">
        <v>8.422938734292984E-2</v>
      </c>
      <c r="J320" s="23">
        <v>1.7921147868037224E-2</v>
      </c>
      <c r="K320" s="23">
        <v>3.2258063554763794E-2</v>
      </c>
    </row>
    <row r="321" spans="1:20" x14ac:dyDescent="0.15">
      <c r="A321" s="17" t="str">
        <f>A309&amp;D321</f>
        <v>X (20)その他</v>
      </c>
      <c r="C321" s="135"/>
      <c r="D321" s="134" t="s">
        <v>22</v>
      </c>
      <c r="E321" s="19">
        <v>34</v>
      </c>
      <c r="F321" s="20">
        <v>8</v>
      </c>
      <c r="G321" s="20">
        <v>7</v>
      </c>
      <c r="H321" s="20">
        <v>12</v>
      </c>
      <c r="I321" s="20">
        <v>3</v>
      </c>
      <c r="J321" s="20">
        <v>0</v>
      </c>
      <c r="K321" s="20">
        <v>4</v>
      </c>
      <c r="L321" s="21"/>
      <c r="M321" s="21"/>
      <c r="N321" s="21"/>
      <c r="O321" s="21"/>
      <c r="P321" s="21"/>
      <c r="Q321" s="21"/>
      <c r="R321" s="21"/>
      <c r="S321" s="21"/>
      <c r="T321" s="21"/>
    </row>
    <row r="322" spans="1:20" x14ac:dyDescent="0.15">
      <c r="C322" s="135"/>
      <c r="D322" s="136"/>
      <c r="E322" s="22">
        <v>1</v>
      </c>
      <c r="F322" s="23">
        <v>0.23529411852359772</v>
      </c>
      <c r="G322" s="23">
        <v>0.20588235557079315</v>
      </c>
      <c r="H322" s="23">
        <v>0.35294118523597717</v>
      </c>
      <c r="I322" s="23">
        <v>8.8235296308994293E-2</v>
      </c>
      <c r="J322" s="23">
        <v>0</v>
      </c>
      <c r="K322" s="23">
        <v>0.11764705926179886</v>
      </c>
    </row>
    <row r="323" spans="1:20" x14ac:dyDescent="0.15">
      <c r="A323" s="17" t="str">
        <f>A309&amp;D323</f>
        <v>X (20)わからない</v>
      </c>
      <c r="C323" s="135"/>
      <c r="D323" s="134" t="s">
        <v>61</v>
      </c>
      <c r="E323" s="19">
        <v>355</v>
      </c>
      <c r="F323" s="20">
        <v>69</v>
      </c>
      <c r="G323" s="20">
        <v>108</v>
      </c>
      <c r="H323" s="20">
        <v>114</v>
      </c>
      <c r="I323" s="20">
        <v>38</v>
      </c>
      <c r="J323" s="20">
        <v>6</v>
      </c>
      <c r="K323" s="20">
        <v>20</v>
      </c>
      <c r="L323" s="21"/>
      <c r="M323" s="21"/>
      <c r="N323" s="21"/>
      <c r="O323" s="21"/>
      <c r="P323" s="21"/>
      <c r="Q323" s="21"/>
      <c r="R323" s="21"/>
      <c r="S323" s="21"/>
      <c r="T323" s="21"/>
    </row>
    <row r="324" spans="1:20" x14ac:dyDescent="0.15">
      <c r="C324" s="136"/>
      <c r="D324" s="136"/>
      <c r="E324" s="22">
        <v>1</v>
      </c>
      <c r="F324" s="23">
        <v>0.1943662017583847</v>
      </c>
      <c r="G324" s="23">
        <v>0.30422535538673401</v>
      </c>
      <c r="H324" s="23">
        <v>0.32112675905227661</v>
      </c>
      <c r="I324" s="23">
        <v>0.10704225301742554</v>
      </c>
      <c r="J324" s="23">
        <v>1.690140925347805E-2</v>
      </c>
      <c r="K324" s="23">
        <v>5.6338027119636536E-2</v>
      </c>
    </row>
    <row r="328" spans="1:20" x14ac:dyDescent="0.15">
      <c r="A328" s="17" t="str">
        <f>"X ("&amp;SUBSTITUTE(LEFT(E328,3),"Q","")&amp;")"</f>
        <v>X (21)</v>
      </c>
      <c r="C328" s="17" t="s">
        <v>145</v>
      </c>
      <c r="D328" s="17" t="s">
        <v>24</v>
      </c>
      <c r="E328" s="17" t="s">
        <v>146</v>
      </c>
    </row>
    <row r="329" spans="1:20" ht="48" x14ac:dyDescent="0.15">
      <c r="A329" s="17" t="str">
        <f>A328&amp;"表頭"</f>
        <v>X (21)表頭</v>
      </c>
      <c r="C329" s="132"/>
      <c r="D329" s="133"/>
      <c r="E329" s="18" t="s">
        <v>3</v>
      </c>
      <c r="F329" s="18" t="s">
        <v>147</v>
      </c>
      <c r="G329" s="18" t="s">
        <v>148</v>
      </c>
      <c r="H329" s="18" t="s">
        <v>149</v>
      </c>
      <c r="I329" s="18" t="s">
        <v>150</v>
      </c>
      <c r="J329" s="18" t="s">
        <v>151</v>
      </c>
      <c r="K329" s="18" t="s">
        <v>152</v>
      </c>
      <c r="L329" s="18" t="s">
        <v>153</v>
      </c>
      <c r="M329" s="18" t="s">
        <v>154</v>
      </c>
      <c r="N329" s="18" t="s">
        <v>155</v>
      </c>
      <c r="O329" s="18" t="s">
        <v>156</v>
      </c>
    </row>
    <row r="330" spans="1:20" x14ac:dyDescent="0.15">
      <c r="A330" s="17" t="str">
        <f>A328&amp;D330</f>
        <v>X (21)全体</v>
      </c>
      <c r="C330" s="134" t="s">
        <v>56</v>
      </c>
      <c r="D330" s="134" t="s">
        <v>8</v>
      </c>
      <c r="E330" s="19">
        <v>3871</v>
      </c>
      <c r="F330" s="20">
        <v>970</v>
      </c>
      <c r="G330" s="20">
        <v>2384</v>
      </c>
      <c r="H330" s="20">
        <v>1803</v>
      </c>
      <c r="I330" s="20">
        <v>661</v>
      </c>
      <c r="J330" s="20">
        <v>1187</v>
      </c>
      <c r="K330" s="20">
        <v>134</v>
      </c>
      <c r="L330" s="20">
        <v>332</v>
      </c>
      <c r="M330" s="20">
        <v>718</v>
      </c>
      <c r="N330" s="20">
        <v>601</v>
      </c>
      <c r="O330" s="20">
        <v>150</v>
      </c>
      <c r="P330" s="21"/>
      <c r="Q330" s="21"/>
      <c r="R330" s="21"/>
      <c r="S330" s="21"/>
      <c r="T330" s="21"/>
    </row>
    <row r="331" spans="1:20" x14ac:dyDescent="0.15">
      <c r="C331" s="135"/>
      <c r="D331" s="136"/>
      <c r="E331" s="22">
        <v>1</v>
      </c>
      <c r="F331" s="23">
        <v>0.25058123469352722</v>
      </c>
      <c r="G331" s="23">
        <v>0.61586153507232666</v>
      </c>
      <c r="H331" s="23">
        <v>0.46577110886573792</v>
      </c>
      <c r="I331" s="23">
        <v>0.17075690627098083</v>
      </c>
      <c r="J331" s="23">
        <v>0.30663910508155823</v>
      </c>
      <c r="K331" s="23">
        <v>3.4616377204656601E-2</v>
      </c>
      <c r="L331" s="23">
        <v>8.5765950381755829E-2</v>
      </c>
      <c r="M331" s="23">
        <v>0.18548178672790527</v>
      </c>
      <c r="N331" s="23">
        <v>0.15525704622268677</v>
      </c>
      <c r="O331" s="23">
        <v>3.8749676197767258E-2</v>
      </c>
    </row>
    <row r="332" spans="1:20" x14ac:dyDescent="0.15">
      <c r="A332" s="17" t="str">
        <f>A328&amp;D332</f>
        <v>X (21)進学（大学）</v>
      </c>
      <c r="C332" s="135"/>
      <c r="D332" s="134" t="s">
        <v>57</v>
      </c>
      <c r="E332" s="19">
        <v>2096</v>
      </c>
      <c r="F332" s="20">
        <v>558</v>
      </c>
      <c r="G332" s="20">
        <v>1300</v>
      </c>
      <c r="H332" s="20">
        <v>992</v>
      </c>
      <c r="I332" s="20">
        <v>318</v>
      </c>
      <c r="J332" s="20">
        <v>697</v>
      </c>
      <c r="K332" s="20">
        <v>108</v>
      </c>
      <c r="L332" s="20">
        <v>169</v>
      </c>
      <c r="M332" s="20">
        <v>355</v>
      </c>
      <c r="N332" s="20">
        <v>351</v>
      </c>
      <c r="O332" s="20">
        <v>75</v>
      </c>
      <c r="P332" s="21"/>
      <c r="Q332" s="21"/>
      <c r="R332" s="21"/>
      <c r="S332" s="21"/>
      <c r="T332" s="21"/>
    </row>
    <row r="333" spans="1:20" x14ac:dyDescent="0.15">
      <c r="C333" s="135"/>
      <c r="D333" s="136"/>
      <c r="E333" s="22">
        <v>1</v>
      </c>
      <c r="F333" s="23">
        <v>0.26622137427330017</v>
      </c>
      <c r="G333" s="23">
        <v>0.62022900581359863</v>
      </c>
      <c r="H333" s="23">
        <v>0.47328245639801025</v>
      </c>
      <c r="I333" s="23">
        <v>0.15171755850315094</v>
      </c>
      <c r="J333" s="23">
        <v>0.33253815770149231</v>
      </c>
      <c r="K333" s="23">
        <v>5.1526717841625214E-2</v>
      </c>
      <c r="L333" s="23">
        <v>8.0629773437976837E-2</v>
      </c>
      <c r="M333" s="23">
        <v>0.16937023401260376</v>
      </c>
      <c r="N333" s="23">
        <v>0.1674618273973465</v>
      </c>
      <c r="O333" s="23">
        <v>3.578244149684906E-2</v>
      </c>
    </row>
    <row r="334" spans="1:20" x14ac:dyDescent="0.15">
      <c r="A334" s="17" t="str">
        <f>A328&amp;D334</f>
        <v>X (21)進学（短大）</v>
      </c>
      <c r="C334" s="135"/>
      <c r="D334" s="134" t="s">
        <v>58</v>
      </c>
      <c r="E334" s="19">
        <v>141</v>
      </c>
      <c r="F334" s="20">
        <v>30</v>
      </c>
      <c r="G334" s="20">
        <v>98</v>
      </c>
      <c r="H334" s="20">
        <v>77</v>
      </c>
      <c r="I334" s="20">
        <v>27</v>
      </c>
      <c r="J334" s="20">
        <v>31</v>
      </c>
      <c r="K334" s="20">
        <v>4</v>
      </c>
      <c r="L334" s="20">
        <v>8</v>
      </c>
      <c r="M334" s="20">
        <v>33</v>
      </c>
      <c r="N334" s="20">
        <v>23</v>
      </c>
      <c r="O334" s="20">
        <v>5</v>
      </c>
      <c r="P334" s="21"/>
      <c r="Q334" s="21"/>
      <c r="R334" s="21"/>
      <c r="S334" s="21"/>
      <c r="T334" s="21"/>
    </row>
    <row r="335" spans="1:20" x14ac:dyDescent="0.15">
      <c r="C335" s="135"/>
      <c r="D335" s="136"/>
      <c r="E335" s="22">
        <v>1</v>
      </c>
      <c r="F335" s="23">
        <v>0.21276596188545227</v>
      </c>
      <c r="G335" s="23">
        <v>0.69503545761108398</v>
      </c>
      <c r="H335" s="23">
        <v>0.54609930515289307</v>
      </c>
      <c r="I335" s="23">
        <v>0.19148936867713928</v>
      </c>
      <c r="J335" s="23">
        <v>0.21985815465450287</v>
      </c>
      <c r="K335" s="23">
        <v>2.8368793427944183E-2</v>
      </c>
      <c r="L335" s="23">
        <v>5.6737586855888367E-2</v>
      </c>
      <c r="M335" s="23">
        <v>0.23404255509376526</v>
      </c>
      <c r="N335" s="23">
        <v>0.1631205677986145</v>
      </c>
      <c r="O335" s="23">
        <v>3.5460993647575378E-2</v>
      </c>
    </row>
    <row r="336" spans="1:20" x14ac:dyDescent="0.15">
      <c r="A336" s="17" t="str">
        <f>A328&amp;D336</f>
        <v>X (21)進学（専門学校等）</v>
      </c>
      <c r="C336" s="135"/>
      <c r="D336" s="134" t="s">
        <v>59</v>
      </c>
      <c r="E336" s="19">
        <v>687</v>
      </c>
      <c r="F336" s="20">
        <v>162</v>
      </c>
      <c r="G336" s="20">
        <v>411</v>
      </c>
      <c r="H336" s="20">
        <v>333</v>
      </c>
      <c r="I336" s="20">
        <v>152</v>
      </c>
      <c r="J336" s="20">
        <v>196</v>
      </c>
      <c r="K336" s="20">
        <v>9</v>
      </c>
      <c r="L336" s="20">
        <v>68</v>
      </c>
      <c r="M336" s="20">
        <v>135</v>
      </c>
      <c r="N336" s="20">
        <v>94</v>
      </c>
      <c r="O336" s="20">
        <v>23</v>
      </c>
      <c r="P336" s="21"/>
      <c r="Q336" s="21"/>
      <c r="R336" s="21"/>
      <c r="S336" s="21"/>
      <c r="T336" s="21"/>
    </row>
    <row r="337" spans="1:20" x14ac:dyDescent="0.15">
      <c r="C337" s="135"/>
      <c r="D337" s="136"/>
      <c r="E337" s="22">
        <v>1</v>
      </c>
      <c r="F337" s="23">
        <v>0.235807865858078</v>
      </c>
      <c r="G337" s="23">
        <v>0.59825325012207031</v>
      </c>
      <c r="H337" s="23">
        <v>0.48471614718437195</v>
      </c>
      <c r="I337" s="23">
        <v>0.22125181555747986</v>
      </c>
      <c r="J337" s="23">
        <v>0.28529840707778931</v>
      </c>
      <c r="K337" s="23">
        <v>1.3100436888635159E-2</v>
      </c>
      <c r="L337" s="23">
        <v>9.898107498884201E-2</v>
      </c>
      <c r="M337" s="23">
        <v>0.19650654494762421</v>
      </c>
      <c r="N337" s="23">
        <v>0.1368267834186554</v>
      </c>
      <c r="O337" s="23">
        <v>3.3478893339633942E-2</v>
      </c>
    </row>
    <row r="338" spans="1:20" x14ac:dyDescent="0.15">
      <c r="A338" s="17" t="str">
        <f>A328&amp;D338</f>
        <v>X (21)就職・就業</v>
      </c>
      <c r="C338" s="135"/>
      <c r="D338" s="134" t="s">
        <v>60</v>
      </c>
      <c r="E338" s="19">
        <v>558</v>
      </c>
      <c r="F338" s="20">
        <v>151</v>
      </c>
      <c r="G338" s="20">
        <v>349</v>
      </c>
      <c r="H338" s="20">
        <v>238</v>
      </c>
      <c r="I338" s="20">
        <v>114</v>
      </c>
      <c r="J338" s="20">
        <v>141</v>
      </c>
      <c r="K338" s="20">
        <v>7</v>
      </c>
      <c r="L338" s="20">
        <v>50</v>
      </c>
      <c r="M338" s="20">
        <v>112</v>
      </c>
      <c r="N338" s="20">
        <v>78</v>
      </c>
      <c r="O338" s="20">
        <v>22</v>
      </c>
      <c r="P338" s="21"/>
      <c r="Q338" s="21"/>
      <c r="R338" s="21"/>
      <c r="S338" s="21"/>
      <c r="T338" s="21"/>
    </row>
    <row r="339" spans="1:20" x14ac:dyDescent="0.15">
      <c r="C339" s="135"/>
      <c r="D339" s="136"/>
      <c r="E339" s="22">
        <v>1</v>
      </c>
      <c r="F339" s="23">
        <v>0.27060931921005249</v>
      </c>
      <c r="G339" s="23">
        <v>0.62544804811477661</v>
      </c>
      <c r="H339" s="23">
        <v>0.42652329802513123</v>
      </c>
      <c r="I339" s="23">
        <v>0.20430107414722443</v>
      </c>
      <c r="J339" s="23">
        <v>0.25268816947937012</v>
      </c>
      <c r="K339" s="23">
        <v>1.2544803321361542E-2</v>
      </c>
      <c r="L339" s="23">
        <v>8.9605733752250671E-2</v>
      </c>
      <c r="M339" s="23">
        <v>0.20071685314178467</v>
      </c>
      <c r="N339" s="23">
        <v>0.13978494703769684</v>
      </c>
      <c r="O339" s="23">
        <v>3.9426524192094803E-2</v>
      </c>
    </row>
    <row r="340" spans="1:20" x14ac:dyDescent="0.15">
      <c r="A340" s="17" t="str">
        <f>A328&amp;D340</f>
        <v>X (21)その他</v>
      </c>
      <c r="C340" s="135"/>
      <c r="D340" s="134" t="s">
        <v>22</v>
      </c>
      <c r="E340" s="19">
        <v>34</v>
      </c>
      <c r="F340" s="20">
        <v>9</v>
      </c>
      <c r="G340" s="20">
        <v>21</v>
      </c>
      <c r="H340" s="20">
        <v>13</v>
      </c>
      <c r="I340" s="20">
        <v>9</v>
      </c>
      <c r="J340" s="20">
        <v>15</v>
      </c>
      <c r="K340" s="20">
        <v>0</v>
      </c>
      <c r="L340" s="20">
        <v>6</v>
      </c>
      <c r="M340" s="20">
        <v>3</v>
      </c>
      <c r="N340" s="20">
        <v>5</v>
      </c>
      <c r="O340" s="20">
        <v>2</v>
      </c>
      <c r="P340" s="21"/>
      <c r="Q340" s="21"/>
      <c r="R340" s="21"/>
      <c r="S340" s="21"/>
      <c r="T340" s="21"/>
    </row>
    <row r="341" spans="1:20" x14ac:dyDescent="0.15">
      <c r="C341" s="135"/>
      <c r="D341" s="136"/>
      <c r="E341" s="22">
        <v>1</v>
      </c>
      <c r="F341" s="23">
        <v>0.26470589637756348</v>
      </c>
      <c r="G341" s="23">
        <v>0.61764705181121826</v>
      </c>
      <c r="H341" s="23">
        <v>0.38235294818878174</v>
      </c>
      <c r="I341" s="23">
        <v>0.26470589637756348</v>
      </c>
      <c r="J341" s="23">
        <v>0.44117647409439087</v>
      </c>
      <c r="K341" s="23">
        <v>0</v>
      </c>
      <c r="L341" s="23">
        <v>0.17647059261798859</v>
      </c>
      <c r="M341" s="23">
        <v>8.8235296308994293E-2</v>
      </c>
      <c r="N341" s="23">
        <v>0.14705882966518402</v>
      </c>
      <c r="O341" s="23">
        <v>5.8823529630899429E-2</v>
      </c>
    </row>
    <row r="342" spans="1:20" x14ac:dyDescent="0.15">
      <c r="A342" s="17" t="str">
        <f>A328&amp;D342</f>
        <v>X (21)わからない</v>
      </c>
      <c r="C342" s="135"/>
      <c r="D342" s="134" t="s">
        <v>61</v>
      </c>
      <c r="E342" s="19">
        <v>355</v>
      </c>
      <c r="F342" s="20">
        <v>60</v>
      </c>
      <c r="G342" s="20">
        <v>205</v>
      </c>
      <c r="H342" s="20">
        <v>150</v>
      </c>
      <c r="I342" s="20">
        <v>41</v>
      </c>
      <c r="J342" s="20">
        <v>107</v>
      </c>
      <c r="K342" s="20">
        <v>6</v>
      </c>
      <c r="L342" s="20">
        <v>31</v>
      </c>
      <c r="M342" s="20">
        <v>80</v>
      </c>
      <c r="N342" s="20">
        <v>50</v>
      </c>
      <c r="O342" s="20">
        <v>23</v>
      </c>
      <c r="P342" s="21"/>
      <c r="Q342" s="21"/>
      <c r="R342" s="21"/>
      <c r="S342" s="21"/>
      <c r="T342" s="21"/>
    </row>
    <row r="343" spans="1:20" x14ac:dyDescent="0.15">
      <c r="C343" s="136"/>
      <c r="D343" s="136"/>
      <c r="E343" s="22">
        <v>1</v>
      </c>
      <c r="F343" s="23">
        <v>0.16901408135890961</v>
      </c>
      <c r="G343" s="23">
        <v>0.577464759349823</v>
      </c>
      <c r="H343" s="23">
        <v>0.42253521084785461</v>
      </c>
      <c r="I343" s="23">
        <v>0.11549295485019684</v>
      </c>
      <c r="J343" s="23">
        <v>0.30140843987464905</v>
      </c>
      <c r="K343" s="23">
        <v>1.690140925347805E-2</v>
      </c>
      <c r="L343" s="23">
        <v>8.7323941290378571E-2</v>
      </c>
      <c r="M343" s="23">
        <v>0.22535210847854614</v>
      </c>
      <c r="N343" s="23">
        <v>0.14084507524967194</v>
      </c>
      <c r="O343" s="23">
        <v>6.4788728952407837E-2</v>
      </c>
    </row>
    <row r="347" spans="1:20" x14ac:dyDescent="0.15">
      <c r="A347" s="17" t="str">
        <f>"X ("&amp;SUBSTITUTE(LEFT(E347,3),"Q","")&amp;")"</f>
        <v>X (22)</v>
      </c>
      <c r="C347" s="17" t="s">
        <v>157</v>
      </c>
      <c r="D347" s="17" t="s">
        <v>24</v>
      </c>
      <c r="E347" s="17" t="s">
        <v>158</v>
      </c>
    </row>
    <row r="348" spans="1:20" ht="48" x14ac:dyDescent="0.15">
      <c r="A348" s="17" t="str">
        <f>A347&amp;"表頭"</f>
        <v>X (22)表頭</v>
      </c>
      <c r="C348" s="132"/>
      <c r="D348" s="133"/>
      <c r="E348" s="18" t="s">
        <v>3</v>
      </c>
      <c r="F348" s="18" t="s">
        <v>147</v>
      </c>
      <c r="G348" s="18" t="s">
        <v>148</v>
      </c>
      <c r="H348" s="18" t="s">
        <v>149</v>
      </c>
      <c r="I348" s="18" t="s">
        <v>150</v>
      </c>
      <c r="J348" s="18" t="s">
        <v>151</v>
      </c>
      <c r="K348" s="18" t="s">
        <v>152</v>
      </c>
      <c r="L348" s="18" t="s">
        <v>153</v>
      </c>
      <c r="M348" s="18" t="s">
        <v>154</v>
      </c>
      <c r="N348" s="18" t="s">
        <v>155</v>
      </c>
      <c r="O348" s="18" t="s">
        <v>156</v>
      </c>
    </row>
    <row r="349" spans="1:20" x14ac:dyDescent="0.15">
      <c r="A349" s="17" t="str">
        <f>A347&amp;D349</f>
        <v>X (22)全体</v>
      </c>
      <c r="C349" s="134" t="s">
        <v>56</v>
      </c>
      <c r="D349" s="134" t="s">
        <v>8</v>
      </c>
      <c r="E349" s="19">
        <v>3871</v>
      </c>
      <c r="F349" s="20">
        <v>541</v>
      </c>
      <c r="G349" s="20">
        <v>1611</v>
      </c>
      <c r="H349" s="20">
        <v>698</v>
      </c>
      <c r="I349" s="20">
        <v>230</v>
      </c>
      <c r="J349" s="20">
        <v>402</v>
      </c>
      <c r="K349" s="20">
        <v>341</v>
      </c>
      <c r="L349" s="20">
        <v>118</v>
      </c>
      <c r="M349" s="20">
        <v>1172</v>
      </c>
      <c r="N349" s="20">
        <v>1040</v>
      </c>
      <c r="O349" s="20">
        <v>597</v>
      </c>
      <c r="P349" s="21"/>
      <c r="Q349" s="21"/>
      <c r="R349" s="21"/>
      <c r="S349" s="21"/>
      <c r="T349" s="21"/>
    </row>
    <row r="350" spans="1:20" x14ac:dyDescent="0.15">
      <c r="C350" s="135"/>
      <c r="D350" s="136"/>
      <c r="E350" s="22">
        <v>1</v>
      </c>
      <c r="F350" s="23">
        <v>0.13975717127323151</v>
      </c>
      <c r="G350" s="23">
        <v>0.41617152094841003</v>
      </c>
      <c r="H350" s="23">
        <v>0.18031516671180725</v>
      </c>
      <c r="I350" s="23">
        <v>5.9416171163320541E-2</v>
      </c>
      <c r="J350" s="23">
        <v>0.1038491353392601</v>
      </c>
      <c r="K350" s="23">
        <v>8.8090933859348297E-2</v>
      </c>
      <c r="L350" s="23">
        <v>3.0483080074191093E-2</v>
      </c>
      <c r="M350" s="23">
        <v>0.30276414752006531</v>
      </c>
      <c r="N350" s="23">
        <v>0.26866441965103149</v>
      </c>
      <c r="O350" s="23">
        <v>0.15422371029853821</v>
      </c>
    </row>
    <row r="351" spans="1:20" x14ac:dyDescent="0.15">
      <c r="A351" s="17" t="str">
        <f>A347&amp;D351</f>
        <v>X (22)進学（大学）</v>
      </c>
      <c r="C351" s="135"/>
      <c r="D351" s="134" t="s">
        <v>57</v>
      </c>
      <c r="E351" s="19">
        <v>2096</v>
      </c>
      <c r="F351" s="20">
        <v>298</v>
      </c>
      <c r="G351" s="20">
        <v>880</v>
      </c>
      <c r="H351" s="20">
        <v>346</v>
      </c>
      <c r="I351" s="20">
        <v>97</v>
      </c>
      <c r="J351" s="20">
        <v>200</v>
      </c>
      <c r="K351" s="20">
        <v>222</v>
      </c>
      <c r="L351" s="20">
        <v>60</v>
      </c>
      <c r="M351" s="20">
        <v>629</v>
      </c>
      <c r="N351" s="20">
        <v>594</v>
      </c>
      <c r="O351" s="20">
        <v>328</v>
      </c>
      <c r="P351" s="21"/>
      <c r="Q351" s="21"/>
      <c r="R351" s="21"/>
      <c r="S351" s="21"/>
      <c r="T351" s="21"/>
    </row>
    <row r="352" spans="1:20" x14ac:dyDescent="0.15">
      <c r="C352" s="135"/>
      <c r="D352" s="136"/>
      <c r="E352" s="22">
        <v>1</v>
      </c>
      <c r="F352" s="23">
        <v>0.14217557013034821</v>
      </c>
      <c r="G352" s="23">
        <v>0.41984733939170837</v>
      </c>
      <c r="H352" s="23">
        <v>0.16507633030414581</v>
      </c>
      <c r="I352" s="23">
        <v>4.6278625726699829E-2</v>
      </c>
      <c r="J352" s="23">
        <v>9.5419846475124359E-2</v>
      </c>
      <c r="K352" s="23">
        <v>0.10591603070497513</v>
      </c>
      <c r="L352" s="23">
        <v>2.8625953942537308E-2</v>
      </c>
      <c r="M352" s="23">
        <v>0.30009540915489197</v>
      </c>
      <c r="N352" s="23">
        <v>0.28339695930480957</v>
      </c>
      <c r="O352" s="23">
        <v>0.15648855268955231</v>
      </c>
    </row>
    <row r="353" spans="1:20" x14ac:dyDescent="0.15">
      <c r="A353" s="17" t="str">
        <f>A347&amp;D353</f>
        <v>X (22)進学（短大）</v>
      </c>
      <c r="C353" s="135"/>
      <c r="D353" s="134" t="s">
        <v>58</v>
      </c>
      <c r="E353" s="19">
        <v>141</v>
      </c>
      <c r="F353" s="20">
        <v>11</v>
      </c>
      <c r="G353" s="20">
        <v>68</v>
      </c>
      <c r="H353" s="20">
        <v>19</v>
      </c>
      <c r="I353" s="20">
        <v>9</v>
      </c>
      <c r="J353" s="20">
        <v>16</v>
      </c>
      <c r="K353" s="20">
        <v>20</v>
      </c>
      <c r="L353" s="20">
        <v>6</v>
      </c>
      <c r="M353" s="20">
        <v>49</v>
      </c>
      <c r="N353" s="20">
        <v>36</v>
      </c>
      <c r="O353" s="20">
        <v>15</v>
      </c>
      <c r="P353" s="21"/>
      <c r="Q353" s="21"/>
      <c r="R353" s="21"/>
      <c r="S353" s="21"/>
      <c r="T353" s="21"/>
    </row>
    <row r="354" spans="1:20" x14ac:dyDescent="0.15">
      <c r="C354" s="135"/>
      <c r="D354" s="136"/>
      <c r="E354" s="22">
        <v>1</v>
      </c>
      <c r="F354" s="23">
        <v>7.8014187514781952E-2</v>
      </c>
      <c r="G354" s="23">
        <v>0.48226949572563171</v>
      </c>
      <c r="H354" s="23">
        <v>0.13475176692008972</v>
      </c>
      <c r="I354" s="23">
        <v>6.3829787075519562E-2</v>
      </c>
      <c r="J354" s="23">
        <v>0.11347517371177673</v>
      </c>
      <c r="K354" s="23">
        <v>0.14184397459030151</v>
      </c>
      <c r="L354" s="23">
        <v>4.2553190141916275E-2</v>
      </c>
      <c r="M354" s="23">
        <v>0.34751772880554199</v>
      </c>
      <c r="N354" s="23">
        <v>0.25531914830207825</v>
      </c>
      <c r="O354" s="23">
        <v>0.10638298094272614</v>
      </c>
    </row>
    <row r="355" spans="1:20" x14ac:dyDescent="0.15">
      <c r="A355" s="17" t="str">
        <f>A347&amp;D355</f>
        <v>X (22)進学（専門学校等）</v>
      </c>
      <c r="C355" s="135"/>
      <c r="D355" s="134" t="s">
        <v>59</v>
      </c>
      <c r="E355" s="19">
        <v>687</v>
      </c>
      <c r="F355" s="20">
        <v>93</v>
      </c>
      <c r="G355" s="20">
        <v>261</v>
      </c>
      <c r="H355" s="20">
        <v>142</v>
      </c>
      <c r="I355" s="20">
        <v>57</v>
      </c>
      <c r="J355" s="20">
        <v>68</v>
      </c>
      <c r="K355" s="20">
        <v>45</v>
      </c>
      <c r="L355" s="20">
        <v>19</v>
      </c>
      <c r="M355" s="20">
        <v>224</v>
      </c>
      <c r="N355" s="20">
        <v>177</v>
      </c>
      <c r="O355" s="20">
        <v>112</v>
      </c>
      <c r="P355" s="21"/>
      <c r="Q355" s="21"/>
      <c r="R355" s="21"/>
      <c r="S355" s="21"/>
      <c r="T355" s="21"/>
    </row>
    <row r="356" spans="1:20" x14ac:dyDescent="0.15">
      <c r="C356" s="135"/>
      <c r="D356" s="136"/>
      <c r="E356" s="22">
        <v>1</v>
      </c>
      <c r="F356" s="23">
        <v>0.13537117838859558</v>
      </c>
      <c r="G356" s="23">
        <v>0.37991267442703247</v>
      </c>
      <c r="H356" s="23">
        <v>0.20669578015804291</v>
      </c>
      <c r="I356" s="23">
        <v>8.2969434559345245E-2</v>
      </c>
      <c r="J356" s="23">
        <v>9.898107498884201E-2</v>
      </c>
      <c r="K356" s="23">
        <v>6.5502181649208069E-2</v>
      </c>
      <c r="L356" s="23">
        <v>2.7656476944684982E-2</v>
      </c>
      <c r="M356" s="23">
        <v>0.32605531811714172</v>
      </c>
      <c r="N356" s="23">
        <v>0.25764191150665283</v>
      </c>
      <c r="O356" s="23">
        <v>0.16302765905857086</v>
      </c>
    </row>
    <row r="357" spans="1:20" x14ac:dyDescent="0.15">
      <c r="A357" s="17" t="str">
        <f>A347&amp;D357</f>
        <v>X (22)就職・就業</v>
      </c>
      <c r="C357" s="135"/>
      <c r="D357" s="134" t="s">
        <v>60</v>
      </c>
      <c r="E357" s="19">
        <v>558</v>
      </c>
      <c r="F357" s="20">
        <v>87</v>
      </c>
      <c r="G357" s="20">
        <v>246</v>
      </c>
      <c r="H357" s="20">
        <v>113</v>
      </c>
      <c r="I357" s="20">
        <v>51</v>
      </c>
      <c r="J357" s="20">
        <v>77</v>
      </c>
      <c r="K357" s="20">
        <v>30</v>
      </c>
      <c r="L357" s="20">
        <v>20</v>
      </c>
      <c r="M357" s="20">
        <v>166</v>
      </c>
      <c r="N357" s="20">
        <v>142</v>
      </c>
      <c r="O357" s="20">
        <v>83</v>
      </c>
      <c r="P357" s="21"/>
      <c r="Q357" s="21"/>
      <c r="R357" s="21"/>
      <c r="S357" s="21"/>
      <c r="T357" s="21"/>
    </row>
    <row r="358" spans="1:20" x14ac:dyDescent="0.15">
      <c r="C358" s="135"/>
      <c r="D358" s="136"/>
      <c r="E358" s="22">
        <v>1</v>
      </c>
      <c r="F358" s="23">
        <v>0.15591397881507874</v>
      </c>
      <c r="G358" s="23">
        <v>0.44086021184921265</v>
      </c>
      <c r="H358" s="23">
        <v>0.20250895619392395</v>
      </c>
      <c r="I358" s="23">
        <v>9.1397851705551147E-2</v>
      </c>
      <c r="J358" s="23">
        <v>0.13799282908439636</v>
      </c>
      <c r="K358" s="23">
        <v>5.3763441741466522E-2</v>
      </c>
      <c r="L358" s="23">
        <v>3.5842295736074448E-2</v>
      </c>
      <c r="M358" s="23">
        <v>0.29749104380607605</v>
      </c>
      <c r="N358" s="23">
        <v>0.2544802725315094</v>
      </c>
      <c r="O358" s="23">
        <v>0.14874552190303802</v>
      </c>
    </row>
    <row r="359" spans="1:20" x14ac:dyDescent="0.15">
      <c r="A359" s="17" t="str">
        <f>A347&amp;D359</f>
        <v>X (22)その他</v>
      </c>
      <c r="C359" s="135"/>
      <c r="D359" s="134" t="s">
        <v>22</v>
      </c>
      <c r="E359" s="19">
        <v>34</v>
      </c>
      <c r="F359" s="20">
        <v>7</v>
      </c>
      <c r="G359" s="20">
        <v>17</v>
      </c>
      <c r="H359" s="20">
        <v>6</v>
      </c>
      <c r="I359" s="20">
        <v>2</v>
      </c>
      <c r="J359" s="20">
        <v>4</v>
      </c>
      <c r="K359" s="20">
        <v>1</v>
      </c>
      <c r="L359" s="20">
        <v>0</v>
      </c>
      <c r="M359" s="20">
        <v>10</v>
      </c>
      <c r="N359" s="20">
        <v>5</v>
      </c>
      <c r="O359" s="20">
        <v>4</v>
      </c>
      <c r="P359" s="21"/>
      <c r="Q359" s="21"/>
      <c r="R359" s="21"/>
      <c r="S359" s="21"/>
      <c r="T359" s="21"/>
    </row>
    <row r="360" spans="1:20" x14ac:dyDescent="0.15">
      <c r="C360" s="135"/>
      <c r="D360" s="136"/>
      <c r="E360" s="22">
        <v>1</v>
      </c>
      <c r="F360" s="23">
        <v>0.20588235557079315</v>
      </c>
      <c r="G360" s="23">
        <v>0.5</v>
      </c>
      <c r="H360" s="23">
        <v>0.17647059261798859</v>
      </c>
      <c r="I360" s="23">
        <v>5.8823529630899429E-2</v>
      </c>
      <c r="J360" s="23">
        <v>0.11764705926179886</v>
      </c>
      <c r="K360" s="23">
        <v>2.9411764815449715E-2</v>
      </c>
      <c r="L360" s="23">
        <v>0</v>
      </c>
      <c r="M360" s="23">
        <v>0.29411765933036804</v>
      </c>
      <c r="N360" s="23">
        <v>0.14705882966518402</v>
      </c>
      <c r="O360" s="23">
        <v>0.11764705926179886</v>
      </c>
    </row>
    <row r="361" spans="1:20" x14ac:dyDescent="0.15">
      <c r="A361" s="17" t="str">
        <f>A347&amp;D361</f>
        <v>X (22)わからない</v>
      </c>
      <c r="C361" s="135"/>
      <c r="D361" s="134" t="s">
        <v>61</v>
      </c>
      <c r="E361" s="19">
        <v>355</v>
      </c>
      <c r="F361" s="20">
        <v>45</v>
      </c>
      <c r="G361" s="20">
        <v>139</v>
      </c>
      <c r="H361" s="20">
        <v>72</v>
      </c>
      <c r="I361" s="20">
        <v>14</v>
      </c>
      <c r="J361" s="20">
        <v>37</v>
      </c>
      <c r="K361" s="20">
        <v>23</v>
      </c>
      <c r="L361" s="20">
        <v>13</v>
      </c>
      <c r="M361" s="20">
        <v>94</v>
      </c>
      <c r="N361" s="20">
        <v>86</v>
      </c>
      <c r="O361" s="20">
        <v>55</v>
      </c>
      <c r="P361" s="21"/>
      <c r="Q361" s="21"/>
      <c r="R361" s="21"/>
      <c r="S361" s="21"/>
      <c r="T361" s="21"/>
    </row>
    <row r="362" spans="1:20" x14ac:dyDescent="0.15">
      <c r="C362" s="136"/>
      <c r="D362" s="136"/>
      <c r="E362" s="22">
        <v>1</v>
      </c>
      <c r="F362" s="23">
        <v>0.12676055729389191</v>
      </c>
      <c r="G362" s="23">
        <v>0.39154928922653198</v>
      </c>
      <c r="H362" s="23">
        <v>0.20281690359115601</v>
      </c>
      <c r="I362" s="23">
        <v>3.9436619728803635E-2</v>
      </c>
      <c r="J362" s="23">
        <v>0.10422535240650177</v>
      </c>
      <c r="K362" s="23">
        <v>6.4788728952407837E-2</v>
      </c>
      <c r="L362" s="23">
        <v>3.6619719117879868E-2</v>
      </c>
      <c r="M362" s="23">
        <v>0.26478874683380127</v>
      </c>
      <c r="N362" s="23">
        <v>0.24225352704524994</v>
      </c>
      <c r="O362" s="23">
        <v>0.15492957830429077</v>
      </c>
    </row>
    <row r="366" spans="1:20" x14ac:dyDescent="0.15">
      <c r="A366" s="17" t="str">
        <f>"X ("&amp;SUBSTITUTE(LEFT(E366,3),"Q","")&amp;")"</f>
        <v>X (23)</v>
      </c>
      <c r="C366" s="17" t="s">
        <v>159</v>
      </c>
      <c r="D366" s="17" t="s">
        <v>24</v>
      </c>
      <c r="E366" s="17" t="s">
        <v>160</v>
      </c>
    </row>
    <row r="367" spans="1:20" ht="60" x14ac:dyDescent="0.15">
      <c r="A367" s="17" t="str">
        <f>A366&amp;"表頭"</f>
        <v>X (23)表頭</v>
      </c>
      <c r="C367" s="132"/>
      <c r="D367" s="133"/>
      <c r="E367" s="18" t="s">
        <v>3</v>
      </c>
      <c r="F367" s="18" t="s">
        <v>161</v>
      </c>
      <c r="G367" s="18" t="s">
        <v>162</v>
      </c>
      <c r="H367" s="18" t="s">
        <v>163</v>
      </c>
      <c r="I367" s="18" t="s">
        <v>164</v>
      </c>
      <c r="J367" s="18" t="s">
        <v>165</v>
      </c>
      <c r="K367" s="18" t="s">
        <v>166</v>
      </c>
      <c r="L367" s="18" t="s">
        <v>167</v>
      </c>
      <c r="M367" s="18" t="s">
        <v>168</v>
      </c>
      <c r="N367" s="18" t="s">
        <v>169</v>
      </c>
      <c r="O367" s="18" t="s">
        <v>170</v>
      </c>
    </row>
    <row r="368" spans="1:20" x14ac:dyDescent="0.15">
      <c r="A368" s="17" t="str">
        <f>A366&amp;D368</f>
        <v>X (23)全体</v>
      </c>
      <c r="C368" s="134" t="s">
        <v>56</v>
      </c>
      <c r="D368" s="134" t="s">
        <v>8</v>
      </c>
      <c r="E368" s="19">
        <v>3871</v>
      </c>
      <c r="F368" s="20">
        <v>1712</v>
      </c>
      <c r="G368" s="20">
        <v>697</v>
      </c>
      <c r="H368" s="20">
        <v>613</v>
      </c>
      <c r="I368" s="20">
        <v>269</v>
      </c>
      <c r="J368" s="20">
        <v>189</v>
      </c>
      <c r="K368" s="20">
        <v>114</v>
      </c>
      <c r="L368" s="20">
        <v>28</v>
      </c>
      <c r="M368" s="20">
        <v>667</v>
      </c>
      <c r="N368" s="20">
        <v>655</v>
      </c>
      <c r="O368" s="20">
        <v>1052</v>
      </c>
      <c r="P368" s="21"/>
      <c r="Q368" s="21"/>
      <c r="R368" s="21"/>
      <c r="S368" s="21"/>
      <c r="T368" s="21"/>
    </row>
    <row r="369" spans="1:20" x14ac:dyDescent="0.15">
      <c r="C369" s="135"/>
      <c r="D369" s="136"/>
      <c r="E369" s="22">
        <v>1</v>
      </c>
      <c r="F369" s="23">
        <v>0.44226297736167908</v>
      </c>
      <c r="G369" s="23">
        <v>0.18005684018135071</v>
      </c>
      <c r="H369" s="23">
        <v>0.15835700929164886</v>
      </c>
      <c r="I369" s="23">
        <v>6.9491088390350342E-2</v>
      </c>
      <c r="J369" s="23">
        <v>4.8824593424797058E-2</v>
      </c>
      <c r="K369" s="23">
        <v>2.9449755325913429E-2</v>
      </c>
      <c r="L369" s="23">
        <v>7.2332732379436493E-3</v>
      </c>
      <c r="M369" s="23">
        <v>0.17230689525604248</v>
      </c>
      <c r="N369" s="23">
        <v>0.16920691728591919</v>
      </c>
      <c r="O369" s="23">
        <v>0.27176439762115479</v>
      </c>
    </row>
    <row r="370" spans="1:20" x14ac:dyDescent="0.15">
      <c r="A370" s="17" t="str">
        <f>A366&amp;D370</f>
        <v>X (23)進学（大学）</v>
      </c>
      <c r="C370" s="135"/>
      <c r="D370" s="134" t="s">
        <v>57</v>
      </c>
      <c r="E370" s="19">
        <v>2096</v>
      </c>
      <c r="F370" s="20">
        <v>964</v>
      </c>
      <c r="G370" s="20">
        <v>362</v>
      </c>
      <c r="H370" s="20">
        <v>316</v>
      </c>
      <c r="I370" s="20">
        <v>172</v>
      </c>
      <c r="J370" s="20">
        <v>82</v>
      </c>
      <c r="K370" s="20">
        <v>57</v>
      </c>
      <c r="L370" s="20">
        <v>18</v>
      </c>
      <c r="M370" s="20">
        <v>347</v>
      </c>
      <c r="N370" s="20">
        <v>373</v>
      </c>
      <c r="O370" s="20">
        <v>577</v>
      </c>
      <c r="P370" s="21"/>
      <c r="Q370" s="21"/>
      <c r="R370" s="21"/>
      <c r="S370" s="21"/>
      <c r="T370" s="21"/>
    </row>
    <row r="371" spans="1:20" x14ac:dyDescent="0.15">
      <c r="C371" s="135"/>
      <c r="D371" s="136"/>
      <c r="E371" s="22">
        <v>1</v>
      </c>
      <c r="F371" s="23">
        <v>0.45992365479469299</v>
      </c>
      <c r="G371" s="23">
        <v>0.17270992696285248</v>
      </c>
      <c r="H371" s="23">
        <v>0.15076336264610291</v>
      </c>
      <c r="I371" s="23">
        <v>8.2061067223548889E-2</v>
      </c>
      <c r="J371" s="23">
        <v>3.9122138172388077E-2</v>
      </c>
      <c r="K371" s="23">
        <v>2.7194656431674957E-2</v>
      </c>
      <c r="L371" s="23">
        <v>8.5877859964966774E-3</v>
      </c>
      <c r="M371" s="23">
        <v>0.16555343568325043</v>
      </c>
      <c r="N371" s="23">
        <v>0.17795801162719727</v>
      </c>
      <c r="O371" s="23">
        <v>0.27528625726699829</v>
      </c>
    </row>
    <row r="372" spans="1:20" x14ac:dyDescent="0.15">
      <c r="A372" s="17" t="str">
        <f>A366&amp;D372</f>
        <v>X (23)進学（短大）</v>
      </c>
      <c r="C372" s="135"/>
      <c r="D372" s="134" t="s">
        <v>58</v>
      </c>
      <c r="E372" s="19">
        <v>141</v>
      </c>
      <c r="F372" s="20">
        <v>59</v>
      </c>
      <c r="G372" s="20">
        <v>26</v>
      </c>
      <c r="H372" s="20">
        <v>14</v>
      </c>
      <c r="I372" s="20">
        <v>9</v>
      </c>
      <c r="J372" s="20">
        <v>7</v>
      </c>
      <c r="K372" s="20">
        <v>10</v>
      </c>
      <c r="L372" s="20">
        <v>2</v>
      </c>
      <c r="M372" s="20">
        <v>31</v>
      </c>
      <c r="N372" s="20">
        <v>26</v>
      </c>
      <c r="O372" s="20">
        <v>39</v>
      </c>
      <c r="P372" s="21"/>
      <c r="Q372" s="21"/>
      <c r="R372" s="21"/>
      <c r="S372" s="21"/>
      <c r="T372" s="21"/>
    </row>
    <row r="373" spans="1:20" x14ac:dyDescent="0.15">
      <c r="C373" s="135"/>
      <c r="D373" s="136"/>
      <c r="E373" s="22">
        <v>1</v>
      </c>
      <c r="F373" s="23">
        <v>0.41843971610069275</v>
      </c>
      <c r="G373" s="23">
        <v>0.18439716100692749</v>
      </c>
      <c r="H373" s="23">
        <v>9.929078072309494E-2</v>
      </c>
      <c r="I373" s="23">
        <v>6.3829787075519562E-2</v>
      </c>
      <c r="J373" s="23">
        <v>4.964539036154747E-2</v>
      </c>
      <c r="K373" s="23">
        <v>7.0921987295150757E-2</v>
      </c>
      <c r="L373" s="23">
        <v>1.4184396713972092E-2</v>
      </c>
      <c r="M373" s="23">
        <v>0.21985815465450287</v>
      </c>
      <c r="N373" s="23">
        <v>0.18439716100692749</v>
      </c>
      <c r="O373" s="23">
        <v>0.27659574151039124</v>
      </c>
    </row>
    <row r="374" spans="1:20" x14ac:dyDescent="0.15">
      <c r="A374" s="17" t="str">
        <f>A366&amp;D374</f>
        <v>X (23)進学（専門学校等）</v>
      </c>
      <c r="C374" s="135"/>
      <c r="D374" s="134" t="s">
        <v>59</v>
      </c>
      <c r="E374" s="19">
        <v>687</v>
      </c>
      <c r="F374" s="20">
        <v>331</v>
      </c>
      <c r="G374" s="20">
        <v>119</v>
      </c>
      <c r="H374" s="20">
        <v>116</v>
      </c>
      <c r="I374" s="20">
        <v>36</v>
      </c>
      <c r="J374" s="20">
        <v>36</v>
      </c>
      <c r="K374" s="20">
        <v>23</v>
      </c>
      <c r="L374" s="20">
        <v>2</v>
      </c>
      <c r="M374" s="20">
        <v>109</v>
      </c>
      <c r="N374" s="20">
        <v>99</v>
      </c>
      <c r="O374" s="20">
        <v>190</v>
      </c>
      <c r="P374" s="21"/>
      <c r="Q374" s="21"/>
      <c r="R374" s="21"/>
      <c r="S374" s="21"/>
      <c r="T374" s="21"/>
    </row>
    <row r="375" spans="1:20" x14ac:dyDescent="0.15">
      <c r="C375" s="135"/>
      <c r="D375" s="136"/>
      <c r="E375" s="22">
        <v>1</v>
      </c>
      <c r="F375" s="23">
        <v>0.48180493712425232</v>
      </c>
      <c r="G375" s="23">
        <v>0.17321687936782837</v>
      </c>
      <c r="H375" s="23">
        <v>0.16885007917881012</v>
      </c>
      <c r="I375" s="23">
        <v>5.2401747554540634E-2</v>
      </c>
      <c r="J375" s="23">
        <v>5.2401747554540634E-2</v>
      </c>
      <c r="K375" s="23">
        <v>3.3478893339633942E-2</v>
      </c>
      <c r="L375" s="23">
        <v>2.9112081974744797E-3</v>
      </c>
      <c r="M375" s="23">
        <v>0.15866084396839142</v>
      </c>
      <c r="N375" s="23">
        <v>0.14410480856895447</v>
      </c>
      <c r="O375" s="23">
        <v>0.27656477689743042</v>
      </c>
    </row>
    <row r="376" spans="1:20" x14ac:dyDescent="0.15">
      <c r="A376" s="17" t="str">
        <f>A366&amp;D376</f>
        <v>X (23)就職・就業</v>
      </c>
      <c r="C376" s="135"/>
      <c r="D376" s="134" t="s">
        <v>60</v>
      </c>
      <c r="E376" s="19">
        <v>558</v>
      </c>
      <c r="F376" s="20">
        <v>213</v>
      </c>
      <c r="G376" s="20">
        <v>114</v>
      </c>
      <c r="H376" s="20">
        <v>92</v>
      </c>
      <c r="I376" s="20">
        <v>31</v>
      </c>
      <c r="J376" s="20">
        <v>47</v>
      </c>
      <c r="K376" s="20">
        <v>15</v>
      </c>
      <c r="L376" s="20">
        <v>3</v>
      </c>
      <c r="M376" s="20">
        <v>118</v>
      </c>
      <c r="N376" s="20">
        <v>92</v>
      </c>
      <c r="O376" s="20">
        <v>133</v>
      </c>
      <c r="P376" s="21"/>
      <c r="Q376" s="21"/>
      <c r="R376" s="21"/>
      <c r="S376" s="21"/>
      <c r="T376" s="21"/>
    </row>
    <row r="377" spans="1:20" x14ac:dyDescent="0.15">
      <c r="C377" s="135"/>
      <c r="D377" s="136"/>
      <c r="E377" s="22">
        <v>1</v>
      </c>
      <c r="F377" s="23">
        <v>0.38172042369842529</v>
      </c>
      <c r="G377" s="23">
        <v>0.20430107414722443</v>
      </c>
      <c r="H377" s="23">
        <v>0.16487455368041992</v>
      </c>
      <c r="I377" s="23">
        <v>5.55555559694767E-2</v>
      </c>
      <c r="J377" s="23">
        <v>8.422938734292984E-2</v>
      </c>
      <c r="K377" s="23">
        <v>2.6881720870733261E-2</v>
      </c>
      <c r="L377" s="23">
        <v>5.3763440810143948E-3</v>
      </c>
      <c r="M377" s="23">
        <v>0.21146953105926514</v>
      </c>
      <c r="N377" s="23">
        <v>0.16487455368041992</v>
      </c>
      <c r="O377" s="23">
        <v>0.2383512556552887</v>
      </c>
    </row>
    <row r="378" spans="1:20" x14ac:dyDescent="0.15">
      <c r="A378" s="17" t="str">
        <f>A366&amp;D378</f>
        <v>X (23)その他</v>
      </c>
      <c r="C378" s="135"/>
      <c r="D378" s="134" t="s">
        <v>22</v>
      </c>
      <c r="E378" s="19">
        <v>34</v>
      </c>
      <c r="F378" s="20">
        <v>10</v>
      </c>
      <c r="G378" s="20">
        <v>8</v>
      </c>
      <c r="H378" s="20">
        <v>6</v>
      </c>
      <c r="I378" s="20">
        <v>4</v>
      </c>
      <c r="J378" s="20">
        <v>1</v>
      </c>
      <c r="K378" s="20">
        <v>1</v>
      </c>
      <c r="L378" s="20">
        <v>0</v>
      </c>
      <c r="M378" s="20">
        <v>9</v>
      </c>
      <c r="N378" s="20">
        <v>6</v>
      </c>
      <c r="O378" s="20">
        <v>11</v>
      </c>
      <c r="P378" s="21"/>
      <c r="Q378" s="21"/>
      <c r="R378" s="21"/>
      <c r="S378" s="21"/>
      <c r="T378" s="21"/>
    </row>
    <row r="379" spans="1:20" x14ac:dyDescent="0.15">
      <c r="C379" s="135"/>
      <c r="D379" s="136"/>
      <c r="E379" s="22">
        <v>1</v>
      </c>
      <c r="F379" s="23">
        <v>0.29411765933036804</v>
      </c>
      <c r="G379" s="23">
        <v>0.23529411852359772</v>
      </c>
      <c r="H379" s="23">
        <v>0.17647059261798859</v>
      </c>
      <c r="I379" s="23">
        <v>0.11764705926179886</v>
      </c>
      <c r="J379" s="23">
        <v>2.9411764815449715E-2</v>
      </c>
      <c r="K379" s="23">
        <v>2.9411764815449715E-2</v>
      </c>
      <c r="L379" s="23">
        <v>0</v>
      </c>
      <c r="M379" s="23">
        <v>0.26470589637756348</v>
      </c>
      <c r="N379" s="23">
        <v>0.17647059261798859</v>
      </c>
      <c r="O379" s="23">
        <v>0.32352942228317261</v>
      </c>
    </row>
    <row r="380" spans="1:20" x14ac:dyDescent="0.15">
      <c r="A380" s="17" t="str">
        <f>A366&amp;D380</f>
        <v>X (23)わからない</v>
      </c>
      <c r="C380" s="135"/>
      <c r="D380" s="134" t="s">
        <v>61</v>
      </c>
      <c r="E380" s="19">
        <v>355</v>
      </c>
      <c r="F380" s="20">
        <v>135</v>
      </c>
      <c r="G380" s="20">
        <v>68</v>
      </c>
      <c r="H380" s="20">
        <v>69</v>
      </c>
      <c r="I380" s="20">
        <v>17</v>
      </c>
      <c r="J380" s="20">
        <v>16</v>
      </c>
      <c r="K380" s="20">
        <v>8</v>
      </c>
      <c r="L380" s="20">
        <v>3</v>
      </c>
      <c r="M380" s="20">
        <v>53</v>
      </c>
      <c r="N380" s="20">
        <v>59</v>
      </c>
      <c r="O380" s="20">
        <v>102</v>
      </c>
      <c r="P380" s="21"/>
      <c r="Q380" s="21"/>
      <c r="R380" s="21"/>
      <c r="S380" s="21"/>
      <c r="T380" s="21"/>
    </row>
    <row r="381" spans="1:20" x14ac:dyDescent="0.15">
      <c r="C381" s="136"/>
      <c r="D381" s="136"/>
      <c r="E381" s="22">
        <v>1</v>
      </c>
      <c r="F381" s="23">
        <v>0.38028168678283691</v>
      </c>
      <c r="G381" s="23">
        <v>0.19154930114746094</v>
      </c>
      <c r="H381" s="23">
        <v>0.1943662017583847</v>
      </c>
      <c r="I381" s="23">
        <v>4.7887325286865234E-2</v>
      </c>
      <c r="J381" s="23">
        <v>4.5070420950651169E-2</v>
      </c>
      <c r="K381" s="23">
        <v>2.2535210475325584E-2</v>
      </c>
      <c r="L381" s="23">
        <v>8.4507046267390251E-3</v>
      </c>
      <c r="M381" s="23">
        <v>0.14929577708244324</v>
      </c>
      <c r="N381" s="23">
        <v>0.16619718074798584</v>
      </c>
      <c r="O381" s="23">
        <v>0.28732395172119141</v>
      </c>
    </row>
    <row r="385" spans="1:20" x14ac:dyDescent="0.15">
      <c r="A385" s="17" t="str">
        <f>"X ("&amp;SUBSTITUTE(LEFT(E385,3),"Q","")&amp;")"</f>
        <v>X (24)</v>
      </c>
      <c r="C385" s="17" t="s">
        <v>171</v>
      </c>
      <c r="D385" s="17" t="s">
        <v>24</v>
      </c>
      <c r="E385" s="17" t="s">
        <v>172</v>
      </c>
    </row>
    <row r="386" spans="1:20" ht="24" x14ac:dyDescent="0.15">
      <c r="A386" s="17" t="str">
        <f>A385&amp;"表頭"</f>
        <v>X (24)表頭</v>
      </c>
      <c r="C386" s="132"/>
      <c r="D386" s="133"/>
      <c r="E386" s="18" t="s">
        <v>3</v>
      </c>
      <c r="F386" s="18" t="s">
        <v>173</v>
      </c>
      <c r="G386" s="18" t="s">
        <v>174</v>
      </c>
      <c r="H386" s="18" t="s">
        <v>175</v>
      </c>
      <c r="I386" s="18" t="s">
        <v>176</v>
      </c>
      <c r="J386" s="18" t="s">
        <v>177</v>
      </c>
      <c r="K386" s="18" t="s">
        <v>178</v>
      </c>
      <c r="L386" s="18" t="s">
        <v>179</v>
      </c>
      <c r="M386" s="18" t="s">
        <v>180</v>
      </c>
      <c r="N386" s="18" t="s">
        <v>181</v>
      </c>
      <c r="O386" s="18" t="s">
        <v>182</v>
      </c>
    </row>
    <row r="387" spans="1:20" x14ac:dyDescent="0.15">
      <c r="A387" s="17" t="str">
        <f>A385&amp;D387</f>
        <v>X (24)全体</v>
      </c>
      <c r="C387" s="134" t="s">
        <v>56</v>
      </c>
      <c r="D387" s="134" t="s">
        <v>8</v>
      </c>
      <c r="E387" s="19">
        <v>3871</v>
      </c>
      <c r="F387" s="20">
        <v>1020</v>
      </c>
      <c r="G387" s="20">
        <v>1362</v>
      </c>
      <c r="H387" s="20">
        <v>329</v>
      </c>
      <c r="I387" s="20">
        <v>1804</v>
      </c>
      <c r="J387" s="20">
        <v>500</v>
      </c>
      <c r="K387" s="20">
        <v>1030</v>
      </c>
      <c r="L387" s="20">
        <v>876</v>
      </c>
      <c r="M387" s="20">
        <v>729</v>
      </c>
      <c r="N387" s="20">
        <v>336</v>
      </c>
      <c r="O387" s="20">
        <v>554</v>
      </c>
      <c r="P387" s="21"/>
      <c r="Q387" s="21"/>
      <c r="R387" s="21"/>
      <c r="S387" s="21"/>
      <c r="T387" s="21"/>
    </row>
    <row r="388" spans="1:20" x14ac:dyDescent="0.15">
      <c r="C388" s="135"/>
      <c r="D388" s="136"/>
      <c r="E388" s="22">
        <v>1</v>
      </c>
      <c r="F388" s="23">
        <v>0.26349779963493347</v>
      </c>
      <c r="G388" s="23">
        <v>0.3518470823764801</v>
      </c>
      <c r="H388" s="23">
        <v>8.4990955889225006E-2</v>
      </c>
      <c r="I388" s="23">
        <v>0.46602943539619446</v>
      </c>
      <c r="J388" s="23">
        <v>0.12916558980941772</v>
      </c>
      <c r="K388" s="23">
        <v>0.26608112454414368</v>
      </c>
      <c r="L388" s="23">
        <v>0.22629810869693756</v>
      </c>
      <c r="M388" s="23">
        <v>0.18832342326641083</v>
      </c>
      <c r="N388" s="23">
        <v>8.6799278855323792E-2</v>
      </c>
      <c r="O388" s="23">
        <v>0.14311547577381134</v>
      </c>
    </row>
    <row r="389" spans="1:20" x14ac:dyDescent="0.15">
      <c r="A389" s="17" t="str">
        <f>A385&amp;D389</f>
        <v>X (24)進学（大学）</v>
      </c>
      <c r="C389" s="135"/>
      <c r="D389" s="134" t="s">
        <v>57</v>
      </c>
      <c r="E389" s="19">
        <v>2096</v>
      </c>
      <c r="F389" s="20">
        <v>552</v>
      </c>
      <c r="G389" s="20">
        <v>793</v>
      </c>
      <c r="H389" s="20">
        <v>179</v>
      </c>
      <c r="I389" s="20">
        <v>975</v>
      </c>
      <c r="J389" s="20">
        <v>291</v>
      </c>
      <c r="K389" s="20">
        <v>611</v>
      </c>
      <c r="L389" s="20">
        <v>536</v>
      </c>
      <c r="M389" s="20">
        <v>401</v>
      </c>
      <c r="N389" s="20">
        <v>200</v>
      </c>
      <c r="O389" s="20">
        <v>265</v>
      </c>
      <c r="P389" s="21"/>
      <c r="Q389" s="21"/>
      <c r="R389" s="21"/>
      <c r="S389" s="21"/>
      <c r="T389" s="21"/>
    </row>
    <row r="390" spans="1:20" x14ac:dyDescent="0.15">
      <c r="C390" s="135"/>
      <c r="D390" s="136"/>
      <c r="E390" s="22">
        <v>1</v>
      </c>
      <c r="F390" s="23">
        <v>0.26335877180099487</v>
      </c>
      <c r="G390" s="23">
        <v>0.37833970785140991</v>
      </c>
      <c r="H390" s="23">
        <v>8.5400760173797607E-2</v>
      </c>
      <c r="I390" s="23">
        <v>0.46517175436019897</v>
      </c>
      <c r="J390" s="23">
        <v>0.13883587718009949</v>
      </c>
      <c r="K390" s="23">
        <v>0.29150763154029846</v>
      </c>
      <c r="L390" s="23">
        <v>0.2557252049446106</v>
      </c>
      <c r="M390" s="23">
        <v>0.19131679832935333</v>
      </c>
      <c r="N390" s="23">
        <v>9.5419846475124359E-2</v>
      </c>
      <c r="O390" s="23">
        <v>0.12643130123615265</v>
      </c>
    </row>
    <row r="391" spans="1:20" x14ac:dyDescent="0.15">
      <c r="A391" s="17" t="str">
        <f>A385&amp;D391</f>
        <v>X (24)進学（短大）</v>
      </c>
      <c r="C391" s="135"/>
      <c r="D391" s="134" t="s">
        <v>58</v>
      </c>
      <c r="E391" s="19">
        <v>141</v>
      </c>
      <c r="F391" s="20">
        <v>37</v>
      </c>
      <c r="G391" s="20">
        <v>46</v>
      </c>
      <c r="H391" s="20">
        <v>16</v>
      </c>
      <c r="I391" s="20">
        <v>71</v>
      </c>
      <c r="J391" s="20">
        <v>21</v>
      </c>
      <c r="K391" s="20">
        <v>44</v>
      </c>
      <c r="L391" s="20">
        <v>23</v>
      </c>
      <c r="M391" s="20">
        <v>32</v>
      </c>
      <c r="N391" s="20">
        <v>13</v>
      </c>
      <c r="O391" s="20">
        <v>18</v>
      </c>
      <c r="P391" s="21"/>
      <c r="Q391" s="21"/>
      <c r="R391" s="21"/>
      <c r="S391" s="21"/>
      <c r="T391" s="21"/>
    </row>
    <row r="392" spans="1:20" x14ac:dyDescent="0.15">
      <c r="C392" s="135"/>
      <c r="D392" s="136"/>
      <c r="E392" s="22">
        <v>1</v>
      </c>
      <c r="F392" s="23">
        <v>0.26241135597229004</v>
      </c>
      <c r="G392" s="23">
        <v>0.326241135597229</v>
      </c>
      <c r="H392" s="23">
        <v>0.11347517371177673</v>
      </c>
      <c r="I392" s="23">
        <v>0.50354611873626709</v>
      </c>
      <c r="J392" s="23">
        <v>0.14893616735935211</v>
      </c>
      <c r="K392" s="23">
        <v>0.31205675005912781</v>
      </c>
      <c r="L392" s="23">
        <v>0.1631205677986145</v>
      </c>
      <c r="M392" s="23">
        <v>0.22695034742355347</v>
      </c>
      <c r="N392" s="23">
        <v>9.2198580503463745E-2</v>
      </c>
      <c r="O392" s="23">
        <v>0.12765957415103912</v>
      </c>
    </row>
    <row r="393" spans="1:20" x14ac:dyDescent="0.15">
      <c r="A393" s="17" t="str">
        <f>A385&amp;D393</f>
        <v>X (24)進学（専門学校等）</v>
      </c>
      <c r="C393" s="135"/>
      <c r="D393" s="134" t="s">
        <v>59</v>
      </c>
      <c r="E393" s="19">
        <v>687</v>
      </c>
      <c r="F393" s="20">
        <v>166</v>
      </c>
      <c r="G393" s="20">
        <v>242</v>
      </c>
      <c r="H393" s="20">
        <v>46</v>
      </c>
      <c r="I393" s="20">
        <v>337</v>
      </c>
      <c r="J393" s="20">
        <v>77</v>
      </c>
      <c r="K393" s="20">
        <v>167</v>
      </c>
      <c r="L393" s="20">
        <v>142</v>
      </c>
      <c r="M393" s="20">
        <v>119</v>
      </c>
      <c r="N393" s="20">
        <v>56</v>
      </c>
      <c r="O393" s="20">
        <v>103</v>
      </c>
      <c r="P393" s="21"/>
      <c r="Q393" s="21"/>
      <c r="R393" s="21"/>
      <c r="S393" s="21"/>
      <c r="T393" s="21"/>
    </row>
    <row r="394" spans="1:20" x14ac:dyDescent="0.15">
      <c r="C394" s="135"/>
      <c r="D394" s="136"/>
      <c r="E394" s="22">
        <v>1</v>
      </c>
      <c r="F394" s="23">
        <v>0.24163027107715607</v>
      </c>
      <c r="G394" s="23">
        <v>0.352256178855896</v>
      </c>
      <c r="H394" s="23">
        <v>6.6957786679267883E-2</v>
      </c>
      <c r="I394" s="23">
        <v>0.49053856730461121</v>
      </c>
      <c r="J394" s="23">
        <v>0.11208151280879974</v>
      </c>
      <c r="K394" s="23">
        <v>0.24308587610721588</v>
      </c>
      <c r="L394" s="23">
        <v>0.20669578015804291</v>
      </c>
      <c r="M394" s="23">
        <v>0.17321687936782837</v>
      </c>
      <c r="N394" s="23">
        <v>8.1513829529285431E-2</v>
      </c>
      <c r="O394" s="23">
        <v>0.14992721378803253</v>
      </c>
    </row>
    <row r="395" spans="1:20" x14ac:dyDescent="0.15">
      <c r="A395" s="17" t="str">
        <f>A385&amp;D395</f>
        <v>X (24)就職・就業</v>
      </c>
      <c r="C395" s="135"/>
      <c r="D395" s="134" t="s">
        <v>60</v>
      </c>
      <c r="E395" s="19">
        <v>558</v>
      </c>
      <c r="F395" s="20">
        <v>162</v>
      </c>
      <c r="G395" s="20">
        <v>162</v>
      </c>
      <c r="H395" s="20">
        <v>56</v>
      </c>
      <c r="I395" s="20">
        <v>249</v>
      </c>
      <c r="J395" s="20">
        <v>56</v>
      </c>
      <c r="K395" s="20">
        <v>125</v>
      </c>
      <c r="L395" s="20">
        <v>107</v>
      </c>
      <c r="M395" s="20">
        <v>110</v>
      </c>
      <c r="N395" s="20">
        <v>35</v>
      </c>
      <c r="O395" s="20">
        <v>83</v>
      </c>
      <c r="P395" s="21"/>
      <c r="Q395" s="21"/>
      <c r="R395" s="21"/>
      <c r="S395" s="21"/>
      <c r="T395" s="21"/>
    </row>
    <row r="396" spans="1:20" x14ac:dyDescent="0.15">
      <c r="C396" s="135"/>
      <c r="D396" s="136"/>
      <c r="E396" s="22">
        <v>1</v>
      </c>
      <c r="F396" s="23">
        <v>0.29032257199287415</v>
      </c>
      <c r="G396" s="23">
        <v>0.29032257199287415</v>
      </c>
      <c r="H396" s="23">
        <v>0.10035842657089233</v>
      </c>
      <c r="I396" s="23">
        <v>0.44623655080795288</v>
      </c>
      <c r="J396" s="23">
        <v>0.10035842657089233</v>
      </c>
      <c r="K396" s="23">
        <v>0.22401434183120728</v>
      </c>
      <c r="L396" s="23">
        <v>0.19175627827644348</v>
      </c>
      <c r="M396" s="23">
        <v>0.19713261723518372</v>
      </c>
      <c r="N396" s="23">
        <v>6.2724016606807709E-2</v>
      </c>
      <c r="O396" s="23">
        <v>0.14874552190303802</v>
      </c>
    </row>
    <row r="397" spans="1:20" x14ac:dyDescent="0.15">
      <c r="A397" s="17" t="str">
        <f>A385&amp;D397</f>
        <v>X (24)その他</v>
      </c>
      <c r="C397" s="135"/>
      <c r="D397" s="134" t="s">
        <v>22</v>
      </c>
      <c r="E397" s="19">
        <v>34</v>
      </c>
      <c r="F397" s="20">
        <v>11</v>
      </c>
      <c r="G397" s="20">
        <v>11</v>
      </c>
      <c r="H397" s="20">
        <v>4</v>
      </c>
      <c r="I397" s="20">
        <v>17</v>
      </c>
      <c r="J397" s="20">
        <v>2</v>
      </c>
      <c r="K397" s="20">
        <v>5</v>
      </c>
      <c r="L397" s="20">
        <v>4</v>
      </c>
      <c r="M397" s="20">
        <v>8</v>
      </c>
      <c r="N397" s="20">
        <v>3</v>
      </c>
      <c r="O397" s="20">
        <v>9</v>
      </c>
      <c r="P397" s="21"/>
      <c r="Q397" s="21"/>
      <c r="R397" s="21"/>
      <c r="S397" s="21"/>
      <c r="T397" s="21"/>
    </row>
    <row r="398" spans="1:20" x14ac:dyDescent="0.15">
      <c r="C398" s="135"/>
      <c r="D398" s="136"/>
      <c r="E398" s="22">
        <v>1</v>
      </c>
      <c r="F398" s="23">
        <v>0.32352942228317261</v>
      </c>
      <c r="G398" s="23">
        <v>0.32352942228317261</v>
      </c>
      <c r="H398" s="23">
        <v>0.11764705926179886</v>
      </c>
      <c r="I398" s="23">
        <v>0.5</v>
      </c>
      <c r="J398" s="23">
        <v>5.8823529630899429E-2</v>
      </c>
      <c r="K398" s="23">
        <v>0.14705882966518402</v>
      </c>
      <c r="L398" s="23">
        <v>0.11764705926179886</v>
      </c>
      <c r="M398" s="23">
        <v>0.23529411852359772</v>
      </c>
      <c r="N398" s="23">
        <v>8.8235296308994293E-2</v>
      </c>
      <c r="O398" s="23">
        <v>0.26470589637756348</v>
      </c>
    </row>
    <row r="399" spans="1:20" x14ac:dyDescent="0.15">
      <c r="A399" s="17" t="str">
        <f>A385&amp;D399</f>
        <v>X (24)わからない</v>
      </c>
      <c r="C399" s="135"/>
      <c r="D399" s="134" t="s">
        <v>61</v>
      </c>
      <c r="E399" s="19">
        <v>355</v>
      </c>
      <c r="F399" s="20">
        <v>92</v>
      </c>
      <c r="G399" s="20">
        <v>108</v>
      </c>
      <c r="H399" s="20">
        <v>28</v>
      </c>
      <c r="I399" s="20">
        <v>155</v>
      </c>
      <c r="J399" s="20">
        <v>53</v>
      </c>
      <c r="K399" s="20">
        <v>78</v>
      </c>
      <c r="L399" s="20">
        <v>64</v>
      </c>
      <c r="M399" s="20">
        <v>59</v>
      </c>
      <c r="N399" s="20">
        <v>29</v>
      </c>
      <c r="O399" s="20">
        <v>76</v>
      </c>
      <c r="P399" s="21"/>
      <c r="Q399" s="21"/>
      <c r="R399" s="21"/>
      <c r="S399" s="21"/>
      <c r="T399" s="21"/>
    </row>
    <row r="400" spans="1:20" x14ac:dyDescent="0.15">
      <c r="C400" s="136"/>
      <c r="D400" s="136"/>
      <c r="E400" s="22">
        <v>1</v>
      </c>
      <c r="F400" s="23">
        <v>0.25915491580963135</v>
      </c>
      <c r="G400" s="23">
        <v>0.30422535538673401</v>
      </c>
      <c r="H400" s="23">
        <v>7.8873239457607269E-2</v>
      </c>
      <c r="I400" s="23">
        <v>0.43661972880363464</v>
      </c>
      <c r="J400" s="23">
        <v>0.14929577708244324</v>
      </c>
      <c r="K400" s="23">
        <v>0.21971830725669861</v>
      </c>
      <c r="L400" s="23">
        <v>0.18028168380260468</v>
      </c>
      <c r="M400" s="23">
        <v>0.16619718074798584</v>
      </c>
      <c r="N400" s="23">
        <v>8.1690140068531036E-2</v>
      </c>
      <c r="O400" s="23">
        <v>0.21408450603485107</v>
      </c>
    </row>
    <row r="404" spans="1:20" x14ac:dyDescent="0.15">
      <c r="A404" s="17" t="str">
        <f>"X ("&amp;SUBSTITUTE(LEFT(E404,3),"Q","")&amp;")"</f>
        <v>X (25)</v>
      </c>
      <c r="C404" s="17" t="s">
        <v>183</v>
      </c>
      <c r="D404" s="17" t="s">
        <v>1</v>
      </c>
      <c r="E404" s="17" t="s">
        <v>184</v>
      </c>
    </row>
    <row r="405" spans="1:20" ht="24" x14ac:dyDescent="0.15">
      <c r="A405" s="17" t="str">
        <f>A404&amp;"表頭"</f>
        <v>X (25)表頭</v>
      </c>
      <c r="C405" s="132"/>
      <c r="D405" s="133"/>
      <c r="E405" s="18" t="s">
        <v>3</v>
      </c>
      <c r="F405" s="18" t="s">
        <v>185</v>
      </c>
      <c r="G405" s="18" t="s">
        <v>186</v>
      </c>
      <c r="H405" s="18" t="s">
        <v>187</v>
      </c>
    </row>
    <row r="406" spans="1:20" x14ac:dyDescent="0.15">
      <c r="A406" s="17" t="str">
        <f>A404&amp;D406</f>
        <v>X (25)全体</v>
      </c>
      <c r="C406" s="134" t="s">
        <v>56</v>
      </c>
      <c r="D406" s="134" t="s">
        <v>8</v>
      </c>
      <c r="E406" s="19">
        <v>3871</v>
      </c>
      <c r="F406" s="20">
        <v>1887</v>
      </c>
      <c r="G406" s="20">
        <v>898</v>
      </c>
      <c r="H406" s="20">
        <v>1086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</row>
    <row r="407" spans="1:20" x14ac:dyDescent="0.15">
      <c r="C407" s="135"/>
      <c r="D407" s="136"/>
      <c r="E407" s="22">
        <v>1</v>
      </c>
      <c r="F407" s="23">
        <v>0.48747092485427856</v>
      </c>
      <c r="G407" s="23">
        <v>0.23198139667510986</v>
      </c>
      <c r="H407" s="23">
        <v>0.28054764866828918</v>
      </c>
    </row>
    <row r="408" spans="1:20" x14ac:dyDescent="0.15">
      <c r="A408" s="17" t="str">
        <f>A404&amp;D408</f>
        <v>X (25)進学（大学）</v>
      </c>
      <c r="C408" s="135"/>
      <c r="D408" s="134" t="s">
        <v>57</v>
      </c>
      <c r="E408" s="19">
        <v>2096</v>
      </c>
      <c r="F408" s="20">
        <v>1123</v>
      </c>
      <c r="G408" s="20">
        <v>452</v>
      </c>
      <c r="H408" s="20">
        <v>521</v>
      </c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</row>
    <row r="409" spans="1:20" x14ac:dyDescent="0.15">
      <c r="C409" s="135"/>
      <c r="D409" s="136"/>
      <c r="E409" s="22">
        <v>1</v>
      </c>
      <c r="F409" s="23">
        <v>0.53578245639801025</v>
      </c>
      <c r="G409" s="23">
        <v>0.21564885973930359</v>
      </c>
      <c r="H409" s="23">
        <v>0.24856869876384735</v>
      </c>
    </row>
    <row r="410" spans="1:20" x14ac:dyDescent="0.15">
      <c r="A410" s="17" t="str">
        <f>A404&amp;D410</f>
        <v>X (25)進学（短大）</v>
      </c>
      <c r="C410" s="135"/>
      <c r="D410" s="134" t="s">
        <v>58</v>
      </c>
      <c r="E410" s="19">
        <v>141</v>
      </c>
      <c r="F410" s="20">
        <v>63</v>
      </c>
      <c r="G410" s="20">
        <v>41</v>
      </c>
      <c r="H410" s="20">
        <v>37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</row>
    <row r="411" spans="1:20" x14ac:dyDescent="0.15">
      <c r="C411" s="135"/>
      <c r="D411" s="136"/>
      <c r="E411" s="22">
        <v>1</v>
      </c>
      <c r="F411" s="23">
        <v>0.44680851697921753</v>
      </c>
      <c r="G411" s="23">
        <v>0.29078012704849243</v>
      </c>
      <c r="H411" s="23">
        <v>0.26241135597229004</v>
      </c>
    </row>
    <row r="412" spans="1:20" x14ac:dyDescent="0.15">
      <c r="A412" s="17" t="str">
        <f>A404&amp;D412</f>
        <v>X (25)進学（専門学校等）</v>
      </c>
      <c r="C412" s="135"/>
      <c r="D412" s="134" t="s">
        <v>59</v>
      </c>
      <c r="E412" s="19">
        <v>687</v>
      </c>
      <c r="F412" s="20">
        <v>302</v>
      </c>
      <c r="G412" s="20">
        <v>173</v>
      </c>
      <c r="H412" s="20">
        <v>212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</row>
    <row r="413" spans="1:20" x14ac:dyDescent="0.15">
      <c r="C413" s="135"/>
      <c r="D413" s="136"/>
      <c r="E413" s="22">
        <v>1</v>
      </c>
      <c r="F413" s="23">
        <v>0.43959242105484009</v>
      </c>
      <c r="G413" s="23">
        <v>0.25181949138641357</v>
      </c>
      <c r="H413" s="23">
        <v>0.30858805775642395</v>
      </c>
    </row>
    <row r="414" spans="1:20" x14ac:dyDescent="0.15">
      <c r="A414" s="17" t="str">
        <f>A404&amp;D414</f>
        <v>X (25)就職・就業</v>
      </c>
      <c r="C414" s="135"/>
      <c r="D414" s="134" t="s">
        <v>60</v>
      </c>
      <c r="E414" s="19">
        <v>558</v>
      </c>
      <c r="F414" s="20">
        <v>252</v>
      </c>
      <c r="G414" s="20">
        <v>135</v>
      </c>
      <c r="H414" s="20">
        <v>171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</row>
    <row r="415" spans="1:20" x14ac:dyDescent="0.15">
      <c r="C415" s="135"/>
      <c r="D415" s="136"/>
      <c r="E415" s="22">
        <v>1</v>
      </c>
      <c r="F415" s="23">
        <v>0.45161288976669312</v>
      </c>
      <c r="G415" s="23">
        <v>0.24193547666072845</v>
      </c>
      <c r="H415" s="23">
        <v>0.30645161867141724</v>
      </c>
    </row>
    <row r="416" spans="1:20" x14ac:dyDescent="0.15">
      <c r="A416" s="17" t="str">
        <f>A404&amp;D416</f>
        <v>X (25)その他</v>
      </c>
      <c r="C416" s="135"/>
      <c r="D416" s="134" t="s">
        <v>22</v>
      </c>
      <c r="E416" s="19">
        <v>34</v>
      </c>
      <c r="F416" s="20">
        <v>15</v>
      </c>
      <c r="G416" s="20">
        <v>6</v>
      </c>
      <c r="H416" s="20">
        <v>13</v>
      </c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</row>
    <row r="417" spans="1:20" x14ac:dyDescent="0.15">
      <c r="C417" s="135"/>
      <c r="D417" s="136"/>
      <c r="E417" s="22">
        <v>1</v>
      </c>
      <c r="F417" s="23">
        <v>0.44117647409439087</v>
      </c>
      <c r="G417" s="23">
        <v>0.17647059261798859</v>
      </c>
      <c r="H417" s="23">
        <v>0.38235294818878174</v>
      </c>
    </row>
    <row r="418" spans="1:20" x14ac:dyDescent="0.15">
      <c r="A418" s="17" t="str">
        <f>A404&amp;D418</f>
        <v>X (25)わからない</v>
      </c>
      <c r="C418" s="135"/>
      <c r="D418" s="134" t="s">
        <v>61</v>
      </c>
      <c r="E418" s="19">
        <v>355</v>
      </c>
      <c r="F418" s="20">
        <v>132</v>
      </c>
      <c r="G418" s="20">
        <v>91</v>
      </c>
      <c r="H418" s="20">
        <v>132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</row>
    <row r="419" spans="1:20" x14ac:dyDescent="0.15">
      <c r="C419" s="136"/>
      <c r="D419" s="136"/>
      <c r="E419" s="22">
        <v>1</v>
      </c>
      <c r="F419" s="23">
        <v>0.37183099985122681</v>
      </c>
      <c r="G419" s="23">
        <v>0.25633803009986877</v>
      </c>
      <c r="H419" s="23">
        <v>0.37183099985122681</v>
      </c>
    </row>
    <row r="423" spans="1:20" x14ac:dyDescent="0.15">
      <c r="A423" s="17" t="str">
        <f>"X ("&amp;SUBSTITUTE(LEFT(E423,3),"Q","")&amp;")"</f>
        <v>X (26)</v>
      </c>
      <c r="C423" s="17" t="s">
        <v>188</v>
      </c>
      <c r="D423" s="17" t="s">
        <v>1</v>
      </c>
      <c r="E423" s="17" t="s">
        <v>189</v>
      </c>
    </row>
    <row r="424" spans="1:20" ht="36" x14ac:dyDescent="0.15">
      <c r="A424" s="17" t="str">
        <f>A423&amp;"表頭"</f>
        <v>X (26)表頭</v>
      </c>
      <c r="C424" s="132"/>
      <c r="D424" s="133"/>
      <c r="E424" s="18" t="s">
        <v>3</v>
      </c>
      <c r="F424" s="18" t="s">
        <v>190</v>
      </c>
      <c r="G424" s="18" t="s">
        <v>191</v>
      </c>
      <c r="H424" s="18" t="s">
        <v>192</v>
      </c>
      <c r="I424" s="18" t="s">
        <v>193</v>
      </c>
      <c r="J424" s="18" t="s">
        <v>194</v>
      </c>
      <c r="K424" s="18" t="s">
        <v>195</v>
      </c>
      <c r="L424" s="18" t="s">
        <v>22</v>
      </c>
      <c r="M424" s="18" t="s">
        <v>196</v>
      </c>
    </row>
    <row r="425" spans="1:20" x14ac:dyDescent="0.15">
      <c r="A425" s="17" t="str">
        <f>A423&amp;D425</f>
        <v>X (26)全体</v>
      </c>
      <c r="C425" s="134" t="s">
        <v>56</v>
      </c>
      <c r="D425" s="134" t="s">
        <v>8</v>
      </c>
      <c r="E425" s="19">
        <v>3871</v>
      </c>
      <c r="F425" s="20">
        <v>380</v>
      </c>
      <c r="G425" s="20">
        <v>110</v>
      </c>
      <c r="H425" s="20">
        <v>28</v>
      </c>
      <c r="I425" s="20">
        <v>21</v>
      </c>
      <c r="J425" s="20">
        <v>48</v>
      </c>
      <c r="K425" s="20">
        <v>85</v>
      </c>
      <c r="L425" s="20">
        <v>45</v>
      </c>
      <c r="M425" s="20">
        <v>3154</v>
      </c>
      <c r="N425" s="21"/>
      <c r="O425" s="21"/>
      <c r="P425" s="21"/>
      <c r="Q425" s="21"/>
      <c r="R425" s="21"/>
      <c r="S425" s="21"/>
      <c r="T425" s="21"/>
    </row>
    <row r="426" spans="1:20" x14ac:dyDescent="0.15">
      <c r="C426" s="135"/>
      <c r="D426" s="136"/>
      <c r="E426" s="22">
        <v>1</v>
      </c>
      <c r="F426" s="23">
        <v>9.8165847361087799E-2</v>
      </c>
      <c r="G426" s="23">
        <v>2.8416430577635765E-2</v>
      </c>
      <c r="H426" s="23">
        <v>7.2332732379436493E-3</v>
      </c>
      <c r="I426" s="23">
        <v>5.424954928457737E-3</v>
      </c>
      <c r="J426" s="23">
        <v>1.239989697933197E-2</v>
      </c>
      <c r="K426" s="23">
        <v>2.1958149969577789E-2</v>
      </c>
      <c r="L426" s="23">
        <v>1.1624903418123722E-2</v>
      </c>
      <c r="M426" s="23">
        <v>0.81477653980255127</v>
      </c>
    </row>
    <row r="427" spans="1:20" x14ac:dyDescent="0.15">
      <c r="A427" s="17" t="str">
        <f>A423&amp;D427</f>
        <v>X (26)進学（大学）</v>
      </c>
      <c r="C427" s="135"/>
      <c r="D427" s="134" t="s">
        <v>57</v>
      </c>
      <c r="E427" s="19">
        <v>2096</v>
      </c>
      <c r="F427" s="20">
        <v>204</v>
      </c>
      <c r="G427" s="20">
        <v>67</v>
      </c>
      <c r="H427" s="20">
        <v>17</v>
      </c>
      <c r="I427" s="20">
        <v>9</v>
      </c>
      <c r="J427" s="20">
        <v>25</v>
      </c>
      <c r="K427" s="20">
        <v>40</v>
      </c>
      <c r="L427" s="20">
        <v>31</v>
      </c>
      <c r="M427" s="20">
        <v>1703</v>
      </c>
      <c r="N427" s="21"/>
      <c r="O427" s="21"/>
      <c r="P427" s="21"/>
      <c r="Q427" s="21"/>
      <c r="R427" s="21"/>
      <c r="S427" s="21"/>
      <c r="T427" s="21"/>
    </row>
    <row r="428" spans="1:20" x14ac:dyDescent="0.15">
      <c r="C428" s="135"/>
      <c r="D428" s="136"/>
      <c r="E428" s="22">
        <v>1</v>
      </c>
      <c r="F428" s="23">
        <v>9.7328245639801025E-2</v>
      </c>
      <c r="G428" s="23">
        <v>3.1965650618076324E-2</v>
      </c>
      <c r="H428" s="23">
        <v>8.1106871366500854E-3</v>
      </c>
      <c r="I428" s="23">
        <v>4.2938929982483387E-3</v>
      </c>
      <c r="J428" s="23">
        <v>1.1927480809390545E-2</v>
      </c>
      <c r="K428" s="23">
        <v>1.9083969295024872E-2</v>
      </c>
      <c r="L428" s="23">
        <v>1.479007676243782E-2</v>
      </c>
      <c r="M428" s="23">
        <v>0.8125</v>
      </c>
    </row>
    <row r="429" spans="1:20" x14ac:dyDescent="0.15">
      <c r="A429" s="17" t="str">
        <f>A423&amp;D429</f>
        <v>X (26)進学（短大）</v>
      </c>
      <c r="C429" s="135"/>
      <c r="D429" s="134" t="s">
        <v>58</v>
      </c>
      <c r="E429" s="19">
        <v>141</v>
      </c>
      <c r="F429" s="20">
        <v>14</v>
      </c>
      <c r="G429" s="20">
        <v>2</v>
      </c>
      <c r="H429" s="20">
        <v>2</v>
      </c>
      <c r="I429" s="20">
        <v>2</v>
      </c>
      <c r="J429" s="20">
        <v>4</v>
      </c>
      <c r="K429" s="20">
        <v>8</v>
      </c>
      <c r="L429" s="20">
        <v>1</v>
      </c>
      <c r="M429" s="20">
        <v>108</v>
      </c>
      <c r="N429" s="21"/>
      <c r="O429" s="21"/>
      <c r="P429" s="21"/>
      <c r="Q429" s="21"/>
      <c r="R429" s="21"/>
      <c r="S429" s="21"/>
      <c r="T429" s="21"/>
    </row>
    <row r="430" spans="1:20" x14ac:dyDescent="0.15">
      <c r="C430" s="135"/>
      <c r="D430" s="136"/>
      <c r="E430" s="22">
        <v>1</v>
      </c>
      <c r="F430" s="23">
        <v>9.929078072309494E-2</v>
      </c>
      <c r="G430" s="23">
        <v>1.4184396713972092E-2</v>
      </c>
      <c r="H430" s="23">
        <v>1.4184396713972092E-2</v>
      </c>
      <c r="I430" s="23">
        <v>1.4184396713972092E-2</v>
      </c>
      <c r="J430" s="23">
        <v>2.8368793427944183E-2</v>
      </c>
      <c r="K430" s="23">
        <v>5.6737586855888367E-2</v>
      </c>
      <c r="L430" s="23">
        <v>7.0921983569860458E-3</v>
      </c>
      <c r="M430" s="23">
        <v>0.76595747470855713</v>
      </c>
    </row>
    <row r="431" spans="1:20" x14ac:dyDescent="0.15">
      <c r="A431" s="17" t="str">
        <f>A423&amp;D431</f>
        <v>X (26)進学（専門学校等）</v>
      </c>
      <c r="C431" s="135"/>
      <c r="D431" s="134" t="s">
        <v>59</v>
      </c>
      <c r="E431" s="19">
        <v>687</v>
      </c>
      <c r="F431" s="20">
        <v>67</v>
      </c>
      <c r="G431" s="20">
        <v>18</v>
      </c>
      <c r="H431" s="20">
        <v>3</v>
      </c>
      <c r="I431" s="20">
        <v>3</v>
      </c>
      <c r="J431" s="20">
        <v>5</v>
      </c>
      <c r="K431" s="20">
        <v>10</v>
      </c>
      <c r="L431" s="20">
        <v>4</v>
      </c>
      <c r="M431" s="20">
        <v>577</v>
      </c>
      <c r="N431" s="21"/>
      <c r="O431" s="21"/>
      <c r="P431" s="21"/>
      <c r="Q431" s="21"/>
      <c r="R431" s="21"/>
      <c r="S431" s="21"/>
      <c r="T431" s="21"/>
    </row>
    <row r="432" spans="1:20" x14ac:dyDescent="0.15">
      <c r="C432" s="135"/>
      <c r="D432" s="136"/>
      <c r="E432" s="22">
        <v>1</v>
      </c>
      <c r="F432" s="23">
        <v>9.7525469958782196E-2</v>
      </c>
      <c r="G432" s="23">
        <v>2.6200873777270317E-2</v>
      </c>
      <c r="H432" s="23">
        <v>4.3668122962117195E-3</v>
      </c>
      <c r="I432" s="23">
        <v>4.3668122962117195E-3</v>
      </c>
      <c r="J432" s="23">
        <v>7.2780204936861992E-3</v>
      </c>
      <c r="K432" s="23">
        <v>1.4556040987372398E-2</v>
      </c>
      <c r="L432" s="23">
        <v>5.8224163949489594E-3</v>
      </c>
      <c r="M432" s="23">
        <v>0.83988356590270996</v>
      </c>
    </row>
    <row r="433" spans="1:20" x14ac:dyDescent="0.15">
      <c r="A433" s="17" t="str">
        <f>A423&amp;D433</f>
        <v>X (26)就職・就業</v>
      </c>
      <c r="C433" s="135"/>
      <c r="D433" s="134" t="s">
        <v>60</v>
      </c>
      <c r="E433" s="19">
        <v>558</v>
      </c>
      <c r="F433" s="20">
        <v>66</v>
      </c>
      <c r="G433" s="20">
        <v>14</v>
      </c>
      <c r="H433" s="20">
        <v>5</v>
      </c>
      <c r="I433" s="20">
        <v>3</v>
      </c>
      <c r="J433" s="20">
        <v>10</v>
      </c>
      <c r="K433" s="20">
        <v>19</v>
      </c>
      <c r="L433" s="20">
        <v>6</v>
      </c>
      <c r="M433" s="20">
        <v>435</v>
      </c>
      <c r="N433" s="21"/>
      <c r="O433" s="21"/>
      <c r="P433" s="21"/>
      <c r="Q433" s="21"/>
      <c r="R433" s="21"/>
      <c r="S433" s="21"/>
      <c r="T433" s="21"/>
    </row>
    <row r="434" spans="1:20" x14ac:dyDescent="0.15">
      <c r="C434" s="135"/>
      <c r="D434" s="136"/>
      <c r="E434" s="22">
        <v>1</v>
      </c>
      <c r="F434" s="23">
        <v>0.11827956885099411</v>
      </c>
      <c r="G434" s="23">
        <v>2.5089606642723083E-2</v>
      </c>
      <c r="H434" s="23">
        <v>8.9605739340186119E-3</v>
      </c>
      <c r="I434" s="23">
        <v>5.3763440810143948E-3</v>
      </c>
      <c r="J434" s="23">
        <v>1.7921147868037224E-2</v>
      </c>
      <c r="K434" s="23">
        <v>3.4050177782773972E-2</v>
      </c>
      <c r="L434" s="23">
        <v>1.075268816202879E-2</v>
      </c>
      <c r="M434" s="23">
        <v>0.77956986427307129</v>
      </c>
    </row>
    <row r="435" spans="1:20" x14ac:dyDescent="0.15">
      <c r="A435" s="17" t="str">
        <f>A423&amp;D435</f>
        <v>X (26)その他</v>
      </c>
      <c r="C435" s="135"/>
      <c r="D435" s="134" t="s">
        <v>22</v>
      </c>
      <c r="E435" s="19">
        <v>34</v>
      </c>
      <c r="F435" s="20">
        <v>2</v>
      </c>
      <c r="G435" s="20">
        <v>1</v>
      </c>
      <c r="H435" s="20">
        <v>0</v>
      </c>
      <c r="I435" s="20">
        <v>1</v>
      </c>
      <c r="J435" s="20">
        <v>1</v>
      </c>
      <c r="K435" s="20">
        <v>0</v>
      </c>
      <c r="L435" s="20">
        <v>0</v>
      </c>
      <c r="M435" s="20">
        <v>29</v>
      </c>
      <c r="N435" s="21"/>
      <c r="O435" s="21"/>
      <c r="P435" s="21"/>
      <c r="Q435" s="21"/>
      <c r="R435" s="21"/>
      <c r="S435" s="21"/>
      <c r="T435" s="21"/>
    </row>
    <row r="436" spans="1:20" x14ac:dyDescent="0.15">
      <c r="C436" s="135"/>
      <c r="D436" s="136"/>
      <c r="E436" s="22">
        <v>1</v>
      </c>
      <c r="F436" s="23">
        <v>5.8823529630899429E-2</v>
      </c>
      <c r="G436" s="23">
        <v>2.9411764815449715E-2</v>
      </c>
      <c r="H436" s="23">
        <v>0</v>
      </c>
      <c r="I436" s="23">
        <v>2.9411764815449715E-2</v>
      </c>
      <c r="J436" s="23">
        <v>2.9411764815449715E-2</v>
      </c>
      <c r="K436" s="23">
        <v>0</v>
      </c>
      <c r="L436" s="23">
        <v>0</v>
      </c>
      <c r="M436" s="23">
        <v>0.85294115543365479</v>
      </c>
    </row>
    <row r="437" spans="1:20" x14ac:dyDescent="0.15">
      <c r="A437" s="17" t="str">
        <f>A423&amp;D437</f>
        <v>X (26)わからない</v>
      </c>
      <c r="C437" s="135"/>
      <c r="D437" s="134" t="s">
        <v>61</v>
      </c>
      <c r="E437" s="19">
        <v>355</v>
      </c>
      <c r="F437" s="20">
        <v>27</v>
      </c>
      <c r="G437" s="20">
        <v>8</v>
      </c>
      <c r="H437" s="20">
        <v>1</v>
      </c>
      <c r="I437" s="20">
        <v>3</v>
      </c>
      <c r="J437" s="20">
        <v>3</v>
      </c>
      <c r="K437" s="20">
        <v>8</v>
      </c>
      <c r="L437" s="20">
        <v>3</v>
      </c>
      <c r="M437" s="20">
        <v>302</v>
      </c>
      <c r="N437" s="21"/>
      <c r="O437" s="21"/>
      <c r="P437" s="21"/>
      <c r="Q437" s="21"/>
      <c r="R437" s="21"/>
      <c r="S437" s="21"/>
      <c r="T437" s="21"/>
    </row>
    <row r="438" spans="1:20" x14ac:dyDescent="0.15">
      <c r="C438" s="136"/>
      <c r="D438" s="136"/>
      <c r="E438" s="22">
        <v>1</v>
      </c>
      <c r="F438" s="23">
        <v>7.6056338846683502E-2</v>
      </c>
      <c r="G438" s="23">
        <v>2.2535210475325584E-2</v>
      </c>
      <c r="H438" s="23">
        <v>2.8169013094156981E-3</v>
      </c>
      <c r="I438" s="23">
        <v>8.4507046267390251E-3</v>
      </c>
      <c r="J438" s="23">
        <v>8.4507046267390251E-3</v>
      </c>
      <c r="K438" s="23">
        <v>2.2535210475325584E-2</v>
      </c>
      <c r="L438" s="23">
        <v>8.4507046267390251E-3</v>
      </c>
      <c r="M438" s="23">
        <v>0.85070425271987915</v>
      </c>
    </row>
    <row r="442" spans="1:20" x14ac:dyDescent="0.15">
      <c r="A442" s="17" t="str">
        <f>"X ("&amp;SUBSTITUTE(LEFT(E442,3),"Q","")&amp;")"</f>
        <v>X (27)</v>
      </c>
      <c r="C442" s="17" t="s">
        <v>197</v>
      </c>
      <c r="D442" s="17" t="s">
        <v>24</v>
      </c>
      <c r="E442" s="17" t="s">
        <v>198</v>
      </c>
    </row>
    <row r="443" spans="1:20" ht="48" x14ac:dyDescent="0.15">
      <c r="A443" s="17" t="str">
        <f>A442&amp;"表頭"</f>
        <v>X (27)表頭</v>
      </c>
      <c r="C443" s="132"/>
      <c r="D443" s="133"/>
      <c r="E443" s="18" t="s">
        <v>3</v>
      </c>
      <c r="F443" s="18" t="s">
        <v>199</v>
      </c>
      <c r="G443" s="18" t="s">
        <v>200</v>
      </c>
      <c r="H443" s="18" t="s">
        <v>201</v>
      </c>
      <c r="I443" s="18" t="s">
        <v>202</v>
      </c>
      <c r="J443" s="18" t="s">
        <v>203</v>
      </c>
      <c r="K443" s="18" t="s">
        <v>204</v>
      </c>
      <c r="L443" s="18" t="s">
        <v>205</v>
      </c>
      <c r="M443" s="18" t="s">
        <v>22</v>
      </c>
      <c r="N443" s="18" t="s">
        <v>196</v>
      </c>
    </row>
    <row r="444" spans="1:20" x14ac:dyDescent="0.15">
      <c r="A444" s="17" t="str">
        <f>A442&amp;D444</f>
        <v>X (27)全体</v>
      </c>
      <c r="C444" s="134" t="s">
        <v>56</v>
      </c>
      <c r="D444" s="134" t="s">
        <v>8</v>
      </c>
      <c r="E444" s="19">
        <v>3871</v>
      </c>
      <c r="F444" s="20">
        <v>388</v>
      </c>
      <c r="G444" s="20">
        <v>390</v>
      </c>
      <c r="H444" s="20">
        <v>55</v>
      </c>
      <c r="I444" s="20">
        <v>62</v>
      </c>
      <c r="J444" s="20">
        <v>58</v>
      </c>
      <c r="K444" s="20">
        <v>60</v>
      </c>
      <c r="L444" s="20">
        <v>63</v>
      </c>
      <c r="M444" s="20">
        <v>16</v>
      </c>
      <c r="N444" s="20">
        <v>2993</v>
      </c>
      <c r="O444" s="21"/>
      <c r="P444" s="21"/>
      <c r="Q444" s="21"/>
      <c r="R444" s="21"/>
      <c r="S444" s="21"/>
      <c r="T444" s="21"/>
    </row>
    <row r="445" spans="1:20" x14ac:dyDescent="0.15">
      <c r="C445" s="135"/>
      <c r="D445" s="136"/>
      <c r="E445" s="22">
        <v>1</v>
      </c>
      <c r="F445" s="23">
        <v>0.10023249685764313</v>
      </c>
      <c r="G445" s="23">
        <v>0.10074915736913681</v>
      </c>
      <c r="H445" s="23">
        <v>1.4208215288817883E-2</v>
      </c>
      <c r="I445" s="23">
        <v>1.6016533598303795E-2</v>
      </c>
      <c r="J445" s="23">
        <v>1.4983208850026131E-2</v>
      </c>
      <c r="K445" s="23">
        <v>1.5499871224164963E-2</v>
      </c>
      <c r="L445" s="23">
        <v>1.6274863854050636E-2</v>
      </c>
      <c r="M445" s="23">
        <v>4.1332989931106567E-3</v>
      </c>
      <c r="N445" s="23">
        <v>0.77318525314331055</v>
      </c>
    </row>
    <row r="446" spans="1:20" x14ac:dyDescent="0.15">
      <c r="A446" s="17" t="str">
        <f>A442&amp;D446</f>
        <v>X (27)進学（大学）</v>
      </c>
      <c r="C446" s="135"/>
      <c r="D446" s="134" t="s">
        <v>57</v>
      </c>
      <c r="E446" s="19">
        <v>2096</v>
      </c>
      <c r="F446" s="20">
        <v>210</v>
      </c>
      <c r="G446" s="20">
        <v>234</v>
      </c>
      <c r="H446" s="20">
        <v>32</v>
      </c>
      <c r="I446" s="20">
        <v>38</v>
      </c>
      <c r="J446" s="20">
        <v>34</v>
      </c>
      <c r="K446" s="20">
        <v>39</v>
      </c>
      <c r="L446" s="20">
        <v>30</v>
      </c>
      <c r="M446" s="20">
        <v>8</v>
      </c>
      <c r="N446" s="20">
        <v>1603</v>
      </c>
      <c r="O446" s="21"/>
      <c r="P446" s="21"/>
      <c r="Q446" s="21"/>
      <c r="R446" s="21"/>
      <c r="S446" s="21"/>
      <c r="T446" s="21"/>
    </row>
    <row r="447" spans="1:20" x14ac:dyDescent="0.15">
      <c r="C447" s="135"/>
      <c r="D447" s="136"/>
      <c r="E447" s="22">
        <v>1</v>
      </c>
      <c r="F447" s="23">
        <v>0.10019084066152573</v>
      </c>
      <c r="G447" s="23">
        <v>0.11164122074842453</v>
      </c>
      <c r="H447" s="23">
        <v>1.5267175622284412E-2</v>
      </c>
      <c r="I447" s="23">
        <v>1.8129771575331688E-2</v>
      </c>
      <c r="J447" s="23">
        <v>1.6221374273300171E-2</v>
      </c>
      <c r="K447" s="23">
        <v>1.8606869503855705E-2</v>
      </c>
      <c r="L447" s="23">
        <v>1.4312976971268654E-2</v>
      </c>
      <c r="M447" s="23">
        <v>3.8167939055711031E-3</v>
      </c>
      <c r="N447" s="23">
        <v>0.76479005813598633</v>
      </c>
    </row>
    <row r="448" spans="1:20" x14ac:dyDescent="0.15">
      <c r="A448" s="17" t="str">
        <f>A442&amp;D448</f>
        <v>X (27)進学（短大）</v>
      </c>
      <c r="C448" s="135"/>
      <c r="D448" s="134" t="s">
        <v>58</v>
      </c>
      <c r="E448" s="19">
        <v>141</v>
      </c>
      <c r="F448" s="20">
        <v>19</v>
      </c>
      <c r="G448" s="20">
        <v>21</v>
      </c>
      <c r="H448" s="20">
        <v>5</v>
      </c>
      <c r="I448" s="20">
        <v>1</v>
      </c>
      <c r="J448" s="20">
        <v>1</v>
      </c>
      <c r="K448" s="20">
        <v>4</v>
      </c>
      <c r="L448" s="20">
        <v>4</v>
      </c>
      <c r="M448" s="20">
        <v>0</v>
      </c>
      <c r="N448" s="20">
        <v>94</v>
      </c>
      <c r="O448" s="21"/>
      <c r="P448" s="21"/>
      <c r="Q448" s="21"/>
      <c r="R448" s="21"/>
      <c r="S448" s="21"/>
      <c r="T448" s="21"/>
    </row>
    <row r="449" spans="1:20" x14ac:dyDescent="0.15">
      <c r="C449" s="135"/>
      <c r="D449" s="136"/>
      <c r="E449" s="22">
        <v>1</v>
      </c>
      <c r="F449" s="23">
        <v>0.13475176692008972</v>
      </c>
      <c r="G449" s="23">
        <v>0.14893616735935211</v>
      </c>
      <c r="H449" s="23">
        <v>3.5460993647575378E-2</v>
      </c>
      <c r="I449" s="23">
        <v>7.0921983569860458E-3</v>
      </c>
      <c r="J449" s="23">
        <v>7.0921983569860458E-3</v>
      </c>
      <c r="K449" s="23">
        <v>2.8368793427944183E-2</v>
      </c>
      <c r="L449" s="23">
        <v>2.8368793427944183E-2</v>
      </c>
      <c r="M449" s="23">
        <v>0</v>
      </c>
      <c r="N449" s="23">
        <v>0.66666668653488159</v>
      </c>
    </row>
    <row r="450" spans="1:20" x14ac:dyDescent="0.15">
      <c r="A450" s="17" t="str">
        <f>A442&amp;D450</f>
        <v>X (27)進学（専門学校等）</v>
      </c>
      <c r="C450" s="135"/>
      <c r="D450" s="134" t="s">
        <v>59</v>
      </c>
      <c r="E450" s="19">
        <v>687</v>
      </c>
      <c r="F450" s="20">
        <v>59</v>
      </c>
      <c r="G450" s="20">
        <v>65</v>
      </c>
      <c r="H450" s="20">
        <v>8</v>
      </c>
      <c r="I450" s="20">
        <v>14</v>
      </c>
      <c r="J450" s="20">
        <v>6</v>
      </c>
      <c r="K450" s="20">
        <v>3</v>
      </c>
      <c r="L450" s="20">
        <v>16</v>
      </c>
      <c r="M450" s="20">
        <v>2</v>
      </c>
      <c r="N450" s="20">
        <v>545</v>
      </c>
      <c r="O450" s="21"/>
      <c r="P450" s="21"/>
      <c r="Q450" s="21"/>
      <c r="R450" s="21"/>
      <c r="S450" s="21"/>
      <c r="T450" s="21"/>
    </row>
    <row r="451" spans="1:20" x14ac:dyDescent="0.15">
      <c r="C451" s="135"/>
      <c r="D451" s="136"/>
      <c r="E451" s="22">
        <v>1</v>
      </c>
      <c r="F451" s="23">
        <v>8.5880637168884277E-2</v>
      </c>
      <c r="G451" s="23">
        <v>9.4614267349243164E-2</v>
      </c>
      <c r="H451" s="23">
        <v>1.1644832789897919E-2</v>
      </c>
      <c r="I451" s="23">
        <v>2.0378457382321358E-2</v>
      </c>
      <c r="J451" s="23">
        <v>8.733624592423439E-3</v>
      </c>
      <c r="K451" s="23">
        <v>4.3668122962117195E-3</v>
      </c>
      <c r="L451" s="23">
        <v>2.3289665579795837E-2</v>
      </c>
      <c r="M451" s="23">
        <v>2.9112081974744797E-3</v>
      </c>
      <c r="N451" s="23">
        <v>0.7933042049407959</v>
      </c>
    </row>
    <row r="452" spans="1:20" x14ac:dyDescent="0.15">
      <c r="A452" s="17" t="str">
        <f>A442&amp;D452</f>
        <v>X (27)就職・就業</v>
      </c>
      <c r="C452" s="135"/>
      <c r="D452" s="134" t="s">
        <v>60</v>
      </c>
      <c r="E452" s="19">
        <v>558</v>
      </c>
      <c r="F452" s="20">
        <v>64</v>
      </c>
      <c r="G452" s="20">
        <v>52</v>
      </c>
      <c r="H452" s="20">
        <v>6</v>
      </c>
      <c r="I452" s="20">
        <v>3</v>
      </c>
      <c r="J452" s="20">
        <v>10</v>
      </c>
      <c r="K452" s="20">
        <v>10</v>
      </c>
      <c r="L452" s="20">
        <v>8</v>
      </c>
      <c r="M452" s="20">
        <v>4</v>
      </c>
      <c r="N452" s="20">
        <v>424</v>
      </c>
      <c r="O452" s="21"/>
      <c r="P452" s="21"/>
      <c r="Q452" s="21"/>
      <c r="R452" s="21"/>
      <c r="S452" s="21"/>
      <c r="T452" s="21"/>
    </row>
    <row r="453" spans="1:20" x14ac:dyDescent="0.15">
      <c r="C453" s="135"/>
      <c r="D453" s="136"/>
      <c r="E453" s="22">
        <v>1</v>
      </c>
      <c r="F453" s="23">
        <v>0.11469534039497375</v>
      </c>
      <c r="G453" s="23">
        <v>9.3189962208271027E-2</v>
      </c>
      <c r="H453" s="23">
        <v>1.075268816202879E-2</v>
      </c>
      <c r="I453" s="23">
        <v>5.3763440810143948E-3</v>
      </c>
      <c r="J453" s="23">
        <v>1.7921147868037224E-2</v>
      </c>
      <c r="K453" s="23">
        <v>1.7921147868037224E-2</v>
      </c>
      <c r="L453" s="23">
        <v>1.4336917549371719E-2</v>
      </c>
      <c r="M453" s="23">
        <v>7.1684587746858597E-3</v>
      </c>
      <c r="N453" s="23">
        <v>0.75985664129257202</v>
      </c>
    </row>
    <row r="454" spans="1:20" x14ac:dyDescent="0.15">
      <c r="A454" s="17" t="str">
        <f>A442&amp;D454</f>
        <v>X (27)その他</v>
      </c>
      <c r="C454" s="135"/>
      <c r="D454" s="134" t="s">
        <v>22</v>
      </c>
      <c r="E454" s="19">
        <v>34</v>
      </c>
      <c r="F454" s="20">
        <v>3</v>
      </c>
      <c r="G454" s="20">
        <v>2</v>
      </c>
      <c r="H454" s="20">
        <v>0</v>
      </c>
      <c r="I454" s="20">
        <v>0</v>
      </c>
      <c r="J454" s="20">
        <v>0</v>
      </c>
      <c r="K454" s="20">
        <v>0</v>
      </c>
      <c r="L454" s="20">
        <v>1</v>
      </c>
      <c r="M454" s="20">
        <v>0</v>
      </c>
      <c r="N454" s="20">
        <v>28</v>
      </c>
      <c r="O454" s="21"/>
      <c r="P454" s="21"/>
      <c r="Q454" s="21"/>
      <c r="R454" s="21"/>
      <c r="S454" s="21"/>
      <c r="T454" s="21"/>
    </row>
    <row r="455" spans="1:20" x14ac:dyDescent="0.15">
      <c r="C455" s="135"/>
      <c r="D455" s="136"/>
      <c r="E455" s="22">
        <v>1</v>
      </c>
      <c r="F455" s="23">
        <v>8.8235296308994293E-2</v>
      </c>
      <c r="G455" s="23">
        <v>5.8823529630899429E-2</v>
      </c>
      <c r="H455" s="23">
        <v>0</v>
      </c>
      <c r="I455" s="23">
        <v>0</v>
      </c>
      <c r="J455" s="23">
        <v>0</v>
      </c>
      <c r="K455" s="23">
        <v>0</v>
      </c>
      <c r="L455" s="23">
        <v>2.9411764815449715E-2</v>
      </c>
      <c r="M455" s="23">
        <v>0</v>
      </c>
      <c r="N455" s="23">
        <v>0.82352942228317261</v>
      </c>
    </row>
    <row r="456" spans="1:20" x14ac:dyDescent="0.15">
      <c r="A456" s="17" t="str">
        <f>A442&amp;D456</f>
        <v>X (27)わからない</v>
      </c>
      <c r="C456" s="135"/>
      <c r="D456" s="134" t="s">
        <v>61</v>
      </c>
      <c r="E456" s="19">
        <v>355</v>
      </c>
      <c r="F456" s="20">
        <v>33</v>
      </c>
      <c r="G456" s="20">
        <v>16</v>
      </c>
      <c r="H456" s="20">
        <v>4</v>
      </c>
      <c r="I456" s="20">
        <v>6</v>
      </c>
      <c r="J456" s="20">
        <v>7</v>
      </c>
      <c r="K456" s="20">
        <v>4</v>
      </c>
      <c r="L456" s="20">
        <v>4</v>
      </c>
      <c r="M456" s="20">
        <v>2</v>
      </c>
      <c r="N456" s="20">
        <v>299</v>
      </c>
      <c r="O456" s="21"/>
      <c r="P456" s="21"/>
      <c r="Q456" s="21"/>
      <c r="R456" s="21"/>
      <c r="S456" s="21"/>
      <c r="T456" s="21"/>
    </row>
    <row r="457" spans="1:20" x14ac:dyDescent="0.15">
      <c r="C457" s="136"/>
      <c r="D457" s="136"/>
      <c r="E457" s="22">
        <v>1</v>
      </c>
      <c r="F457" s="23">
        <v>9.2957749962806702E-2</v>
      </c>
      <c r="G457" s="23">
        <v>4.5070420950651169E-2</v>
      </c>
      <c r="H457" s="23">
        <v>1.1267605237662792E-2</v>
      </c>
      <c r="I457" s="23">
        <v>1.690140925347805E-2</v>
      </c>
      <c r="J457" s="23">
        <v>1.9718309864401817E-2</v>
      </c>
      <c r="K457" s="23">
        <v>1.1267605237662792E-2</v>
      </c>
      <c r="L457" s="23">
        <v>1.1267605237662792E-2</v>
      </c>
      <c r="M457" s="23">
        <v>5.6338026188313961E-3</v>
      </c>
      <c r="N457" s="23">
        <v>0.84225350618362427</v>
      </c>
    </row>
    <row r="461" spans="1:20" x14ac:dyDescent="0.15">
      <c r="A461" s="17" t="str">
        <f>"X ("&amp;SUBSTITUTE(LEFT(E461,3),"Q","")&amp;")"</f>
        <v>X (28)</v>
      </c>
      <c r="C461" s="17" t="s">
        <v>206</v>
      </c>
      <c r="D461" s="17" t="s">
        <v>24</v>
      </c>
      <c r="E461" s="17" t="s">
        <v>207</v>
      </c>
    </row>
    <row r="462" spans="1:20" ht="48" x14ac:dyDescent="0.15">
      <c r="A462" s="17" t="str">
        <f>A461&amp;"表頭"</f>
        <v>X (28)表頭</v>
      </c>
      <c r="C462" s="132"/>
      <c r="D462" s="133"/>
      <c r="E462" s="18" t="s">
        <v>3</v>
      </c>
      <c r="F462" s="18" t="s">
        <v>208</v>
      </c>
      <c r="G462" s="18" t="s">
        <v>209</v>
      </c>
      <c r="H462" s="18" t="s">
        <v>210</v>
      </c>
      <c r="I462" s="18" t="s">
        <v>211</v>
      </c>
      <c r="J462" s="18" t="s">
        <v>212</v>
      </c>
      <c r="K462" s="18" t="s">
        <v>213</v>
      </c>
      <c r="L462" s="18" t="s">
        <v>214</v>
      </c>
      <c r="M462" s="18" t="s">
        <v>22</v>
      </c>
    </row>
    <row r="463" spans="1:20" x14ac:dyDescent="0.15">
      <c r="A463" s="17" t="str">
        <f>A461&amp;D463</f>
        <v>X (28)全体</v>
      </c>
      <c r="C463" s="134" t="s">
        <v>56</v>
      </c>
      <c r="D463" s="134" t="s">
        <v>8</v>
      </c>
      <c r="E463" s="19">
        <v>3871</v>
      </c>
      <c r="F463" s="20">
        <v>2337</v>
      </c>
      <c r="G463" s="20">
        <v>673</v>
      </c>
      <c r="H463" s="20">
        <v>888</v>
      </c>
      <c r="I463" s="20">
        <v>87</v>
      </c>
      <c r="J463" s="20">
        <v>522</v>
      </c>
      <c r="K463" s="20">
        <v>1017</v>
      </c>
      <c r="L463" s="20">
        <v>712</v>
      </c>
      <c r="M463" s="20">
        <v>34</v>
      </c>
      <c r="N463" s="21"/>
      <c r="O463" s="21"/>
      <c r="P463" s="21"/>
      <c r="Q463" s="21"/>
      <c r="R463" s="21"/>
      <c r="S463" s="21"/>
      <c r="T463" s="21"/>
    </row>
    <row r="464" spans="1:20" x14ac:dyDescent="0.15">
      <c r="C464" s="135"/>
      <c r="D464" s="136"/>
      <c r="E464" s="22">
        <v>1</v>
      </c>
      <c r="F464" s="23">
        <v>0.60371994972229004</v>
      </c>
      <c r="G464" s="23">
        <v>0.17385688424110413</v>
      </c>
      <c r="H464" s="23">
        <v>0.22939808666706085</v>
      </c>
      <c r="I464" s="23">
        <v>2.2474812343716621E-2</v>
      </c>
      <c r="J464" s="23">
        <v>0.13484887778759003</v>
      </c>
      <c r="K464" s="23">
        <v>0.26272282004356384</v>
      </c>
      <c r="L464" s="23">
        <v>0.18393179774284363</v>
      </c>
      <c r="M464" s="23">
        <v>8.7832603603601456E-3</v>
      </c>
    </row>
    <row r="465" spans="1:20" x14ac:dyDescent="0.15">
      <c r="A465" s="17" t="str">
        <f>A461&amp;D465</f>
        <v>X (28)進学（大学）</v>
      </c>
      <c r="C465" s="135"/>
      <c r="D465" s="134" t="s">
        <v>57</v>
      </c>
      <c r="E465" s="19">
        <v>2096</v>
      </c>
      <c r="F465" s="20">
        <v>1236</v>
      </c>
      <c r="G465" s="20">
        <v>383</v>
      </c>
      <c r="H465" s="20">
        <v>473</v>
      </c>
      <c r="I465" s="20">
        <v>41</v>
      </c>
      <c r="J465" s="20">
        <v>298</v>
      </c>
      <c r="K465" s="20">
        <v>586</v>
      </c>
      <c r="L465" s="20">
        <v>408</v>
      </c>
      <c r="M465" s="20">
        <v>23</v>
      </c>
      <c r="N465" s="21"/>
      <c r="O465" s="21"/>
      <c r="P465" s="21"/>
      <c r="Q465" s="21"/>
      <c r="R465" s="21"/>
      <c r="S465" s="21"/>
      <c r="T465" s="21"/>
    </row>
    <row r="466" spans="1:20" x14ac:dyDescent="0.15">
      <c r="C466" s="135"/>
      <c r="D466" s="136"/>
      <c r="E466" s="22">
        <v>1</v>
      </c>
      <c r="F466" s="23">
        <v>0.58969467878341675</v>
      </c>
      <c r="G466" s="23">
        <v>0.18272900581359863</v>
      </c>
      <c r="H466" s="23">
        <v>0.22566793859004974</v>
      </c>
      <c r="I466" s="23">
        <v>1.9561069086194038E-2</v>
      </c>
      <c r="J466" s="23">
        <v>0.14217557013034821</v>
      </c>
      <c r="K466" s="23">
        <v>0.27958014607429504</v>
      </c>
      <c r="L466" s="23">
        <v>0.19465649127960205</v>
      </c>
      <c r="M466" s="23">
        <v>1.0973282158374786E-2</v>
      </c>
    </row>
    <row r="467" spans="1:20" x14ac:dyDescent="0.15">
      <c r="A467" s="17" t="str">
        <f>A461&amp;D467</f>
        <v>X (28)進学（短大）</v>
      </c>
      <c r="C467" s="135"/>
      <c r="D467" s="134" t="s">
        <v>58</v>
      </c>
      <c r="E467" s="19">
        <v>141</v>
      </c>
      <c r="F467" s="20">
        <v>90</v>
      </c>
      <c r="G467" s="20">
        <v>18</v>
      </c>
      <c r="H467" s="20">
        <v>32</v>
      </c>
      <c r="I467" s="20">
        <v>3</v>
      </c>
      <c r="J467" s="20">
        <v>24</v>
      </c>
      <c r="K467" s="20">
        <v>35</v>
      </c>
      <c r="L467" s="20">
        <v>22</v>
      </c>
      <c r="M467" s="20">
        <v>0</v>
      </c>
      <c r="N467" s="21"/>
      <c r="O467" s="21"/>
      <c r="P467" s="21"/>
      <c r="Q467" s="21"/>
      <c r="R467" s="21"/>
      <c r="S467" s="21"/>
      <c r="T467" s="21"/>
    </row>
    <row r="468" spans="1:20" x14ac:dyDescent="0.15">
      <c r="C468" s="135"/>
      <c r="D468" s="136"/>
      <c r="E468" s="22">
        <v>1</v>
      </c>
      <c r="F468" s="23">
        <v>0.63829785585403442</v>
      </c>
      <c r="G468" s="23">
        <v>0.12765957415103912</v>
      </c>
      <c r="H468" s="23">
        <v>0.22695034742355347</v>
      </c>
      <c r="I468" s="23">
        <v>2.1276595070958138E-2</v>
      </c>
      <c r="J468" s="23">
        <v>0.1702127605676651</v>
      </c>
      <c r="K468" s="23">
        <v>0.24822695553302765</v>
      </c>
      <c r="L468" s="23">
        <v>0.1560283750295639</v>
      </c>
      <c r="M468" s="23">
        <v>0</v>
      </c>
    </row>
    <row r="469" spans="1:20" x14ac:dyDescent="0.15">
      <c r="A469" s="17" t="str">
        <f>A461&amp;D469</f>
        <v>X (28)進学（専門学校等）</v>
      </c>
      <c r="C469" s="135"/>
      <c r="D469" s="134" t="s">
        <v>59</v>
      </c>
      <c r="E469" s="19">
        <v>687</v>
      </c>
      <c r="F469" s="20">
        <v>433</v>
      </c>
      <c r="G469" s="20">
        <v>101</v>
      </c>
      <c r="H469" s="20">
        <v>172</v>
      </c>
      <c r="I469" s="20">
        <v>13</v>
      </c>
      <c r="J469" s="20">
        <v>89</v>
      </c>
      <c r="K469" s="20">
        <v>195</v>
      </c>
      <c r="L469" s="20">
        <v>107</v>
      </c>
      <c r="M469" s="20">
        <v>3</v>
      </c>
      <c r="N469" s="21"/>
      <c r="O469" s="21"/>
      <c r="P469" s="21"/>
      <c r="Q469" s="21"/>
      <c r="R469" s="21"/>
      <c r="S469" s="21"/>
      <c r="T469" s="21"/>
    </row>
    <row r="470" spans="1:20" x14ac:dyDescent="0.15">
      <c r="C470" s="135"/>
      <c r="D470" s="136"/>
      <c r="E470" s="22">
        <v>1</v>
      </c>
      <c r="F470" s="23">
        <v>0.63027656078338623</v>
      </c>
      <c r="G470" s="23">
        <v>0.1470160186290741</v>
      </c>
      <c r="H470" s="23">
        <v>0.25036388635635376</v>
      </c>
      <c r="I470" s="23">
        <v>1.8922852352261543E-2</v>
      </c>
      <c r="J470" s="23">
        <v>0.12954875826835632</v>
      </c>
      <c r="K470" s="23">
        <v>0.28384280204772949</v>
      </c>
      <c r="L470" s="23">
        <v>0.15574963390827179</v>
      </c>
      <c r="M470" s="23">
        <v>4.3668122962117195E-3</v>
      </c>
    </row>
    <row r="471" spans="1:20" x14ac:dyDescent="0.15">
      <c r="A471" s="17" t="str">
        <f>A461&amp;D471</f>
        <v>X (28)就職・就業</v>
      </c>
      <c r="C471" s="135"/>
      <c r="D471" s="134" t="s">
        <v>60</v>
      </c>
      <c r="E471" s="19">
        <v>558</v>
      </c>
      <c r="F471" s="20">
        <v>356</v>
      </c>
      <c r="G471" s="20">
        <v>125</v>
      </c>
      <c r="H471" s="20">
        <v>110</v>
      </c>
      <c r="I471" s="20">
        <v>19</v>
      </c>
      <c r="J471" s="20">
        <v>61</v>
      </c>
      <c r="K471" s="20">
        <v>115</v>
      </c>
      <c r="L471" s="20">
        <v>99</v>
      </c>
      <c r="M471" s="20">
        <v>3</v>
      </c>
      <c r="N471" s="21"/>
      <c r="O471" s="21"/>
      <c r="P471" s="21"/>
      <c r="Q471" s="21"/>
      <c r="R471" s="21"/>
      <c r="S471" s="21"/>
      <c r="T471" s="21"/>
    </row>
    <row r="472" spans="1:20" x14ac:dyDescent="0.15">
      <c r="C472" s="135"/>
      <c r="D472" s="136"/>
      <c r="E472" s="22">
        <v>1</v>
      </c>
      <c r="F472" s="23">
        <v>0.63799285888671875</v>
      </c>
      <c r="G472" s="23">
        <v>0.22401434183120728</v>
      </c>
      <c r="H472" s="23">
        <v>0.19713261723518372</v>
      </c>
      <c r="I472" s="23">
        <v>3.4050177782773972E-2</v>
      </c>
      <c r="J472" s="23">
        <v>0.10931899398565292</v>
      </c>
      <c r="K472" s="23">
        <v>0.2060931921005249</v>
      </c>
      <c r="L472" s="23">
        <v>0.17741934955120087</v>
      </c>
      <c r="M472" s="23">
        <v>5.3763440810143948E-3</v>
      </c>
    </row>
    <row r="473" spans="1:20" x14ac:dyDescent="0.15">
      <c r="A473" s="17" t="str">
        <f>A461&amp;D473</f>
        <v>X (28)その他</v>
      </c>
      <c r="C473" s="135"/>
      <c r="D473" s="134" t="s">
        <v>22</v>
      </c>
      <c r="E473" s="19">
        <v>34</v>
      </c>
      <c r="F473" s="20">
        <v>20</v>
      </c>
      <c r="G473" s="20">
        <v>5</v>
      </c>
      <c r="H473" s="20">
        <v>5</v>
      </c>
      <c r="I473" s="20">
        <v>1</v>
      </c>
      <c r="J473" s="20">
        <v>5</v>
      </c>
      <c r="K473" s="20">
        <v>9</v>
      </c>
      <c r="L473" s="20">
        <v>8</v>
      </c>
      <c r="M473" s="20">
        <v>0</v>
      </c>
      <c r="N473" s="21"/>
      <c r="O473" s="21"/>
      <c r="P473" s="21"/>
      <c r="Q473" s="21"/>
      <c r="R473" s="21"/>
      <c r="S473" s="21"/>
      <c r="T473" s="21"/>
    </row>
    <row r="474" spans="1:20" x14ac:dyDescent="0.15">
      <c r="C474" s="135"/>
      <c r="D474" s="136"/>
      <c r="E474" s="22">
        <v>1</v>
      </c>
      <c r="F474" s="23">
        <v>0.58823531866073608</v>
      </c>
      <c r="G474" s="23">
        <v>0.14705882966518402</v>
      </c>
      <c r="H474" s="23">
        <v>0.14705882966518402</v>
      </c>
      <c r="I474" s="23">
        <v>2.9411764815449715E-2</v>
      </c>
      <c r="J474" s="23">
        <v>0.14705882966518402</v>
      </c>
      <c r="K474" s="23">
        <v>0.26470589637756348</v>
      </c>
      <c r="L474" s="23">
        <v>0.23529411852359772</v>
      </c>
      <c r="M474" s="23">
        <v>0</v>
      </c>
    </row>
    <row r="475" spans="1:20" x14ac:dyDescent="0.15">
      <c r="A475" s="17" t="str">
        <f>A461&amp;D475</f>
        <v>X (28)わからない</v>
      </c>
      <c r="C475" s="135"/>
      <c r="D475" s="134" t="s">
        <v>61</v>
      </c>
      <c r="E475" s="19">
        <v>355</v>
      </c>
      <c r="F475" s="20">
        <v>202</v>
      </c>
      <c r="G475" s="20">
        <v>41</v>
      </c>
      <c r="H475" s="20">
        <v>96</v>
      </c>
      <c r="I475" s="20">
        <v>10</v>
      </c>
      <c r="J475" s="20">
        <v>45</v>
      </c>
      <c r="K475" s="20">
        <v>77</v>
      </c>
      <c r="L475" s="20">
        <v>68</v>
      </c>
      <c r="M475" s="20">
        <v>5</v>
      </c>
      <c r="N475" s="21"/>
      <c r="O475" s="21"/>
      <c r="P475" s="21"/>
      <c r="Q475" s="21"/>
      <c r="R475" s="21"/>
      <c r="S475" s="21"/>
      <c r="T475" s="21"/>
    </row>
    <row r="476" spans="1:20" x14ac:dyDescent="0.15">
      <c r="C476" s="136"/>
      <c r="D476" s="136"/>
      <c r="E476" s="22">
        <v>1</v>
      </c>
      <c r="F476" s="23">
        <v>0.56901407241821289</v>
      </c>
      <c r="G476" s="23">
        <v>0.11549295485019684</v>
      </c>
      <c r="H476" s="23">
        <v>0.2704225480556488</v>
      </c>
      <c r="I476" s="23">
        <v>2.8169013559818268E-2</v>
      </c>
      <c r="J476" s="23">
        <v>0.12676055729389191</v>
      </c>
      <c r="K476" s="23">
        <v>0.21690140664577484</v>
      </c>
      <c r="L476" s="23">
        <v>0.19154930114746094</v>
      </c>
      <c r="M476" s="23">
        <v>1.4084506779909134E-2</v>
      </c>
    </row>
    <row r="480" spans="1:20" x14ac:dyDescent="0.15">
      <c r="A480" s="17" t="str">
        <f>"X ("&amp;SUBSTITUTE(LEFT(E480,3),"Q","")&amp;")"</f>
        <v>X (29)</v>
      </c>
      <c r="C480" s="17" t="s">
        <v>215</v>
      </c>
      <c r="D480" s="17" t="s">
        <v>24</v>
      </c>
      <c r="E480" s="17" t="s">
        <v>216</v>
      </c>
    </row>
    <row r="481" spans="1:20" ht="72" x14ac:dyDescent="0.15">
      <c r="A481" s="17" t="str">
        <f>A480&amp;"表頭"</f>
        <v>X (29)表頭</v>
      </c>
      <c r="C481" s="132"/>
      <c r="D481" s="133"/>
      <c r="E481" s="18" t="s">
        <v>3</v>
      </c>
      <c r="F481" s="18" t="s">
        <v>217</v>
      </c>
      <c r="G481" s="18" t="s">
        <v>218</v>
      </c>
      <c r="H481" s="18" t="s">
        <v>219</v>
      </c>
      <c r="I481" s="18" t="s">
        <v>220</v>
      </c>
      <c r="J481" s="18" t="s">
        <v>221</v>
      </c>
      <c r="K481" s="18" t="s">
        <v>222</v>
      </c>
      <c r="L481" s="18" t="s">
        <v>223</v>
      </c>
      <c r="M481" s="18" t="s">
        <v>224</v>
      </c>
      <c r="N481" s="18" t="s">
        <v>225</v>
      </c>
      <c r="O481" s="18" t="s">
        <v>226</v>
      </c>
    </row>
    <row r="482" spans="1:20" x14ac:dyDescent="0.15">
      <c r="A482" s="17" t="str">
        <f>A480&amp;D482</f>
        <v>X (29)全体</v>
      </c>
      <c r="C482" s="134" t="s">
        <v>56</v>
      </c>
      <c r="D482" s="134" t="s">
        <v>8</v>
      </c>
      <c r="E482" s="19">
        <v>3871</v>
      </c>
      <c r="F482" s="20">
        <v>536</v>
      </c>
      <c r="G482" s="20">
        <v>443</v>
      </c>
      <c r="H482" s="20">
        <v>523</v>
      </c>
      <c r="I482" s="20">
        <v>1325</v>
      </c>
      <c r="J482" s="20">
        <v>685</v>
      </c>
      <c r="K482" s="20">
        <v>866</v>
      </c>
      <c r="L482" s="20">
        <v>747</v>
      </c>
      <c r="M482" s="20">
        <v>481</v>
      </c>
      <c r="N482" s="20">
        <v>242</v>
      </c>
      <c r="O482" s="20">
        <v>709</v>
      </c>
      <c r="P482" s="21"/>
      <c r="Q482" s="21"/>
      <c r="R482" s="21"/>
      <c r="S482" s="21"/>
      <c r="T482" s="21"/>
    </row>
    <row r="483" spans="1:20" x14ac:dyDescent="0.15">
      <c r="C483" s="135"/>
      <c r="D483" s="136"/>
      <c r="E483" s="22">
        <v>1</v>
      </c>
      <c r="F483" s="23">
        <v>0.1384655088186264</v>
      </c>
      <c r="G483" s="23">
        <v>0.11444070935249329</v>
      </c>
      <c r="H483" s="23">
        <v>0.13510720431804657</v>
      </c>
      <c r="I483" s="23">
        <v>0.34228882193565369</v>
      </c>
      <c r="J483" s="23">
        <v>0.17695686221122742</v>
      </c>
      <c r="K483" s="23">
        <v>0.22371479868888855</v>
      </c>
      <c r="L483" s="23">
        <v>0.19297339022159576</v>
      </c>
      <c r="M483" s="23">
        <v>0.12425729632377625</v>
      </c>
      <c r="N483" s="23">
        <v>6.2516145408153534E-2</v>
      </c>
      <c r="O483" s="23">
        <v>0.18315680325031281</v>
      </c>
    </row>
    <row r="484" spans="1:20" x14ac:dyDescent="0.15">
      <c r="A484" s="17" t="str">
        <f>A480&amp;D484</f>
        <v>X (29)進学（大学）</v>
      </c>
      <c r="C484" s="135"/>
      <c r="D484" s="134" t="s">
        <v>57</v>
      </c>
      <c r="E484" s="19">
        <v>2096</v>
      </c>
      <c r="F484" s="20">
        <v>308</v>
      </c>
      <c r="G484" s="20">
        <v>249</v>
      </c>
      <c r="H484" s="20">
        <v>305</v>
      </c>
      <c r="I484" s="20">
        <v>739</v>
      </c>
      <c r="J484" s="20">
        <v>364</v>
      </c>
      <c r="K484" s="20">
        <v>519</v>
      </c>
      <c r="L484" s="20">
        <v>372</v>
      </c>
      <c r="M484" s="20">
        <v>256</v>
      </c>
      <c r="N484" s="20">
        <v>130</v>
      </c>
      <c r="O484" s="20">
        <v>341</v>
      </c>
      <c r="P484" s="21"/>
      <c r="Q484" s="21"/>
      <c r="R484" s="21"/>
      <c r="S484" s="21"/>
      <c r="T484" s="21"/>
    </row>
    <row r="485" spans="1:20" x14ac:dyDescent="0.15">
      <c r="C485" s="135"/>
      <c r="D485" s="136"/>
      <c r="E485" s="22">
        <v>1</v>
      </c>
      <c r="F485" s="23">
        <v>0.14694656431674957</v>
      </c>
      <c r="G485" s="23">
        <v>0.11879771202802658</v>
      </c>
      <c r="H485" s="23">
        <v>0.14551526308059692</v>
      </c>
      <c r="I485" s="23">
        <v>0.35257634520530701</v>
      </c>
      <c r="J485" s="23">
        <v>0.17366412281990051</v>
      </c>
      <c r="K485" s="23">
        <v>0.24761450290679932</v>
      </c>
      <c r="L485" s="23">
        <v>0.17748092114925385</v>
      </c>
      <c r="M485" s="23">
        <v>0.1221374049782753</v>
      </c>
      <c r="N485" s="23">
        <v>6.2022902071475983E-2</v>
      </c>
      <c r="O485" s="23">
        <v>0.16269083321094513</v>
      </c>
    </row>
    <row r="486" spans="1:20" x14ac:dyDescent="0.15">
      <c r="A486" s="17" t="str">
        <f>A480&amp;D486</f>
        <v>X (29)進学（短大）</v>
      </c>
      <c r="C486" s="135"/>
      <c r="D486" s="134" t="s">
        <v>58</v>
      </c>
      <c r="E486" s="19">
        <v>141</v>
      </c>
      <c r="F486" s="20">
        <v>19</v>
      </c>
      <c r="G486" s="20">
        <v>12</v>
      </c>
      <c r="H486" s="20">
        <v>15</v>
      </c>
      <c r="I486" s="20">
        <v>70</v>
      </c>
      <c r="J486" s="20">
        <v>31</v>
      </c>
      <c r="K486" s="20">
        <v>22</v>
      </c>
      <c r="L486" s="20">
        <v>26</v>
      </c>
      <c r="M486" s="20">
        <v>21</v>
      </c>
      <c r="N486" s="20">
        <v>10</v>
      </c>
      <c r="O486" s="20">
        <v>23</v>
      </c>
      <c r="P486" s="21"/>
      <c r="Q486" s="21"/>
      <c r="R486" s="21"/>
      <c r="S486" s="21"/>
      <c r="T486" s="21"/>
    </row>
    <row r="487" spans="1:20" x14ac:dyDescent="0.15">
      <c r="C487" s="135"/>
      <c r="D487" s="136"/>
      <c r="E487" s="22">
        <v>1</v>
      </c>
      <c r="F487" s="23">
        <v>0.13475176692008972</v>
      </c>
      <c r="G487" s="23">
        <v>8.510638028383255E-2</v>
      </c>
      <c r="H487" s="23">
        <v>0.10638298094272614</v>
      </c>
      <c r="I487" s="23">
        <v>0.4964539110660553</v>
      </c>
      <c r="J487" s="23">
        <v>0.21985815465450287</v>
      </c>
      <c r="K487" s="23">
        <v>0.1560283750295639</v>
      </c>
      <c r="L487" s="23">
        <v>0.18439716100692749</v>
      </c>
      <c r="M487" s="23">
        <v>0.14893616735935211</v>
      </c>
      <c r="N487" s="23">
        <v>7.0921987295150757E-2</v>
      </c>
      <c r="O487" s="23">
        <v>0.1631205677986145</v>
      </c>
    </row>
    <row r="488" spans="1:20" x14ac:dyDescent="0.15">
      <c r="A488" s="17" t="str">
        <f>A480&amp;D488</f>
        <v>X (29)進学（専門学校等）</v>
      </c>
      <c r="C488" s="135"/>
      <c r="D488" s="134" t="s">
        <v>59</v>
      </c>
      <c r="E488" s="19">
        <v>687</v>
      </c>
      <c r="F488" s="20">
        <v>72</v>
      </c>
      <c r="G488" s="20">
        <v>72</v>
      </c>
      <c r="H488" s="20">
        <v>86</v>
      </c>
      <c r="I488" s="20">
        <v>238</v>
      </c>
      <c r="J488" s="20">
        <v>140</v>
      </c>
      <c r="K488" s="20">
        <v>152</v>
      </c>
      <c r="L488" s="20">
        <v>140</v>
      </c>
      <c r="M488" s="20">
        <v>69</v>
      </c>
      <c r="N488" s="20">
        <v>48</v>
      </c>
      <c r="O488" s="20">
        <v>144</v>
      </c>
      <c r="P488" s="21"/>
      <c r="Q488" s="21"/>
      <c r="R488" s="21"/>
      <c r="S488" s="21"/>
      <c r="T488" s="21"/>
    </row>
    <row r="489" spans="1:20" x14ac:dyDescent="0.15">
      <c r="C489" s="135"/>
      <c r="D489" s="136"/>
      <c r="E489" s="22">
        <v>1</v>
      </c>
      <c r="F489" s="23">
        <v>0.10480349510908127</v>
      </c>
      <c r="G489" s="23">
        <v>0.10480349510908127</v>
      </c>
      <c r="H489" s="23">
        <v>0.12518194317817688</v>
      </c>
      <c r="I489" s="23">
        <v>0.34643375873565674</v>
      </c>
      <c r="J489" s="23">
        <v>0.20378457009792328</v>
      </c>
      <c r="K489" s="23">
        <v>0.22125181555747986</v>
      </c>
      <c r="L489" s="23">
        <v>0.20378457009792328</v>
      </c>
      <c r="M489" s="23">
        <v>0.10043668001890182</v>
      </c>
      <c r="N489" s="23">
        <v>6.9868996739387512E-2</v>
      </c>
      <c r="O489" s="23">
        <v>0.20960699021816254</v>
      </c>
    </row>
    <row r="490" spans="1:20" x14ac:dyDescent="0.15">
      <c r="A490" s="17" t="str">
        <f>A480&amp;D490</f>
        <v>X (29)就職・就業</v>
      </c>
      <c r="C490" s="135"/>
      <c r="D490" s="134" t="s">
        <v>60</v>
      </c>
      <c r="E490" s="19">
        <v>558</v>
      </c>
      <c r="F490" s="20">
        <v>92</v>
      </c>
      <c r="G490" s="20">
        <v>64</v>
      </c>
      <c r="H490" s="20">
        <v>70</v>
      </c>
      <c r="I490" s="20">
        <v>164</v>
      </c>
      <c r="J490" s="20">
        <v>79</v>
      </c>
      <c r="K490" s="20">
        <v>100</v>
      </c>
      <c r="L490" s="20">
        <v>123</v>
      </c>
      <c r="M490" s="20">
        <v>89</v>
      </c>
      <c r="N490" s="20">
        <v>30</v>
      </c>
      <c r="O490" s="20">
        <v>116</v>
      </c>
      <c r="P490" s="21"/>
      <c r="Q490" s="21"/>
      <c r="R490" s="21"/>
      <c r="S490" s="21"/>
      <c r="T490" s="21"/>
    </row>
    <row r="491" spans="1:20" x14ac:dyDescent="0.15">
      <c r="C491" s="135"/>
      <c r="D491" s="136"/>
      <c r="E491" s="22">
        <v>1</v>
      </c>
      <c r="F491" s="23">
        <v>0.16487455368041992</v>
      </c>
      <c r="G491" s="23">
        <v>0.11469534039497375</v>
      </c>
      <c r="H491" s="23">
        <v>0.12544803321361542</v>
      </c>
      <c r="I491" s="23">
        <v>0.2939068078994751</v>
      </c>
      <c r="J491" s="23">
        <v>0.14157706499099731</v>
      </c>
      <c r="K491" s="23">
        <v>0.17921146750450134</v>
      </c>
      <c r="L491" s="23">
        <v>0.22043010592460632</v>
      </c>
      <c r="M491" s="23">
        <v>0.15949821472167969</v>
      </c>
      <c r="N491" s="23">
        <v>5.3763441741466522E-2</v>
      </c>
      <c r="O491" s="23">
        <v>0.20788531005382538</v>
      </c>
    </row>
    <row r="492" spans="1:20" x14ac:dyDescent="0.15">
      <c r="A492" s="17" t="str">
        <f>A480&amp;D492</f>
        <v>X (29)その他</v>
      </c>
      <c r="C492" s="135"/>
      <c r="D492" s="134" t="s">
        <v>22</v>
      </c>
      <c r="E492" s="19">
        <v>34</v>
      </c>
      <c r="F492" s="20">
        <v>5</v>
      </c>
      <c r="G492" s="20">
        <v>2</v>
      </c>
      <c r="H492" s="20">
        <v>2</v>
      </c>
      <c r="I492" s="20">
        <v>16</v>
      </c>
      <c r="J492" s="20">
        <v>13</v>
      </c>
      <c r="K492" s="20">
        <v>7</v>
      </c>
      <c r="L492" s="20">
        <v>6</v>
      </c>
      <c r="M492" s="20">
        <v>7</v>
      </c>
      <c r="N492" s="20">
        <v>1</v>
      </c>
      <c r="O492" s="20">
        <v>4</v>
      </c>
      <c r="P492" s="21"/>
      <c r="Q492" s="21"/>
      <c r="R492" s="21"/>
      <c r="S492" s="21"/>
      <c r="T492" s="21"/>
    </row>
    <row r="493" spans="1:20" x14ac:dyDescent="0.15">
      <c r="C493" s="135"/>
      <c r="D493" s="136"/>
      <c r="E493" s="22">
        <v>1</v>
      </c>
      <c r="F493" s="23">
        <v>0.14705882966518402</v>
      </c>
      <c r="G493" s="23">
        <v>5.8823529630899429E-2</v>
      </c>
      <c r="H493" s="23">
        <v>5.8823529630899429E-2</v>
      </c>
      <c r="I493" s="23">
        <v>0.47058823704719543</v>
      </c>
      <c r="J493" s="23">
        <v>0.38235294818878174</v>
      </c>
      <c r="K493" s="23">
        <v>0.20588235557079315</v>
      </c>
      <c r="L493" s="23">
        <v>0.17647059261798859</v>
      </c>
      <c r="M493" s="23">
        <v>0.20588235557079315</v>
      </c>
      <c r="N493" s="23">
        <v>2.9411764815449715E-2</v>
      </c>
      <c r="O493" s="23">
        <v>0.11764705926179886</v>
      </c>
    </row>
    <row r="494" spans="1:20" x14ac:dyDescent="0.15">
      <c r="A494" s="17" t="str">
        <f>A480&amp;D494</f>
        <v>X (29)わからない</v>
      </c>
      <c r="C494" s="135"/>
      <c r="D494" s="134" t="s">
        <v>61</v>
      </c>
      <c r="E494" s="19">
        <v>355</v>
      </c>
      <c r="F494" s="20">
        <v>40</v>
      </c>
      <c r="G494" s="20">
        <v>44</v>
      </c>
      <c r="H494" s="20">
        <v>45</v>
      </c>
      <c r="I494" s="20">
        <v>98</v>
      </c>
      <c r="J494" s="20">
        <v>58</v>
      </c>
      <c r="K494" s="20">
        <v>66</v>
      </c>
      <c r="L494" s="20">
        <v>80</v>
      </c>
      <c r="M494" s="20">
        <v>39</v>
      </c>
      <c r="N494" s="20">
        <v>23</v>
      </c>
      <c r="O494" s="20">
        <v>81</v>
      </c>
      <c r="P494" s="21"/>
      <c r="Q494" s="21"/>
      <c r="R494" s="21"/>
      <c r="S494" s="21"/>
      <c r="T494" s="21"/>
    </row>
    <row r="495" spans="1:20" x14ac:dyDescent="0.15">
      <c r="C495" s="136"/>
      <c r="D495" s="136"/>
      <c r="E495" s="22">
        <v>1</v>
      </c>
      <c r="F495" s="23">
        <v>0.11267605423927307</v>
      </c>
      <c r="G495" s="23">
        <v>0.12394366413354874</v>
      </c>
      <c r="H495" s="23">
        <v>0.12676055729389191</v>
      </c>
      <c r="I495" s="23">
        <v>0.27605634927749634</v>
      </c>
      <c r="J495" s="23">
        <v>0.16338028013706207</v>
      </c>
      <c r="K495" s="23">
        <v>0.1859154999256134</v>
      </c>
      <c r="L495" s="23">
        <v>0.22535210847854614</v>
      </c>
      <c r="M495" s="23">
        <v>0.1098591536283493</v>
      </c>
      <c r="N495" s="23">
        <v>6.4788728952407837E-2</v>
      </c>
      <c r="O495" s="23">
        <v>0.22816900908946991</v>
      </c>
    </row>
    <row r="496" spans="1:20" x14ac:dyDescent="0.15"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</row>
    <row r="497" spans="5:20" x14ac:dyDescent="0.15"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</row>
    <row r="498" spans="5:20" x14ac:dyDescent="0.15"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</row>
    <row r="499" spans="5:20" x14ac:dyDescent="0.15"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</row>
    <row r="500" spans="5:20" x14ac:dyDescent="0.15"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</row>
    <row r="501" spans="5:20" x14ac:dyDescent="0.15"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</row>
    <row r="502" spans="5:20" x14ac:dyDescent="0.15"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</row>
  </sheetData>
  <sheetProtection formatColumns="0" formatRows="0"/>
  <mergeCells count="234">
    <mergeCell ref="C6:D6"/>
    <mergeCell ref="C7:C20"/>
    <mergeCell ref="D7:D8"/>
    <mergeCell ref="D9:D10"/>
    <mergeCell ref="D11:D12"/>
    <mergeCell ref="D13:D14"/>
    <mergeCell ref="D15:D16"/>
    <mergeCell ref="D17:D18"/>
    <mergeCell ref="D19:D20"/>
    <mergeCell ref="C25:D25"/>
    <mergeCell ref="C26:C39"/>
    <mergeCell ref="D26:D27"/>
    <mergeCell ref="D28:D29"/>
    <mergeCell ref="D30:D31"/>
    <mergeCell ref="D32:D33"/>
    <mergeCell ref="D34:D35"/>
    <mergeCell ref="D36:D37"/>
    <mergeCell ref="D38:D39"/>
    <mergeCell ref="C44:D44"/>
    <mergeCell ref="C45:C58"/>
    <mergeCell ref="D45:D46"/>
    <mergeCell ref="D47:D48"/>
    <mergeCell ref="D49:D50"/>
    <mergeCell ref="D51:D52"/>
    <mergeCell ref="D53:D54"/>
    <mergeCell ref="D55:D56"/>
    <mergeCell ref="D57:D58"/>
    <mergeCell ref="C63:D63"/>
    <mergeCell ref="C64:C77"/>
    <mergeCell ref="D64:D65"/>
    <mergeCell ref="D66:D67"/>
    <mergeCell ref="D68:D69"/>
    <mergeCell ref="D70:D71"/>
    <mergeCell ref="D72:D73"/>
    <mergeCell ref="D74:D75"/>
    <mergeCell ref="D76:D77"/>
    <mergeCell ref="C82:D82"/>
    <mergeCell ref="C83:C96"/>
    <mergeCell ref="D83:D84"/>
    <mergeCell ref="D85:D86"/>
    <mergeCell ref="D87:D88"/>
    <mergeCell ref="D89:D90"/>
    <mergeCell ref="D91:D92"/>
    <mergeCell ref="D93:D94"/>
    <mergeCell ref="D95:D96"/>
    <mergeCell ref="C101:D101"/>
    <mergeCell ref="C102:C115"/>
    <mergeCell ref="D102:D103"/>
    <mergeCell ref="D104:D105"/>
    <mergeCell ref="D106:D107"/>
    <mergeCell ref="D108:D109"/>
    <mergeCell ref="D110:D111"/>
    <mergeCell ref="D112:D113"/>
    <mergeCell ref="D114:D115"/>
    <mergeCell ref="C120:D120"/>
    <mergeCell ref="C121:C134"/>
    <mergeCell ref="D121:D122"/>
    <mergeCell ref="D123:D124"/>
    <mergeCell ref="D125:D126"/>
    <mergeCell ref="D127:D128"/>
    <mergeCell ref="D129:D130"/>
    <mergeCell ref="D131:D132"/>
    <mergeCell ref="D133:D134"/>
    <mergeCell ref="C139:D139"/>
    <mergeCell ref="C140:C153"/>
    <mergeCell ref="D140:D141"/>
    <mergeCell ref="D142:D143"/>
    <mergeCell ref="D144:D145"/>
    <mergeCell ref="D146:D147"/>
    <mergeCell ref="D148:D149"/>
    <mergeCell ref="D150:D151"/>
    <mergeCell ref="D152:D153"/>
    <mergeCell ref="C158:D158"/>
    <mergeCell ref="C159:C172"/>
    <mergeCell ref="D159:D160"/>
    <mergeCell ref="D161:D162"/>
    <mergeCell ref="D163:D164"/>
    <mergeCell ref="D165:D166"/>
    <mergeCell ref="D167:D168"/>
    <mergeCell ref="D169:D170"/>
    <mergeCell ref="D171:D172"/>
    <mergeCell ref="C177:D177"/>
    <mergeCell ref="C178:C191"/>
    <mergeCell ref="D178:D179"/>
    <mergeCell ref="D180:D181"/>
    <mergeCell ref="D182:D183"/>
    <mergeCell ref="D184:D185"/>
    <mergeCell ref="D186:D187"/>
    <mergeCell ref="D188:D189"/>
    <mergeCell ref="D190:D191"/>
    <mergeCell ref="C196:D196"/>
    <mergeCell ref="C197:C210"/>
    <mergeCell ref="D197:D198"/>
    <mergeCell ref="D199:D200"/>
    <mergeCell ref="D201:D202"/>
    <mergeCell ref="D203:D204"/>
    <mergeCell ref="D205:D206"/>
    <mergeCell ref="D207:D208"/>
    <mergeCell ref="D209:D210"/>
    <mergeCell ref="C215:D215"/>
    <mergeCell ref="C216:C229"/>
    <mergeCell ref="D216:D217"/>
    <mergeCell ref="D218:D219"/>
    <mergeCell ref="D220:D221"/>
    <mergeCell ref="D222:D223"/>
    <mergeCell ref="D224:D225"/>
    <mergeCell ref="D226:D227"/>
    <mergeCell ref="D228:D229"/>
    <mergeCell ref="C234:D234"/>
    <mergeCell ref="C235:C248"/>
    <mergeCell ref="D235:D236"/>
    <mergeCell ref="D237:D238"/>
    <mergeCell ref="D239:D240"/>
    <mergeCell ref="D241:D242"/>
    <mergeCell ref="D243:D244"/>
    <mergeCell ref="D245:D246"/>
    <mergeCell ref="D247:D248"/>
    <mergeCell ref="C253:D253"/>
    <mergeCell ref="C254:C267"/>
    <mergeCell ref="D254:D255"/>
    <mergeCell ref="D256:D257"/>
    <mergeCell ref="D258:D259"/>
    <mergeCell ref="D260:D261"/>
    <mergeCell ref="D262:D263"/>
    <mergeCell ref="D264:D265"/>
    <mergeCell ref="D266:D267"/>
    <mergeCell ref="C272:D272"/>
    <mergeCell ref="C273:C286"/>
    <mergeCell ref="D273:D274"/>
    <mergeCell ref="D275:D276"/>
    <mergeCell ref="D277:D278"/>
    <mergeCell ref="D279:D280"/>
    <mergeCell ref="D281:D282"/>
    <mergeCell ref="D283:D284"/>
    <mergeCell ref="D285:D286"/>
    <mergeCell ref="C291:D291"/>
    <mergeCell ref="C292:C305"/>
    <mergeCell ref="D292:D293"/>
    <mergeCell ref="D294:D295"/>
    <mergeCell ref="D296:D297"/>
    <mergeCell ref="D298:D299"/>
    <mergeCell ref="D300:D301"/>
    <mergeCell ref="D302:D303"/>
    <mergeCell ref="D304:D305"/>
    <mergeCell ref="C310:D310"/>
    <mergeCell ref="C311:C324"/>
    <mergeCell ref="D311:D312"/>
    <mergeCell ref="D313:D314"/>
    <mergeCell ref="D315:D316"/>
    <mergeCell ref="D317:D318"/>
    <mergeCell ref="D319:D320"/>
    <mergeCell ref="D321:D322"/>
    <mergeCell ref="D323:D324"/>
    <mergeCell ref="C329:D329"/>
    <mergeCell ref="C330:C343"/>
    <mergeCell ref="D330:D331"/>
    <mergeCell ref="D332:D333"/>
    <mergeCell ref="D334:D335"/>
    <mergeCell ref="D336:D337"/>
    <mergeCell ref="D338:D339"/>
    <mergeCell ref="D340:D341"/>
    <mergeCell ref="D342:D343"/>
    <mergeCell ref="C348:D348"/>
    <mergeCell ref="C349:C362"/>
    <mergeCell ref="D349:D350"/>
    <mergeCell ref="D351:D352"/>
    <mergeCell ref="D353:D354"/>
    <mergeCell ref="D355:D356"/>
    <mergeCell ref="D357:D358"/>
    <mergeCell ref="D359:D360"/>
    <mergeCell ref="D361:D362"/>
    <mergeCell ref="C367:D367"/>
    <mergeCell ref="C368:C381"/>
    <mergeCell ref="D368:D369"/>
    <mergeCell ref="D370:D371"/>
    <mergeCell ref="D372:D373"/>
    <mergeCell ref="D374:D375"/>
    <mergeCell ref="D376:D377"/>
    <mergeCell ref="D378:D379"/>
    <mergeCell ref="D380:D381"/>
    <mergeCell ref="C386:D386"/>
    <mergeCell ref="C387:C400"/>
    <mergeCell ref="D387:D388"/>
    <mergeCell ref="D389:D390"/>
    <mergeCell ref="D391:D392"/>
    <mergeCell ref="D393:D394"/>
    <mergeCell ref="D395:D396"/>
    <mergeCell ref="D397:D398"/>
    <mergeCell ref="D399:D400"/>
    <mergeCell ref="C405:D405"/>
    <mergeCell ref="C406:C419"/>
    <mergeCell ref="D406:D407"/>
    <mergeCell ref="D408:D409"/>
    <mergeCell ref="D410:D411"/>
    <mergeCell ref="D412:D413"/>
    <mergeCell ref="D414:D415"/>
    <mergeCell ref="D416:D417"/>
    <mergeCell ref="D418:D419"/>
    <mergeCell ref="C424:D424"/>
    <mergeCell ref="C425:C438"/>
    <mergeCell ref="D425:D426"/>
    <mergeCell ref="D427:D428"/>
    <mergeCell ref="D429:D430"/>
    <mergeCell ref="D431:D432"/>
    <mergeCell ref="D433:D434"/>
    <mergeCell ref="D435:D436"/>
    <mergeCell ref="D437:D438"/>
    <mergeCell ref="C443:D443"/>
    <mergeCell ref="C444:C457"/>
    <mergeCell ref="D444:D445"/>
    <mergeCell ref="D446:D447"/>
    <mergeCell ref="D448:D449"/>
    <mergeCell ref="D450:D451"/>
    <mergeCell ref="D452:D453"/>
    <mergeCell ref="D454:D455"/>
    <mergeCell ref="D456:D457"/>
    <mergeCell ref="C462:D462"/>
    <mergeCell ref="C463:C476"/>
    <mergeCell ref="D463:D464"/>
    <mergeCell ref="D465:D466"/>
    <mergeCell ref="D467:D468"/>
    <mergeCell ref="D469:D470"/>
    <mergeCell ref="D471:D472"/>
    <mergeCell ref="D473:D474"/>
    <mergeCell ref="D475:D476"/>
    <mergeCell ref="C481:D481"/>
    <mergeCell ref="C482:C495"/>
    <mergeCell ref="D482:D483"/>
    <mergeCell ref="D484:D485"/>
    <mergeCell ref="D486:D487"/>
    <mergeCell ref="D488:D489"/>
    <mergeCell ref="D490:D491"/>
    <mergeCell ref="D492:D493"/>
    <mergeCell ref="D494:D495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6ECE-3C0D-4E9A-BB0D-AED68209EA87}">
  <sheetPr codeName="Sheet29">
    <tabColor rgb="FFFFFF00"/>
  </sheetPr>
  <dimension ref="A5:R605"/>
  <sheetViews>
    <sheetView showGridLines="0" topLeftCell="D1" workbookViewId="0">
      <selection activeCell="D245" activeCellId="2" sqref="D239:O240 D241:O242 D245:O246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18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18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18" x14ac:dyDescent="0.15">
      <c r="A7" s="17" t="str">
        <f>A5&amp;D7</f>
        <v>X (1)全体</v>
      </c>
      <c r="C7" s="134" t="s">
        <v>63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  <c r="Q7" s="21"/>
      <c r="R7" s="21"/>
    </row>
    <row r="8" spans="1:18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18" x14ac:dyDescent="0.15">
      <c r="A9" s="17" t="str">
        <f>A5&amp;D9</f>
        <v>X (1)北九州市</v>
      </c>
      <c r="C9" s="135"/>
      <c r="D9" s="134" t="s">
        <v>64</v>
      </c>
      <c r="E9" s="19">
        <v>1554</v>
      </c>
      <c r="F9" s="20">
        <v>476</v>
      </c>
      <c r="G9" s="20">
        <v>457</v>
      </c>
      <c r="H9" s="20">
        <v>621</v>
      </c>
      <c r="I9" s="21"/>
      <c r="J9" s="21"/>
      <c r="K9" s="21"/>
      <c r="L9" s="21"/>
      <c r="M9" s="21"/>
      <c r="N9" s="21"/>
      <c r="O9" s="21"/>
      <c r="P9" s="21"/>
      <c r="Q9" s="21"/>
      <c r="R9" s="21"/>
    </row>
    <row r="10" spans="1:18" x14ac:dyDescent="0.15">
      <c r="C10" s="135"/>
      <c r="D10" s="136"/>
      <c r="E10" s="22">
        <v>1</v>
      </c>
      <c r="F10" s="23">
        <v>0.30630630254745483</v>
      </c>
      <c r="G10" s="23">
        <v>0.29407978057861328</v>
      </c>
      <c r="H10" s="23">
        <v>0.3996138870716095</v>
      </c>
    </row>
    <row r="11" spans="1:18" x14ac:dyDescent="0.15">
      <c r="A11" s="17" t="str">
        <f>A5&amp;D11</f>
        <v>X (1)福岡市</v>
      </c>
      <c r="C11" s="135"/>
      <c r="D11" s="134" t="s">
        <v>65</v>
      </c>
      <c r="E11" s="19">
        <v>626</v>
      </c>
      <c r="F11" s="20">
        <v>210</v>
      </c>
      <c r="G11" s="20">
        <v>209</v>
      </c>
      <c r="H11" s="20">
        <v>207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</row>
    <row r="12" spans="1:18" x14ac:dyDescent="0.15">
      <c r="C12" s="135"/>
      <c r="D12" s="136"/>
      <c r="E12" s="22">
        <v>1</v>
      </c>
      <c r="F12" s="23">
        <v>0.3354632556438446</v>
      </c>
      <c r="G12" s="23">
        <v>0.33386582136154175</v>
      </c>
      <c r="H12" s="23">
        <v>0.33067092299461365</v>
      </c>
    </row>
    <row r="13" spans="1:18" x14ac:dyDescent="0.15">
      <c r="A13" s="17" t="str">
        <f>A5&amp;D13</f>
        <v>X (1)福岡県内（北九州市・福岡市を除く）</v>
      </c>
      <c r="C13" s="135"/>
      <c r="D13" s="134" t="s">
        <v>288</v>
      </c>
      <c r="E13" s="19">
        <v>308</v>
      </c>
      <c r="F13" s="20">
        <v>100</v>
      </c>
      <c r="G13" s="20">
        <v>109</v>
      </c>
      <c r="H13" s="20">
        <v>99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x14ac:dyDescent="0.15">
      <c r="C14" s="135"/>
      <c r="D14" s="136"/>
      <c r="E14" s="22">
        <v>1</v>
      </c>
      <c r="F14" s="23">
        <v>0.32467532157897949</v>
      </c>
      <c r="G14" s="23">
        <v>0.35389611124992371</v>
      </c>
      <c r="H14" s="23">
        <v>0.3214285671710968</v>
      </c>
    </row>
    <row r="15" spans="1:18" x14ac:dyDescent="0.15">
      <c r="A15" s="17" t="str">
        <f>A5&amp;D15</f>
        <v>X (1)東京圏</v>
      </c>
      <c r="C15" s="135"/>
      <c r="D15" s="134" t="s">
        <v>66</v>
      </c>
      <c r="E15" s="19">
        <v>265</v>
      </c>
      <c r="F15" s="20">
        <v>106</v>
      </c>
      <c r="G15" s="20">
        <v>71</v>
      </c>
      <c r="H15" s="20">
        <v>88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x14ac:dyDescent="0.15">
      <c r="C16" s="135"/>
      <c r="D16" s="136"/>
      <c r="E16" s="22">
        <v>1</v>
      </c>
      <c r="F16" s="23">
        <v>0.40000000596046448</v>
      </c>
      <c r="G16" s="23">
        <v>0.26792451739311218</v>
      </c>
      <c r="H16" s="23">
        <v>0.33207547664642334</v>
      </c>
    </row>
    <row r="17" spans="1:18" x14ac:dyDescent="0.15">
      <c r="A17" s="17" t="str">
        <f>A5&amp;D17</f>
        <v>X (1)大阪圏</v>
      </c>
      <c r="C17" s="135"/>
      <c r="D17" s="134" t="s">
        <v>67</v>
      </c>
      <c r="E17" s="19">
        <v>173</v>
      </c>
      <c r="F17" s="20">
        <v>59</v>
      </c>
      <c r="G17" s="20">
        <v>54</v>
      </c>
      <c r="H17" s="20">
        <v>60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x14ac:dyDescent="0.15">
      <c r="C18" s="135"/>
      <c r="D18" s="136"/>
      <c r="E18" s="22">
        <v>1</v>
      </c>
      <c r="F18" s="23">
        <v>0.34104046225547791</v>
      </c>
      <c r="G18" s="23">
        <v>0.31213873624801636</v>
      </c>
      <c r="H18" s="23">
        <v>0.34682080149650574</v>
      </c>
    </row>
    <row r="19" spans="1:18" x14ac:dyDescent="0.15">
      <c r="A19" s="17" t="str">
        <f>A5&amp;D19</f>
        <v>X (1)名古屋圏</v>
      </c>
      <c r="C19" s="135"/>
      <c r="D19" s="134" t="s">
        <v>68</v>
      </c>
      <c r="E19" s="19">
        <v>21</v>
      </c>
      <c r="F19" s="20">
        <v>3</v>
      </c>
      <c r="G19" s="20">
        <v>13</v>
      </c>
      <c r="H19" s="20">
        <v>5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</row>
    <row r="20" spans="1:18" x14ac:dyDescent="0.15">
      <c r="C20" s="135"/>
      <c r="D20" s="136"/>
      <c r="E20" s="22">
        <v>1</v>
      </c>
      <c r="F20" s="23">
        <v>0.1428571492433548</v>
      </c>
      <c r="G20" s="23">
        <v>0.61904764175415039</v>
      </c>
      <c r="H20" s="23">
        <v>0.2380952388048172</v>
      </c>
    </row>
    <row r="21" spans="1:18" x14ac:dyDescent="0.15">
      <c r="A21" s="17" t="str">
        <f>A5&amp;D21</f>
        <v>X (1)その他</v>
      </c>
      <c r="C21" s="135"/>
      <c r="D21" s="134" t="s">
        <v>22</v>
      </c>
      <c r="E21" s="19">
        <v>227</v>
      </c>
      <c r="F21" s="20">
        <v>61</v>
      </c>
      <c r="G21" s="20">
        <v>63</v>
      </c>
      <c r="H21" s="20">
        <v>103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</row>
    <row r="22" spans="1:18" x14ac:dyDescent="0.15">
      <c r="C22" s="135"/>
      <c r="D22" s="136"/>
      <c r="E22" s="22">
        <v>1</v>
      </c>
      <c r="F22" s="23">
        <v>0.26872247457504272</v>
      </c>
      <c r="G22" s="23">
        <v>0.27753305435180664</v>
      </c>
      <c r="H22" s="23">
        <v>0.45374450087547302</v>
      </c>
    </row>
    <row r="23" spans="1:18" x14ac:dyDescent="0.15">
      <c r="A23" s="17" t="str">
        <f>A5&amp;D23</f>
        <v>X (1)わからない</v>
      </c>
      <c r="C23" s="135"/>
      <c r="D23" s="134" t="s">
        <v>61</v>
      </c>
      <c r="E23" s="19">
        <v>697</v>
      </c>
      <c r="F23" s="20">
        <v>340</v>
      </c>
      <c r="G23" s="20">
        <v>234</v>
      </c>
      <c r="H23" s="20">
        <v>123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</row>
    <row r="24" spans="1:18" x14ac:dyDescent="0.15">
      <c r="A24" s="28"/>
      <c r="C24" s="136"/>
      <c r="D24" s="136"/>
      <c r="E24" s="22">
        <v>1</v>
      </c>
      <c r="F24" s="23">
        <v>0.48780488967895508</v>
      </c>
      <c r="G24" s="23">
        <v>0.33572453260421753</v>
      </c>
      <c r="H24" s="23">
        <v>0.17647059261798859</v>
      </c>
    </row>
    <row r="26" spans="1:18" x14ac:dyDescent="0.15">
      <c r="A26" s="28"/>
    </row>
    <row r="28" spans="1:18" x14ac:dyDescent="0.15">
      <c r="A28" s="17" t="str">
        <f>"X ("&amp;SUBSTITUTE(LEFT(E28,2),"Q","")&amp;")"</f>
        <v>X (2)</v>
      </c>
      <c r="C28" s="17" t="s">
        <v>12</v>
      </c>
      <c r="D28" s="17" t="s">
        <v>1</v>
      </c>
      <c r="E28" s="17" t="s">
        <v>7</v>
      </c>
    </row>
    <row r="29" spans="1:18" x14ac:dyDescent="0.15">
      <c r="A29" s="17" t="str">
        <f>A28&amp;"表頭"</f>
        <v>X (2)表頭</v>
      </c>
      <c r="C29" s="132"/>
      <c r="D29" s="133"/>
      <c r="E29" s="18" t="s">
        <v>3</v>
      </c>
      <c r="F29" s="18" t="s">
        <v>9</v>
      </c>
      <c r="G29" s="18" t="s">
        <v>10</v>
      </c>
      <c r="H29" s="18" t="s">
        <v>11</v>
      </c>
    </row>
    <row r="30" spans="1:18" x14ac:dyDescent="0.15">
      <c r="A30" s="17" t="str">
        <f>A28&amp;D30</f>
        <v>X (2)全体</v>
      </c>
      <c r="C30" s="134" t="s">
        <v>63</v>
      </c>
      <c r="D30" s="134" t="s">
        <v>8</v>
      </c>
      <c r="E30" s="19">
        <v>3871</v>
      </c>
      <c r="F30" s="20">
        <v>1748</v>
      </c>
      <c r="G30" s="20">
        <v>2011</v>
      </c>
      <c r="H30" s="20">
        <v>112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</row>
    <row r="31" spans="1:18" x14ac:dyDescent="0.15">
      <c r="C31" s="135"/>
      <c r="D31" s="136"/>
      <c r="E31" s="22">
        <v>1</v>
      </c>
      <c r="F31" s="23">
        <v>0.45156291127204895</v>
      </c>
      <c r="G31" s="23">
        <v>0.51950401067733765</v>
      </c>
      <c r="H31" s="23">
        <v>2.8933092951774597E-2</v>
      </c>
    </row>
    <row r="32" spans="1:18" x14ac:dyDescent="0.15">
      <c r="A32" s="17" t="str">
        <f>A28&amp;D32</f>
        <v>X (2)北九州市</v>
      </c>
      <c r="C32" s="135"/>
      <c r="D32" s="134" t="s">
        <v>64</v>
      </c>
      <c r="E32" s="19">
        <v>1554</v>
      </c>
      <c r="F32" s="20">
        <v>717</v>
      </c>
      <c r="G32" s="20">
        <v>807</v>
      </c>
      <c r="H32" s="20">
        <v>30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</row>
    <row r="33" spans="1:18" x14ac:dyDescent="0.15">
      <c r="C33" s="135"/>
      <c r="D33" s="136"/>
      <c r="E33" s="22">
        <v>1</v>
      </c>
      <c r="F33" s="23">
        <v>0.46138995885848999</v>
      </c>
      <c r="G33" s="23">
        <v>0.51930499076843262</v>
      </c>
      <c r="H33" s="23">
        <v>1.9305018708109856E-2</v>
      </c>
    </row>
    <row r="34" spans="1:18" x14ac:dyDescent="0.15">
      <c r="A34" s="17" t="str">
        <f>A28&amp;D34</f>
        <v>X (2)福岡市</v>
      </c>
      <c r="C34" s="135"/>
      <c r="D34" s="134" t="s">
        <v>65</v>
      </c>
      <c r="E34" s="19">
        <v>626</v>
      </c>
      <c r="F34" s="20">
        <v>256</v>
      </c>
      <c r="G34" s="20">
        <v>351</v>
      </c>
      <c r="H34" s="20">
        <v>19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</row>
    <row r="35" spans="1:18" x14ac:dyDescent="0.15">
      <c r="C35" s="135"/>
      <c r="D35" s="136"/>
      <c r="E35" s="22">
        <v>1</v>
      </c>
      <c r="F35" s="23">
        <v>0.40894567966461182</v>
      </c>
      <c r="G35" s="23">
        <v>0.5607028603553772</v>
      </c>
      <c r="H35" s="23">
        <v>3.0351437628269196E-2</v>
      </c>
    </row>
    <row r="36" spans="1:18" x14ac:dyDescent="0.15">
      <c r="A36" s="17" t="str">
        <f>A28&amp;D36</f>
        <v>X (2)福岡県内（北九州市・福岡市を除く）</v>
      </c>
      <c r="C36" s="135"/>
      <c r="D36" s="134" t="s">
        <v>288</v>
      </c>
      <c r="E36" s="19">
        <v>308</v>
      </c>
      <c r="F36" s="20">
        <v>122</v>
      </c>
      <c r="G36" s="20">
        <v>174</v>
      </c>
      <c r="H36" s="20">
        <v>12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</row>
    <row r="37" spans="1:18" x14ac:dyDescent="0.15">
      <c r="C37" s="135"/>
      <c r="D37" s="136"/>
      <c r="E37" s="22">
        <v>1</v>
      </c>
      <c r="F37" s="23">
        <v>0.39610388875007629</v>
      </c>
      <c r="G37" s="23">
        <v>0.56493508815765381</v>
      </c>
      <c r="H37" s="23">
        <v>3.8961037993431091E-2</v>
      </c>
    </row>
    <row r="38" spans="1:18" x14ac:dyDescent="0.15">
      <c r="A38" s="17" t="str">
        <f>A28&amp;D38</f>
        <v>X (2)東京圏</v>
      </c>
      <c r="C38" s="135"/>
      <c r="D38" s="134" t="s">
        <v>66</v>
      </c>
      <c r="E38" s="19">
        <v>265</v>
      </c>
      <c r="F38" s="20">
        <v>129</v>
      </c>
      <c r="G38" s="20">
        <v>123</v>
      </c>
      <c r="H38" s="20">
        <v>13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</row>
    <row r="39" spans="1:18" x14ac:dyDescent="0.15">
      <c r="C39" s="135"/>
      <c r="D39" s="136"/>
      <c r="E39" s="22">
        <v>1</v>
      </c>
      <c r="F39" s="23">
        <v>0.48679244518280029</v>
      </c>
      <c r="G39" s="23">
        <v>0.46415093541145325</v>
      </c>
      <c r="H39" s="23">
        <v>4.9056604504585266E-2</v>
      </c>
    </row>
    <row r="40" spans="1:18" x14ac:dyDescent="0.15">
      <c r="A40" s="17" t="str">
        <f>A28&amp;D40</f>
        <v>X (2)大阪圏</v>
      </c>
      <c r="C40" s="135"/>
      <c r="D40" s="134" t="s">
        <v>67</v>
      </c>
      <c r="E40" s="19">
        <v>173</v>
      </c>
      <c r="F40" s="20">
        <v>62</v>
      </c>
      <c r="G40" s="20">
        <v>107</v>
      </c>
      <c r="H40" s="20">
        <v>4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</row>
    <row r="41" spans="1:18" x14ac:dyDescent="0.15">
      <c r="C41" s="135"/>
      <c r="D41" s="136"/>
      <c r="E41" s="22">
        <v>1</v>
      </c>
      <c r="F41" s="23">
        <v>0.35838150978088379</v>
      </c>
      <c r="G41" s="23">
        <v>0.61849713325500488</v>
      </c>
      <c r="H41" s="23">
        <v>2.3121386766433716E-2</v>
      </c>
    </row>
    <row r="42" spans="1:18" x14ac:dyDescent="0.15">
      <c r="A42" s="17" t="str">
        <f>A28&amp;D42</f>
        <v>X (2)名古屋圏</v>
      </c>
      <c r="C42" s="135"/>
      <c r="D42" s="134" t="s">
        <v>68</v>
      </c>
      <c r="E42" s="19">
        <v>21</v>
      </c>
      <c r="F42" s="20">
        <v>13</v>
      </c>
      <c r="G42" s="20">
        <v>8</v>
      </c>
      <c r="H42" s="20">
        <v>0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</row>
    <row r="43" spans="1:18" x14ac:dyDescent="0.15">
      <c r="C43" s="135"/>
      <c r="D43" s="136"/>
      <c r="E43" s="22">
        <v>1</v>
      </c>
      <c r="F43" s="23">
        <v>0.61904764175415039</v>
      </c>
      <c r="G43" s="23">
        <v>0.380952388048172</v>
      </c>
      <c r="H43" s="23">
        <v>0</v>
      </c>
    </row>
    <row r="44" spans="1:18" x14ac:dyDescent="0.15">
      <c r="A44" s="17" t="str">
        <f>A28&amp;D44</f>
        <v>X (2)その他</v>
      </c>
      <c r="C44" s="135"/>
      <c r="D44" s="134" t="s">
        <v>22</v>
      </c>
      <c r="E44" s="19">
        <v>227</v>
      </c>
      <c r="F44" s="20">
        <v>95</v>
      </c>
      <c r="G44" s="20">
        <v>125</v>
      </c>
      <c r="H44" s="20">
        <v>7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 x14ac:dyDescent="0.15">
      <c r="C45" s="135"/>
      <c r="D45" s="136"/>
      <c r="E45" s="22">
        <v>1</v>
      </c>
      <c r="F45" s="23">
        <v>0.41850221157073975</v>
      </c>
      <c r="G45" s="23">
        <v>0.55066078901290894</v>
      </c>
      <c r="H45" s="23">
        <v>3.0837005004286766E-2</v>
      </c>
    </row>
    <row r="46" spans="1:18" x14ac:dyDescent="0.15">
      <c r="A46" s="17" t="str">
        <f>A28&amp;D46</f>
        <v>X (2)わからない</v>
      </c>
      <c r="C46" s="135"/>
      <c r="D46" s="134" t="s">
        <v>61</v>
      </c>
      <c r="E46" s="19">
        <v>697</v>
      </c>
      <c r="F46" s="20">
        <v>354</v>
      </c>
      <c r="G46" s="20">
        <v>316</v>
      </c>
      <c r="H46" s="20">
        <v>27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x14ac:dyDescent="0.15">
      <c r="C47" s="136"/>
      <c r="D47" s="136"/>
      <c r="E47" s="22">
        <v>1</v>
      </c>
      <c r="F47" s="23">
        <v>0.50789093971252441</v>
      </c>
      <c r="G47" s="23">
        <v>0.45337158441543579</v>
      </c>
      <c r="H47" s="23">
        <v>3.8737446069717407E-2</v>
      </c>
    </row>
    <row r="51" spans="1:18" x14ac:dyDescent="0.15">
      <c r="A51" s="17" t="str">
        <f>"X ("&amp;SUBSTITUTE(LEFT(E51,2),"Q","")&amp;")"</f>
        <v>X (3)</v>
      </c>
      <c r="C51" s="17" t="s">
        <v>13</v>
      </c>
      <c r="D51" s="17" t="s">
        <v>1</v>
      </c>
      <c r="E51" s="17" t="s">
        <v>14</v>
      </c>
    </row>
    <row r="52" spans="1:18" x14ac:dyDescent="0.15">
      <c r="A52" s="17" t="str">
        <f>A51&amp;"表頭"</f>
        <v>X (3)表頭</v>
      </c>
      <c r="C52" s="132"/>
      <c r="D52" s="133"/>
      <c r="E52" s="18" t="s">
        <v>3</v>
      </c>
      <c r="F52" s="18" t="s">
        <v>15</v>
      </c>
      <c r="G52" s="18" t="s">
        <v>16</v>
      </c>
      <c r="H52" s="18" t="s">
        <v>17</v>
      </c>
      <c r="I52" s="18" t="s">
        <v>18</v>
      </c>
      <c r="J52" s="18" t="s">
        <v>19</v>
      </c>
      <c r="K52" s="18" t="s">
        <v>20</v>
      </c>
      <c r="L52" s="18" t="s">
        <v>21</v>
      </c>
      <c r="M52" s="18" t="s">
        <v>22</v>
      </c>
    </row>
    <row r="53" spans="1:18" x14ac:dyDescent="0.15">
      <c r="A53" s="17" t="str">
        <f>A51&amp;D53</f>
        <v>X (3)全体</v>
      </c>
      <c r="C53" s="134" t="s">
        <v>63</v>
      </c>
      <c r="D53" s="134" t="s">
        <v>8</v>
      </c>
      <c r="E53" s="19">
        <v>3871</v>
      </c>
      <c r="F53" s="20">
        <v>171</v>
      </c>
      <c r="G53" s="20">
        <v>332</v>
      </c>
      <c r="H53" s="20">
        <v>557</v>
      </c>
      <c r="I53" s="20">
        <v>438</v>
      </c>
      <c r="J53" s="20">
        <v>191</v>
      </c>
      <c r="K53" s="20">
        <v>1103</v>
      </c>
      <c r="L53" s="20">
        <v>174</v>
      </c>
      <c r="M53" s="20">
        <v>905</v>
      </c>
      <c r="N53" s="21"/>
      <c r="O53" s="21"/>
      <c r="P53" s="21"/>
      <c r="Q53" s="21"/>
      <c r="R53" s="21"/>
    </row>
    <row r="54" spans="1:18" x14ac:dyDescent="0.15">
      <c r="C54" s="135"/>
      <c r="D54" s="136"/>
      <c r="E54" s="22">
        <v>1</v>
      </c>
      <c r="F54" s="23">
        <v>4.417463019490242E-2</v>
      </c>
      <c r="G54" s="23">
        <v>8.5765950381755829E-2</v>
      </c>
      <c r="H54" s="23">
        <v>0.14389047026634216</v>
      </c>
      <c r="I54" s="23">
        <v>0.11314905434846878</v>
      </c>
      <c r="J54" s="23">
        <v>4.9341253936290741E-2</v>
      </c>
      <c r="K54" s="23">
        <v>0.28493928909301758</v>
      </c>
      <c r="L54" s="23">
        <v>4.4949624687433243E-2</v>
      </c>
      <c r="M54" s="23">
        <v>0.23378971219062805</v>
      </c>
    </row>
    <row r="55" spans="1:18" x14ac:dyDescent="0.15">
      <c r="A55" s="17" t="str">
        <f>A51&amp;D55</f>
        <v>X (3)北九州市</v>
      </c>
      <c r="C55" s="135"/>
      <c r="D55" s="134" t="s">
        <v>64</v>
      </c>
      <c r="E55" s="19">
        <v>1554</v>
      </c>
      <c r="F55" s="20">
        <v>87</v>
      </c>
      <c r="G55" s="20">
        <v>156</v>
      </c>
      <c r="H55" s="20">
        <v>269</v>
      </c>
      <c r="I55" s="20">
        <v>219</v>
      </c>
      <c r="J55" s="20">
        <v>71</v>
      </c>
      <c r="K55" s="20">
        <v>485</v>
      </c>
      <c r="L55" s="20">
        <v>97</v>
      </c>
      <c r="M55" s="20">
        <v>170</v>
      </c>
      <c r="N55" s="21"/>
      <c r="O55" s="21"/>
      <c r="P55" s="21"/>
      <c r="Q55" s="21"/>
      <c r="R55" s="21"/>
    </row>
    <row r="56" spans="1:18" x14ac:dyDescent="0.15">
      <c r="C56" s="135"/>
      <c r="D56" s="136"/>
      <c r="E56" s="22">
        <v>1</v>
      </c>
      <c r="F56" s="23">
        <v>5.5984556674957275E-2</v>
      </c>
      <c r="G56" s="23">
        <v>0.10038609802722931</v>
      </c>
      <c r="H56" s="23">
        <v>0.17310167849063873</v>
      </c>
      <c r="I56" s="23">
        <v>0.14092664420604706</v>
      </c>
      <c r="J56" s="23">
        <v>4.5688547194004059E-2</v>
      </c>
      <c r="K56" s="23">
        <v>0.31209781765937805</v>
      </c>
      <c r="L56" s="23">
        <v>6.241956353187561E-2</v>
      </c>
      <c r="M56" s="23">
        <v>0.1093951091170311</v>
      </c>
    </row>
    <row r="57" spans="1:18" x14ac:dyDescent="0.15">
      <c r="A57" s="17" t="str">
        <f>A51&amp;D57</f>
        <v>X (3)福岡市</v>
      </c>
      <c r="C57" s="135"/>
      <c r="D57" s="134" t="s">
        <v>65</v>
      </c>
      <c r="E57" s="19">
        <v>626</v>
      </c>
      <c r="F57" s="20">
        <v>23</v>
      </c>
      <c r="G57" s="20">
        <v>53</v>
      </c>
      <c r="H57" s="20">
        <v>79</v>
      </c>
      <c r="I57" s="20">
        <v>57</v>
      </c>
      <c r="J57" s="20">
        <v>28</v>
      </c>
      <c r="K57" s="20">
        <v>182</v>
      </c>
      <c r="L57" s="20">
        <v>20</v>
      </c>
      <c r="M57" s="20">
        <v>184</v>
      </c>
      <c r="N57" s="21"/>
      <c r="O57" s="21"/>
      <c r="P57" s="21"/>
      <c r="Q57" s="21"/>
      <c r="R57" s="21"/>
    </row>
    <row r="58" spans="1:18" x14ac:dyDescent="0.15">
      <c r="C58" s="135"/>
      <c r="D58" s="136"/>
      <c r="E58" s="22">
        <v>1</v>
      </c>
      <c r="F58" s="23">
        <v>3.6741215735673904E-2</v>
      </c>
      <c r="G58" s="23">
        <v>8.4664538502693176E-2</v>
      </c>
      <c r="H58" s="23">
        <v>0.12619808316230774</v>
      </c>
      <c r="I58" s="23">
        <v>9.1054312884807587E-2</v>
      </c>
      <c r="J58" s="23">
        <v>4.4728435575962067E-2</v>
      </c>
      <c r="K58" s="23">
        <v>0.29073482751846313</v>
      </c>
      <c r="L58" s="23">
        <v>3.1948883086442947E-2</v>
      </c>
      <c r="M58" s="23">
        <v>0.29392972588539124</v>
      </c>
    </row>
    <row r="59" spans="1:18" x14ac:dyDescent="0.15">
      <c r="A59" s="17" t="str">
        <f>A51&amp;D59</f>
        <v>X (3)福岡県内（北九州市・福岡市を除く）</v>
      </c>
      <c r="C59" s="135"/>
      <c r="D59" s="134" t="s">
        <v>288</v>
      </c>
      <c r="E59" s="19">
        <v>308</v>
      </c>
      <c r="F59" s="20">
        <v>6</v>
      </c>
      <c r="G59" s="20">
        <v>13</v>
      </c>
      <c r="H59" s="20">
        <v>39</v>
      </c>
      <c r="I59" s="20">
        <v>30</v>
      </c>
      <c r="J59" s="20">
        <v>11</v>
      </c>
      <c r="K59" s="20">
        <v>71</v>
      </c>
      <c r="L59" s="20">
        <v>9</v>
      </c>
      <c r="M59" s="20">
        <v>129</v>
      </c>
      <c r="N59" s="21"/>
      <c r="O59" s="21"/>
      <c r="P59" s="21"/>
      <c r="Q59" s="21"/>
      <c r="R59" s="21"/>
    </row>
    <row r="60" spans="1:18" x14ac:dyDescent="0.15">
      <c r="C60" s="135"/>
      <c r="D60" s="136"/>
      <c r="E60" s="22">
        <v>1</v>
      </c>
      <c r="F60" s="23">
        <v>1.9480518996715546E-2</v>
      </c>
      <c r="G60" s="23">
        <v>4.2207792401313782E-2</v>
      </c>
      <c r="H60" s="23">
        <v>0.12662337720394135</v>
      </c>
      <c r="I60" s="23">
        <v>9.7402594983577728E-2</v>
      </c>
      <c r="J60" s="23">
        <v>3.5714287310838699E-2</v>
      </c>
      <c r="K60" s="23">
        <v>0.23051947355270386</v>
      </c>
      <c r="L60" s="23">
        <v>2.9220778495073318E-2</v>
      </c>
      <c r="M60" s="23">
        <v>0.41883116960525513</v>
      </c>
    </row>
    <row r="61" spans="1:18" x14ac:dyDescent="0.15">
      <c r="A61" s="17" t="str">
        <f>A51&amp;D61</f>
        <v>X (3)東京圏</v>
      </c>
      <c r="C61" s="135"/>
      <c r="D61" s="134" t="s">
        <v>66</v>
      </c>
      <c r="E61" s="19">
        <v>265</v>
      </c>
      <c r="F61" s="20">
        <v>10</v>
      </c>
      <c r="G61" s="20">
        <v>31</v>
      </c>
      <c r="H61" s="20">
        <v>30</v>
      </c>
      <c r="I61" s="20">
        <v>25</v>
      </c>
      <c r="J61" s="20">
        <v>6</v>
      </c>
      <c r="K61" s="20">
        <v>76</v>
      </c>
      <c r="L61" s="20">
        <v>10</v>
      </c>
      <c r="M61" s="20">
        <v>77</v>
      </c>
      <c r="N61" s="21"/>
      <c r="O61" s="21"/>
      <c r="P61" s="21"/>
      <c r="Q61" s="21"/>
      <c r="R61" s="21"/>
    </row>
    <row r="62" spans="1:18" x14ac:dyDescent="0.15">
      <c r="C62" s="135"/>
      <c r="D62" s="136"/>
      <c r="E62" s="22">
        <v>1</v>
      </c>
      <c r="F62" s="23">
        <v>3.7735849618911743E-2</v>
      </c>
      <c r="G62" s="23">
        <v>0.1169811338186264</v>
      </c>
      <c r="H62" s="23">
        <v>0.11320754885673523</v>
      </c>
      <c r="I62" s="23">
        <v>9.4339624047279358E-2</v>
      </c>
      <c r="J62" s="23">
        <v>2.2641509771347046E-2</v>
      </c>
      <c r="K62" s="23">
        <v>0.28679245710372925</v>
      </c>
      <c r="L62" s="23">
        <v>3.7735849618911743E-2</v>
      </c>
      <c r="M62" s="23">
        <v>0.29056602716445923</v>
      </c>
    </row>
    <row r="63" spans="1:18" x14ac:dyDescent="0.15">
      <c r="A63" s="17" t="str">
        <f>A51&amp;D63</f>
        <v>X (3)大阪圏</v>
      </c>
      <c r="C63" s="135"/>
      <c r="D63" s="134" t="s">
        <v>67</v>
      </c>
      <c r="E63" s="19">
        <v>173</v>
      </c>
      <c r="F63" s="20">
        <v>7</v>
      </c>
      <c r="G63" s="20">
        <v>20</v>
      </c>
      <c r="H63" s="20">
        <v>23</v>
      </c>
      <c r="I63" s="20">
        <v>15</v>
      </c>
      <c r="J63" s="20">
        <v>12</v>
      </c>
      <c r="K63" s="20">
        <v>48</v>
      </c>
      <c r="L63" s="20">
        <v>10</v>
      </c>
      <c r="M63" s="20">
        <v>38</v>
      </c>
      <c r="N63" s="21"/>
      <c r="O63" s="21"/>
      <c r="P63" s="21"/>
      <c r="Q63" s="21"/>
      <c r="R63" s="21"/>
    </row>
    <row r="64" spans="1:18" x14ac:dyDescent="0.15">
      <c r="C64" s="135"/>
      <c r="D64" s="136"/>
      <c r="E64" s="22">
        <v>1</v>
      </c>
      <c r="F64" s="23">
        <v>4.0462426841259003E-2</v>
      </c>
      <c r="G64" s="23">
        <v>0.11560693383216858</v>
      </c>
      <c r="H64" s="23">
        <v>0.13294798135757446</v>
      </c>
      <c r="I64" s="23">
        <v>8.6705200374126434E-2</v>
      </c>
      <c r="J64" s="23">
        <v>6.9364160299301147E-2</v>
      </c>
      <c r="K64" s="23">
        <v>0.27745664119720459</v>
      </c>
      <c r="L64" s="23">
        <v>5.780346691608429E-2</v>
      </c>
      <c r="M64" s="23">
        <v>0.2196531742811203</v>
      </c>
    </row>
    <row r="65" spans="1:18" x14ac:dyDescent="0.15">
      <c r="A65" s="17" t="str">
        <f>A51&amp;D65</f>
        <v>X (3)名古屋圏</v>
      </c>
      <c r="C65" s="135"/>
      <c r="D65" s="134" t="s">
        <v>68</v>
      </c>
      <c r="E65" s="19">
        <v>21</v>
      </c>
      <c r="F65" s="20">
        <v>1</v>
      </c>
      <c r="G65" s="20">
        <v>2</v>
      </c>
      <c r="H65" s="20">
        <v>1</v>
      </c>
      <c r="I65" s="20">
        <v>2</v>
      </c>
      <c r="J65" s="20">
        <v>2</v>
      </c>
      <c r="K65" s="20">
        <v>6</v>
      </c>
      <c r="L65" s="20">
        <v>1</v>
      </c>
      <c r="M65" s="20">
        <v>6</v>
      </c>
      <c r="N65" s="21"/>
      <c r="O65" s="21"/>
      <c r="P65" s="21"/>
      <c r="Q65" s="21"/>
      <c r="R65" s="21"/>
    </row>
    <row r="66" spans="1:18" x14ac:dyDescent="0.15">
      <c r="C66" s="135"/>
      <c r="D66" s="136"/>
      <c r="E66" s="22">
        <v>1</v>
      </c>
      <c r="F66" s="23">
        <v>4.76190485060215E-2</v>
      </c>
      <c r="G66" s="23">
        <v>9.5238097012042999E-2</v>
      </c>
      <c r="H66" s="23">
        <v>4.76190485060215E-2</v>
      </c>
      <c r="I66" s="23">
        <v>9.5238097012042999E-2</v>
      </c>
      <c r="J66" s="23">
        <v>9.5238097012042999E-2</v>
      </c>
      <c r="K66" s="23">
        <v>0.28571429848670959</v>
      </c>
      <c r="L66" s="23">
        <v>4.76190485060215E-2</v>
      </c>
      <c r="M66" s="23">
        <v>0.28571429848670959</v>
      </c>
    </row>
    <row r="67" spans="1:18" x14ac:dyDescent="0.15">
      <c r="A67" s="17" t="str">
        <f>A51&amp;D67</f>
        <v>X (3)その他</v>
      </c>
      <c r="C67" s="135"/>
      <c r="D67" s="134" t="s">
        <v>22</v>
      </c>
      <c r="E67" s="19">
        <v>227</v>
      </c>
      <c r="F67" s="20">
        <v>16</v>
      </c>
      <c r="G67" s="20">
        <v>18</v>
      </c>
      <c r="H67" s="20">
        <v>24</v>
      </c>
      <c r="I67" s="20">
        <v>22</v>
      </c>
      <c r="J67" s="20">
        <v>20</v>
      </c>
      <c r="K67" s="20">
        <v>53</v>
      </c>
      <c r="L67" s="20">
        <v>6</v>
      </c>
      <c r="M67" s="20">
        <v>68</v>
      </c>
      <c r="N67" s="21"/>
      <c r="O67" s="21"/>
      <c r="P67" s="21"/>
      <c r="Q67" s="21"/>
      <c r="R67" s="21"/>
    </row>
    <row r="68" spans="1:18" x14ac:dyDescent="0.15">
      <c r="C68" s="135"/>
      <c r="D68" s="136"/>
      <c r="E68" s="22">
        <v>1</v>
      </c>
      <c r="F68" s="23">
        <v>7.0484578609466553E-2</v>
      </c>
      <c r="G68" s="23">
        <v>7.9295150935649872E-2</v>
      </c>
      <c r="H68" s="23">
        <v>0.10572687536478043</v>
      </c>
      <c r="I68" s="23">
        <v>9.6916303038597107E-2</v>
      </c>
      <c r="J68" s="23">
        <v>8.8105723261833191E-2</v>
      </c>
      <c r="K68" s="23">
        <v>0.23348017036914825</v>
      </c>
      <c r="L68" s="23">
        <v>2.6431718841195107E-2</v>
      </c>
      <c r="M68" s="23">
        <v>0.29955947399139404</v>
      </c>
    </row>
    <row r="69" spans="1:18" x14ac:dyDescent="0.15">
      <c r="A69" s="17" t="str">
        <f>A51&amp;D69</f>
        <v>X (3)わからない</v>
      </c>
      <c r="C69" s="135"/>
      <c r="D69" s="134" t="s">
        <v>61</v>
      </c>
      <c r="E69" s="19">
        <v>697</v>
      </c>
      <c r="F69" s="20">
        <v>21</v>
      </c>
      <c r="G69" s="20">
        <v>39</v>
      </c>
      <c r="H69" s="20">
        <v>92</v>
      </c>
      <c r="I69" s="20">
        <v>68</v>
      </c>
      <c r="J69" s="20">
        <v>41</v>
      </c>
      <c r="K69" s="20">
        <v>182</v>
      </c>
      <c r="L69" s="20">
        <v>21</v>
      </c>
      <c r="M69" s="20">
        <v>233</v>
      </c>
      <c r="N69" s="21"/>
      <c r="O69" s="21"/>
      <c r="P69" s="21"/>
      <c r="Q69" s="21"/>
      <c r="R69" s="21"/>
    </row>
    <row r="70" spans="1:18" x14ac:dyDescent="0.15">
      <c r="C70" s="136"/>
      <c r="D70" s="136"/>
      <c r="E70" s="22">
        <v>1</v>
      </c>
      <c r="F70" s="23">
        <v>3.0129125341773033E-2</v>
      </c>
      <c r="G70" s="23">
        <v>5.5954087525606155E-2</v>
      </c>
      <c r="H70" s="23">
        <v>0.13199426233768463</v>
      </c>
      <c r="I70" s="23">
        <v>9.7560971975326538E-2</v>
      </c>
      <c r="J70" s="23">
        <v>5.8823529630899429E-2</v>
      </c>
      <c r="K70" s="23">
        <v>0.26111906766891479</v>
      </c>
      <c r="L70" s="23">
        <v>3.0129125341773033E-2</v>
      </c>
      <c r="M70" s="23">
        <v>0.33428981900215149</v>
      </c>
    </row>
    <row r="74" spans="1:18" x14ac:dyDescent="0.15">
      <c r="A74" s="17" t="str">
        <f>"X ("&amp;SUBSTITUTE(LEFT(E74,2),"Q","")&amp;")"</f>
        <v>X (4)</v>
      </c>
      <c r="C74" s="17" t="s">
        <v>23</v>
      </c>
      <c r="D74" s="17" t="s">
        <v>24</v>
      </c>
      <c r="E74" s="17" t="s">
        <v>25</v>
      </c>
    </row>
    <row r="75" spans="1:18" ht="48" x14ac:dyDescent="0.15">
      <c r="A75" s="17" t="str">
        <f>A74&amp;"表頭"</f>
        <v>X (4)表頭</v>
      </c>
      <c r="C75" s="132"/>
      <c r="D75" s="133"/>
      <c r="E75" s="18" t="s">
        <v>3</v>
      </c>
      <c r="F75" s="18" t="s">
        <v>26</v>
      </c>
      <c r="G75" s="18" t="s">
        <v>27</v>
      </c>
      <c r="H75" s="18" t="s">
        <v>28</v>
      </c>
      <c r="I75" s="18" t="s">
        <v>29</v>
      </c>
      <c r="J75" s="18" t="s">
        <v>30</v>
      </c>
      <c r="K75" s="18" t="s">
        <v>31</v>
      </c>
      <c r="L75" s="18" t="s">
        <v>32</v>
      </c>
      <c r="M75" s="18" t="s">
        <v>33</v>
      </c>
      <c r="N75" s="18" t="s">
        <v>34</v>
      </c>
      <c r="O75" s="18" t="s">
        <v>22</v>
      </c>
    </row>
    <row r="76" spans="1:18" x14ac:dyDescent="0.15">
      <c r="A76" s="17" t="str">
        <f>A74&amp;D76</f>
        <v>X (4)全体</v>
      </c>
      <c r="C76" s="134" t="s">
        <v>63</v>
      </c>
      <c r="D76" s="134" t="s">
        <v>8</v>
      </c>
      <c r="E76" s="19">
        <v>3871</v>
      </c>
      <c r="F76" s="20">
        <v>1074</v>
      </c>
      <c r="G76" s="20">
        <v>1543</v>
      </c>
      <c r="H76" s="20">
        <v>1063</v>
      </c>
      <c r="I76" s="20">
        <v>1278</v>
      </c>
      <c r="J76" s="20">
        <v>483</v>
      </c>
      <c r="K76" s="20">
        <v>627</v>
      </c>
      <c r="L76" s="20">
        <v>669</v>
      </c>
      <c r="M76" s="20">
        <v>40</v>
      </c>
      <c r="N76" s="20">
        <v>287</v>
      </c>
      <c r="O76" s="20">
        <v>43</v>
      </c>
      <c r="P76" s="21"/>
      <c r="Q76" s="21"/>
      <c r="R76" s="21"/>
    </row>
    <row r="77" spans="1:18" x14ac:dyDescent="0.15">
      <c r="C77" s="135"/>
      <c r="D77" s="136"/>
      <c r="E77" s="22">
        <v>1</v>
      </c>
      <c r="F77" s="23">
        <v>0.27744770050048828</v>
      </c>
      <c r="G77" s="23">
        <v>0.39860501885414124</v>
      </c>
      <c r="H77" s="23">
        <v>0.27460604906082153</v>
      </c>
      <c r="I77" s="23">
        <v>0.33014723658561707</v>
      </c>
      <c r="J77" s="23">
        <v>0.12477395683526993</v>
      </c>
      <c r="K77" s="23">
        <v>0.16197365522384644</v>
      </c>
      <c r="L77" s="23">
        <v>0.17282356321811676</v>
      </c>
      <c r="M77" s="23">
        <v>1.0333247482776642E-2</v>
      </c>
      <c r="N77" s="23">
        <v>7.4141047894954681E-2</v>
      </c>
      <c r="O77" s="23">
        <v>1.110824104398489E-2</v>
      </c>
    </row>
    <row r="78" spans="1:18" x14ac:dyDescent="0.15">
      <c r="A78" s="17" t="str">
        <f>A74&amp;D78</f>
        <v>X (4)北九州市</v>
      </c>
      <c r="C78" s="135"/>
      <c r="D78" s="134" t="s">
        <v>64</v>
      </c>
      <c r="E78" s="19">
        <v>1554</v>
      </c>
      <c r="F78" s="20">
        <v>427</v>
      </c>
      <c r="G78" s="20">
        <v>661</v>
      </c>
      <c r="H78" s="20">
        <v>380</v>
      </c>
      <c r="I78" s="20">
        <v>509</v>
      </c>
      <c r="J78" s="20">
        <v>174</v>
      </c>
      <c r="K78" s="20">
        <v>292</v>
      </c>
      <c r="L78" s="20">
        <v>277</v>
      </c>
      <c r="M78" s="20">
        <v>18</v>
      </c>
      <c r="N78" s="20">
        <v>94</v>
      </c>
      <c r="O78" s="20">
        <v>19</v>
      </c>
      <c r="P78" s="21"/>
      <c r="Q78" s="21"/>
      <c r="R78" s="21"/>
    </row>
    <row r="79" spans="1:18" x14ac:dyDescent="0.15">
      <c r="C79" s="135"/>
      <c r="D79" s="136"/>
      <c r="E79" s="22">
        <v>1</v>
      </c>
      <c r="F79" s="23">
        <v>0.27477476000785828</v>
      </c>
      <c r="G79" s="23">
        <v>0.42535391449928284</v>
      </c>
      <c r="H79" s="23">
        <v>0.24453024566173553</v>
      </c>
      <c r="I79" s="23">
        <v>0.32754182815551758</v>
      </c>
      <c r="J79" s="23">
        <v>0.11196911334991455</v>
      </c>
      <c r="K79" s="23">
        <v>0.18790218234062195</v>
      </c>
      <c r="L79" s="23">
        <v>0.17824967205524445</v>
      </c>
      <c r="M79" s="23">
        <v>1.1583011597394943E-2</v>
      </c>
      <c r="N79" s="23">
        <v>6.048906221985817E-2</v>
      </c>
      <c r="O79" s="23">
        <v>1.2226512655615807E-2</v>
      </c>
    </row>
    <row r="80" spans="1:18" x14ac:dyDescent="0.15">
      <c r="A80" s="17" t="str">
        <f>A74&amp;D80</f>
        <v>X (4)福岡市</v>
      </c>
      <c r="C80" s="135"/>
      <c r="D80" s="134" t="s">
        <v>65</v>
      </c>
      <c r="E80" s="19">
        <v>626</v>
      </c>
      <c r="F80" s="20">
        <v>183</v>
      </c>
      <c r="G80" s="20">
        <v>274</v>
      </c>
      <c r="H80" s="20">
        <v>158</v>
      </c>
      <c r="I80" s="20">
        <v>181</v>
      </c>
      <c r="J80" s="20">
        <v>114</v>
      </c>
      <c r="K80" s="20">
        <v>78</v>
      </c>
      <c r="L80" s="20">
        <v>107</v>
      </c>
      <c r="M80" s="20">
        <v>3</v>
      </c>
      <c r="N80" s="20">
        <v>58</v>
      </c>
      <c r="O80" s="20">
        <v>4</v>
      </c>
      <c r="P80" s="21"/>
      <c r="Q80" s="21"/>
      <c r="R80" s="21"/>
    </row>
    <row r="81" spans="1:18" x14ac:dyDescent="0.15">
      <c r="C81" s="135"/>
      <c r="D81" s="136"/>
      <c r="E81" s="22">
        <v>1</v>
      </c>
      <c r="F81" s="23">
        <v>0.29233226180076599</v>
      </c>
      <c r="G81" s="23">
        <v>0.43769967555999756</v>
      </c>
      <c r="H81" s="23">
        <v>0.25239616632461548</v>
      </c>
      <c r="I81" s="23">
        <v>0.28913739323616028</v>
      </c>
      <c r="J81" s="23">
        <v>0.18210862576961517</v>
      </c>
      <c r="K81" s="23">
        <v>0.12460064142942429</v>
      </c>
      <c r="L81" s="23">
        <v>0.17092651128768921</v>
      </c>
      <c r="M81" s="23">
        <v>4.7923321835696697E-3</v>
      </c>
      <c r="N81" s="23">
        <v>9.265175461769104E-2</v>
      </c>
      <c r="O81" s="23">
        <v>6.3897762447595596E-3</v>
      </c>
    </row>
    <row r="82" spans="1:18" x14ac:dyDescent="0.15">
      <c r="A82" s="17" t="str">
        <f>A74&amp;D82</f>
        <v>X (4)福岡県内（北九州市・福岡市を除く）</v>
      </c>
      <c r="C82" s="135"/>
      <c r="D82" s="134" t="s">
        <v>288</v>
      </c>
      <c r="E82" s="19">
        <v>308</v>
      </c>
      <c r="F82" s="20">
        <v>81</v>
      </c>
      <c r="G82" s="20">
        <v>128</v>
      </c>
      <c r="H82" s="20">
        <v>112</v>
      </c>
      <c r="I82" s="20">
        <v>102</v>
      </c>
      <c r="J82" s="20">
        <v>34</v>
      </c>
      <c r="K82" s="20">
        <v>39</v>
      </c>
      <c r="L82" s="20">
        <v>52</v>
      </c>
      <c r="M82" s="20">
        <v>5</v>
      </c>
      <c r="N82" s="20">
        <v>17</v>
      </c>
      <c r="O82" s="20">
        <v>3</v>
      </c>
      <c r="P82" s="21"/>
      <c r="Q82" s="21"/>
      <c r="R82" s="21"/>
    </row>
    <row r="83" spans="1:18" x14ac:dyDescent="0.15">
      <c r="C83" s="135"/>
      <c r="D83" s="136"/>
      <c r="E83" s="22">
        <v>1</v>
      </c>
      <c r="F83" s="23">
        <v>0.26298701763153076</v>
      </c>
      <c r="G83" s="23">
        <v>0.41558441519737244</v>
      </c>
      <c r="H83" s="23">
        <v>0.36363637447357178</v>
      </c>
      <c r="I83" s="23">
        <v>0.33116883039474487</v>
      </c>
      <c r="J83" s="23">
        <v>0.11038961261510849</v>
      </c>
      <c r="K83" s="23">
        <v>0.12662337720394135</v>
      </c>
      <c r="L83" s="23">
        <v>0.16883116960525513</v>
      </c>
      <c r="M83" s="23">
        <v>1.6233766451478004E-2</v>
      </c>
      <c r="N83" s="23">
        <v>5.5194806307554245E-2</v>
      </c>
      <c r="O83" s="23">
        <v>9.7402594983577728E-3</v>
      </c>
    </row>
    <row r="84" spans="1:18" x14ac:dyDescent="0.15">
      <c r="A84" s="17" t="str">
        <f>A74&amp;D84</f>
        <v>X (4)東京圏</v>
      </c>
      <c r="C84" s="135"/>
      <c r="D84" s="134" t="s">
        <v>66</v>
      </c>
      <c r="E84" s="19">
        <v>265</v>
      </c>
      <c r="F84" s="20">
        <v>83</v>
      </c>
      <c r="G84" s="20">
        <v>85</v>
      </c>
      <c r="H84" s="20">
        <v>69</v>
      </c>
      <c r="I84" s="20">
        <v>83</v>
      </c>
      <c r="J84" s="20">
        <v>37</v>
      </c>
      <c r="K84" s="20">
        <v>47</v>
      </c>
      <c r="L84" s="20">
        <v>54</v>
      </c>
      <c r="M84" s="20">
        <v>1</v>
      </c>
      <c r="N84" s="20">
        <v>30</v>
      </c>
      <c r="O84" s="20">
        <v>3</v>
      </c>
      <c r="P84" s="21"/>
      <c r="Q84" s="21"/>
      <c r="R84" s="21"/>
    </row>
    <row r="85" spans="1:18" x14ac:dyDescent="0.15">
      <c r="C85" s="135"/>
      <c r="D85" s="136"/>
      <c r="E85" s="22">
        <v>1</v>
      </c>
      <c r="F85" s="23">
        <v>0.31320753693580627</v>
      </c>
      <c r="G85" s="23">
        <v>0.32075470685958862</v>
      </c>
      <c r="H85" s="23">
        <v>0.26037734746932983</v>
      </c>
      <c r="I85" s="23">
        <v>0.31320753693580627</v>
      </c>
      <c r="J85" s="23">
        <v>0.13962264358997345</v>
      </c>
      <c r="K85" s="23">
        <v>0.17735849320888519</v>
      </c>
      <c r="L85" s="23">
        <v>0.20377358794212341</v>
      </c>
      <c r="M85" s="23">
        <v>3.7735849618911743E-3</v>
      </c>
      <c r="N85" s="23">
        <v>0.11320754885673523</v>
      </c>
      <c r="O85" s="23">
        <v>1.1320754885673523E-2</v>
      </c>
    </row>
    <row r="86" spans="1:18" x14ac:dyDescent="0.15">
      <c r="A86" s="17" t="str">
        <f>A74&amp;D86</f>
        <v>X (4)大阪圏</v>
      </c>
      <c r="C86" s="135"/>
      <c r="D86" s="134" t="s">
        <v>67</v>
      </c>
      <c r="E86" s="19">
        <v>173</v>
      </c>
      <c r="F86" s="20">
        <v>52</v>
      </c>
      <c r="G86" s="20">
        <v>71</v>
      </c>
      <c r="H86" s="20">
        <v>50</v>
      </c>
      <c r="I86" s="20">
        <v>61</v>
      </c>
      <c r="J86" s="20">
        <v>22</v>
      </c>
      <c r="K86" s="20">
        <v>21</v>
      </c>
      <c r="L86" s="20">
        <v>26</v>
      </c>
      <c r="M86" s="20">
        <v>2</v>
      </c>
      <c r="N86" s="20">
        <v>14</v>
      </c>
      <c r="O86" s="20">
        <v>0</v>
      </c>
      <c r="P86" s="21"/>
      <c r="Q86" s="21"/>
      <c r="R86" s="21"/>
    </row>
    <row r="87" spans="1:18" x14ac:dyDescent="0.15">
      <c r="C87" s="135"/>
      <c r="D87" s="136"/>
      <c r="E87" s="22">
        <v>1</v>
      </c>
      <c r="F87" s="23">
        <v>0.30057802796363831</v>
      </c>
      <c r="G87" s="23">
        <v>0.41040462255477905</v>
      </c>
      <c r="H87" s="23">
        <v>0.28901734948158264</v>
      </c>
      <c r="I87" s="23">
        <v>0.35260117053985596</v>
      </c>
      <c r="J87" s="23">
        <v>0.12716762721538544</v>
      </c>
      <c r="K87" s="23">
        <v>0.12138728052377701</v>
      </c>
      <c r="L87" s="23">
        <v>0.15028901398181915</v>
      </c>
      <c r="M87" s="23">
        <v>1.1560693383216858E-2</v>
      </c>
      <c r="N87" s="23">
        <v>8.0924853682518005E-2</v>
      </c>
      <c r="O87" s="23">
        <v>0</v>
      </c>
    </row>
    <row r="88" spans="1:18" x14ac:dyDescent="0.15">
      <c r="A88" s="17" t="str">
        <f>A74&amp;D88</f>
        <v>X (4)名古屋圏</v>
      </c>
      <c r="C88" s="135"/>
      <c r="D88" s="134" t="s">
        <v>68</v>
      </c>
      <c r="E88" s="19">
        <v>21</v>
      </c>
      <c r="F88" s="20">
        <v>4</v>
      </c>
      <c r="G88" s="20">
        <v>7</v>
      </c>
      <c r="H88" s="20">
        <v>10</v>
      </c>
      <c r="I88" s="20">
        <v>4</v>
      </c>
      <c r="J88" s="20">
        <v>3</v>
      </c>
      <c r="K88" s="20">
        <v>1</v>
      </c>
      <c r="L88" s="20">
        <v>4</v>
      </c>
      <c r="M88" s="20">
        <v>0</v>
      </c>
      <c r="N88" s="20">
        <v>3</v>
      </c>
      <c r="O88" s="20">
        <v>1</v>
      </c>
      <c r="P88" s="21"/>
      <c r="Q88" s="21"/>
      <c r="R88" s="21"/>
    </row>
    <row r="89" spans="1:18" x14ac:dyDescent="0.15">
      <c r="C89" s="135"/>
      <c r="D89" s="136"/>
      <c r="E89" s="22">
        <v>1</v>
      </c>
      <c r="F89" s="23">
        <v>0.190476194024086</v>
      </c>
      <c r="G89" s="23">
        <v>0.3333333432674408</v>
      </c>
      <c r="H89" s="23">
        <v>0.4761904776096344</v>
      </c>
      <c r="I89" s="23">
        <v>0.190476194024086</v>
      </c>
      <c r="J89" s="23">
        <v>0.1428571492433548</v>
      </c>
      <c r="K89" s="23">
        <v>4.76190485060215E-2</v>
      </c>
      <c r="L89" s="23">
        <v>0.190476194024086</v>
      </c>
      <c r="M89" s="23">
        <v>0</v>
      </c>
      <c r="N89" s="23">
        <v>0.1428571492433548</v>
      </c>
      <c r="O89" s="23">
        <v>4.76190485060215E-2</v>
      </c>
    </row>
    <row r="90" spans="1:18" x14ac:dyDescent="0.15">
      <c r="A90" s="17" t="str">
        <f>A74&amp;D90</f>
        <v>X (4)その他</v>
      </c>
      <c r="C90" s="135"/>
      <c r="D90" s="134" t="s">
        <v>22</v>
      </c>
      <c r="E90" s="19">
        <v>227</v>
      </c>
      <c r="F90" s="20">
        <v>97</v>
      </c>
      <c r="G90" s="20">
        <v>70</v>
      </c>
      <c r="H90" s="20">
        <v>55</v>
      </c>
      <c r="I90" s="20">
        <v>76</v>
      </c>
      <c r="J90" s="20">
        <v>31</v>
      </c>
      <c r="K90" s="20">
        <v>26</v>
      </c>
      <c r="L90" s="20">
        <v>39</v>
      </c>
      <c r="M90" s="20">
        <v>3</v>
      </c>
      <c r="N90" s="20">
        <v>21</v>
      </c>
      <c r="O90" s="20">
        <v>5</v>
      </c>
      <c r="P90" s="21"/>
      <c r="Q90" s="21"/>
      <c r="R90" s="21"/>
    </row>
    <row r="91" spans="1:18" x14ac:dyDescent="0.15">
      <c r="C91" s="135"/>
      <c r="D91" s="136"/>
      <c r="E91" s="22">
        <v>1</v>
      </c>
      <c r="F91" s="23">
        <v>0.42731276154518127</v>
      </c>
      <c r="G91" s="23">
        <v>0.30837005376815796</v>
      </c>
      <c r="H91" s="23">
        <v>0.24229075014591217</v>
      </c>
      <c r="I91" s="23">
        <v>0.33480176329612732</v>
      </c>
      <c r="J91" s="23">
        <v>0.13656388223171234</v>
      </c>
      <c r="K91" s="23">
        <v>0.11453744769096375</v>
      </c>
      <c r="L91" s="23">
        <v>0.17180617153644562</v>
      </c>
      <c r="M91" s="23">
        <v>1.3215859420597553E-2</v>
      </c>
      <c r="N91" s="23">
        <v>9.2511013150215149E-2</v>
      </c>
      <c r="O91" s="23">
        <v>2.2026430815458298E-2</v>
      </c>
    </row>
    <row r="92" spans="1:18" x14ac:dyDescent="0.15">
      <c r="A92" s="17" t="str">
        <f>A74&amp;D92</f>
        <v>X (4)わからない</v>
      </c>
      <c r="C92" s="135"/>
      <c r="D92" s="134" t="s">
        <v>61</v>
      </c>
      <c r="E92" s="19">
        <v>697</v>
      </c>
      <c r="F92" s="20">
        <v>147</v>
      </c>
      <c r="G92" s="20">
        <v>247</v>
      </c>
      <c r="H92" s="20">
        <v>229</v>
      </c>
      <c r="I92" s="20">
        <v>262</v>
      </c>
      <c r="J92" s="20">
        <v>68</v>
      </c>
      <c r="K92" s="20">
        <v>123</v>
      </c>
      <c r="L92" s="20">
        <v>110</v>
      </c>
      <c r="M92" s="20">
        <v>8</v>
      </c>
      <c r="N92" s="20">
        <v>50</v>
      </c>
      <c r="O92" s="20">
        <v>8</v>
      </c>
      <c r="P92" s="21"/>
      <c r="Q92" s="21"/>
      <c r="R92" s="21"/>
    </row>
    <row r="93" spans="1:18" x14ac:dyDescent="0.15">
      <c r="C93" s="136"/>
      <c r="D93" s="136"/>
      <c r="E93" s="22">
        <v>1</v>
      </c>
      <c r="F93" s="23">
        <v>0.21090386807918549</v>
      </c>
      <c r="G93" s="23">
        <v>0.35437589883804321</v>
      </c>
      <c r="H93" s="23">
        <v>0.32855093479156494</v>
      </c>
      <c r="I93" s="23">
        <v>0.37589669227600098</v>
      </c>
      <c r="J93" s="23">
        <v>9.7560971975326538E-2</v>
      </c>
      <c r="K93" s="23">
        <v>0.17647059261798859</v>
      </c>
      <c r="L93" s="23">
        <v>0.1578192263841629</v>
      </c>
      <c r="M93" s="23">
        <v>1.1477761901915073E-2</v>
      </c>
      <c r="N93" s="23">
        <v>7.1736007928848267E-2</v>
      </c>
      <c r="O93" s="23">
        <v>1.1477761901915073E-2</v>
      </c>
    </row>
    <row r="97" spans="1:18" x14ac:dyDescent="0.15">
      <c r="A97" s="17" t="str">
        <f>"X ("&amp;SUBSTITUTE(LEFT(E97,2),"Q","")&amp;")"</f>
        <v>X (5)</v>
      </c>
      <c r="C97" s="17" t="s">
        <v>35</v>
      </c>
      <c r="D97" s="17" t="s">
        <v>24</v>
      </c>
      <c r="E97" s="17" t="s">
        <v>36</v>
      </c>
    </row>
    <row r="98" spans="1:18" ht="36" x14ac:dyDescent="0.15">
      <c r="A98" s="17" t="str">
        <f>A97&amp;"表頭"</f>
        <v>X (5)表頭</v>
      </c>
      <c r="C98" s="132"/>
      <c r="D98" s="133"/>
      <c r="E98" s="18" t="s">
        <v>3</v>
      </c>
      <c r="F98" s="18" t="s">
        <v>37</v>
      </c>
      <c r="G98" s="18" t="s">
        <v>38</v>
      </c>
      <c r="H98" s="18" t="s">
        <v>39</v>
      </c>
      <c r="I98" s="18" t="s">
        <v>40</v>
      </c>
      <c r="J98" s="18" t="s">
        <v>41</v>
      </c>
      <c r="K98" s="18" t="s">
        <v>42</v>
      </c>
      <c r="L98" s="18" t="s">
        <v>43</v>
      </c>
      <c r="M98" s="18" t="s">
        <v>22</v>
      </c>
    </row>
    <row r="99" spans="1:18" x14ac:dyDescent="0.15">
      <c r="A99" s="17" t="str">
        <f>A97&amp;D99</f>
        <v>X (5)全体</v>
      </c>
      <c r="C99" s="134" t="s">
        <v>63</v>
      </c>
      <c r="D99" s="134" t="s">
        <v>8</v>
      </c>
      <c r="E99" s="19">
        <v>3871</v>
      </c>
      <c r="F99" s="20">
        <v>1051</v>
      </c>
      <c r="G99" s="20">
        <v>577</v>
      </c>
      <c r="H99" s="20">
        <v>490</v>
      </c>
      <c r="I99" s="20">
        <v>1089</v>
      </c>
      <c r="J99" s="20">
        <v>1467</v>
      </c>
      <c r="K99" s="20">
        <v>386</v>
      </c>
      <c r="L99" s="20">
        <v>807</v>
      </c>
      <c r="M99" s="20">
        <v>99</v>
      </c>
      <c r="N99" s="21"/>
      <c r="O99" s="21"/>
      <c r="P99" s="21"/>
      <c r="Q99" s="21"/>
      <c r="R99" s="21"/>
    </row>
    <row r="100" spans="1:18" x14ac:dyDescent="0.15">
      <c r="C100" s="135"/>
      <c r="D100" s="136"/>
      <c r="E100" s="22">
        <v>1</v>
      </c>
      <c r="F100" s="23">
        <v>0.27150607109069824</v>
      </c>
      <c r="G100" s="23">
        <v>0.14905709028244019</v>
      </c>
      <c r="H100" s="23">
        <v>0.12658227980136871</v>
      </c>
      <c r="I100" s="23">
        <v>0.2813226580619812</v>
      </c>
      <c r="J100" s="23">
        <v>0.37897184491157532</v>
      </c>
      <c r="K100" s="23">
        <v>9.9715836346149445E-2</v>
      </c>
      <c r="L100" s="23">
        <v>0.20847326517105103</v>
      </c>
      <c r="M100" s="23">
        <v>2.5574786588549614E-2</v>
      </c>
    </row>
    <row r="101" spans="1:18" x14ac:dyDescent="0.15">
      <c r="A101" s="17" t="str">
        <f>A97&amp;D101</f>
        <v>X (5)北九州市</v>
      </c>
      <c r="C101" s="135"/>
      <c r="D101" s="134" t="s">
        <v>64</v>
      </c>
      <c r="E101" s="19">
        <v>1554</v>
      </c>
      <c r="F101" s="20">
        <v>430</v>
      </c>
      <c r="G101" s="20">
        <v>222</v>
      </c>
      <c r="H101" s="20">
        <v>192</v>
      </c>
      <c r="I101" s="20">
        <v>459</v>
      </c>
      <c r="J101" s="20">
        <v>614</v>
      </c>
      <c r="K101" s="20">
        <v>112</v>
      </c>
      <c r="L101" s="20">
        <v>313</v>
      </c>
      <c r="M101" s="20">
        <v>27</v>
      </c>
      <c r="N101" s="21"/>
      <c r="O101" s="21"/>
      <c r="P101" s="21"/>
      <c r="Q101" s="21"/>
      <c r="R101" s="21"/>
    </row>
    <row r="102" spans="1:18" x14ac:dyDescent="0.15">
      <c r="C102" s="135"/>
      <c r="D102" s="136"/>
      <c r="E102" s="22">
        <v>1</v>
      </c>
      <c r="F102" s="23">
        <v>0.27670526504516602</v>
      </c>
      <c r="G102" s="23">
        <v>0.1428571492433548</v>
      </c>
      <c r="H102" s="23">
        <v>0.1235521212220192</v>
      </c>
      <c r="I102" s="23">
        <v>0.2953667938709259</v>
      </c>
      <c r="J102" s="23">
        <v>0.3951093852519989</v>
      </c>
      <c r="K102" s="23">
        <v>7.2072073817253113E-2</v>
      </c>
      <c r="L102" s="23">
        <v>0.20141570270061493</v>
      </c>
      <c r="M102" s="23">
        <v>1.7374517396092415E-2</v>
      </c>
    </row>
    <row r="103" spans="1:18" x14ac:dyDescent="0.15">
      <c r="A103" s="17" t="str">
        <f>A97&amp;D103</f>
        <v>X (5)福岡市</v>
      </c>
      <c r="C103" s="135"/>
      <c r="D103" s="134" t="s">
        <v>65</v>
      </c>
      <c r="E103" s="19">
        <v>626</v>
      </c>
      <c r="F103" s="20">
        <v>201</v>
      </c>
      <c r="G103" s="20">
        <v>130</v>
      </c>
      <c r="H103" s="20">
        <v>92</v>
      </c>
      <c r="I103" s="20">
        <v>157</v>
      </c>
      <c r="J103" s="20">
        <v>266</v>
      </c>
      <c r="K103" s="20">
        <v>58</v>
      </c>
      <c r="L103" s="20">
        <v>105</v>
      </c>
      <c r="M103" s="20">
        <v>11</v>
      </c>
      <c r="N103" s="21"/>
      <c r="O103" s="21"/>
      <c r="P103" s="21"/>
      <c r="Q103" s="21"/>
      <c r="R103" s="21"/>
    </row>
    <row r="104" spans="1:18" x14ac:dyDescent="0.15">
      <c r="C104" s="135"/>
      <c r="D104" s="136"/>
      <c r="E104" s="22">
        <v>1</v>
      </c>
      <c r="F104" s="23">
        <v>0.32108625769615173</v>
      </c>
      <c r="G104" s="23">
        <v>0.20766773819923401</v>
      </c>
      <c r="H104" s="23">
        <v>0.14696486294269562</v>
      </c>
      <c r="I104" s="23">
        <v>0.25079873204231262</v>
      </c>
      <c r="J104" s="23">
        <v>0.42492014169692993</v>
      </c>
      <c r="K104" s="23">
        <v>9.265175461769104E-2</v>
      </c>
      <c r="L104" s="23">
        <v>0.1677316278219223</v>
      </c>
      <c r="M104" s="23">
        <v>1.7571885138750076E-2</v>
      </c>
    </row>
    <row r="105" spans="1:18" x14ac:dyDescent="0.15">
      <c r="A105" s="17" t="str">
        <f>A97&amp;D105</f>
        <v>X (5)福岡県内（北九州市・福岡市を除く）</v>
      </c>
      <c r="C105" s="135"/>
      <c r="D105" s="134" t="s">
        <v>288</v>
      </c>
      <c r="E105" s="19">
        <v>308</v>
      </c>
      <c r="F105" s="20">
        <v>76</v>
      </c>
      <c r="G105" s="20">
        <v>39</v>
      </c>
      <c r="H105" s="20">
        <v>42</v>
      </c>
      <c r="I105" s="20">
        <v>93</v>
      </c>
      <c r="J105" s="20">
        <v>136</v>
      </c>
      <c r="K105" s="20">
        <v>30</v>
      </c>
      <c r="L105" s="20">
        <v>59</v>
      </c>
      <c r="M105" s="20">
        <v>7</v>
      </c>
      <c r="N105" s="21"/>
      <c r="O105" s="21"/>
      <c r="P105" s="21"/>
      <c r="Q105" s="21"/>
      <c r="R105" s="21"/>
    </row>
    <row r="106" spans="1:18" x14ac:dyDescent="0.15">
      <c r="C106" s="135"/>
      <c r="D106" s="136"/>
      <c r="E106" s="22">
        <v>1</v>
      </c>
      <c r="F106" s="23">
        <v>0.24675324559211731</v>
      </c>
      <c r="G106" s="23">
        <v>0.12662337720394135</v>
      </c>
      <c r="H106" s="23">
        <v>0.13636364042758942</v>
      </c>
      <c r="I106" s="23">
        <v>0.30194804072380066</v>
      </c>
      <c r="J106" s="23">
        <v>0.44155845046043396</v>
      </c>
      <c r="K106" s="23">
        <v>9.7402594983577728E-2</v>
      </c>
      <c r="L106" s="23">
        <v>0.19155843555927277</v>
      </c>
      <c r="M106" s="23">
        <v>2.2727273404598236E-2</v>
      </c>
    </row>
    <row r="107" spans="1:18" x14ac:dyDescent="0.15">
      <c r="A107" s="17" t="str">
        <f>A97&amp;D107</f>
        <v>X (5)東京圏</v>
      </c>
      <c r="C107" s="135"/>
      <c r="D107" s="134" t="s">
        <v>66</v>
      </c>
      <c r="E107" s="19">
        <v>265</v>
      </c>
      <c r="F107" s="20">
        <v>76</v>
      </c>
      <c r="G107" s="20">
        <v>47</v>
      </c>
      <c r="H107" s="20">
        <v>35</v>
      </c>
      <c r="I107" s="20">
        <v>79</v>
      </c>
      <c r="J107" s="20">
        <v>88</v>
      </c>
      <c r="K107" s="20">
        <v>40</v>
      </c>
      <c r="L107" s="20">
        <v>43</v>
      </c>
      <c r="M107" s="20">
        <v>7</v>
      </c>
      <c r="N107" s="21"/>
      <c r="O107" s="21"/>
      <c r="P107" s="21"/>
      <c r="Q107" s="21"/>
      <c r="R107" s="21"/>
    </row>
    <row r="108" spans="1:18" x14ac:dyDescent="0.15">
      <c r="C108" s="135"/>
      <c r="D108" s="136"/>
      <c r="E108" s="22">
        <v>1</v>
      </c>
      <c r="F108" s="23">
        <v>0.28679245710372925</v>
      </c>
      <c r="G108" s="23">
        <v>0.17735849320888519</v>
      </c>
      <c r="H108" s="23">
        <v>0.1320754736661911</v>
      </c>
      <c r="I108" s="23">
        <v>0.29811319708824158</v>
      </c>
      <c r="J108" s="23">
        <v>0.33207547664642334</v>
      </c>
      <c r="K108" s="23">
        <v>0.15094339847564697</v>
      </c>
      <c r="L108" s="23">
        <v>0.1622641533613205</v>
      </c>
      <c r="M108" s="23">
        <v>2.641509473323822E-2</v>
      </c>
    </row>
    <row r="109" spans="1:18" x14ac:dyDescent="0.15">
      <c r="A109" s="17" t="str">
        <f>A97&amp;D109</f>
        <v>X (5)大阪圏</v>
      </c>
      <c r="C109" s="135"/>
      <c r="D109" s="134" t="s">
        <v>67</v>
      </c>
      <c r="E109" s="19">
        <v>173</v>
      </c>
      <c r="F109" s="20">
        <v>54</v>
      </c>
      <c r="G109" s="20">
        <v>26</v>
      </c>
      <c r="H109" s="20">
        <v>25</v>
      </c>
      <c r="I109" s="20">
        <v>51</v>
      </c>
      <c r="J109" s="20">
        <v>59</v>
      </c>
      <c r="K109" s="20">
        <v>34</v>
      </c>
      <c r="L109" s="20">
        <v>27</v>
      </c>
      <c r="M109" s="20">
        <v>3</v>
      </c>
      <c r="N109" s="21"/>
      <c r="O109" s="21"/>
      <c r="P109" s="21"/>
      <c r="Q109" s="21"/>
      <c r="R109" s="21"/>
    </row>
    <row r="110" spans="1:18" x14ac:dyDescent="0.15">
      <c r="C110" s="135"/>
      <c r="D110" s="136"/>
      <c r="E110" s="22">
        <v>1</v>
      </c>
      <c r="F110" s="23">
        <v>0.31213873624801636</v>
      </c>
      <c r="G110" s="23">
        <v>0.15028901398181915</v>
      </c>
      <c r="H110" s="23">
        <v>0.14450867474079132</v>
      </c>
      <c r="I110" s="23">
        <v>0.29479768872261047</v>
      </c>
      <c r="J110" s="23">
        <v>0.34104046225547791</v>
      </c>
      <c r="K110" s="23">
        <v>0.19653178751468658</v>
      </c>
      <c r="L110" s="23">
        <v>0.15606936812400818</v>
      </c>
      <c r="M110" s="23">
        <v>1.7341040074825287E-2</v>
      </c>
    </row>
    <row r="111" spans="1:18" x14ac:dyDescent="0.15">
      <c r="A111" s="17" t="str">
        <f>A97&amp;D111</f>
        <v>X (5)名古屋圏</v>
      </c>
      <c r="C111" s="135"/>
      <c r="D111" s="134" t="s">
        <v>68</v>
      </c>
      <c r="E111" s="19">
        <v>21</v>
      </c>
      <c r="F111" s="20">
        <v>3</v>
      </c>
      <c r="G111" s="20">
        <v>0</v>
      </c>
      <c r="H111" s="20">
        <v>3</v>
      </c>
      <c r="I111" s="20">
        <v>7</v>
      </c>
      <c r="J111" s="20">
        <v>6</v>
      </c>
      <c r="K111" s="20">
        <v>4</v>
      </c>
      <c r="L111" s="20">
        <v>6</v>
      </c>
      <c r="M111" s="20">
        <v>1</v>
      </c>
      <c r="N111" s="21"/>
      <c r="O111" s="21"/>
      <c r="P111" s="21"/>
      <c r="Q111" s="21"/>
      <c r="R111" s="21"/>
    </row>
    <row r="112" spans="1:18" x14ac:dyDescent="0.15">
      <c r="C112" s="135"/>
      <c r="D112" s="136"/>
      <c r="E112" s="22">
        <v>1</v>
      </c>
      <c r="F112" s="23">
        <v>0.1428571492433548</v>
      </c>
      <c r="G112" s="23">
        <v>0</v>
      </c>
      <c r="H112" s="23">
        <v>0.1428571492433548</v>
      </c>
      <c r="I112" s="23">
        <v>0.3333333432674408</v>
      </c>
      <c r="J112" s="23">
        <v>0.28571429848670959</v>
      </c>
      <c r="K112" s="23">
        <v>0.190476194024086</v>
      </c>
      <c r="L112" s="23">
        <v>0.28571429848670959</v>
      </c>
      <c r="M112" s="23">
        <v>4.76190485060215E-2</v>
      </c>
    </row>
    <row r="113" spans="1:18" x14ac:dyDescent="0.15">
      <c r="A113" s="17" t="str">
        <f>A97&amp;D113</f>
        <v>X (5)その他</v>
      </c>
      <c r="C113" s="135"/>
      <c r="D113" s="134" t="s">
        <v>22</v>
      </c>
      <c r="E113" s="19">
        <v>227</v>
      </c>
      <c r="F113" s="20">
        <v>68</v>
      </c>
      <c r="G113" s="20">
        <v>32</v>
      </c>
      <c r="H113" s="20">
        <v>20</v>
      </c>
      <c r="I113" s="20">
        <v>55</v>
      </c>
      <c r="J113" s="20">
        <v>78</v>
      </c>
      <c r="K113" s="20">
        <v>52</v>
      </c>
      <c r="L113" s="20">
        <v>46</v>
      </c>
      <c r="M113" s="20">
        <v>13</v>
      </c>
      <c r="N113" s="21"/>
      <c r="O113" s="21"/>
      <c r="P113" s="21"/>
      <c r="Q113" s="21"/>
      <c r="R113" s="21"/>
    </row>
    <row r="114" spans="1:18" x14ac:dyDescent="0.15">
      <c r="C114" s="135"/>
      <c r="D114" s="136"/>
      <c r="E114" s="22">
        <v>1</v>
      </c>
      <c r="F114" s="23">
        <v>0.29955947399139404</v>
      </c>
      <c r="G114" s="23">
        <v>0.14096915721893311</v>
      </c>
      <c r="H114" s="23">
        <v>8.8105723261833191E-2</v>
      </c>
      <c r="I114" s="23">
        <v>0.24229075014591217</v>
      </c>
      <c r="J114" s="23">
        <v>0.34361234307289124</v>
      </c>
      <c r="K114" s="23">
        <v>0.22907489538192749</v>
      </c>
      <c r="L114" s="23">
        <v>0.20264317095279694</v>
      </c>
      <c r="M114" s="23">
        <v>5.7268723845481873E-2</v>
      </c>
    </row>
    <row r="115" spans="1:18" x14ac:dyDescent="0.15">
      <c r="A115" s="17" t="str">
        <f>A97&amp;D115</f>
        <v>X (5)わからない</v>
      </c>
      <c r="C115" s="135"/>
      <c r="D115" s="134" t="s">
        <v>61</v>
      </c>
      <c r="E115" s="19">
        <v>697</v>
      </c>
      <c r="F115" s="20">
        <v>143</v>
      </c>
      <c r="G115" s="20">
        <v>81</v>
      </c>
      <c r="H115" s="20">
        <v>81</v>
      </c>
      <c r="I115" s="20">
        <v>188</v>
      </c>
      <c r="J115" s="20">
        <v>220</v>
      </c>
      <c r="K115" s="20">
        <v>56</v>
      </c>
      <c r="L115" s="20">
        <v>208</v>
      </c>
      <c r="M115" s="20">
        <v>30</v>
      </c>
      <c r="N115" s="21"/>
      <c r="O115" s="21"/>
      <c r="P115" s="21"/>
      <c r="Q115" s="21"/>
      <c r="R115" s="21"/>
    </row>
    <row r="116" spans="1:18" x14ac:dyDescent="0.15">
      <c r="C116" s="136"/>
      <c r="D116" s="136"/>
      <c r="E116" s="22">
        <v>1</v>
      </c>
      <c r="F116" s="23">
        <v>0.20516499876976013</v>
      </c>
      <c r="G116" s="23">
        <v>0.11621233820915222</v>
      </c>
      <c r="H116" s="23">
        <v>0.11621233820915222</v>
      </c>
      <c r="I116" s="23">
        <v>0.26972740888595581</v>
      </c>
      <c r="J116" s="23">
        <v>0.31563845276832581</v>
      </c>
      <c r="K116" s="23">
        <v>8.0344334244728088E-2</v>
      </c>
      <c r="L116" s="23">
        <v>0.29842180013656616</v>
      </c>
      <c r="M116" s="23">
        <v>4.304160550236702E-2</v>
      </c>
    </row>
    <row r="120" spans="1:18" x14ac:dyDescent="0.15">
      <c r="A120" s="17" t="str">
        <f>"X ("&amp;SUBSTITUTE(LEFT(E120,2),"Q","")&amp;")"</f>
        <v>X (6)</v>
      </c>
      <c r="C120" s="17" t="s">
        <v>44</v>
      </c>
      <c r="D120" s="17" t="s">
        <v>1</v>
      </c>
      <c r="E120" s="17" t="s">
        <v>45</v>
      </c>
    </row>
    <row r="121" spans="1:18" ht="36" x14ac:dyDescent="0.15">
      <c r="A121" s="17" t="str">
        <f>A120&amp;"表頭"</f>
        <v>X (6)表頭</v>
      </c>
      <c r="C121" s="132"/>
      <c r="D121" s="133"/>
      <c r="E121" s="18" t="s">
        <v>3</v>
      </c>
      <c r="F121" s="18" t="s">
        <v>46</v>
      </c>
      <c r="G121" s="18" t="s">
        <v>47</v>
      </c>
      <c r="H121" s="18" t="s">
        <v>48</v>
      </c>
      <c r="I121" s="18" t="s">
        <v>49</v>
      </c>
      <c r="J121" s="18" t="s">
        <v>50</v>
      </c>
      <c r="K121" s="18" t="s">
        <v>51</v>
      </c>
      <c r="L121" s="18" t="s">
        <v>52</v>
      </c>
      <c r="M121" s="18" t="s">
        <v>53</v>
      </c>
      <c r="N121" s="18" t="s">
        <v>54</v>
      </c>
      <c r="O121" s="18" t="s">
        <v>22</v>
      </c>
    </row>
    <row r="122" spans="1:18" x14ac:dyDescent="0.15">
      <c r="A122" s="17" t="str">
        <f>A120&amp;D122</f>
        <v>X (6)全体</v>
      </c>
      <c r="C122" s="134" t="s">
        <v>63</v>
      </c>
      <c r="D122" s="134" t="s">
        <v>8</v>
      </c>
      <c r="E122" s="19">
        <v>3871</v>
      </c>
      <c r="F122" s="20">
        <v>39</v>
      </c>
      <c r="G122" s="20">
        <v>1947</v>
      </c>
      <c r="H122" s="20">
        <v>146</v>
      </c>
      <c r="I122" s="20">
        <v>63</v>
      </c>
      <c r="J122" s="20">
        <v>445</v>
      </c>
      <c r="K122" s="20">
        <v>342</v>
      </c>
      <c r="L122" s="20">
        <v>71</v>
      </c>
      <c r="M122" s="20">
        <v>324</v>
      </c>
      <c r="N122" s="20">
        <v>243</v>
      </c>
      <c r="O122" s="20">
        <v>251</v>
      </c>
      <c r="P122" s="21"/>
      <c r="Q122" s="21"/>
      <c r="R122" s="21"/>
    </row>
    <row r="123" spans="1:18" x14ac:dyDescent="0.15">
      <c r="C123" s="135"/>
      <c r="D123" s="136"/>
      <c r="E123" s="22">
        <v>1</v>
      </c>
      <c r="F123" s="23">
        <v>1.0074916295707226E-2</v>
      </c>
      <c r="G123" s="23">
        <v>0.50297081470489502</v>
      </c>
      <c r="H123" s="23">
        <v>3.7716351449489594E-2</v>
      </c>
      <c r="I123" s="23">
        <v>1.6274863854050636E-2</v>
      </c>
      <c r="J123" s="23">
        <v>0.11495737731456757</v>
      </c>
      <c r="K123" s="23">
        <v>8.834926038980484E-2</v>
      </c>
      <c r="L123" s="23">
        <v>1.8341513350605965E-2</v>
      </c>
      <c r="M123" s="23">
        <v>8.36993008852005E-2</v>
      </c>
      <c r="N123" s="23">
        <v>6.2774479389190674E-2</v>
      </c>
      <c r="O123" s="23">
        <v>6.4841128885746002E-2</v>
      </c>
    </row>
    <row r="124" spans="1:18" x14ac:dyDescent="0.15">
      <c r="A124" s="17" t="str">
        <f>A120&amp;D124</f>
        <v>X (6)北九州市</v>
      </c>
      <c r="C124" s="135"/>
      <c r="D124" s="134" t="s">
        <v>64</v>
      </c>
      <c r="E124" s="19">
        <v>1554</v>
      </c>
      <c r="F124" s="20">
        <v>21</v>
      </c>
      <c r="G124" s="20">
        <v>834</v>
      </c>
      <c r="H124" s="20">
        <v>82</v>
      </c>
      <c r="I124" s="20">
        <v>40</v>
      </c>
      <c r="J124" s="20">
        <v>184</v>
      </c>
      <c r="K124" s="20">
        <v>159</v>
      </c>
      <c r="L124" s="20">
        <v>37</v>
      </c>
      <c r="M124" s="20">
        <v>67</v>
      </c>
      <c r="N124" s="20">
        <v>60</v>
      </c>
      <c r="O124" s="20">
        <v>70</v>
      </c>
      <c r="P124" s="21"/>
      <c r="Q124" s="21"/>
      <c r="R124" s="21"/>
    </row>
    <row r="125" spans="1:18" x14ac:dyDescent="0.15">
      <c r="C125" s="135"/>
      <c r="D125" s="136"/>
      <c r="E125" s="22">
        <v>1</v>
      </c>
      <c r="F125" s="23">
        <v>1.3513513840734959E-2</v>
      </c>
      <c r="G125" s="23">
        <v>0.53667956590652466</v>
      </c>
      <c r="H125" s="23">
        <v>5.2767053246498108E-2</v>
      </c>
      <c r="I125" s="23">
        <v>2.5740025565028191E-2</v>
      </c>
      <c r="J125" s="23">
        <v>0.11840412020683289</v>
      </c>
      <c r="K125" s="23">
        <v>0.10231660306453705</v>
      </c>
      <c r="L125" s="23">
        <v>2.380952425301075E-2</v>
      </c>
      <c r="M125" s="23">
        <v>4.3114542961120605E-2</v>
      </c>
      <c r="N125" s="23">
        <v>3.8610037416219711E-2</v>
      </c>
      <c r="O125" s="23">
        <v>4.5045044273138046E-2</v>
      </c>
    </row>
    <row r="126" spans="1:18" x14ac:dyDescent="0.15">
      <c r="A126" s="17" t="str">
        <f>A120&amp;D126</f>
        <v>X (6)福岡市</v>
      </c>
      <c r="C126" s="135"/>
      <c r="D126" s="134" t="s">
        <v>65</v>
      </c>
      <c r="E126" s="19">
        <v>626</v>
      </c>
      <c r="F126" s="20">
        <v>5</v>
      </c>
      <c r="G126" s="20">
        <v>316</v>
      </c>
      <c r="H126" s="20">
        <v>10</v>
      </c>
      <c r="I126" s="20">
        <v>4</v>
      </c>
      <c r="J126" s="20">
        <v>57</v>
      </c>
      <c r="K126" s="20">
        <v>38</v>
      </c>
      <c r="L126" s="20">
        <v>5</v>
      </c>
      <c r="M126" s="24">
        <v>93</v>
      </c>
      <c r="N126" s="24">
        <v>77</v>
      </c>
      <c r="O126" s="20">
        <v>21</v>
      </c>
      <c r="P126" s="21"/>
      <c r="Q126" s="21"/>
      <c r="R126" s="21"/>
    </row>
    <row r="127" spans="1:18" x14ac:dyDescent="0.15">
      <c r="C127" s="135"/>
      <c r="D127" s="136"/>
      <c r="E127" s="22">
        <v>1</v>
      </c>
      <c r="F127" s="23">
        <v>7.9872207716107368E-3</v>
      </c>
      <c r="G127" s="23">
        <v>0.50479233264923096</v>
      </c>
      <c r="H127" s="23">
        <v>1.5974441543221474E-2</v>
      </c>
      <c r="I127" s="23">
        <v>6.3897762447595596E-3</v>
      </c>
      <c r="J127" s="23">
        <v>9.1054312884807587E-2</v>
      </c>
      <c r="K127" s="23">
        <v>6.0702875256538391E-2</v>
      </c>
      <c r="L127" s="23">
        <v>7.9872207716107368E-3</v>
      </c>
      <c r="M127" s="26">
        <v>0.14856229722499847</v>
      </c>
      <c r="N127" s="26">
        <v>0.12300319224596024</v>
      </c>
      <c r="O127" s="23">
        <v>3.3546324819326401E-2</v>
      </c>
    </row>
    <row r="128" spans="1:18" x14ac:dyDescent="0.15">
      <c r="A128" s="17" t="str">
        <f>A120&amp;D128</f>
        <v>X (6)福岡県内（北九州市・福岡市を除く）</v>
      </c>
      <c r="C128" s="135"/>
      <c r="D128" s="134" t="s">
        <v>288</v>
      </c>
      <c r="E128" s="19">
        <v>308</v>
      </c>
      <c r="F128" s="20">
        <v>3</v>
      </c>
      <c r="G128" s="20">
        <v>140</v>
      </c>
      <c r="H128" s="20">
        <v>5</v>
      </c>
      <c r="I128" s="20">
        <v>4</v>
      </c>
      <c r="J128" s="20">
        <v>36</v>
      </c>
      <c r="K128" s="20">
        <v>31</v>
      </c>
      <c r="L128" s="20">
        <v>4</v>
      </c>
      <c r="M128" s="20">
        <v>42</v>
      </c>
      <c r="N128" s="20">
        <v>14</v>
      </c>
      <c r="O128" s="20">
        <v>29</v>
      </c>
      <c r="P128" s="21"/>
      <c r="Q128" s="21"/>
      <c r="R128" s="21"/>
    </row>
    <row r="129" spans="1:18" x14ac:dyDescent="0.15">
      <c r="C129" s="135"/>
      <c r="D129" s="136"/>
      <c r="E129" s="22">
        <v>1</v>
      </c>
      <c r="F129" s="23">
        <v>9.7402594983577728E-3</v>
      </c>
      <c r="G129" s="23">
        <v>0.45454546809196472</v>
      </c>
      <c r="H129" s="23">
        <v>1.6233766451478004E-2</v>
      </c>
      <c r="I129" s="23">
        <v>1.2987012974917889E-2</v>
      </c>
      <c r="J129" s="23">
        <v>0.11688311398029327</v>
      </c>
      <c r="K129" s="23">
        <v>0.10064934939146042</v>
      </c>
      <c r="L129" s="23">
        <v>1.2987012974917889E-2</v>
      </c>
      <c r="M129" s="23">
        <v>0.13636364042758942</v>
      </c>
      <c r="N129" s="23">
        <v>4.5454546809196472E-2</v>
      </c>
      <c r="O129" s="23">
        <v>9.4155840575695038E-2</v>
      </c>
    </row>
    <row r="130" spans="1:18" x14ac:dyDescent="0.15">
      <c r="A130" s="17" t="str">
        <f>A120&amp;D130</f>
        <v>X (6)東京圏</v>
      </c>
      <c r="C130" s="135"/>
      <c r="D130" s="134" t="s">
        <v>66</v>
      </c>
      <c r="E130" s="19">
        <v>265</v>
      </c>
      <c r="F130" s="20">
        <v>3</v>
      </c>
      <c r="G130" s="20">
        <v>137</v>
      </c>
      <c r="H130" s="20">
        <v>7</v>
      </c>
      <c r="I130" s="20">
        <v>3</v>
      </c>
      <c r="J130" s="20">
        <v>20</v>
      </c>
      <c r="K130" s="20">
        <v>19</v>
      </c>
      <c r="L130" s="20">
        <v>7</v>
      </c>
      <c r="M130" s="20">
        <v>26</v>
      </c>
      <c r="N130" s="24">
        <v>28</v>
      </c>
      <c r="O130" s="20">
        <v>15</v>
      </c>
      <c r="P130" s="21"/>
      <c r="Q130" s="21"/>
      <c r="R130" s="21"/>
    </row>
    <row r="131" spans="1:18" x14ac:dyDescent="0.15">
      <c r="C131" s="135"/>
      <c r="D131" s="136"/>
      <c r="E131" s="22">
        <v>1</v>
      </c>
      <c r="F131" s="23">
        <v>1.1320754885673523E-2</v>
      </c>
      <c r="G131" s="23">
        <v>0.51698112487792969</v>
      </c>
      <c r="H131" s="23">
        <v>2.641509473323822E-2</v>
      </c>
      <c r="I131" s="23">
        <v>1.1320754885673523E-2</v>
      </c>
      <c r="J131" s="23">
        <v>7.5471699237823486E-2</v>
      </c>
      <c r="K131" s="23">
        <v>7.1698114275932312E-2</v>
      </c>
      <c r="L131" s="23">
        <v>2.641509473323822E-2</v>
      </c>
      <c r="M131" s="23">
        <v>9.8113209009170532E-2</v>
      </c>
      <c r="N131" s="26">
        <v>0.10566037893295288</v>
      </c>
      <c r="O131" s="23">
        <v>5.6603774428367615E-2</v>
      </c>
    </row>
    <row r="132" spans="1:18" x14ac:dyDescent="0.15">
      <c r="A132" s="17" t="str">
        <f>A120&amp;D132</f>
        <v>X (6)大阪圏</v>
      </c>
      <c r="C132" s="135"/>
      <c r="D132" s="134" t="s">
        <v>67</v>
      </c>
      <c r="E132" s="19">
        <v>173</v>
      </c>
      <c r="F132" s="20">
        <v>1</v>
      </c>
      <c r="G132" s="20">
        <v>96</v>
      </c>
      <c r="H132" s="20">
        <v>5</v>
      </c>
      <c r="I132" s="20">
        <v>2</v>
      </c>
      <c r="J132" s="20">
        <v>22</v>
      </c>
      <c r="K132" s="20">
        <v>9</v>
      </c>
      <c r="L132" s="20">
        <v>3</v>
      </c>
      <c r="M132" s="20">
        <v>16</v>
      </c>
      <c r="N132" s="20">
        <v>9</v>
      </c>
      <c r="O132" s="20">
        <v>10</v>
      </c>
      <c r="P132" s="21"/>
      <c r="Q132" s="21"/>
      <c r="R132" s="21"/>
    </row>
    <row r="133" spans="1:18" x14ac:dyDescent="0.15">
      <c r="C133" s="135"/>
      <c r="D133" s="136"/>
      <c r="E133" s="22">
        <v>1</v>
      </c>
      <c r="F133" s="23">
        <v>5.780346691608429E-3</v>
      </c>
      <c r="G133" s="23">
        <v>0.55491328239440918</v>
      </c>
      <c r="H133" s="23">
        <v>2.8901733458042145E-2</v>
      </c>
      <c r="I133" s="23">
        <v>1.1560693383216858E-2</v>
      </c>
      <c r="J133" s="23">
        <v>0.12716762721538544</v>
      </c>
      <c r="K133" s="23">
        <v>5.2023120224475861E-2</v>
      </c>
      <c r="L133" s="23">
        <v>1.7341040074825287E-2</v>
      </c>
      <c r="M133" s="23">
        <v>9.2485547065734863E-2</v>
      </c>
      <c r="N133" s="23">
        <v>5.2023120224475861E-2</v>
      </c>
      <c r="O133" s="23">
        <v>5.780346691608429E-2</v>
      </c>
    </row>
    <row r="134" spans="1:18" x14ac:dyDescent="0.15">
      <c r="A134" s="17" t="str">
        <f>A120&amp;D134</f>
        <v>X (6)名古屋圏</v>
      </c>
      <c r="C134" s="135"/>
      <c r="D134" s="134" t="s">
        <v>68</v>
      </c>
      <c r="E134" s="19">
        <v>21</v>
      </c>
      <c r="F134" s="20">
        <v>1</v>
      </c>
      <c r="G134" s="20">
        <v>11</v>
      </c>
      <c r="H134" s="20">
        <v>0</v>
      </c>
      <c r="I134" s="20">
        <v>0</v>
      </c>
      <c r="J134" s="20">
        <v>4</v>
      </c>
      <c r="K134" s="20">
        <v>2</v>
      </c>
      <c r="L134" s="20">
        <v>0</v>
      </c>
      <c r="M134" s="20">
        <v>2</v>
      </c>
      <c r="N134" s="20">
        <v>0</v>
      </c>
      <c r="O134" s="20">
        <v>1</v>
      </c>
      <c r="P134" s="21"/>
      <c r="Q134" s="21"/>
      <c r="R134" s="21"/>
    </row>
    <row r="135" spans="1:18" x14ac:dyDescent="0.15">
      <c r="C135" s="135"/>
      <c r="D135" s="136"/>
      <c r="E135" s="22">
        <v>1</v>
      </c>
      <c r="F135" s="23">
        <v>4.76190485060215E-2</v>
      </c>
      <c r="G135" s="23">
        <v>0.52380955219268799</v>
      </c>
      <c r="H135" s="23">
        <v>0</v>
      </c>
      <c r="I135" s="23">
        <v>0</v>
      </c>
      <c r="J135" s="23">
        <v>0.190476194024086</v>
      </c>
      <c r="K135" s="23">
        <v>9.5238097012042999E-2</v>
      </c>
      <c r="L135" s="23">
        <v>0</v>
      </c>
      <c r="M135" s="23">
        <v>9.5238097012042999E-2</v>
      </c>
      <c r="N135" s="23">
        <v>0</v>
      </c>
      <c r="O135" s="23">
        <v>4.76190485060215E-2</v>
      </c>
    </row>
    <row r="136" spans="1:18" x14ac:dyDescent="0.15">
      <c r="A136" s="17" t="str">
        <f>A120&amp;D136</f>
        <v>X (6)その他</v>
      </c>
      <c r="C136" s="135"/>
      <c r="D136" s="134" t="s">
        <v>22</v>
      </c>
      <c r="E136" s="19">
        <v>227</v>
      </c>
      <c r="F136" s="20">
        <v>0</v>
      </c>
      <c r="G136" s="20">
        <v>116</v>
      </c>
      <c r="H136" s="20">
        <v>8</v>
      </c>
      <c r="I136" s="20">
        <v>1</v>
      </c>
      <c r="J136" s="20">
        <v>30</v>
      </c>
      <c r="K136" s="20">
        <v>20</v>
      </c>
      <c r="L136" s="20">
        <v>1</v>
      </c>
      <c r="M136" s="20">
        <v>13</v>
      </c>
      <c r="N136" s="20">
        <v>10</v>
      </c>
      <c r="O136" s="20">
        <v>28</v>
      </c>
      <c r="P136" s="21"/>
      <c r="Q136" s="21"/>
      <c r="R136" s="21"/>
    </row>
    <row r="137" spans="1:18" x14ac:dyDescent="0.15">
      <c r="C137" s="135"/>
      <c r="D137" s="136"/>
      <c r="E137" s="22">
        <v>1</v>
      </c>
      <c r="F137" s="23">
        <v>0</v>
      </c>
      <c r="G137" s="23">
        <v>0.5110132098197937</v>
      </c>
      <c r="H137" s="23">
        <v>3.5242289304733276E-2</v>
      </c>
      <c r="I137" s="23">
        <v>4.4052861630916595E-3</v>
      </c>
      <c r="J137" s="23">
        <v>0.13215859234333038</v>
      </c>
      <c r="K137" s="23">
        <v>8.8105723261833191E-2</v>
      </c>
      <c r="L137" s="23">
        <v>4.4052861630916595E-3</v>
      </c>
      <c r="M137" s="23">
        <v>5.7268723845481873E-2</v>
      </c>
      <c r="N137" s="23">
        <v>4.4052861630916595E-2</v>
      </c>
      <c r="O137" s="23">
        <v>0.12334802001714706</v>
      </c>
    </row>
    <row r="138" spans="1:18" x14ac:dyDescent="0.15">
      <c r="A138" s="17" t="str">
        <f>A120&amp;D138</f>
        <v>X (6)わからない</v>
      </c>
      <c r="C138" s="135"/>
      <c r="D138" s="134" t="s">
        <v>61</v>
      </c>
      <c r="E138" s="19">
        <v>697</v>
      </c>
      <c r="F138" s="20">
        <v>5</v>
      </c>
      <c r="G138" s="20">
        <v>297</v>
      </c>
      <c r="H138" s="20">
        <v>29</v>
      </c>
      <c r="I138" s="20">
        <v>9</v>
      </c>
      <c r="J138" s="20">
        <v>92</v>
      </c>
      <c r="K138" s="20">
        <v>64</v>
      </c>
      <c r="L138" s="20">
        <v>14</v>
      </c>
      <c r="M138" s="20">
        <v>65</v>
      </c>
      <c r="N138" s="20">
        <v>45</v>
      </c>
      <c r="O138" s="20">
        <v>77</v>
      </c>
      <c r="P138" s="21"/>
      <c r="Q138" s="21"/>
      <c r="R138" s="21"/>
    </row>
    <row r="139" spans="1:18" x14ac:dyDescent="0.15">
      <c r="C139" s="136"/>
      <c r="D139" s="136"/>
      <c r="E139" s="22">
        <v>1</v>
      </c>
      <c r="F139" s="23">
        <v>7.173601072281599E-3</v>
      </c>
      <c r="G139" s="23">
        <v>0.42611190676689148</v>
      </c>
      <c r="H139" s="23">
        <v>4.1606888175010681E-2</v>
      </c>
      <c r="I139" s="23">
        <v>1.2912482023239136E-2</v>
      </c>
      <c r="J139" s="23">
        <v>0.13199426233768463</v>
      </c>
      <c r="K139" s="23">
        <v>9.1822095215320587E-2</v>
      </c>
      <c r="L139" s="23">
        <v>2.0086083561182022E-2</v>
      </c>
      <c r="M139" s="23">
        <v>9.3256816267967224E-2</v>
      </c>
      <c r="N139" s="23">
        <v>6.4562410116195679E-2</v>
      </c>
      <c r="O139" s="23">
        <v>0.11047345399856567</v>
      </c>
    </row>
    <row r="143" spans="1:18" x14ac:dyDescent="0.15">
      <c r="A143" s="17" t="str">
        <f>"X ("&amp;SUBSTITUTE(LEFT(E143,2),"Q","")&amp;")"</f>
        <v>X (9)</v>
      </c>
      <c r="C143" s="17" t="s">
        <v>55</v>
      </c>
      <c r="D143" s="17" t="s">
        <v>1</v>
      </c>
      <c r="E143" s="17" t="s">
        <v>56</v>
      </c>
    </row>
    <row r="144" spans="1:18" ht="24" x14ac:dyDescent="0.15">
      <c r="A144" s="17" t="str">
        <f>A143&amp;"表頭"</f>
        <v>X (9)表頭</v>
      </c>
      <c r="C144" s="132"/>
      <c r="D144" s="133"/>
      <c r="E144" s="18" t="s">
        <v>3</v>
      </c>
      <c r="F144" s="18" t="s">
        <v>57</v>
      </c>
      <c r="G144" s="18" t="s">
        <v>58</v>
      </c>
      <c r="H144" s="18" t="s">
        <v>59</v>
      </c>
      <c r="I144" s="18" t="s">
        <v>60</v>
      </c>
      <c r="J144" s="18" t="s">
        <v>22</v>
      </c>
      <c r="K144" s="18" t="s">
        <v>61</v>
      </c>
    </row>
    <row r="145" spans="1:18" x14ac:dyDescent="0.15">
      <c r="A145" s="17" t="str">
        <f>A143&amp;D145</f>
        <v>X (9)全体</v>
      </c>
      <c r="C145" s="134" t="s">
        <v>63</v>
      </c>
      <c r="D145" s="134" t="s">
        <v>8</v>
      </c>
      <c r="E145" s="19">
        <v>3871</v>
      </c>
      <c r="F145" s="20">
        <v>2096</v>
      </c>
      <c r="G145" s="20">
        <v>141</v>
      </c>
      <c r="H145" s="20">
        <v>687</v>
      </c>
      <c r="I145" s="20">
        <v>558</v>
      </c>
      <c r="J145" s="20">
        <v>34</v>
      </c>
      <c r="K145" s="20">
        <v>355</v>
      </c>
      <c r="L145" s="21"/>
      <c r="M145" s="21"/>
      <c r="N145" s="21"/>
      <c r="O145" s="21"/>
      <c r="P145" s="21"/>
      <c r="Q145" s="21"/>
      <c r="R145" s="21"/>
    </row>
    <row r="146" spans="1:18" x14ac:dyDescent="0.15">
      <c r="C146" s="135"/>
      <c r="D146" s="136"/>
      <c r="E146" s="22">
        <v>1</v>
      </c>
      <c r="F146" s="23">
        <v>0.54146218299865723</v>
      </c>
      <c r="G146" s="23">
        <v>3.6424696445465088E-2</v>
      </c>
      <c r="H146" s="23">
        <v>0.1774735152721405</v>
      </c>
      <c r="I146" s="23">
        <v>0.14414879679679871</v>
      </c>
      <c r="J146" s="23">
        <v>8.7832603603601456E-3</v>
      </c>
      <c r="K146" s="23">
        <v>9.1707572340965271E-2</v>
      </c>
    </row>
    <row r="147" spans="1:18" x14ac:dyDescent="0.15">
      <c r="A147" s="17" t="str">
        <f>A143&amp;D147</f>
        <v>X (9)北九州市</v>
      </c>
      <c r="C147" s="135"/>
      <c r="D147" s="134" t="s">
        <v>64</v>
      </c>
      <c r="E147" s="19">
        <v>1554</v>
      </c>
      <c r="F147" s="20">
        <v>717</v>
      </c>
      <c r="G147" s="20">
        <v>89</v>
      </c>
      <c r="H147" s="20">
        <v>338</v>
      </c>
      <c r="I147" s="20">
        <v>283</v>
      </c>
      <c r="J147" s="20">
        <v>11</v>
      </c>
      <c r="K147" s="20">
        <v>116</v>
      </c>
      <c r="L147" s="21"/>
      <c r="M147" s="21"/>
      <c r="N147" s="21"/>
      <c r="O147" s="21"/>
      <c r="P147" s="21"/>
      <c r="Q147" s="21"/>
      <c r="R147" s="21"/>
    </row>
    <row r="148" spans="1:18" x14ac:dyDescent="0.15">
      <c r="C148" s="135"/>
      <c r="D148" s="136"/>
      <c r="E148" s="22">
        <v>1</v>
      </c>
      <c r="F148" s="23">
        <v>0.46138995885848999</v>
      </c>
      <c r="G148" s="23">
        <v>5.7271558791399002E-2</v>
      </c>
      <c r="H148" s="23">
        <v>0.21750321984291077</v>
      </c>
      <c r="I148" s="23">
        <v>0.18211068212985992</v>
      </c>
      <c r="J148" s="23">
        <v>7.0785069838166237E-3</v>
      </c>
      <c r="K148" s="23">
        <v>7.4646078050136566E-2</v>
      </c>
    </row>
    <row r="149" spans="1:18" x14ac:dyDescent="0.15">
      <c r="A149" s="17" t="str">
        <f>A143&amp;D149</f>
        <v>X (9)福岡市</v>
      </c>
      <c r="C149" s="135"/>
      <c r="D149" s="134" t="s">
        <v>65</v>
      </c>
      <c r="E149" s="19">
        <v>626</v>
      </c>
      <c r="F149" s="20">
        <v>344</v>
      </c>
      <c r="G149" s="20">
        <v>16</v>
      </c>
      <c r="H149" s="20">
        <v>141</v>
      </c>
      <c r="I149" s="20">
        <v>80</v>
      </c>
      <c r="J149" s="20">
        <v>3</v>
      </c>
      <c r="K149" s="20">
        <v>42</v>
      </c>
      <c r="L149" s="21"/>
      <c r="M149" s="21"/>
      <c r="N149" s="21"/>
      <c r="O149" s="21"/>
      <c r="P149" s="21"/>
      <c r="Q149" s="21"/>
      <c r="R149" s="21"/>
    </row>
    <row r="150" spans="1:18" x14ac:dyDescent="0.15">
      <c r="C150" s="135"/>
      <c r="D150" s="136"/>
      <c r="E150" s="22">
        <v>1</v>
      </c>
      <c r="F150" s="23">
        <v>0.54952079057693481</v>
      </c>
      <c r="G150" s="23">
        <v>2.5559104979038239E-2</v>
      </c>
      <c r="H150" s="23">
        <v>0.22523961961269379</v>
      </c>
      <c r="I150" s="23">
        <v>0.12779553234577179</v>
      </c>
      <c r="J150" s="23">
        <v>4.7923321835696697E-3</v>
      </c>
      <c r="K150" s="23">
        <v>6.7092649638652802E-2</v>
      </c>
    </row>
    <row r="151" spans="1:18" x14ac:dyDescent="0.15">
      <c r="A151" s="17" t="str">
        <f>A143&amp;D151</f>
        <v>X (9)福岡県内（北九州市・福岡市を除く）</v>
      </c>
      <c r="C151" s="135"/>
      <c r="D151" s="134" t="s">
        <v>288</v>
      </c>
      <c r="E151" s="19">
        <v>308</v>
      </c>
      <c r="F151" s="20">
        <v>177</v>
      </c>
      <c r="G151" s="20">
        <v>10</v>
      </c>
      <c r="H151" s="20">
        <v>42</v>
      </c>
      <c r="I151" s="20">
        <v>46</v>
      </c>
      <c r="J151" s="20">
        <v>3</v>
      </c>
      <c r="K151" s="20">
        <v>30</v>
      </c>
      <c r="L151" s="21"/>
      <c r="M151" s="21"/>
      <c r="N151" s="21"/>
      <c r="O151" s="21"/>
      <c r="P151" s="21"/>
      <c r="Q151" s="21"/>
      <c r="R151" s="21"/>
    </row>
    <row r="152" spans="1:18" x14ac:dyDescent="0.15">
      <c r="C152" s="135"/>
      <c r="D152" s="136"/>
      <c r="E152" s="22">
        <v>1</v>
      </c>
      <c r="F152" s="23">
        <v>0.57467532157897949</v>
      </c>
      <c r="G152" s="23">
        <v>3.2467532902956009E-2</v>
      </c>
      <c r="H152" s="23">
        <v>0.13636364042758942</v>
      </c>
      <c r="I152" s="23">
        <v>0.14935064315795898</v>
      </c>
      <c r="J152" s="23">
        <v>9.7402594983577728E-3</v>
      </c>
      <c r="K152" s="23">
        <v>9.7402594983577728E-2</v>
      </c>
    </row>
    <row r="153" spans="1:18" x14ac:dyDescent="0.15">
      <c r="A153" s="17" t="str">
        <f>A143&amp;D153</f>
        <v>X (9)東京圏</v>
      </c>
      <c r="C153" s="135"/>
      <c r="D153" s="134" t="s">
        <v>66</v>
      </c>
      <c r="E153" s="19">
        <v>265</v>
      </c>
      <c r="F153" s="24">
        <v>177</v>
      </c>
      <c r="G153" s="20">
        <v>4</v>
      </c>
      <c r="H153" s="20">
        <v>43</v>
      </c>
      <c r="I153" s="20">
        <v>27</v>
      </c>
      <c r="J153" s="20">
        <v>1</v>
      </c>
      <c r="K153" s="20">
        <v>13</v>
      </c>
      <c r="L153" s="21"/>
      <c r="M153" s="21"/>
      <c r="N153" s="21"/>
      <c r="O153" s="21"/>
      <c r="P153" s="21"/>
      <c r="Q153" s="21"/>
      <c r="R153" s="21"/>
    </row>
    <row r="154" spans="1:18" x14ac:dyDescent="0.15">
      <c r="C154" s="135"/>
      <c r="D154" s="136"/>
      <c r="E154" s="22">
        <v>1</v>
      </c>
      <c r="F154" s="26">
        <v>0.66792452335357666</v>
      </c>
      <c r="G154" s="23">
        <v>1.5094339847564697E-2</v>
      </c>
      <c r="H154" s="23">
        <v>0.1622641533613205</v>
      </c>
      <c r="I154" s="23">
        <v>0.10188679397106171</v>
      </c>
      <c r="J154" s="23">
        <v>3.7735849618911743E-3</v>
      </c>
      <c r="K154" s="23">
        <v>4.9056604504585266E-2</v>
      </c>
    </row>
    <row r="155" spans="1:18" x14ac:dyDescent="0.15">
      <c r="A155" s="17" t="str">
        <f>A143&amp;D155</f>
        <v>X (9)大阪圏</v>
      </c>
      <c r="C155" s="135"/>
      <c r="D155" s="134" t="s">
        <v>67</v>
      </c>
      <c r="E155" s="19">
        <v>173</v>
      </c>
      <c r="F155" s="20">
        <v>124</v>
      </c>
      <c r="G155" s="20">
        <v>3</v>
      </c>
      <c r="H155" s="20">
        <v>18</v>
      </c>
      <c r="I155" s="20">
        <v>19</v>
      </c>
      <c r="J155" s="20">
        <v>1</v>
      </c>
      <c r="K155" s="20">
        <v>8</v>
      </c>
      <c r="L155" s="21"/>
      <c r="M155" s="21"/>
      <c r="N155" s="21"/>
      <c r="O155" s="21"/>
      <c r="P155" s="21"/>
      <c r="Q155" s="21"/>
      <c r="R155" s="21"/>
    </row>
    <row r="156" spans="1:18" x14ac:dyDescent="0.15">
      <c r="C156" s="135"/>
      <c r="D156" s="136"/>
      <c r="E156" s="22">
        <v>1</v>
      </c>
      <c r="F156" s="23">
        <v>0.71676301956176758</v>
      </c>
      <c r="G156" s="23">
        <v>1.7341040074825287E-2</v>
      </c>
      <c r="H156" s="23">
        <v>0.10404624044895172</v>
      </c>
      <c r="I156" s="23">
        <v>0.10982658714056015</v>
      </c>
      <c r="J156" s="23">
        <v>5.780346691608429E-3</v>
      </c>
      <c r="K156" s="23">
        <v>4.6242773532867432E-2</v>
      </c>
    </row>
    <row r="157" spans="1:18" x14ac:dyDescent="0.15">
      <c r="A157" s="17" t="str">
        <f>A143&amp;D157</f>
        <v>X (9)名古屋圏</v>
      </c>
      <c r="C157" s="135"/>
      <c r="D157" s="134" t="s">
        <v>68</v>
      </c>
      <c r="E157" s="19">
        <v>21</v>
      </c>
      <c r="F157" s="20">
        <v>15</v>
      </c>
      <c r="G157" s="20">
        <v>0</v>
      </c>
      <c r="H157" s="20">
        <v>1</v>
      </c>
      <c r="I157" s="20">
        <v>4</v>
      </c>
      <c r="J157" s="20">
        <v>0</v>
      </c>
      <c r="K157" s="20">
        <v>1</v>
      </c>
      <c r="L157" s="21"/>
      <c r="M157" s="21"/>
      <c r="N157" s="21"/>
      <c r="O157" s="21"/>
      <c r="P157" s="21"/>
      <c r="Q157" s="21"/>
      <c r="R157" s="21"/>
    </row>
    <row r="158" spans="1:18" x14ac:dyDescent="0.15">
      <c r="C158" s="135"/>
      <c r="D158" s="136"/>
      <c r="E158" s="22">
        <v>1</v>
      </c>
      <c r="F158" s="23">
        <v>0.71428573131561279</v>
      </c>
      <c r="G158" s="23">
        <v>0</v>
      </c>
      <c r="H158" s="23">
        <v>4.76190485060215E-2</v>
      </c>
      <c r="I158" s="23">
        <v>0.190476194024086</v>
      </c>
      <c r="J158" s="23">
        <v>0</v>
      </c>
      <c r="K158" s="23">
        <v>4.76190485060215E-2</v>
      </c>
    </row>
    <row r="159" spans="1:18" x14ac:dyDescent="0.15">
      <c r="A159" s="17" t="str">
        <f>A143&amp;D159</f>
        <v>X (9)その他</v>
      </c>
      <c r="C159" s="135"/>
      <c r="D159" s="134" t="s">
        <v>22</v>
      </c>
      <c r="E159" s="19">
        <v>227</v>
      </c>
      <c r="F159" s="20">
        <v>174</v>
      </c>
      <c r="G159" s="20">
        <v>4</v>
      </c>
      <c r="H159" s="20">
        <v>15</v>
      </c>
      <c r="I159" s="20">
        <v>15</v>
      </c>
      <c r="J159" s="20">
        <v>11</v>
      </c>
      <c r="K159" s="20">
        <v>8</v>
      </c>
      <c r="L159" s="21"/>
      <c r="M159" s="21"/>
      <c r="N159" s="21"/>
      <c r="O159" s="21"/>
      <c r="P159" s="21"/>
      <c r="Q159" s="21"/>
      <c r="R159" s="21"/>
    </row>
    <row r="160" spans="1:18" x14ac:dyDescent="0.15">
      <c r="C160" s="135"/>
      <c r="D160" s="136"/>
      <c r="E160" s="22">
        <v>1</v>
      </c>
      <c r="F160" s="23">
        <v>0.76651984453201294</v>
      </c>
      <c r="G160" s="23">
        <v>1.7621144652366638E-2</v>
      </c>
      <c r="H160" s="23">
        <v>6.6079296171665192E-2</v>
      </c>
      <c r="I160" s="23">
        <v>6.6079296171665192E-2</v>
      </c>
      <c r="J160" s="23">
        <v>4.8458151519298553E-2</v>
      </c>
      <c r="K160" s="23">
        <v>3.5242289304733276E-2</v>
      </c>
    </row>
    <row r="161" spans="1:18" x14ac:dyDescent="0.15">
      <c r="A161" s="17" t="str">
        <f>A143&amp;D161</f>
        <v>X (9)わからない</v>
      </c>
      <c r="C161" s="135"/>
      <c r="D161" s="134" t="s">
        <v>61</v>
      </c>
      <c r="E161" s="19">
        <v>697</v>
      </c>
      <c r="F161" s="20">
        <v>368</v>
      </c>
      <c r="G161" s="20">
        <v>15</v>
      </c>
      <c r="H161" s="20">
        <v>89</v>
      </c>
      <c r="I161" s="20">
        <v>84</v>
      </c>
      <c r="J161" s="20">
        <v>4</v>
      </c>
      <c r="K161" s="20">
        <v>137</v>
      </c>
      <c r="L161" s="21"/>
      <c r="M161" s="21"/>
      <c r="N161" s="21"/>
      <c r="O161" s="21"/>
      <c r="P161" s="21"/>
      <c r="Q161" s="21"/>
      <c r="R161" s="21"/>
    </row>
    <row r="162" spans="1:18" x14ac:dyDescent="0.15">
      <c r="C162" s="136"/>
      <c r="D162" s="136"/>
      <c r="E162" s="22">
        <v>1</v>
      </c>
      <c r="F162" s="23">
        <v>0.52797704935073853</v>
      </c>
      <c r="G162" s="23">
        <v>2.152080275118351E-2</v>
      </c>
      <c r="H162" s="23">
        <v>0.12769010663032532</v>
      </c>
      <c r="I162" s="23">
        <v>0.12051650136709213</v>
      </c>
      <c r="J162" s="23">
        <v>5.7388809509575367E-3</v>
      </c>
      <c r="K162" s="23">
        <v>0.19655667245388031</v>
      </c>
    </row>
    <row r="166" spans="1:18" x14ac:dyDescent="0.15">
      <c r="A166" s="17" t="str">
        <f>"X ("&amp;SUBSTITUTE(LEFT(E166,3),"Q","")&amp;")"</f>
        <v>X (10)</v>
      </c>
      <c r="C166" s="17" t="s">
        <v>62</v>
      </c>
      <c r="D166" s="17" t="s">
        <v>1</v>
      </c>
      <c r="E166" s="17" t="s">
        <v>63</v>
      </c>
    </row>
    <row r="167" spans="1:18" ht="36" x14ac:dyDescent="0.15">
      <c r="A167" s="17" t="str">
        <f>A166&amp;"表頭"</f>
        <v>X (10)表頭</v>
      </c>
      <c r="C167" s="132"/>
      <c r="D167" s="133"/>
      <c r="E167" s="18" t="s">
        <v>3</v>
      </c>
      <c r="F167" s="18" t="s">
        <v>64</v>
      </c>
      <c r="G167" s="18" t="s">
        <v>65</v>
      </c>
      <c r="H167" s="18" t="s">
        <v>288</v>
      </c>
      <c r="I167" s="18" t="s">
        <v>66</v>
      </c>
      <c r="J167" s="18" t="s">
        <v>67</v>
      </c>
      <c r="K167" s="18" t="s">
        <v>68</v>
      </c>
      <c r="L167" s="18" t="s">
        <v>22</v>
      </c>
      <c r="M167" s="18" t="s">
        <v>61</v>
      </c>
    </row>
    <row r="168" spans="1:18" x14ac:dyDescent="0.15">
      <c r="A168" s="17" t="str">
        <f>A166&amp;D168</f>
        <v>X (10)全体</v>
      </c>
      <c r="C168" s="134" t="s">
        <v>63</v>
      </c>
      <c r="D168" s="134" t="s">
        <v>8</v>
      </c>
      <c r="E168" s="19">
        <v>3871</v>
      </c>
      <c r="F168" s="20">
        <v>1554</v>
      </c>
      <c r="G168" s="20">
        <v>626</v>
      </c>
      <c r="H168" s="20">
        <v>308</v>
      </c>
      <c r="I168" s="20">
        <v>265</v>
      </c>
      <c r="J168" s="20">
        <v>173</v>
      </c>
      <c r="K168" s="20">
        <v>21</v>
      </c>
      <c r="L168" s="20">
        <v>227</v>
      </c>
      <c r="M168" s="20">
        <v>697</v>
      </c>
      <c r="N168" s="21"/>
      <c r="O168" s="21"/>
      <c r="P168" s="21"/>
      <c r="Q168" s="21"/>
      <c r="R168" s="21"/>
    </row>
    <row r="169" spans="1:18" x14ac:dyDescent="0.15">
      <c r="C169" s="135"/>
      <c r="D169" s="136"/>
      <c r="E169" s="22">
        <v>1</v>
      </c>
      <c r="F169" s="23">
        <v>0.4014466404914856</v>
      </c>
      <c r="G169" s="23">
        <v>0.1617153137922287</v>
      </c>
      <c r="H169" s="23">
        <v>7.9566001892089844E-2</v>
      </c>
      <c r="I169" s="23">
        <v>6.8457759916782379E-2</v>
      </c>
      <c r="J169" s="23">
        <v>4.4691294431686401E-2</v>
      </c>
      <c r="K169" s="23">
        <v>5.424954928457737E-3</v>
      </c>
      <c r="L169" s="23">
        <v>5.8641176670789719E-2</v>
      </c>
      <c r="M169" s="23">
        <v>0.18005684018135071</v>
      </c>
    </row>
    <row r="170" spans="1:18" x14ac:dyDescent="0.15">
      <c r="A170" s="17" t="str">
        <f>A166&amp;D170</f>
        <v>X (10)北九州市</v>
      </c>
      <c r="C170" s="135"/>
      <c r="D170" s="134" t="s">
        <v>64</v>
      </c>
      <c r="E170" s="19">
        <v>1554</v>
      </c>
      <c r="F170" s="20">
        <v>1554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1"/>
      <c r="O170" s="21"/>
      <c r="P170" s="21"/>
      <c r="Q170" s="21"/>
      <c r="R170" s="21"/>
    </row>
    <row r="171" spans="1:18" x14ac:dyDescent="0.15">
      <c r="C171" s="135"/>
      <c r="D171" s="136"/>
      <c r="E171" s="22">
        <v>1</v>
      </c>
      <c r="F171" s="23">
        <v>1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</row>
    <row r="172" spans="1:18" x14ac:dyDescent="0.15">
      <c r="A172" s="17" t="str">
        <f>A166&amp;D172</f>
        <v>X (10)福岡市</v>
      </c>
      <c r="C172" s="135"/>
      <c r="D172" s="134" t="s">
        <v>65</v>
      </c>
      <c r="E172" s="19">
        <v>626</v>
      </c>
      <c r="F172" s="20">
        <v>0</v>
      </c>
      <c r="G172" s="20">
        <v>626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1"/>
      <c r="O172" s="21"/>
      <c r="P172" s="21"/>
      <c r="Q172" s="21"/>
      <c r="R172" s="21"/>
    </row>
    <row r="173" spans="1:18" x14ac:dyDescent="0.15">
      <c r="C173" s="135"/>
      <c r="D173" s="136"/>
      <c r="E173" s="22">
        <v>1</v>
      </c>
      <c r="F173" s="23">
        <v>0</v>
      </c>
      <c r="G173" s="23">
        <v>1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</row>
    <row r="174" spans="1:18" x14ac:dyDescent="0.15">
      <c r="A174" s="17" t="str">
        <f>A166&amp;D174</f>
        <v>X (10)福岡県内（北九州市・福岡市を除く）</v>
      </c>
      <c r="C174" s="135"/>
      <c r="D174" s="134" t="s">
        <v>288</v>
      </c>
      <c r="E174" s="19">
        <v>308</v>
      </c>
      <c r="F174" s="20">
        <v>0</v>
      </c>
      <c r="G174" s="20">
        <v>0</v>
      </c>
      <c r="H174" s="20">
        <v>308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1"/>
      <c r="O174" s="21"/>
      <c r="P174" s="21"/>
      <c r="Q174" s="21"/>
      <c r="R174" s="21"/>
    </row>
    <row r="175" spans="1:18" x14ac:dyDescent="0.15">
      <c r="C175" s="135"/>
      <c r="D175" s="136"/>
      <c r="E175" s="22">
        <v>1</v>
      </c>
      <c r="F175" s="23">
        <v>0</v>
      </c>
      <c r="G175" s="23">
        <v>0</v>
      </c>
      <c r="H175" s="23">
        <v>1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</row>
    <row r="176" spans="1:18" x14ac:dyDescent="0.15">
      <c r="A176" s="17" t="str">
        <f>A166&amp;D176</f>
        <v>X (10)東京圏</v>
      </c>
      <c r="C176" s="135"/>
      <c r="D176" s="134" t="s">
        <v>66</v>
      </c>
      <c r="E176" s="19">
        <v>265</v>
      </c>
      <c r="F176" s="20">
        <v>0</v>
      </c>
      <c r="G176" s="20">
        <v>0</v>
      </c>
      <c r="H176" s="20">
        <v>0</v>
      </c>
      <c r="I176" s="20">
        <v>265</v>
      </c>
      <c r="J176" s="20">
        <v>0</v>
      </c>
      <c r="K176" s="20">
        <v>0</v>
      </c>
      <c r="L176" s="20">
        <v>0</v>
      </c>
      <c r="M176" s="20">
        <v>0</v>
      </c>
      <c r="N176" s="21"/>
      <c r="O176" s="21"/>
      <c r="P176" s="21"/>
      <c r="Q176" s="21"/>
      <c r="R176" s="21"/>
    </row>
    <row r="177" spans="1:18" x14ac:dyDescent="0.15">
      <c r="C177" s="135"/>
      <c r="D177" s="136"/>
      <c r="E177" s="22">
        <v>1</v>
      </c>
      <c r="F177" s="23">
        <v>0</v>
      </c>
      <c r="G177" s="23">
        <v>0</v>
      </c>
      <c r="H177" s="23">
        <v>0</v>
      </c>
      <c r="I177" s="23">
        <v>1</v>
      </c>
      <c r="J177" s="23">
        <v>0</v>
      </c>
      <c r="K177" s="23">
        <v>0</v>
      </c>
      <c r="L177" s="23">
        <v>0</v>
      </c>
      <c r="M177" s="23">
        <v>0</v>
      </c>
    </row>
    <row r="178" spans="1:18" x14ac:dyDescent="0.15">
      <c r="A178" s="17" t="str">
        <f>A166&amp;D178</f>
        <v>X (10)大阪圏</v>
      </c>
      <c r="C178" s="135"/>
      <c r="D178" s="134" t="s">
        <v>67</v>
      </c>
      <c r="E178" s="19">
        <v>173</v>
      </c>
      <c r="F178" s="20">
        <v>0</v>
      </c>
      <c r="G178" s="20">
        <v>0</v>
      </c>
      <c r="H178" s="20">
        <v>0</v>
      </c>
      <c r="I178" s="20">
        <v>0</v>
      </c>
      <c r="J178" s="20">
        <v>173</v>
      </c>
      <c r="K178" s="20">
        <v>0</v>
      </c>
      <c r="L178" s="20">
        <v>0</v>
      </c>
      <c r="M178" s="20">
        <v>0</v>
      </c>
      <c r="N178" s="21"/>
      <c r="O178" s="21"/>
      <c r="P178" s="21"/>
      <c r="Q178" s="21"/>
      <c r="R178" s="21"/>
    </row>
    <row r="179" spans="1:18" x14ac:dyDescent="0.15">
      <c r="C179" s="135"/>
      <c r="D179" s="136"/>
      <c r="E179" s="22">
        <v>1</v>
      </c>
      <c r="F179" s="23">
        <v>0</v>
      </c>
      <c r="G179" s="23">
        <v>0</v>
      </c>
      <c r="H179" s="23">
        <v>0</v>
      </c>
      <c r="I179" s="23">
        <v>0</v>
      </c>
      <c r="J179" s="23">
        <v>1</v>
      </c>
      <c r="K179" s="23">
        <v>0</v>
      </c>
      <c r="L179" s="23">
        <v>0</v>
      </c>
      <c r="M179" s="23">
        <v>0</v>
      </c>
    </row>
    <row r="180" spans="1:18" x14ac:dyDescent="0.15">
      <c r="A180" s="17" t="str">
        <f>A166&amp;D180</f>
        <v>X (10)名古屋圏</v>
      </c>
      <c r="C180" s="135"/>
      <c r="D180" s="134" t="s">
        <v>68</v>
      </c>
      <c r="E180" s="19">
        <v>21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21</v>
      </c>
      <c r="L180" s="20">
        <v>0</v>
      </c>
      <c r="M180" s="20">
        <v>0</v>
      </c>
      <c r="N180" s="21"/>
      <c r="O180" s="21"/>
      <c r="P180" s="21"/>
      <c r="Q180" s="21"/>
      <c r="R180" s="21"/>
    </row>
    <row r="181" spans="1:18" x14ac:dyDescent="0.15">
      <c r="C181" s="135"/>
      <c r="D181" s="136"/>
      <c r="E181" s="22">
        <v>1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1</v>
      </c>
      <c r="L181" s="23">
        <v>0</v>
      </c>
      <c r="M181" s="23">
        <v>0</v>
      </c>
    </row>
    <row r="182" spans="1:18" x14ac:dyDescent="0.15">
      <c r="A182" s="17" t="str">
        <f>A166&amp;D182</f>
        <v>X (10)その他</v>
      </c>
      <c r="C182" s="135"/>
      <c r="D182" s="134" t="s">
        <v>22</v>
      </c>
      <c r="E182" s="19">
        <v>227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227</v>
      </c>
      <c r="M182" s="20">
        <v>0</v>
      </c>
      <c r="N182" s="21"/>
      <c r="O182" s="21"/>
      <c r="P182" s="21"/>
      <c r="Q182" s="21"/>
      <c r="R182" s="21"/>
    </row>
    <row r="183" spans="1:18" x14ac:dyDescent="0.15">
      <c r="C183" s="135"/>
      <c r="D183" s="136"/>
      <c r="E183" s="22">
        <v>1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1</v>
      </c>
      <c r="M183" s="23">
        <v>0</v>
      </c>
    </row>
    <row r="184" spans="1:18" x14ac:dyDescent="0.15">
      <c r="A184" s="17" t="str">
        <f>A166&amp;D184</f>
        <v>X (10)わからない</v>
      </c>
      <c r="C184" s="135"/>
      <c r="D184" s="134" t="s">
        <v>61</v>
      </c>
      <c r="E184" s="19">
        <v>697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697</v>
      </c>
      <c r="N184" s="21"/>
      <c r="O184" s="21"/>
      <c r="P184" s="21"/>
      <c r="Q184" s="21"/>
      <c r="R184" s="21"/>
    </row>
    <row r="185" spans="1:18" x14ac:dyDescent="0.15">
      <c r="C185" s="136"/>
      <c r="D185" s="136"/>
      <c r="E185" s="22">
        <v>1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1</v>
      </c>
    </row>
    <row r="189" spans="1:18" x14ac:dyDescent="0.15">
      <c r="A189" s="17" t="str">
        <f>"X ("&amp;SUBSTITUTE(LEFT(E189,3),"Q","")&amp;")"</f>
        <v>X (11)</v>
      </c>
      <c r="C189" s="17" t="s">
        <v>69</v>
      </c>
      <c r="D189" s="17" t="s">
        <v>24</v>
      </c>
      <c r="E189" s="17" t="s">
        <v>70</v>
      </c>
    </row>
    <row r="190" spans="1:18" ht="60" x14ac:dyDescent="0.15">
      <c r="A190" s="17" t="str">
        <f>A189&amp;"表頭"</f>
        <v>X (11)表頭</v>
      </c>
      <c r="C190" s="132"/>
      <c r="D190" s="133"/>
      <c r="E190" s="18" t="s">
        <v>3</v>
      </c>
      <c r="F190" s="18" t="s">
        <v>71</v>
      </c>
      <c r="G190" s="18" t="s">
        <v>72</v>
      </c>
      <c r="H190" s="18" t="s">
        <v>73</v>
      </c>
      <c r="I190" s="18" t="s">
        <v>74</v>
      </c>
      <c r="J190" s="18" t="s">
        <v>75</v>
      </c>
      <c r="K190" s="18" t="s">
        <v>76</v>
      </c>
      <c r="L190" s="18" t="s">
        <v>77</v>
      </c>
      <c r="M190" s="18" t="s">
        <v>78</v>
      </c>
      <c r="N190" s="18" t="s">
        <v>79</v>
      </c>
      <c r="O190" s="18" t="s">
        <v>22</v>
      </c>
    </row>
    <row r="191" spans="1:18" x14ac:dyDescent="0.15">
      <c r="A191" s="17" t="str">
        <f>A189&amp;D191</f>
        <v>X (11)全体</v>
      </c>
      <c r="C191" s="134" t="s">
        <v>63</v>
      </c>
      <c r="D191" s="134" t="s">
        <v>8</v>
      </c>
      <c r="E191" s="19">
        <v>2317</v>
      </c>
      <c r="F191" s="20">
        <v>968</v>
      </c>
      <c r="G191" s="20">
        <v>62</v>
      </c>
      <c r="H191" s="20">
        <v>123</v>
      </c>
      <c r="I191" s="20">
        <v>78</v>
      </c>
      <c r="J191" s="20">
        <v>371</v>
      </c>
      <c r="K191" s="20">
        <v>236</v>
      </c>
      <c r="L191" s="20">
        <v>272</v>
      </c>
      <c r="M191" s="20">
        <v>402</v>
      </c>
      <c r="N191" s="20">
        <v>427</v>
      </c>
      <c r="O191" s="20">
        <v>171</v>
      </c>
      <c r="P191" s="21"/>
      <c r="Q191" s="21"/>
      <c r="R191" s="21"/>
    </row>
    <row r="192" spans="1:18" x14ac:dyDescent="0.15">
      <c r="C192" s="135"/>
      <c r="D192" s="136"/>
      <c r="E192" s="22">
        <v>1</v>
      </c>
      <c r="F192" s="23">
        <v>0.41778162121772766</v>
      </c>
      <c r="G192" s="23">
        <v>2.6758739724755287E-2</v>
      </c>
      <c r="H192" s="23">
        <v>5.3085885941982269E-2</v>
      </c>
      <c r="I192" s="23">
        <v>3.3664222806692123E-2</v>
      </c>
      <c r="J192" s="23">
        <v>0.16012084484100342</v>
      </c>
      <c r="K192" s="23">
        <v>0.10185585170984268</v>
      </c>
      <c r="L192" s="23">
        <v>0.11739318072795868</v>
      </c>
      <c r="M192" s="23">
        <v>0.17350021004676819</v>
      </c>
      <c r="N192" s="23">
        <v>0.18429003655910492</v>
      </c>
      <c r="O192" s="23">
        <v>7.380232959985733E-2</v>
      </c>
    </row>
    <row r="193" spans="1:18" x14ac:dyDescent="0.15">
      <c r="A193" s="17" t="str">
        <f>A189&amp;D193</f>
        <v>X (11)北九州市</v>
      </c>
      <c r="C193" s="135"/>
      <c r="D193" s="142" t="s">
        <v>64</v>
      </c>
      <c r="E193" s="19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1"/>
      <c r="Q193" s="21"/>
      <c r="R193" s="21"/>
    </row>
    <row r="194" spans="1:18" x14ac:dyDescent="0.15">
      <c r="C194" s="135"/>
      <c r="D194" s="143"/>
      <c r="E194" s="22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</row>
    <row r="195" spans="1:18" x14ac:dyDescent="0.15">
      <c r="A195" s="17" t="str">
        <f>A189&amp;D195</f>
        <v>X (11)福岡市</v>
      </c>
      <c r="C195" s="135"/>
      <c r="D195" s="134" t="s">
        <v>65</v>
      </c>
      <c r="E195" s="19">
        <v>626</v>
      </c>
      <c r="F195" s="20">
        <v>282</v>
      </c>
      <c r="G195" s="20">
        <v>18</v>
      </c>
      <c r="H195" s="20">
        <v>22</v>
      </c>
      <c r="I195" s="20">
        <v>7</v>
      </c>
      <c r="J195" s="24">
        <v>164</v>
      </c>
      <c r="K195" s="20">
        <v>92</v>
      </c>
      <c r="L195" s="20">
        <v>129</v>
      </c>
      <c r="M195" s="20">
        <v>55</v>
      </c>
      <c r="N195" s="20">
        <v>87</v>
      </c>
      <c r="O195" s="20">
        <v>19</v>
      </c>
      <c r="P195" s="21"/>
      <c r="Q195" s="21"/>
      <c r="R195" s="21"/>
    </row>
    <row r="196" spans="1:18" x14ac:dyDescent="0.15">
      <c r="C196" s="135"/>
      <c r="D196" s="136"/>
      <c r="E196" s="22">
        <v>1</v>
      </c>
      <c r="F196" s="23">
        <v>0.45047923922538757</v>
      </c>
      <c r="G196" s="23">
        <v>2.8753994032740593E-2</v>
      </c>
      <c r="H196" s="23">
        <v>3.5143770277500153E-2</v>
      </c>
      <c r="I196" s="23">
        <v>1.1182108893990517E-2</v>
      </c>
      <c r="J196" s="26">
        <v>0.26198083162307739</v>
      </c>
      <c r="K196" s="23">
        <v>0.14696486294269562</v>
      </c>
      <c r="L196" s="23">
        <v>0.20607028901576996</v>
      </c>
      <c r="M196" s="23">
        <v>8.7859421968460083E-2</v>
      </c>
      <c r="N196" s="23">
        <v>0.13897763192653656</v>
      </c>
      <c r="O196" s="23">
        <v>3.0351437628269196E-2</v>
      </c>
    </row>
    <row r="197" spans="1:18" x14ac:dyDescent="0.15">
      <c r="A197" s="17" t="str">
        <f>A189&amp;D197</f>
        <v>X (11)福岡県内（北九州市・福岡市を除く）</v>
      </c>
      <c r="C197" s="135"/>
      <c r="D197" s="134" t="s">
        <v>288</v>
      </c>
      <c r="E197" s="19">
        <v>308</v>
      </c>
      <c r="F197" s="20">
        <v>155</v>
      </c>
      <c r="G197" s="20">
        <v>7</v>
      </c>
      <c r="H197" s="20">
        <v>12</v>
      </c>
      <c r="I197" s="20">
        <v>10</v>
      </c>
      <c r="J197" s="20">
        <v>29</v>
      </c>
      <c r="K197" s="20">
        <v>36</v>
      </c>
      <c r="L197" s="20">
        <v>32</v>
      </c>
      <c r="M197" s="20">
        <v>45</v>
      </c>
      <c r="N197" s="20">
        <v>46</v>
      </c>
      <c r="O197" s="20">
        <v>24</v>
      </c>
      <c r="P197" s="21"/>
      <c r="Q197" s="21"/>
      <c r="R197" s="21"/>
    </row>
    <row r="198" spans="1:18" x14ac:dyDescent="0.15">
      <c r="C198" s="135"/>
      <c r="D198" s="136"/>
      <c r="E198" s="22">
        <v>1</v>
      </c>
      <c r="F198" s="23">
        <v>0.5032467246055603</v>
      </c>
      <c r="G198" s="23">
        <v>2.2727273404598236E-2</v>
      </c>
      <c r="H198" s="23">
        <v>3.8961037993431091E-2</v>
      </c>
      <c r="I198" s="23">
        <v>3.2467532902956009E-2</v>
      </c>
      <c r="J198" s="23">
        <v>9.4155840575695038E-2</v>
      </c>
      <c r="K198" s="23">
        <v>0.11688311398029327</v>
      </c>
      <c r="L198" s="23">
        <v>0.10389610379934311</v>
      </c>
      <c r="M198" s="23">
        <v>0.14610388875007629</v>
      </c>
      <c r="N198" s="23">
        <v>0.14935064315795898</v>
      </c>
      <c r="O198" s="23">
        <v>7.7922075986862183E-2</v>
      </c>
    </row>
    <row r="199" spans="1:18" x14ac:dyDescent="0.15">
      <c r="A199" s="17" t="str">
        <f>A189&amp;D199</f>
        <v>X (11)東京圏</v>
      </c>
      <c r="C199" s="135"/>
      <c r="D199" s="134" t="s">
        <v>66</v>
      </c>
      <c r="E199" s="19">
        <v>265</v>
      </c>
      <c r="F199" s="20">
        <v>111</v>
      </c>
      <c r="G199" s="20">
        <v>6</v>
      </c>
      <c r="H199" s="20">
        <v>26</v>
      </c>
      <c r="I199" s="20">
        <v>4</v>
      </c>
      <c r="J199" s="24">
        <v>94</v>
      </c>
      <c r="K199" s="20">
        <v>17</v>
      </c>
      <c r="L199" s="20">
        <v>23</v>
      </c>
      <c r="M199" s="20">
        <v>63</v>
      </c>
      <c r="N199" s="20">
        <v>51</v>
      </c>
      <c r="O199" s="20">
        <v>10</v>
      </c>
      <c r="P199" s="21"/>
      <c r="Q199" s="21"/>
      <c r="R199" s="21"/>
    </row>
    <row r="200" spans="1:18" x14ac:dyDescent="0.15">
      <c r="C200" s="135"/>
      <c r="D200" s="136"/>
      <c r="E200" s="22">
        <v>1</v>
      </c>
      <c r="F200" s="23">
        <v>0.41886791586875916</v>
      </c>
      <c r="G200" s="23">
        <v>2.2641509771347046E-2</v>
      </c>
      <c r="H200" s="23">
        <v>9.8113209009170532E-2</v>
      </c>
      <c r="I200" s="23">
        <v>1.5094339847564697E-2</v>
      </c>
      <c r="J200" s="26">
        <v>0.35471698641777039</v>
      </c>
      <c r="K200" s="23">
        <v>6.4150944352149963E-2</v>
      </c>
      <c r="L200" s="23">
        <v>8.6792454123497009E-2</v>
      </c>
      <c r="M200" s="23">
        <v>0.23773585259914398</v>
      </c>
      <c r="N200" s="23">
        <v>0.19245283305644989</v>
      </c>
      <c r="O200" s="23">
        <v>3.7735849618911743E-2</v>
      </c>
    </row>
    <row r="201" spans="1:18" x14ac:dyDescent="0.15">
      <c r="A201" s="17" t="str">
        <f>A189&amp;D201</f>
        <v>X (11)大阪圏</v>
      </c>
      <c r="C201" s="135"/>
      <c r="D201" s="134" t="s">
        <v>67</v>
      </c>
      <c r="E201" s="19">
        <v>173</v>
      </c>
      <c r="F201" s="20">
        <v>88</v>
      </c>
      <c r="G201" s="20">
        <v>3</v>
      </c>
      <c r="H201" s="20">
        <v>15</v>
      </c>
      <c r="I201" s="20">
        <v>2</v>
      </c>
      <c r="J201" s="20">
        <v>29</v>
      </c>
      <c r="K201" s="20">
        <v>33</v>
      </c>
      <c r="L201" s="20">
        <v>10</v>
      </c>
      <c r="M201" s="20">
        <v>36</v>
      </c>
      <c r="N201" s="20">
        <v>41</v>
      </c>
      <c r="O201" s="20">
        <v>1</v>
      </c>
      <c r="P201" s="21"/>
      <c r="Q201" s="21"/>
      <c r="R201" s="21"/>
    </row>
    <row r="202" spans="1:18" x14ac:dyDescent="0.15">
      <c r="C202" s="135"/>
      <c r="D202" s="136"/>
      <c r="E202" s="22">
        <v>1</v>
      </c>
      <c r="F202" s="23">
        <v>0.50867050886154175</v>
      </c>
      <c r="G202" s="23">
        <v>1.7341040074825287E-2</v>
      </c>
      <c r="H202" s="23">
        <v>8.6705200374126434E-2</v>
      </c>
      <c r="I202" s="23">
        <v>1.1560693383216858E-2</v>
      </c>
      <c r="J202" s="23">
        <v>0.16763006150722504</v>
      </c>
      <c r="K202" s="23">
        <v>0.19075144827365875</v>
      </c>
      <c r="L202" s="23">
        <v>5.780346691608429E-2</v>
      </c>
      <c r="M202" s="23">
        <v>0.20809248089790344</v>
      </c>
      <c r="N202" s="23">
        <v>0.23699422180652618</v>
      </c>
      <c r="O202" s="23">
        <v>5.780346691608429E-3</v>
      </c>
    </row>
    <row r="203" spans="1:18" x14ac:dyDescent="0.15">
      <c r="A203" s="17" t="str">
        <f>A189&amp;D203</f>
        <v>X (11)名古屋圏</v>
      </c>
      <c r="C203" s="135"/>
      <c r="D203" s="134" t="s">
        <v>68</v>
      </c>
      <c r="E203" s="19">
        <v>21</v>
      </c>
      <c r="F203" s="20">
        <v>9</v>
      </c>
      <c r="G203" s="20">
        <v>0</v>
      </c>
      <c r="H203" s="20">
        <v>5</v>
      </c>
      <c r="I203" s="20">
        <v>2</v>
      </c>
      <c r="J203" s="20">
        <v>2</v>
      </c>
      <c r="K203" s="20">
        <v>2</v>
      </c>
      <c r="L203" s="20">
        <v>3</v>
      </c>
      <c r="M203" s="20">
        <v>1</v>
      </c>
      <c r="N203" s="20">
        <v>4</v>
      </c>
      <c r="O203" s="20">
        <v>2</v>
      </c>
      <c r="P203" s="21"/>
      <c r="Q203" s="21"/>
      <c r="R203" s="21"/>
    </row>
    <row r="204" spans="1:18" x14ac:dyDescent="0.15">
      <c r="C204" s="135"/>
      <c r="D204" s="136"/>
      <c r="E204" s="22">
        <v>1</v>
      </c>
      <c r="F204" s="23">
        <v>0.4285714328289032</v>
      </c>
      <c r="G204" s="23">
        <v>0</v>
      </c>
      <c r="H204" s="23">
        <v>0.2380952388048172</v>
      </c>
      <c r="I204" s="23">
        <v>9.5238097012042999E-2</v>
      </c>
      <c r="J204" s="23">
        <v>9.5238097012042999E-2</v>
      </c>
      <c r="K204" s="23">
        <v>9.5238097012042999E-2</v>
      </c>
      <c r="L204" s="23">
        <v>0.1428571492433548</v>
      </c>
      <c r="M204" s="23">
        <v>4.76190485060215E-2</v>
      </c>
      <c r="N204" s="23">
        <v>0.190476194024086</v>
      </c>
      <c r="O204" s="23">
        <v>9.5238097012042999E-2</v>
      </c>
    </row>
    <row r="205" spans="1:18" x14ac:dyDescent="0.15">
      <c r="A205" s="17" t="str">
        <f>A189&amp;D205</f>
        <v>X (11)その他</v>
      </c>
      <c r="C205" s="135"/>
      <c r="D205" s="134" t="s">
        <v>22</v>
      </c>
      <c r="E205" s="19">
        <v>227</v>
      </c>
      <c r="F205" s="20">
        <v>138</v>
      </c>
      <c r="G205" s="20">
        <v>8</v>
      </c>
      <c r="H205" s="20">
        <v>10</v>
      </c>
      <c r="I205" s="20">
        <v>0</v>
      </c>
      <c r="J205" s="20">
        <v>5</v>
      </c>
      <c r="K205" s="20">
        <v>30</v>
      </c>
      <c r="L205" s="20">
        <v>9</v>
      </c>
      <c r="M205" s="20">
        <v>38</v>
      </c>
      <c r="N205" s="20">
        <v>44</v>
      </c>
      <c r="O205" s="20">
        <v>20</v>
      </c>
      <c r="P205" s="21"/>
      <c r="Q205" s="21"/>
      <c r="R205" s="21"/>
    </row>
    <row r="206" spans="1:18" x14ac:dyDescent="0.15">
      <c r="C206" s="135"/>
      <c r="D206" s="136"/>
      <c r="E206" s="22">
        <v>1</v>
      </c>
      <c r="F206" s="23">
        <v>0.607929527759552</v>
      </c>
      <c r="G206" s="23">
        <v>3.5242289304733276E-2</v>
      </c>
      <c r="H206" s="23">
        <v>4.4052861630916595E-2</v>
      </c>
      <c r="I206" s="23">
        <v>0</v>
      </c>
      <c r="J206" s="23">
        <v>2.2026430815458298E-2</v>
      </c>
      <c r="K206" s="23">
        <v>0.13215859234333038</v>
      </c>
      <c r="L206" s="23">
        <v>3.9647575467824936E-2</v>
      </c>
      <c r="M206" s="23">
        <v>0.16740088164806366</v>
      </c>
      <c r="N206" s="23">
        <v>0.19383260607719421</v>
      </c>
      <c r="O206" s="23">
        <v>8.8105723261833191E-2</v>
      </c>
    </row>
    <row r="207" spans="1:18" x14ac:dyDescent="0.15">
      <c r="A207" s="17" t="str">
        <f>A189&amp;D207</f>
        <v>X (11)わからない</v>
      </c>
      <c r="C207" s="135"/>
      <c r="D207" s="134" t="s">
        <v>61</v>
      </c>
      <c r="E207" s="19">
        <v>697</v>
      </c>
      <c r="F207" s="20">
        <v>185</v>
      </c>
      <c r="G207" s="20">
        <v>20</v>
      </c>
      <c r="H207" s="20">
        <v>33</v>
      </c>
      <c r="I207" s="20">
        <v>53</v>
      </c>
      <c r="J207" s="20">
        <v>48</v>
      </c>
      <c r="K207" s="20">
        <v>26</v>
      </c>
      <c r="L207" s="20">
        <v>66</v>
      </c>
      <c r="M207" s="20">
        <v>164</v>
      </c>
      <c r="N207" s="20">
        <v>154</v>
      </c>
      <c r="O207" s="20">
        <v>95</v>
      </c>
      <c r="P207" s="21"/>
      <c r="Q207" s="21"/>
      <c r="R207" s="21"/>
    </row>
    <row r="208" spans="1:18" x14ac:dyDescent="0.15">
      <c r="C208" s="136"/>
      <c r="D208" s="136"/>
      <c r="E208" s="22">
        <v>1</v>
      </c>
      <c r="F208" s="23">
        <v>0.2654232382774353</v>
      </c>
      <c r="G208" s="23">
        <v>2.8694404289126396E-2</v>
      </c>
      <c r="H208" s="23">
        <v>4.7345768660306931E-2</v>
      </c>
      <c r="I208" s="23">
        <v>7.6040171086788177E-2</v>
      </c>
      <c r="J208" s="23">
        <v>6.886657327413559E-2</v>
      </c>
      <c r="K208" s="23">
        <v>3.730272501707077E-2</v>
      </c>
      <c r="L208" s="23">
        <v>9.4691537320613861E-2</v>
      </c>
      <c r="M208" s="23">
        <v>0.23529411852359772</v>
      </c>
      <c r="N208" s="23">
        <v>0.22094690799713135</v>
      </c>
      <c r="O208" s="23">
        <v>0.13629841804504395</v>
      </c>
    </row>
    <row r="212" spans="1:18" x14ac:dyDescent="0.15">
      <c r="A212" s="17" t="str">
        <f>"X ("&amp;SUBSTITUTE(LEFT(E212,3),"Q","")&amp;")"</f>
        <v>X (12)</v>
      </c>
      <c r="C212" s="17" t="s">
        <v>80</v>
      </c>
      <c r="D212" s="17" t="s">
        <v>24</v>
      </c>
      <c r="E212" s="17" t="s">
        <v>81</v>
      </c>
    </row>
    <row r="213" spans="1:18" ht="48" x14ac:dyDescent="0.15">
      <c r="A213" s="17" t="str">
        <f>A212&amp;"表頭"</f>
        <v>X (12)表頭</v>
      </c>
      <c r="C213" s="132"/>
      <c r="D213" s="133"/>
      <c r="E213" s="18" t="s">
        <v>3</v>
      </c>
      <c r="F213" s="18" t="s">
        <v>82</v>
      </c>
      <c r="G213" s="18" t="s">
        <v>83</v>
      </c>
      <c r="H213" s="18" t="s">
        <v>84</v>
      </c>
      <c r="I213" s="18" t="s">
        <v>85</v>
      </c>
      <c r="J213" s="18" t="s">
        <v>86</v>
      </c>
      <c r="K213" s="18" t="s">
        <v>87</v>
      </c>
      <c r="L213" s="18" t="s">
        <v>88</v>
      </c>
      <c r="M213" s="18" t="s">
        <v>89</v>
      </c>
      <c r="N213" s="18" t="s">
        <v>90</v>
      </c>
      <c r="O213" s="18" t="s">
        <v>22</v>
      </c>
    </row>
    <row r="214" spans="1:18" x14ac:dyDescent="0.15">
      <c r="A214" s="17" t="str">
        <f>A212&amp;D214</f>
        <v>X (12)全体</v>
      </c>
      <c r="C214" s="134" t="s">
        <v>63</v>
      </c>
      <c r="D214" s="134" t="s">
        <v>8</v>
      </c>
      <c r="E214" s="19">
        <v>3871</v>
      </c>
      <c r="F214" s="20">
        <v>1387</v>
      </c>
      <c r="G214" s="20">
        <v>170</v>
      </c>
      <c r="H214" s="20">
        <v>1224</v>
      </c>
      <c r="I214" s="20">
        <v>80</v>
      </c>
      <c r="J214" s="20">
        <v>1381</v>
      </c>
      <c r="K214" s="20">
        <v>933</v>
      </c>
      <c r="L214" s="20">
        <v>1133</v>
      </c>
      <c r="M214" s="20">
        <v>200</v>
      </c>
      <c r="N214" s="20">
        <v>230</v>
      </c>
      <c r="O214" s="20">
        <v>42</v>
      </c>
      <c r="P214" s="21"/>
      <c r="Q214" s="21"/>
      <c r="R214" s="21"/>
    </row>
    <row r="215" spans="1:18" x14ac:dyDescent="0.15">
      <c r="C215" s="135"/>
      <c r="D215" s="136"/>
      <c r="E215" s="22">
        <v>1</v>
      </c>
      <c r="F215" s="23">
        <v>0.35830533504486084</v>
      </c>
      <c r="G215" s="23">
        <v>4.3916299939155579E-2</v>
      </c>
      <c r="H215" s="23">
        <v>0.31619736552238464</v>
      </c>
      <c r="I215" s="23">
        <v>2.0666494965553284E-2</v>
      </c>
      <c r="J215" s="23">
        <v>0.35675534605979919</v>
      </c>
      <c r="K215" s="23">
        <v>0.241022989153862</v>
      </c>
      <c r="L215" s="23">
        <v>0.29268923401832581</v>
      </c>
      <c r="M215" s="23">
        <v>5.1666237413883209E-2</v>
      </c>
      <c r="N215" s="23">
        <v>5.9416171163320541E-2</v>
      </c>
      <c r="O215" s="23">
        <v>1.0849909856915474E-2</v>
      </c>
    </row>
    <row r="216" spans="1:18" x14ac:dyDescent="0.15">
      <c r="A216" s="17" t="str">
        <f>A212&amp;D216</f>
        <v>X (12)北九州市</v>
      </c>
      <c r="C216" s="135"/>
      <c r="D216" s="134" t="s">
        <v>64</v>
      </c>
      <c r="E216" s="19">
        <v>1554</v>
      </c>
      <c r="F216" s="20">
        <v>571</v>
      </c>
      <c r="G216" s="20">
        <v>74</v>
      </c>
      <c r="H216" s="20">
        <v>508</v>
      </c>
      <c r="I216" s="20">
        <v>50</v>
      </c>
      <c r="J216" s="20">
        <v>525</v>
      </c>
      <c r="K216" s="20">
        <v>401</v>
      </c>
      <c r="L216" s="20">
        <v>419</v>
      </c>
      <c r="M216" s="20">
        <v>69</v>
      </c>
      <c r="N216" s="20">
        <v>97</v>
      </c>
      <c r="O216" s="20">
        <v>12</v>
      </c>
      <c r="P216" s="21"/>
      <c r="Q216" s="21"/>
      <c r="R216" s="21"/>
    </row>
    <row r="217" spans="1:18" x14ac:dyDescent="0.15">
      <c r="C217" s="135"/>
      <c r="D217" s="136"/>
      <c r="E217" s="22">
        <v>1</v>
      </c>
      <c r="F217" s="23">
        <v>0.36743885278701782</v>
      </c>
      <c r="G217" s="23">
        <v>4.76190485060215E-2</v>
      </c>
      <c r="H217" s="23">
        <v>0.32689833641052246</v>
      </c>
      <c r="I217" s="23">
        <v>3.2175030559301376E-2</v>
      </c>
      <c r="J217" s="23">
        <v>0.33783784508705139</v>
      </c>
      <c r="K217" s="23">
        <v>0.25804376602172852</v>
      </c>
      <c r="L217" s="23">
        <v>0.26962676644325256</v>
      </c>
      <c r="M217" s="23">
        <v>4.4401545077562332E-2</v>
      </c>
      <c r="N217" s="23">
        <v>6.241956353187561E-2</v>
      </c>
      <c r="O217" s="23">
        <v>7.7220075763761997E-3</v>
      </c>
    </row>
    <row r="218" spans="1:18" x14ac:dyDescent="0.15">
      <c r="A218" s="17" t="str">
        <f>A212&amp;D218</f>
        <v>X (12)福岡市</v>
      </c>
      <c r="C218" s="135"/>
      <c r="D218" s="134" t="s">
        <v>65</v>
      </c>
      <c r="E218" s="19">
        <v>626</v>
      </c>
      <c r="F218" s="20">
        <v>209</v>
      </c>
      <c r="G218" s="20">
        <v>31</v>
      </c>
      <c r="H218" s="20">
        <v>207</v>
      </c>
      <c r="I218" s="20">
        <v>11</v>
      </c>
      <c r="J218" s="20">
        <v>241</v>
      </c>
      <c r="K218" s="20">
        <v>135</v>
      </c>
      <c r="L218" s="20">
        <v>182</v>
      </c>
      <c r="M218" s="20">
        <v>29</v>
      </c>
      <c r="N218" s="20">
        <v>46</v>
      </c>
      <c r="O218" s="20">
        <v>9</v>
      </c>
      <c r="P218" s="21"/>
      <c r="Q218" s="21"/>
      <c r="R218" s="21"/>
    </row>
    <row r="219" spans="1:18" x14ac:dyDescent="0.15">
      <c r="C219" s="135"/>
      <c r="D219" s="136"/>
      <c r="E219" s="22">
        <v>1</v>
      </c>
      <c r="F219" s="23">
        <v>0.33386582136154175</v>
      </c>
      <c r="G219" s="23">
        <v>4.9520768225193024E-2</v>
      </c>
      <c r="H219" s="23">
        <v>0.33067092299461365</v>
      </c>
      <c r="I219" s="23">
        <v>1.7571885138750076E-2</v>
      </c>
      <c r="J219" s="23">
        <v>0.38498401641845703</v>
      </c>
      <c r="K219" s="23">
        <v>0.21565495431423187</v>
      </c>
      <c r="L219" s="23">
        <v>0.29073482751846313</v>
      </c>
      <c r="M219" s="23">
        <v>4.632587730884552E-2</v>
      </c>
      <c r="N219" s="23">
        <v>7.3482431471347809E-2</v>
      </c>
      <c r="O219" s="23">
        <v>1.4376997016370296E-2</v>
      </c>
    </row>
    <row r="220" spans="1:18" x14ac:dyDescent="0.15">
      <c r="A220" s="17" t="str">
        <f>A212&amp;D220</f>
        <v>X (12)福岡県内（北九州市・福岡市を除く）</v>
      </c>
      <c r="C220" s="135"/>
      <c r="D220" s="134" t="s">
        <v>288</v>
      </c>
      <c r="E220" s="19">
        <v>308</v>
      </c>
      <c r="F220" s="20">
        <v>124</v>
      </c>
      <c r="G220" s="20">
        <v>8</v>
      </c>
      <c r="H220" s="20">
        <v>95</v>
      </c>
      <c r="I220" s="20">
        <v>5</v>
      </c>
      <c r="J220" s="20">
        <v>115</v>
      </c>
      <c r="K220" s="20">
        <v>80</v>
      </c>
      <c r="L220" s="20">
        <v>96</v>
      </c>
      <c r="M220" s="20">
        <v>14</v>
      </c>
      <c r="N220" s="20">
        <v>15</v>
      </c>
      <c r="O220" s="20">
        <v>0</v>
      </c>
      <c r="P220" s="21"/>
      <c r="Q220" s="21"/>
      <c r="R220" s="21"/>
    </row>
    <row r="221" spans="1:18" x14ac:dyDescent="0.15">
      <c r="C221" s="135"/>
      <c r="D221" s="136"/>
      <c r="E221" s="22">
        <v>1</v>
      </c>
      <c r="F221" s="23">
        <v>0.40259739756584167</v>
      </c>
      <c r="G221" s="23">
        <v>2.5974025949835777E-2</v>
      </c>
      <c r="H221" s="23">
        <v>0.30844154953956604</v>
      </c>
      <c r="I221" s="23">
        <v>1.6233766451478004E-2</v>
      </c>
      <c r="J221" s="23">
        <v>0.37337663769721985</v>
      </c>
      <c r="K221" s="23">
        <v>0.25974026322364807</v>
      </c>
      <c r="L221" s="23">
        <v>0.31168830394744873</v>
      </c>
      <c r="M221" s="23">
        <v>4.5454546809196472E-2</v>
      </c>
      <c r="N221" s="23">
        <v>4.8701297491788864E-2</v>
      </c>
      <c r="O221" s="23">
        <v>0</v>
      </c>
    </row>
    <row r="222" spans="1:18" x14ac:dyDescent="0.15">
      <c r="A222" s="17" t="str">
        <f>A212&amp;D222</f>
        <v>X (12)東京圏</v>
      </c>
      <c r="C222" s="135"/>
      <c r="D222" s="134" t="s">
        <v>66</v>
      </c>
      <c r="E222" s="19">
        <v>265</v>
      </c>
      <c r="F222" s="20">
        <v>94</v>
      </c>
      <c r="G222" s="20">
        <v>17</v>
      </c>
      <c r="H222" s="20">
        <v>74</v>
      </c>
      <c r="I222" s="20">
        <v>2</v>
      </c>
      <c r="J222" s="24">
        <v>104</v>
      </c>
      <c r="K222" s="20">
        <v>50</v>
      </c>
      <c r="L222" s="24">
        <v>94</v>
      </c>
      <c r="M222" s="20">
        <v>15</v>
      </c>
      <c r="N222" s="20">
        <v>16</v>
      </c>
      <c r="O222" s="20">
        <v>4</v>
      </c>
      <c r="P222" s="21"/>
      <c r="Q222" s="21"/>
      <c r="R222" s="21"/>
    </row>
    <row r="223" spans="1:18" x14ac:dyDescent="0.15">
      <c r="C223" s="135"/>
      <c r="D223" s="136"/>
      <c r="E223" s="22">
        <v>1</v>
      </c>
      <c r="F223" s="23">
        <v>0.35471698641777039</v>
      </c>
      <c r="G223" s="23">
        <v>6.4150944352149963E-2</v>
      </c>
      <c r="H223" s="23">
        <v>0.2792452871799469</v>
      </c>
      <c r="I223" s="23">
        <v>7.5471699237823486E-3</v>
      </c>
      <c r="J223" s="26">
        <v>0.39245283603668213</v>
      </c>
      <c r="K223" s="23">
        <v>0.18867924809455872</v>
      </c>
      <c r="L223" s="26">
        <v>0.35471698641777039</v>
      </c>
      <c r="M223" s="23">
        <v>5.6603774428367615E-2</v>
      </c>
      <c r="N223" s="23">
        <v>6.0377359390258789E-2</v>
      </c>
      <c r="O223" s="23">
        <v>1.5094339847564697E-2</v>
      </c>
    </row>
    <row r="224" spans="1:18" x14ac:dyDescent="0.15">
      <c r="A224" s="17" t="str">
        <f>A212&amp;D224</f>
        <v>X (12)大阪圏</v>
      </c>
      <c r="C224" s="135"/>
      <c r="D224" s="134" t="s">
        <v>67</v>
      </c>
      <c r="E224" s="19">
        <v>173</v>
      </c>
      <c r="F224" s="20">
        <v>67</v>
      </c>
      <c r="G224" s="20">
        <v>10</v>
      </c>
      <c r="H224" s="20">
        <v>56</v>
      </c>
      <c r="I224" s="20">
        <v>3</v>
      </c>
      <c r="J224" s="20">
        <v>56</v>
      </c>
      <c r="K224" s="20">
        <v>38</v>
      </c>
      <c r="L224" s="20">
        <v>52</v>
      </c>
      <c r="M224" s="20">
        <v>14</v>
      </c>
      <c r="N224" s="20">
        <v>11</v>
      </c>
      <c r="O224" s="20">
        <v>2</v>
      </c>
      <c r="P224" s="21"/>
      <c r="Q224" s="21"/>
      <c r="R224" s="21"/>
    </row>
    <row r="225" spans="1:18" x14ac:dyDescent="0.15">
      <c r="C225" s="135"/>
      <c r="D225" s="136"/>
      <c r="E225" s="22">
        <v>1</v>
      </c>
      <c r="F225" s="23">
        <v>0.38728323578834534</v>
      </c>
      <c r="G225" s="23">
        <v>5.780346691608429E-2</v>
      </c>
      <c r="H225" s="23">
        <v>0.32369941473007202</v>
      </c>
      <c r="I225" s="23">
        <v>1.7341040074825287E-2</v>
      </c>
      <c r="J225" s="23">
        <v>0.32369941473007202</v>
      </c>
      <c r="K225" s="23">
        <v>0.2196531742811203</v>
      </c>
      <c r="L225" s="23">
        <v>0.30057802796363831</v>
      </c>
      <c r="M225" s="23">
        <v>8.0924853682518005E-2</v>
      </c>
      <c r="N225" s="23">
        <v>6.3583813607692719E-2</v>
      </c>
      <c r="O225" s="23">
        <v>1.1560693383216858E-2</v>
      </c>
    </row>
    <row r="226" spans="1:18" x14ac:dyDescent="0.15">
      <c r="A226" s="17" t="str">
        <f>A212&amp;D226</f>
        <v>X (12)名古屋圏</v>
      </c>
      <c r="C226" s="135"/>
      <c r="D226" s="134" t="s">
        <v>68</v>
      </c>
      <c r="E226" s="19">
        <v>21</v>
      </c>
      <c r="F226" s="20">
        <v>7</v>
      </c>
      <c r="G226" s="20">
        <v>1</v>
      </c>
      <c r="H226" s="20">
        <v>4</v>
      </c>
      <c r="I226" s="20">
        <v>0</v>
      </c>
      <c r="J226" s="20">
        <v>6</v>
      </c>
      <c r="K226" s="20">
        <v>8</v>
      </c>
      <c r="L226" s="20">
        <v>8</v>
      </c>
      <c r="M226" s="20">
        <v>1</v>
      </c>
      <c r="N226" s="20">
        <v>3</v>
      </c>
      <c r="O226" s="20">
        <v>0</v>
      </c>
      <c r="P226" s="21"/>
      <c r="Q226" s="21"/>
      <c r="R226" s="21"/>
    </row>
    <row r="227" spans="1:18" x14ac:dyDescent="0.15">
      <c r="C227" s="135"/>
      <c r="D227" s="136"/>
      <c r="E227" s="22">
        <v>1</v>
      </c>
      <c r="F227" s="23">
        <v>0.3333333432674408</v>
      </c>
      <c r="G227" s="23">
        <v>4.76190485060215E-2</v>
      </c>
      <c r="H227" s="23">
        <v>0.190476194024086</v>
      </c>
      <c r="I227" s="23">
        <v>0</v>
      </c>
      <c r="J227" s="23">
        <v>0.28571429848670959</v>
      </c>
      <c r="K227" s="23">
        <v>0.380952388048172</v>
      </c>
      <c r="L227" s="23">
        <v>0.380952388048172</v>
      </c>
      <c r="M227" s="23">
        <v>4.76190485060215E-2</v>
      </c>
      <c r="N227" s="23">
        <v>0.1428571492433548</v>
      </c>
      <c r="O227" s="23">
        <v>0</v>
      </c>
    </row>
    <row r="228" spans="1:18" x14ac:dyDescent="0.15">
      <c r="A228" s="17" t="str">
        <f>A212&amp;D228</f>
        <v>X (12)その他</v>
      </c>
      <c r="C228" s="135"/>
      <c r="D228" s="134" t="s">
        <v>22</v>
      </c>
      <c r="E228" s="19">
        <v>227</v>
      </c>
      <c r="F228" s="20">
        <v>98</v>
      </c>
      <c r="G228" s="20">
        <v>7</v>
      </c>
      <c r="H228" s="20">
        <v>55</v>
      </c>
      <c r="I228" s="20">
        <v>5</v>
      </c>
      <c r="J228" s="20">
        <v>78</v>
      </c>
      <c r="K228" s="20">
        <v>50</v>
      </c>
      <c r="L228" s="20">
        <v>74</v>
      </c>
      <c r="M228" s="20">
        <v>15</v>
      </c>
      <c r="N228" s="20">
        <v>20</v>
      </c>
      <c r="O228" s="20">
        <v>2</v>
      </c>
      <c r="P228" s="21"/>
      <c r="Q228" s="21"/>
      <c r="R228" s="21"/>
    </row>
    <row r="229" spans="1:18" x14ac:dyDescent="0.15">
      <c r="C229" s="135"/>
      <c r="D229" s="136"/>
      <c r="E229" s="22">
        <v>1</v>
      </c>
      <c r="F229" s="23">
        <v>0.43171805143356323</v>
      </c>
      <c r="G229" s="23">
        <v>3.0837005004286766E-2</v>
      </c>
      <c r="H229" s="23">
        <v>0.24229075014591217</v>
      </c>
      <c r="I229" s="23">
        <v>2.2026430815458298E-2</v>
      </c>
      <c r="J229" s="23">
        <v>0.34361234307289124</v>
      </c>
      <c r="K229" s="23">
        <v>0.22026431560516357</v>
      </c>
      <c r="L229" s="23">
        <v>0.3259911835193634</v>
      </c>
      <c r="M229" s="23">
        <v>6.6079296171665192E-2</v>
      </c>
      <c r="N229" s="23">
        <v>8.8105723261833191E-2</v>
      </c>
      <c r="O229" s="23">
        <v>8.8105723261833191E-3</v>
      </c>
    </row>
    <row r="230" spans="1:18" x14ac:dyDescent="0.15">
      <c r="A230" s="17" t="str">
        <f>A212&amp;D230</f>
        <v>X (12)わからない</v>
      </c>
      <c r="C230" s="135"/>
      <c r="D230" s="134" t="s">
        <v>61</v>
      </c>
      <c r="E230" s="19">
        <v>697</v>
      </c>
      <c r="F230" s="20">
        <v>217</v>
      </c>
      <c r="G230" s="20">
        <v>22</v>
      </c>
      <c r="H230" s="20">
        <v>225</v>
      </c>
      <c r="I230" s="20">
        <v>4</v>
      </c>
      <c r="J230" s="20">
        <v>256</v>
      </c>
      <c r="K230" s="20">
        <v>171</v>
      </c>
      <c r="L230" s="20">
        <v>208</v>
      </c>
      <c r="M230" s="20">
        <v>43</v>
      </c>
      <c r="N230" s="20">
        <v>22</v>
      </c>
      <c r="O230" s="20">
        <v>13</v>
      </c>
      <c r="P230" s="21"/>
      <c r="Q230" s="21"/>
      <c r="R230" s="21"/>
    </row>
    <row r="231" spans="1:18" x14ac:dyDescent="0.15">
      <c r="C231" s="136"/>
      <c r="D231" s="136"/>
      <c r="E231" s="22">
        <v>1</v>
      </c>
      <c r="F231" s="23">
        <v>0.3113342821598053</v>
      </c>
      <c r="G231" s="23">
        <v>3.1563844531774521E-2</v>
      </c>
      <c r="H231" s="23">
        <v>0.32281205058097839</v>
      </c>
      <c r="I231" s="23">
        <v>5.7388809509575367E-3</v>
      </c>
      <c r="J231" s="23">
        <v>0.36728838086128235</v>
      </c>
      <c r="K231" s="23">
        <v>0.24533715844154358</v>
      </c>
      <c r="L231" s="23">
        <v>0.29842180013656616</v>
      </c>
      <c r="M231" s="23">
        <v>6.1692968010902405E-2</v>
      </c>
      <c r="N231" s="23">
        <v>3.1563844531774521E-2</v>
      </c>
      <c r="O231" s="23">
        <v>1.8651362508535385E-2</v>
      </c>
    </row>
    <row r="235" spans="1:18" x14ac:dyDescent="0.15">
      <c r="A235" s="17" t="str">
        <f>"X ("&amp;SUBSTITUTE(LEFT(E235,3),"Q","")&amp;")"</f>
        <v>X (13)</v>
      </c>
      <c r="C235" s="17" t="s">
        <v>91</v>
      </c>
      <c r="D235" s="17" t="s">
        <v>1</v>
      </c>
      <c r="E235" s="17" t="s">
        <v>92</v>
      </c>
    </row>
    <row r="236" spans="1:18" ht="48" x14ac:dyDescent="0.15">
      <c r="A236" s="17" t="str">
        <f>A235&amp;"表頭"</f>
        <v>X (13)表頭</v>
      </c>
      <c r="C236" s="132"/>
      <c r="D236" s="133"/>
      <c r="E236" s="18" t="s">
        <v>3</v>
      </c>
      <c r="F236" s="18" t="s">
        <v>93</v>
      </c>
      <c r="G236" s="18" t="s">
        <v>94</v>
      </c>
      <c r="H236" s="18" t="s">
        <v>95</v>
      </c>
      <c r="I236" s="18" t="s">
        <v>96</v>
      </c>
      <c r="J236" s="18" t="s">
        <v>97</v>
      </c>
      <c r="K236" s="18" t="s">
        <v>98</v>
      </c>
      <c r="L236" s="18" t="s">
        <v>99</v>
      </c>
      <c r="M236" s="18" t="s">
        <v>100</v>
      </c>
      <c r="N236" s="18" t="s">
        <v>101</v>
      </c>
      <c r="O236" s="18" t="s">
        <v>22</v>
      </c>
    </row>
    <row r="237" spans="1:18" x14ac:dyDescent="0.15">
      <c r="A237" s="17" t="str">
        <f>A235&amp;D237</f>
        <v>X (13)全体</v>
      </c>
      <c r="C237" s="134" t="s">
        <v>63</v>
      </c>
      <c r="D237" s="134" t="s">
        <v>8</v>
      </c>
      <c r="E237" s="19">
        <v>3871</v>
      </c>
      <c r="F237" s="20">
        <v>82</v>
      </c>
      <c r="G237" s="20">
        <v>155</v>
      </c>
      <c r="H237" s="20">
        <v>264</v>
      </c>
      <c r="I237" s="20">
        <v>293</v>
      </c>
      <c r="J237" s="20">
        <v>156</v>
      </c>
      <c r="K237" s="20">
        <v>890</v>
      </c>
      <c r="L237" s="20">
        <v>349</v>
      </c>
      <c r="M237" s="20">
        <v>101</v>
      </c>
      <c r="N237" s="20">
        <v>770</v>
      </c>
      <c r="O237" s="20">
        <v>811</v>
      </c>
      <c r="P237" s="21"/>
      <c r="Q237" s="21"/>
      <c r="R237" s="21"/>
    </row>
    <row r="238" spans="1:18" x14ac:dyDescent="0.15">
      <c r="C238" s="135"/>
      <c r="D238" s="136"/>
      <c r="E238" s="22">
        <v>1</v>
      </c>
      <c r="F238" s="23">
        <v>2.1183157339692116E-2</v>
      </c>
      <c r="G238" s="23">
        <v>4.0041331201791763E-2</v>
      </c>
      <c r="H238" s="23">
        <v>6.8199433386325836E-2</v>
      </c>
      <c r="I238" s="23">
        <v>7.5691036880016327E-2</v>
      </c>
      <c r="J238" s="23">
        <v>4.0299665182828903E-2</v>
      </c>
      <c r="K238" s="23">
        <v>0.22991475462913513</v>
      </c>
      <c r="L238" s="23">
        <v>9.0157583355903625E-2</v>
      </c>
      <c r="M238" s="23">
        <v>2.6091448962688446E-2</v>
      </c>
      <c r="N238" s="23">
        <v>0.19891500473022461</v>
      </c>
      <c r="O238" s="23">
        <v>0.20950658619403839</v>
      </c>
    </row>
    <row r="239" spans="1:18" x14ac:dyDescent="0.15">
      <c r="A239" s="17" t="str">
        <f>A235&amp;D239</f>
        <v>X (13)北九州市</v>
      </c>
      <c r="C239" s="135"/>
      <c r="D239" s="134" t="s">
        <v>64</v>
      </c>
      <c r="E239" s="19">
        <v>1554</v>
      </c>
      <c r="F239" s="20">
        <v>27</v>
      </c>
      <c r="G239" s="20">
        <v>73</v>
      </c>
      <c r="H239" s="20">
        <v>144</v>
      </c>
      <c r="I239" s="20">
        <v>103</v>
      </c>
      <c r="J239" s="20">
        <v>51</v>
      </c>
      <c r="K239" s="20">
        <v>372</v>
      </c>
      <c r="L239" s="20">
        <v>149</v>
      </c>
      <c r="M239" s="20">
        <v>35</v>
      </c>
      <c r="N239" s="20">
        <v>330</v>
      </c>
      <c r="O239" s="20">
        <v>270</v>
      </c>
      <c r="P239" s="21"/>
      <c r="Q239" s="21"/>
      <c r="R239" s="21"/>
    </row>
    <row r="240" spans="1:18" x14ac:dyDescent="0.15">
      <c r="C240" s="135"/>
      <c r="D240" s="136"/>
      <c r="E240" s="22">
        <v>1</v>
      </c>
      <c r="F240" s="23">
        <v>1.7374517396092415E-2</v>
      </c>
      <c r="G240" s="23">
        <v>4.6975545585155487E-2</v>
      </c>
      <c r="H240" s="23">
        <v>9.2664092779159546E-2</v>
      </c>
      <c r="I240" s="23">
        <v>6.6280566155910492E-2</v>
      </c>
      <c r="J240" s="23">
        <v>3.2818533480167389E-2</v>
      </c>
      <c r="K240" s="23">
        <v>0.23938223719596863</v>
      </c>
      <c r="L240" s="23">
        <v>9.5881596207618713E-2</v>
      </c>
      <c r="M240" s="23">
        <v>2.2522522136569023E-2</v>
      </c>
      <c r="N240" s="23">
        <v>0.21235521137714386</v>
      </c>
      <c r="O240" s="23">
        <v>0.17374517023563385</v>
      </c>
    </row>
    <row r="241" spans="1:18" x14ac:dyDescent="0.15">
      <c r="A241" s="17" t="str">
        <f>A235&amp;D241</f>
        <v>X (13)福岡市</v>
      </c>
      <c r="C241" s="135"/>
      <c r="D241" s="134" t="s">
        <v>65</v>
      </c>
      <c r="E241" s="19">
        <v>626</v>
      </c>
      <c r="F241" s="20">
        <v>12</v>
      </c>
      <c r="G241" s="20">
        <v>21</v>
      </c>
      <c r="H241" s="20">
        <v>27</v>
      </c>
      <c r="I241" s="20">
        <v>62</v>
      </c>
      <c r="J241" s="20">
        <v>36</v>
      </c>
      <c r="K241" s="20">
        <v>150</v>
      </c>
      <c r="L241" s="20">
        <v>49</v>
      </c>
      <c r="M241" s="20">
        <v>14</v>
      </c>
      <c r="N241" s="20">
        <v>107</v>
      </c>
      <c r="O241" s="20">
        <v>148</v>
      </c>
      <c r="P241" s="21"/>
      <c r="Q241" s="21"/>
      <c r="R241" s="21"/>
    </row>
    <row r="242" spans="1:18" x14ac:dyDescent="0.15">
      <c r="C242" s="135"/>
      <c r="D242" s="136"/>
      <c r="E242" s="22">
        <v>1</v>
      </c>
      <c r="F242" s="23">
        <v>1.9169328734278679E-2</v>
      </c>
      <c r="G242" s="23">
        <v>3.3546324819326401E-2</v>
      </c>
      <c r="H242" s="23">
        <v>4.3130990117788315E-2</v>
      </c>
      <c r="I242" s="23">
        <v>9.9041536450386047E-2</v>
      </c>
      <c r="J242" s="23">
        <v>5.7507988065481186E-2</v>
      </c>
      <c r="K242" s="23">
        <v>0.23961661756038666</v>
      </c>
      <c r="L242" s="23">
        <v>7.8274756669998169E-2</v>
      </c>
      <c r="M242" s="23">
        <v>2.2364217787981033E-2</v>
      </c>
      <c r="N242" s="23">
        <v>0.17092651128768921</v>
      </c>
      <c r="O242" s="23">
        <v>0.23642171919345856</v>
      </c>
    </row>
    <row r="243" spans="1:18" x14ac:dyDescent="0.15">
      <c r="A243" s="17" t="str">
        <f>A235&amp;D243</f>
        <v>X (13)福岡県内（北九州市・福岡市を除く）</v>
      </c>
      <c r="C243" s="135"/>
      <c r="D243" s="134" t="s">
        <v>288</v>
      </c>
      <c r="E243" s="19">
        <v>308</v>
      </c>
      <c r="F243" s="20">
        <v>5</v>
      </c>
      <c r="G243" s="20">
        <v>10</v>
      </c>
      <c r="H243" s="20">
        <v>19</v>
      </c>
      <c r="I243" s="20">
        <v>27</v>
      </c>
      <c r="J243" s="20">
        <v>10</v>
      </c>
      <c r="K243" s="20">
        <v>75</v>
      </c>
      <c r="L243" s="20">
        <v>22</v>
      </c>
      <c r="M243" s="20">
        <v>3</v>
      </c>
      <c r="N243" s="20">
        <v>75</v>
      </c>
      <c r="O243" s="20">
        <v>62</v>
      </c>
      <c r="P243" s="21"/>
      <c r="Q243" s="21"/>
      <c r="R243" s="21"/>
    </row>
    <row r="244" spans="1:18" x14ac:dyDescent="0.15">
      <c r="C244" s="135"/>
      <c r="D244" s="136"/>
      <c r="E244" s="22">
        <v>1</v>
      </c>
      <c r="F244" s="23">
        <v>1.6233766451478004E-2</v>
      </c>
      <c r="G244" s="23">
        <v>3.2467532902956009E-2</v>
      </c>
      <c r="H244" s="23">
        <v>6.1688311398029327E-2</v>
      </c>
      <c r="I244" s="23">
        <v>8.7662339210510254E-2</v>
      </c>
      <c r="J244" s="23">
        <v>3.2467532902956009E-2</v>
      </c>
      <c r="K244" s="23">
        <v>0.24350649118423462</v>
      </c>
      <c r="L244" s="23">
        <v>7.1428574621677399E-2</v>
      </c>
      <c r="M244" s="23">
        <v>9.7402594983577728E-3</v>
      </c>
      <c r="N244" s="23">
        <v>0.24350649118423462</v>
      </c>
      <c r="O244" s="23">
        <v>0.20129869878292084</v>
      </c>
    </row>
    <row r="245" spans="1:18" x14ac:dyDescent="0.15">
      <c r="A245" s="17" t="str">
        <f>A235&amp;D245</f>
        <v>X (13)東京圏</v>
      </c>
      <c r="C245" s="135"/>
      <c r="D245" s="134" t="s">
        <v>66</v>
      </c>
      <c r="E245" s="19">
        <v>265</v>
      </c>
      <c r="F245" s="20">
        <v>4</v>
      </c>
      <c r="G245" s="20">
        <v>11</v>
      </c>
      <c r="H245" s="20">
        <v>5</v>
      </c>
      <c r="I245" s="20">
        <v>21</v>
      </c>
      <c r="J245" s="20">
        <v>16</v>
      </c>
      <c r="K245" s="20">
        <v>53</v>
      </c>
      <c r="L245" s="24">
        <v>31</v>
      </c>
      <c r="M245" s="20">
        <v>15</v>
      </c>
      <c r="N245" s="20">
        <v>48</v>
      </c>
      <c r="O245" s="20">
        <v>61</v>
      </c>
      <c r="P245" s="21"/>
      <c r="Q245" s="21"/>
      <c r="R245" s="21"/>
    </row>
    <row r="246" spans="1:18" x14ac:dyDescent="0.15">
      <c r="C246" s="135"/>
      <c r="D246" s="136"/>
      <c r="E246" s="22">
        <v>1</v>
      </c>
      <c r="F246" s="23">
        <v>1.5094339847564697E-2</v>
      </c>
      <c r="G246" s="23">
        <v>4.1509434580802917E-2</v>
      </c>
      <c r="H246" s="23">
        <v>1.8867924809455872E-2</v>
      </c>
      <c r="I246" s="23">
        <v>7.9245284199714661E-2</v>
      </c>
      <c r="J246" s="23">
        <v>6.0377359390258789E-2</v>
      </c>
      <c r="K246" s="23">
        <v>0.20000000298023224</v>
      </c>
      <c r="L246" s="26">
        <v>0.1169811338186264</v>
      </c>
      <c r="M246" s="23">
        <v>5.6603774428367615E-2</v>
      </c>
      <c r="N246" s="23">
        <v>0.18113207817077637</v>
      </c>
      <c r="O246" s="23">
        <v>0.23018868267536163</v>
      </c>
    </row>
    <row r="247" spans="1:18" x14ac:dyDescent="0.15">
      <c r="A247" s="17" t="str">
        <f>A235&amp;D247</f>
        <v>X (13)大阪圏</v>
      </c>
      <c r="C247" s="135"/>
      <c r="D247" s="134" t="s">
        <v>67</v>
      </c>
      <c r="E247" s="19">
        <v>173</v>
      </c>
      <c r="F247" s="20">
        <v>3</v>
      </c>
      <c r="G247" s="20">
        <v>5</v>
      </c>
      <c r="H247" s="20">
        <v>12</v>
      </c>
      <c r="I247" s="20">
        <v>19</v>
      </c>
      <c r="J247" s="20">
        <v>11</v>
      </c>
      <c r="K247" s="20">
        <v>33</v>
      </c>
      <c r="L247" s="20">
        <v>14</v>
      </c>
      <c r="M247" s="20">
        <v>5</v>
      </c>
      <c r="N247" s="20">
        <v>32</v>
      </c>
      <c r="O247" s="20">
        <v>39</v>
      </c>
      <c r="P247" s="21"/>
      <c r="Q247" s="21"/>
      <c r="R247" s="21"/>
    </row>
    <row r="248" spans="1:18" x14ac:dyDescent="0.15">
      <c r="C248" s="135"/>
      <c r="D248" s="136"/>
      <c r="E248" s="22">
        <v>1</v>
      </c>
      <c r="F248" s="23">
        <v>1.7341040074825287E-2</v>
      </c>
      <c r="G248" s="23">
        <v>2.8901733458042145E-2</v>
      </c>
      <c r="H248" s="23">
        <v>6.9364160299301147E-2</v>
      </c>
      <c r="I248" s="23">
        <v>0.10982658714056015</v>
      </c>
      <c r="J248" s="23">
        <v>6.3583813607692719E-2</v>
      </c>
      <c r="K248" s="23">
        <v>0.19075144827365875</v>
      </c>
      <c r="L248" s="23">
        <v>8.0924853682518005E-2</v>
      </c>
      <c r="M248" s="23">
        <v>2.8901733458042145E-2</v>
      </c>
      <c r="N248" s="23">
        <v>0.18497109413146973</v>
      </c>
      <c r="O248" s="23">
        <v>0.22543352842330933</v>
      </c>
    </row>
    <row r="249" spans="1:18" x14ac:dyDescent="0.15">
      <c r="A249" s="17" t="str">
        <f>A235&amp;D249</f>
        <v>X (13)名古屋圏</v>
      </c>
      <c r="C249" s="135"/>
      <c r="D249" s="134" t="s">
        <v>68</v>
      </c>
      <c r="E249" s="19">
        <v>21</v>
      </c>
      <c r="F249" s="20">
        <v>1</v>
      </c>
      <c r="G249" s="20">
        <v>1</v>
      </c>
      <c r="H249" s="20">
        <v>6</v>
      </c>
      <c r="I249" s="20">
        <v>1</v>
      </c>
      <c r="J249" s="20">
        <v>1</v>
      </c>
      <c r="K249" s="20">
        <v>1</v>
      </c>
      <c r="L249" s="20">
        <v>1</v>
      </c>
      <c r="M249" s="20">
        <v>2</v>
      </c>
      <c r="N249" s="20">
        <v>2</v>
      </c>
      <c r="O249" s="20">
        <v>5</v>
      </c>
      <c r="P249" s="21"/>
      <c r="Q249" s="21"/>
      <c r="R249" s="21"/>
    </row>
    <row r="250" spans="1:18" x14ac:dyDescent="0.15">
      <c r="C250" s="135"/>
      <c r="D250" s="136"/>
      <c r="E250" s="22">
        <v>1</v>
      </c>
      <c r="F250" s="23">
        <v>4.76190485060215E-2</v>
      </c>
      <c r="G250" s="23">
        <v>4.76190485060215E-2</v>
      </c>
      <c r="H250" s="23">
        <v>0.28571429848670959</v>
      </c>
      <c r="I250" s="23">
        <v>4.76190485060215E-2</v>
      </c>
      <c r="J250" s="23">
        <v>4.76190485060215E-2</v>
      </c>
      <c r="K250" s="23">
        <v>4.76190485060215E-2</v>
      </c>
      <c r="L250" s="23">
        <v>4.76190485060215E-2</v>
      </c>
      <c r="M250" s="23">
        <v>9.5238097012042999E-2</v>
      </c>
      <c r="N250" s="23">
        <v>9.5238097012042999E-2</v>
      </c>
      <c r="O250" s="23">
        <v>0.2380952388048172</v>
      </c>
    </row>
    <row r="251" spans="1:18" x14ac:dyDescent="0.15">
      <c r="A251" s="17" t="str">
        <f>A235&amp;D251</f>
        <v>X (13)その他</v>
      </c>
      <c r="C251" s="135"/>
      <c r="D251" s="134" t="s">
        <v>22</v>
      </c>
      <c r="E251" s="19">
        <v>227</v>
      </c>
      <c r="F251" s="20">
        <v>13</v>
      </c>
      <c r="G251" s="20">
        <v>10</v>
      </c>
      <c r="H251" s="20">
        <v>11</v>
      </c>
      <c r="I251" s="20">
        <v>13</v>
      </c>
      <c r="J251" s="20">
        <v>12</v>
      </c>
      <c r="K251" s="20">
        <v>58</v>
      </c>
      <c r="L251" s="20">
        <v>12</v>
      </c>
      <c r="M251" s="20">
        <v>4</v>
      </c>
      <c r="N251" s="20">
        <v>38</v>
      </c>
      <c r="O251" s="20">
        <v>56</v>
      </c>
      <c r="P251" s="21"/>
      <c r="Q251" s="21"/>
      <c r="R251" s="21"/>
    </row>
    <row r="252" spans="1:18" x14ac:dyDescent="0.15">
      <c r="C252" s="135"/>
      <c r="D252" s="136"/>
      <c r="E252" s="22">
        <v>1</v>
      </c>
      <c r="F252" s="23">
        <v>5.7268723845481873E-2</v>
      </c>
      <c r="G252" s="23">
        <v>4.4052861630916595E-2</v>
      </c>
      <c r="H252" s="23">
        <v>4.8458151519298553E-2</v>
      </c>
      <c r="I252" s="23">
        <v>5.7268723845481873E-2</v>
      </c>
      <c r="J252" s="23">
        <v>5.2863437682390213E-2</v>
      </c>
      <c r="K252" s="23">
        <v>0.25550660490989685</v>
      </c>
      <c r="L252" s="23">
        <v>5.2863437682390213E-2</v>
      </c>
      <c r="M252" s="23">
        <v>1.7621144652366638E-2</v>
      </c>
      <c r="N252" s="23">
        <v>0.16740088164806366</v>
      </c>
      <c r="O252" s="23">
        <v>0.24669604003429413</v>
      </c>
    </row>
    <row r="253" spans="1:18" x14ac:dyDescent="0.15">
      <c r="A253" s="17" t="str">
        <f>A235&amp;D253</f>
        <v>X (13)わからない</v>
      </c>
      <c r="C253" s="135"/>
      <c r="D253" s="134" t="s">
        <v>61</v>
      </c>
      <c r="E253" s="19">
        <v>697</v>
      </c>
      <c r="F253" s="20">
        <v>17</v>
      </c>
      <c r="G253" s="20">
        <v>24</v>
      </c>
      <c r="H253" s="20">
        <v>40</v>
      </c>
      <c r="I253" s="20">
        <v>47</v>
      </c>
      <c r="J253" s="20">
        <v>19</v>
      </c>
      <c r="K253" s="20">
        <v>148</v>
      </c>
      <c r="L253" s="20">
        <v>71</v>
      </c>
      <c r="M253" s="20">
        <v>23</v>
      </c>
      <c r="N253" s="20">
        <v>138</v>
      </c>
      <c r="O253" s="20">
        <v>170</v>
      </c>
      <c r="P253" s="21"/>
      <c r="Q253" s="21"/>
      <c r="R253" s="21"/>
    </row>
    <row r="254" spans="1:18" x14ac:dyDescent="0.15">
      <c r="C254" s="136"/>
      <c r="D254" s="136"/>
      <c r="E254" s="22">
        <v>1</v>
      </c>
      <c r="F254" s="23">
        <v>2.4390242993831635E-2</v>
      </c>
      <c r="G254" s="23">
        <v>3.4433286637067795E-2</v>
      </c>
      <c r="H254" s="23">
        <v>5.7388808578252792E-2</v>
      </c>
      <c r="I254" s="23">
        <v>6.7431852221488953E-2</v>
      </c>
      <c r="J254" s="23">
        <v>2.7259685099124908E-2</v>
      </c>
      <c r="K254" s="23">
        <v>0.21233859658241272</v>
      </c>
      <c r="L254" s="23">
        <v>0.10186513513326645</v>
      </c>
      <c r="M254" s="23">
        <v>3.2998565584421158E-2</v>
      </c>
      <c r="N254" s="23">
        <v>0.19799138605594635</v>
      </c>
      <c r="O254" s="23">
        <v>0.24390244483947754</v>
      </c>
    </row>
    <row r="258" spans="1:18" x14ac:dyDescent="0.15">
      <c r="A258" s="17" t="str">
        <f>"X ("&amp;SUBSTITUTE(LEFT(E258,3),"Q","")&amp;")"</f>
        <v>X (14)</v>
      </c>
      <c r="C258" s="17" t="s">
        <v>102</v>
      </c>
      <c r="D258" s="17" t="s">
        <v>24</v>
      </c>
      <c r="E258" s="17" t="s">
        <v>103</v>
      </c>
    </row>
    <row r="259" spans="1:18" ht="60" x14ac:dyDescent="0.15">
      <c r="A259" s="17" t="str">
        <f>A258&amp;"表頭"</f>
        <v>X (14)表頭</v>
      </c>
      <c r="C259" s="132"/>
      <c r="D259" s="133"/>
      <c r="E259" s="18" t="s">
        <v>3</v>
      </c>
      <c r="F259" s="18" t="s">
        <v>104</v>
      </c>
      <c r="G259" s="18" t="s">
        <v>105</v>
      </c>
      <c r="H259" s="18" t="s">
        <v>106</v>
      </c>
      <c r="I259" s="18" t="s">
        <v>107</v>
      </c>
      <c r="J259" s="18" t="s">
        <v>108</v>
      </c>
      <c r="K259" s="18" t="s">
        <v>109</v>
      </c>
      <c r="L259" s="18" t="s">
        <v>110</v>
      </c>
      <c r="M259" s="18" t="s">
        <v>22</v>
      </c>
      <c r="N259" s="18" t="s">
        <v>61</v>
      </c>
    </row>
    <row r="260" spans="1:18" x14ac:dyDescent="0.15">
      <c r="A260" s="17" t="str">
        <f>A258&amp;D260</f>
        <v>X (14)全体</v>
      </c>
      <c r="C260" s="134" t="s">
        <v>63</v>
      </c>
      <c r="D260" s="134" t="s">
        <v>8</v>
      </c>
      <c r="E260" s="19">
        <v>3871</v>
      </c>
      <c r="F260" s="20">
        <v>262</v>
      </c>
      <c r="G260" s="20">
        <v>1143</v>
      </c>
      <c r="H260" s="20">
        <v>1629</v>
      </c>
      <c r="I260" s="20">
        <v>90</v>
      </c>
      <c r="J260" s="20">
        <v>1062</v>
      </c>
      <c r="K260" s="20">
        <v>1282</v>
      </c>
      <c r="L260" s="20">
        <v>590</v>
      </c>
      <c r="M260" s="20">
        <v>27</v>
      </c>
      <c r="N260" s="20">
        <v>134</v>
      </c>
      <c r="O260" s="21"/>
      <c r="P260" s="21"/>
      <c r="Q260" s="21"/>
      <c r="R260" s="21"/>
    </row>
    <row r="261" spans="1:18" x14ac:dyDescent="0.15">
      <c r="C261" s="135"/>
      <c r="D261" s="136"/>
      <c r="E261" s="22">
        <v>1</v>
      </c>
      <c r="F261" s="23">
        <v>6.7682772874832153E-2</v>
      </c>
      <c r="G261" s="23">
        <v>0.29527252912521362</v>
      </c>
      <c r="H261" s="23">
        <v>0.42082148790359497</v>
      </c>
      <c r="I261" s="23">
        <v>2.3249806836247444E-2</v>
      </c>
      <c r="J261" s="23">
        <v>0.27434772253036499</v>
      </c>
      <c r="K261" s="23">
        <v>0.33118057250976563</v>
      </c>
      <c r="L261" s="23">
        <v>0.15241539478302002</v>
      </c>
      <c r="M261" s="23">
        <v>6.9749420508742332E-3</v>
      </c>
      <c r="N261" s="23">
        <v>3.4616377204656601E-2</v>
      </c>
    </row>
    <row r="262" spans="1:18" x14ac:dyDescent="0.15">
      <c r="A262" s="17" t="str">
        <f>A258&amp;D262</f>
        <v>X (14)北九州市</v>
      </c>
      <c r="C262" s="135"/>
      <c r="D262" s="134" t="s">
        <v>64</v>
      </c>
      <c r="E262" s="19">
        <v>1554</v>
      </c>
      <c r="F262" s="20">
        <v>85</v>
      </c>
      <c r="G262" s="20">
        <v>534</v>
      </c>
      <c r="H262" s="20">
        <v>619</v>
      </c>
      <c r="I262" s="20">
        <v>35</v>
      </c>
      <c r="J262" s="20">
        <v>429</v>
      </c>
      <c r="K262" s="20">
        <v>505</v>
      </c>
      <c r="L262" s="20">
        <v>220</v>
      </c>
      <c r="M262" s="20">
        <v>12</v>
      </c>
      <c r="N262" s="20">
        <v>43</v>
      </c>
      <c r="O262" s="21"/>
      <c r="P262" s="21"/>
      <c r="Q262" s="21"/>
      <c r="R262" s="21"/>
    </row>
    <row r="263" spans="1:18" x14ac:dyDescent="0.15">
      <c r="C263" s="135"/>
      <c r="D263" s="136"/>
      <c r="E263" s="22">
        <v>1</v>
      </c>
      <c r="F263" s="23">
        <v>5.4697554558515549E-2</v>
      </c>
      <c r="G263" s="23">
        <v>0.34362933039665222</v>
      </c>
      <c r="H263" s="23">
        <v>0.39832690358161926</v>
      </c>
      <c r="I263" s="23">
        <v>2.2522522136569023E-2</v>
      </c>
      <c r="J263" s="23">
        <v>0.2760617733001709</v>
      </c>
      <c r="K263" s="23">
        <v>0.32496783137321472</v>
      </c>
      <c r="L263" s="23">
        <v>0.14157013595104218</v>
      </c>
      <c r="M263" s="23">
        <v>7.7220075763761997E-3</v>
      </c>
      <c r="N263" s="23">
        <v>2.7670526877045631E-2</v>
      </c>
    </row>
    <row r="264" spans="1:18" x14ac:dyDescent="0.15">
      <c r="A264" s="17" t="str">
        <f>A258&amp;D264</f>
        <v>X (14)福岡市</v>
      </c>
      <c r="C264" s="135"/>
      <c r="D264" s="134" t="s">
        <v>65</v>
      </c>
      <c r="E264" s="19">
        <v>626</v>
      </c>
      <c r="F264" s="20">
        <v>58</v>
      </c>
      <c r="G264" s="20">
        <v>180</v>
      </c>
      <c r="H264" s="20">
        <v>281</v>
      </c>
      <c r="I264" s="20">
        <v>9</v>
      </c>
      <c r="J264" s="20">
        <v>188</v>
      </c>
      <c r="K264" s="20">
        <v>183</v>
      </c>
      <c r="L264" s="20">
        <v>87</v>
      </c>
      <c r="M264" s="20">
        <v>3</v>
      </c>
      <c r="N264" s="20">
        <v>15</v>
      </c>
      <c r="O264" s="21"/>
      <c r="P264" s="21"/>
      <c r="Q264" s="21"/>
      <c r="R264" s="21"/>
    </row>
    <row r="265" spans="1:18" x14ac:dyDescent="0.15">
      <c r="C265" s="135"/>
      <c r="D265" s="136"/>
      <c r="E265" s="22">
        <v>1</v>
      </c>
      <c r="F265" s="23">
        <v>9.265175461769104E-2</v>
      </c>
      <c r="G265" s="23">
        <v>0.28753992915153503</v>
      </c>
      <c r="H265" s="23">
        <v>0.44888177514076233</v>
      </c>
      <c r="I265" s="23">
        <v>1.4376997016370296E-2</v>
      </c>
      <c r="J265" s="23">
        <v>0.30031949281692505</v>
      </c>
      <c r="K265" s="23">
        <v>0.29233226180076599</v>
      </c>
      <c r="L265" s="23">
        <v>0.13897763192653656</v>
      </c>
      <c r="M265" s="23">
        <v>4.7923321835696697E-3</v>
      </c>
      <c r="N265" s="23">
        <v>2.3961661383509636E-2</v>
      </c>
    </row>
    <row r="266" spans="1:18" x14ac:dyDescent="0.15">
      <c r="A266" s="17" t="str">
        <f>A258&amp;D266</f>
        <v>X (14)福岡県内（北九州市・福岡市を除く）</v>
      </c>
      <c r="C266" s="135"/>
      <c r="D266" s="134" t="s">
        <v>288</v>
      </c>
      <c r="E266" s="19">
        <v>308</v>
      </c>
      <c r="F266" s="20">
        <v>10</v>
      </c>
      <c r="G266" s="20">
        <v>108</v>
      </c>
      <c r="H266" s="20">
        <v>134</v>
      </c>
      <c r="I266" s="20">
        <v>14</v>
      </c>
      <c r="J266" s="20">
        <v>81</v>
      </c>
      <c r="K266" s="20">
        <v>103</v>
      </c>
      <c r="L266" s="20">
        <v>53</v>
      </c>
      <c r="M266" s="20">
        <v>2</v>
      </c>
      <c r="N266" s="20">
        <v>6</v>
      </c>
      <c r="O266" s="21"/>
      <c r="P266" s="21"/>
      <c r="Q266" s="21"/>
      <c r="R266" s="21"/>
    </row>
    <row r="267" spans="1:18" x14ac:dyDescent="0.15">
      <c r="C267" s="135"/>
      <c r="D267" s="136"/>
      <c r="E267" s="22">
        <v>1</v>
      </c>
      <c r="F267" s="23">
        <v>3.2467532902956009E-2</v>
      </c>
      <c r="G267" s="23">
        <v>0.35064935684204102</v>
      </c>
      <c r="H267" s="23">
        <v>0.43506494164466858</v>
      </c>
      <c r="I267" s="23">
        <v>4.5454546809196472E-2</v>
      </c>
      <c r="J267" s="23">
        <v>0.26298701763153076</v>
      </c>
      <c r="K267" s="23">
        <v>0.33441558480262756</v>
      </c>
      <c r="L267" s="23">
        <v>0.17207792401313782</v>
      </c>
      <c r="M267" s="23">
        <v>6.4935064874589443E-3</v>
      </c>
      <c r="N267" s="23">
        <v>1.9480518996715546E-2</v>
      </c>
    </row>
    <row r="268" spans="1:18" x14ac:dyDescent="0.15">
      <c r="A268" s="17" t="str">
        <f>A258&amp;D268</f>
        <v>X (14)東京圏</v>
      </c>
      <c r="C268" s="135"/>
      <c r="D268" s="134" t="s">
        <v>66</v>
      </c>
      <c r="E268" s="19">
        <v>265</v>
      </c>
      <c r="F268" s="24">
        <v>35</v>
      </c>
      <c r="G268" s="20">
        <v>55</v>
      </c>
      <c r="H268" s="24">
        <v>134</v>
      </c>
      <c r="I268" s="20">
        <v>8</v>
      </c>
      <c r="J268" s="20">
        <v>66</v>
      </c>
      <c r="K268" s="20">
        <v>94</v>
      </c>
      <c r="L268" s="20">
        <v>42</v>
      </c>
      <c r="M268" s="20">
        <v>3</v>
      </c>
      <c r="N268" s="20">
        <v>3</v>
      </c>
      <c r="O268" s="21"/>
      <c r="P268" s="21"/>
      <c r="Q268" s="21"/>
      <c r="R268" s="21"/>
    </row>
    <row r="269" spans="1:18" x14ac:dyDescent="0.15">
      <c r="C269" s="135"/>
      <c r="D269" s="136"/>
      <c r="E269" s="22">
        <v>1</v>
      </c>
      <c r="F269" s="26">
        <v>0.1320754736661911</v>
      </c>
      <c r="G269" s="23">
        <v>0.20754717290401459</v>
      </c>
      <c r="H269" s="26">
        <v>0.50566035509109497</v>
      </c>
      <c r="I269" s="23">
        <v>3.0188679695129395E-2</v>
      </c>
      <c r="J269" s="23">
        <v>0.2490566074848175</v>
      </c>
      <c r="K269" s="23">
        <v>0.35471698641777039</v>
      </c>
      <c r="L269" s="23">
        <v>0.15849056839942932</v>
      </c>
      <c r="M269" s="23">
        <v>1.1320754885673523E-2</v>
      </c>
      <c r="N269" s="23">
        <v>1.1320754885673523E-2</v>
      </c>
    </row>
    <row r="270" spans="1:18" x14ac:dyDescent="0.15">
      <c r="A270" s="17" t="str">
        <f>A258&amp;D270</f>
        <v>X (14)大阪圏</v>
      </c>
      <c r="C270" s="135"/>
      <c r="D270" s="134" t="s">
        <v>67</v>
      </c>
      <c r="E270" s="19">
        <v>173</v>
      </c>
      <c r="F270" s="24">
        <v>19</v>
      </c>
      <c r="G270" s="20">
        <v>41</v>
      </c>
      <c r="H270" s="24">
        <v>84</v>
      </c>
      <c r="I270" s="20">
        <v>4</v>
      </c>
      <c r="J270" s="20">
        <v>51</v>
      </c>
      <c r="K270" s="20">
        <v>66</v>
      </c>
      <c r="L270" s="20">
        <v>25</v>
      </c>
      <c r="M270" s="20">
        <v>1</v>
      </c>
      <c r="N270" s="20">
        <v>3</v>
      </c>
      <c r="O270" s="21"/>
      <c r="P270" s="21"/>
      <c r="Q270" s="21"/>
      <c r="R270" s="21"/>
    </row>
    <row r="271" spans="1:18" x14ac:dyDescent="0.15">
      <c r="C271" s="135"/>
      <c r="D271" s="136"/>
      <c r="E271" s="22">
        <v>1</v>
      </c>
      <c r="F271" s="26">
        <v>0.10982658714056015</v>
      </c>
      <c r="G271" s="23">
        <v>0.23699422180652618</v>
      </c>
      <c r="H271" s="26">
        <v>0.48554912209510803</v>
      </c>
      <c r="I271" s="23">
        <v>2.3121386766433716E-2</v>
      </c>
      <c r="J271" s="23">
        <v>0.29479768872261047</v>
      </c>
      <c r="K271" s="23">
        <v>0.3815028965473175</v>
      </c>
      <c r="L271" s="23">
        <v>0.14450867474079132</v>
      </c>
      <c r="M271" s="23">
        <v>5.780346691608429E-3</v>
      </c>
      <c r="N271" s="23">
        <v>1.7341040074825287E-2</v>
      </c>
    </row>
    <row r="272" spans="1:18" x14ac:dyDescent="0.15">
      <c r="A272" s="17" t="str">
        <f>A258&amp;D272</f>
        <v>X (14)名古屋圏</v>
      </c>
      <c r="C272" s="135"/>
      <c r="D272" s="134" t="s">
        <v>68</v>
      </c>
      <c r="E272" s="19">
        <v>21</v>
      </c>
      <c r="F272" s="20">
        <v>1</v>
      </c>
      <c r="G272" s="20">
        <v>7</v>
      </c>
      <c r="H272" s="20">
        <v>10</v>
      </c>
      <c r="I272" s="20">
        <v>0</v>
      </c>
      <c r="J272" s="20">
        <v>9</v>
      </c>
      <c r="K272" s="20">
        <v>6</v>
      </c>
      <c r="L272" s="20">
        <v>3</v>
      </c>
      <c r="M272" s="20">
        <v>0</v>
      </c>
      <c r="N272" s="20">
        <v>0</v>
      </c>
      <c r="O272" s="21"/>
      <c r="P272" s="21"/>
      <c r="Q272" s="21"/>
      <c r="R272" s="21"/>
    </row>
    <row r="273" spans="1:18" x14ac:dyDescent="0.15">
      <c r="C273" s="135"/>
      <c r="D273" s="136"/>
      <c r="E273" s="22">
        <v>1</v>
      </c>
      <c r="F273" s="23">
        <v>4.76190485060215E-2</v>
      </c>
      <c r="G273" s="23">
        <v>0.3333333432674408</v>
      </c>
      <c r="H273" s="23">
        <v>0.4761904776096344</v>
      </c>
      <c r="I273" s="23">
        <v>0</v>
      </c>
      <c r="J273" s="23">
        <v>0.4285714328289032</v>
      </c>
      <c r="K273" s="23">
        <v>0.28571429848670959</v>
      </c>
      <c r="L273" s="23">
        <v>0.1428571492433548</v>
      </c>
      <c r="M273" s="23">
        <v>0</v>
      </c>
      <c r="N273" s="23">
        <v>0</v>
      </c>
    </row>
    <row r="274" spans="1:18" x14ac:dyDescent="0.15">
      <c r="A274" s="17" t="str">
        <f>A258&amp;D274</f>
        <v>X (14)その他</v>
      </c>
      <c r="C274" s="135"/>
      <c r="D274" s="134" t="s">
        <v>22</v>
      </c>
      <c r="E274" s="19">
        <v>227</v>
      </c>
      <c r="F274" s="20">
        <v>18</v>
      </c>
      <c r="G274" s="20">
        <v>68</v>
      </c>
      <c r="H274" s="20">
        <v>110</v>
      </c>
      <c r="I274" s="20">
        <v>9</v>
      </c>
      <c r="J274" s="20">
        <v>67</v>
      </c>
      <c r="K274" s="20">
        <v>76</v>
      </c>
      <c r="L274" s="20">
        <v>31</v>
      </c>
      <c r="M274" s="20">
        <v>1</v>
      </c>
      <c r="N274" s="20">
        <v>3</v>
      </c>
      <c r="O274" s="21"/>
      <c r="P274" s="21"/>
      <c r="Q274" s="21"/>
      <c r="R274" s="21"/>
    </row>
    <row r="275" spans="1:18" x14ac:dyDescent="0.15">
      <c r="C275" s="135"/>
      <c r="D275" s="136"/>
      <c r="E275" s="22">
        <v>1</v>
      </c>
      <c r="F275" s="23">
        <v>7.9295150935649872E-2</v>
      </c>
      <c r="G275" s="23">
        <v>0.29955947399139404</v>
      </c>
      <c r="H275" s="23">
        <v>0.48458150029182434</v>
      </c>
      <c r="I275" s="23">
        <v>3.9647575467824936E-2</v>
      </c>
      <c r="J275" s="23">
        <v>0.29515418410301208</v>
      </c>
      <c r="K275" s="23">
        <v>0.33480176329612732</v>
      </c>
      <c r="L275" s="23">
        <v>0.13656388223171234</v>
      </c>
      <c r="M275" s="23">
        <v>4.4052861630916595E-3</v>
      </c>
      <c r="N275" s="23">
        <v>1.3215859420597553E-2</v>
      </c>
    </row>
    <row r="276" spans="1:18" x14ac:dyDescent="0.15">
      <c r="A276" s="17" t="str">
        <f>A258&amp;D276</f>
        <v>X (14)わからない</v>
      </c>
      <c r="C276" s="135"/>
      <c r="D276" s="134" t="s">
        <v>61</v>
      </c>
      <c r="E276" s="19">
        <v>697</v>
      </c>
      <c r="F276" s="20">
        <v>36</v>
      </c>
      <c r="G276" s="20">
        <v>150</v>
      </c>
      <c r="H276" s="20">
        <v>257</v>
      </c>
      <c r="I276" s="20">
        <v>11</v>
      </c>
      <c r="J276" s="20">
        <v>171</v>
      </c>
      <c r="K276" s="20">
        <v>249</v>
      </c>
      <c r="L276" s="20">
        <v>129</v>
      </c>
      <c r="M276" s="20">
        <v>5</v>
      </c>
      <c r="N276" s="20">
        <v>61</v>
      </c>
      <c r="O276" s="21"/>
      <c r="P276" s="21"/>
      <c r="Q276" s="21"/>
      <c r="R276" s="21"/>
    </row>
    <row r="277" spans="1:18" x14ac:dyDescent="0.15">
      <c r="C277" s="136"/>
      <c r="D277" s="136"/>
      <c r="E277" s="22">
        <v>1</v>
      </c>
      <c r="F277" s="23">
        <v>5.1649928092956543E-2</v>
      </c>
      <c r="G277" s="23">
        <v>0.21520803868770599</v>
      </c>
      <c r="H277" s="23">
        <v>0.36872309446334839</v>
      </c>
      <c r="I277" s="23">
        <v>1.578192226588726E-2</v>
      </c>
      <c r="J277" s="23">
        <v>0.24533715844154358</v>
      </c>
      <c r="K277" s="23">
        <v>0.35724532604217529</v>
      </c>
      <c r="L277" s="23">
        <v>0.18507890403270721</v>
      </c>
      <c r="M277" s="23">
        <v>7.173601072281599E-3</v>
      </c>
      <c r="N277" s="23">
        <v>8.7517932057380676E-2</v>
      </c>
    </row>
    <row r="281" spans="1:18" x14ac:dyDescent="0.15">
      <c r="A281" s="17" t="str">
        <f>"X ("&amp;SUBSTITUTE(LEFT(E281,3),"Q","")&amp;")"</f>
        <v>X (15)</v>
      </c>
      <c r="C281" s="17" t="s">
        <v>111</v>
      </c>
      <c r="D281" s="17" t="s">
        <v>1</v>
      </c>
      <c r="E281" s="17" t="s">
        <v>112</v>
      </c>
    </row>
    <row r="282" spans="1:18" ht="48" x14ac:dyDescent="0.15">
      <c r="A282" s="17" t="str">
        <f>A281&amp;"表頭"</f>
        <v>X (15)表頭</v>
      </c>
      <c r="C282" s="132"/>
      <c r="D282" s="133"/>
      <c r="E282" s="18" t="s">
        <v>3</v>
      </c>
      <c r="F282" s="18" t="s">
        <v>113</v>
      </c>
      <c r="G282" s="18" t="s">
        <v>114</v>
      </c>
      <c r="H282" s="18" t="s">
        <v>115</v>
      </c>
      <c r="I282" s="18" t="s">
        <v>116</v>
      </c>
      <c r="J282" s="18" t="s">
        <v>22</v>
      </c>
      <c r="K282" s="18" t="s">
        <v>61</v>
      </c>
    </row>
    <row r="283" spans="1:18" x14ac:dyDescent="0.15">
      <c r="A283" s="17" t="str">
        <f>A281&amp;D283</f>
        <v>X (15)全体</v>
      </c>
      <c r="C283" s="134" t="s">
        <v>63</v>
      </c>
      <c r="D283" s="134" t="s">
        <v>8</v>
      </c>
      <c r="E283" s="19">
        <v>3871</v>
      </c>
      <c r="F283" s="20">
        <v>1064</v>
      </c>
      <c r="G283" s="20">
        <v>508</v>
      </c>
      <c r="H283" s="20">
        <v>667</v>
      </c>
      <c r="I283" s="20">
        <v>296</v>
      </c>
      <c r="J283" s="20">
        <v>106</v>
      </c>
      <c r="K283" s="20">
        <v>1230</v>
      </c>
      <c r="L283" s="21"/>
      <c r="M283" s="21"/>
      <c r="N283" s="21"/>
      <c r="O283" s="21"/>
      <c r="P283" s="21"/>
      <c r="Q283" s="21"/>
      <c r="R283" s="21"/>
    </row>
    <row r="284" spans="1:18" x14ac:dyDescent="0.15">
      <c r="C284" s="135"/>
      <c r="D284" s="136"/>
      <c r="E284" s="22">
        <v>1</v>
      </c>
      <c r="F284" s="23">
        <v>0.27486437559127808</v>
      </c>
      <c r="G284" s="23">
        <v>0.13123224675655365</v>
      </c>
      <c r="H284" s="23">
        <v>0.17230689525604248</v>
      </c>
      <c r="I284" s="23">
        <v>7.646603137254715E-2</v>
      </c>
      <c r="J284" s="23">
        <v>2.7383105829358101E-2</v>
      </c>
      <c r="K284" s="23">
        <v>0.31774735450744629</v>
      </c>
    </row>
    <row r="285" spans="1:18" x14ac:dyDescent="0.15">
      <c r="A285" s="17" t="str">
        <f>A281&amp;D285</f>
        <v>X (15)北九州市</v>
      </c>
      <c r="C285" s="135"/>
      <c r="D285" s="134" t="s">
        <v>64</v>
      </c>
      <c r="E285" s="19">
        <v>1554</v>
      </c>
      <c r="F285" s="24">
        <v>807</v>
      </c>
      <c r="G285" s="20">
        <v>228</v>
      </c>
      <c r="H285" s="20">
        <v>136</v>
      </c>
      <c r="I285" s="20">
        <v>29</v>
      </c>
      <c r="J285" s="20">
        <v>14</v>
      </c>
      <c r="K285" s="20">
        <v>340</v>
      </c>
      <c r="L285" s="21"/>
      <c r="M285" s="21"/>
      <c r="N285" s="21"/>
      <c r="O285" s="21"/>
      <c r="P285" s="21"/>
      <c r="Q285" s="21"/>
      <c r="R285" s="21"/>
    </row>
    <row r="286" spans="1:18" x14ac:dyDescent="0.15">
      <c r="C286" s="135"/>
      <c r="D286" s="136"/>
      <c r="E286" s="22">
        <v>1</v>
      </c>
      <c r="F286" s="26">
        <v>0.51930499076843262</v>
      </c>
      <c r="G286" s="23">
        <v>0.14671814441680908</v>
      </c>
      <c r="H286" s="23">
        <v>8.7516084313392639E-2</v>
      </c>
      <c r="I286" s="23">
        <v>1.8661519512534142E-2</v>
      </c>
      <c r="J286" s="23">
        <v>9.0090092271566391E-3</v>
      </c>
      <c r="K286" s="23">
        <v>0.21879021823406219</v>
      </c>
    </row>
    <row r="287" spans="1:18" x14ac:dyDescent="0.15">
      <c r="A287" s="17" t="str">
        <f>A281&amp;D287</f>
        <v>X (15)福岡市</v>
      </c>
      <c r="C287" s="135"/>
      <c r="D287" s="134" t="s">
        <v>65</v>
      </c>
      <c r="E287" s="19">
        <v>626</v>
      </c>
      <c r="F287" s="20">
        <v>78</v>
      </c>
      <c r="G287" s="20">
        <v>88</v>
      </c>
      <c r="H287" s="20">
        <v>203</v>
      </c>
      <c r="I287" s="20">
        <v>59</v>
      </c>
      <c r="J287" s="20">
        <v>24</v>
      </c>
      <c r="K287" s="20">
        <v>174</v>
      </c>
      <c r="L287" s="21"/>
      <c r="M287" s="21"/>
      <c r="N287" s="21"/>
      <c r="O287" s="21"/>
      <c r="P287" s="21"/>
      <c r="Q287" s="21"/>
      <c r="R287" s="21"/>
    </row>
    <row r="288" spans="1:18" x14ac:dyDescent="0.15">
      <c r="C288" s="135"/>
      <c r="D288" s="136"/>
      <c r="E288" s="22">
        <v>1</v>
      </c>
      <c r="F288" s="23">
        <v>0.12460064142942429</v>
      </c>
      <c r="G288" s="23">
        <v>0.14057508111000061</v>
      </c>
      <c r="H288" s="23">
        <v>0.32428115606307983</v>
      </c>
      <c r="I288" s="23">
        <v>9.424920380115509E-2</v>
      </c>
      <c r="J288" s="23">
        <v>3.8338657468557358E-2</v>
      </c>
      <c r="K288" s="23">
        <v>0.27795526385307312</v>
      </c>
    </row>
    <row r="289" spans="1:18" x14ac:dyDescent="0.15">
      <c r="A289" s="17" t="str">
        <f>A281&amp;D289</f>
        <v>X (15)福岡県内（北九州市・福岡市を除く）</v>
      </c>
      <c r="C289" s="135"/>
      <c r="D289" s="134" t="s">
        <v>288</v>
      </c>
      <c r="E289" s="19">
        <v>308</v>
      </c>
      <c r="F289" s="20">
        <v>59</v>
      </c>
      <c r="G289" s="20">
        <v>41</v>
      </c>
      <c r="H289" s="20">
        <v>63</v>
      </c>
      <c r="I289" s="20">
        <v>18</v>
      </c>
      <c r="J289" s="20">
        <v>12</v>
      </c>
      <c r="K289" s="20">
        <v>115</v>
      </c>
      <c r="L289" s="21"/>
      <c r="M289" s="21"/>
      <c r="N289" s="21"/>
      <c r="O289" s="21"/>
      <c r="P289" s="21"/>
      <c r="Q289" s="21"/>
      <c r="R289" s="21"/>
    </row>
    <row r="290" spans="1:18" x14ac:dyDescent="0.15">
      <c r="C290" s="135"/>
      <c r="D290" s="136"/>
      <c r="E290" s="22">
        <v>1</v>
      </c>
      <c r="F290" s="23">
        <v>0.19155843555927277</v>
      </c>
      <c r="G290" s="23">
        <v>0.13311688601970673</v>
      </c>
      <c r="H290" s="23">
        <v>0.20454545319080353</v>
      </c>
      <c r="I290" s="23">
        <v>5.8441556990146637E-2</v>
      </c>
      <c r="J290" s="23">
        <v>3.8961037993431091E-2</v>
      </c>
      <c r="K290" s="23">
        <v>0.37337663769721985</v>
      </c>
    </row>
    <row r="291" spans="1:18" x14ac:dyDescent="0.15">
      <c r="A291" s="17" t="str">
        <f>A281&amp;D291</f>
        <v>X (15)東京圏</v>
      </c>
      <c r="C291" s="135"/>
      <c r="D291" s="134" t="s">
        <v>66</v>
      </c>
      <c r="E291" s="19">
        <v>265</v>
      </c>
      <c r="F291" s="20">
        <v>16</v>
      </c>
      <c r="G291" s="20">
        <v>31</v>
      </c>
      <c r="H291" s="24">
        <v>73</v>
      </c>
      <c r="I291" s="24">
        <v>77</v>
      </c>
      <c r="J291" s="20">
        <v>9</v>
      </c>
      <c r="K291" s="20">
        <v>59</v>
      </c>
      <c r="L291" s="21"/>
      <c r="M291" s="21"/>
      <c r="N291" s="21"/>
      <c r="O291" s="21"/>
      <c r="P291" s="21"/>
      <c r="Q291" s="21"/>
      <c r="R291" s="21"/>
    </row>
    <row r="292" spans="1:18" x14ac:dyDescent="0.15">
      <c r="C292" s="135"/>
      <c r="D292" s="136"/>
      <c r="E292" s="22">
        <v>1</v>
      </c>
      <c r="F292" s="23">
        <v>6.0377359390258789E-2</v>
      </c>
      <c r="G292" s="23">
        <v>0.1169811338186264</v>
      </c>
      <c r="H292" s="26">
        <v>0.27547168731689453</v>
      </c>
      <c r="I292" s="26">
        <v>0.29056602716445923</v>
      </c>
      <c r="J292" s="23">
        <v>3.3962264657020569E-2</v>
      </c>
      <c r="K292" s="23">
        <v>0.22264151275157928</v>
      </c>
    </row>
    <row r="293" spans="1:18" x14ac:dyDescent="0.15">
      <c r="A293" s="17" t="str">
        <f>A281&amp;D293</f>
        <v>X (15)大阪圏</v>
      </c>
      <c r="C293" s="135"/>
      <c r="D293" s="134" t="s">
        <v>67</v>
      </c>
      <c r="E293" s="19">
        <v>173</v>
      </c>
      <c r="F293" s="20">
        <v>8</v>
      </c>
      <c r="G293" s="20">
        <v>29</v>
      </c>
      <c r="H293" s="24">
        <v>50</v>
      </c>
      <c r="I293" s="24">
        <v>41</v>
      </c>
      <c r="J293" s="20">
        <v>5</v>
      </c>
      <c r="K293" s="20">
        <v>40</v>
      </c>
      <c r="L293" s="21"/>
      <c r="M293" s="21"/>
      <c r="N293" s="21"/>
      <c r="O293" s="21"/>
      <c r="P293" s="21"/>
      <c r="Q293" s="21"/>
      <c r="R293" s="21"/>
    </row>
    <row r="294" spans="1:18" x14ac:dyDescent="0.15">
      <c r="C294" s="135"/>
      <c r="D294" s="136"/>
      <c r="E294" s="22">
        <v>1</v>
      </c>
      <c r="F294" s="23">
        <v>4.6242773532867432E-2</v>
      </c>
      <c r="G294" s="23">
        <v>0.16763006150722504</v>
      </c>
      <c r="H294" s="26">
        <v>0.28901734948158264</v>
      </c>
      <c r="I294" s="26">
        <v>0.23699422180652618</v>
      </c>
      <c r="J294" s="23">
        <v>2.8901733458042145E-2</v>
      </c>
      <c r="K294" s="23">
        <v>0.23121386766433716</v>
      </c>
    </row>
    <row r="295" spans="1:18" x14ac:dyDescent="0.15">
      <c r="A295" s="17" t="str">
        <f>A281&amp;D295</f>
        <v>X (15)名古屋圏</v>
      </c>
      <c r="C295" s="135"/>
      <c r="D295" s="134" t="s">
        <v>68</v>
      </c>
      <c r="E295" s="19">
        <v>21</v>
      </c>
      <c r="F295" s="20">
        <v>1</v>
      </c>
      <c r="G295" s="20">
        <v>3</v>
      </c>
      <c r="H295" s="20">
        <v>6</v>
      </c>
      <c r="I295" s="20">
        <v>6</v>
      </c>
      <c r="J295" s="20">
        <v>1</v>
      </c>
      <c r="K295" s="20">
        <v>4</v>
      </c>
      <c r="L295" s="21"/>
      <c r="M295" s="21"/>
      <c r="N295" s="21"/>
      <c r="O295" s="21"/>
      <c r="P295" s="21"/>
      <c r="Q295" s="21"/>
      <c r="R295" s="21"/>
    </row>
    <row r="296" spans="1:18" x14ac:dyDescent="0.15">
      <c r="C296" s="135"/>
      <c r="D296" s="136"/>
      <c r="E296" s="22">
        <v>1</v>
      </c>
      <c r="F296" s="23">
        <v>4.76190485060215E-2</v>
      </c>
      <c r="G296" s="23">
        <v>0.1428571492433548</v>
      </c>
      <c r="H296" s="23">
        <v>0.28571429848670959</v>
      </c>
      <c r="I296" s="23">
        <v>0.28571429848670959</v>
      </c>
      <c r="J296" s="23">
        <v>4.76190485060215E-2</v>
      </c>
      <c r="K296" s="23">
        <v>0.190476194024086</v>
      </c>
    </row>
    <row r="297" spans="1:18" x14ac:dyDescent="0.15">
      <c r="A297" s="17" t="str">
        <f>A281&amp;D297</f>
        <v>X (15)その他</v>
      </c>
      <c r="C297" s="135"/>
      <c r="D297" s="134" t="s">
        <v>22</v>
      </c>
      <c r="E297" s="19">
        <v>227</v>
      </c>
      <c r="F297" s="20">
        <v>22</v>
      </c>
      <c r="G297" s="20">
        <v>27</v>
      </c>
      <c r="H297" s="20">
        <v>43</v>
      </c>
      <c r="I297" s="20">
        <v>36</v>
      </c>
      <c r="J297" s="20">
        <v>28</v>
      </c>
      <c r="K297" s="20">
        <v>71</v>
      </c>
      <c r="L297" s="21"/>
      <c r="M297" s="21"/>
      <c r="N297" s="21"/>
      <c r="O297" s="21"/>
      <c r="P297" s="21"/>
      <c r="Q297" s="21"/>
      <c r="R297" s="21"/>
    </row>
    <row r="298" spans="1:18" x14ac:dyDescent="0.15">
      <c r="C298" s="135"/>
      <c r="D298" s="136"/>
      <c r="E298" s="22">
        <v>1</v>
      </c>
      <c r="F298" s="23">
        <v>9.6916303038597107E-2</v>
      </c>
      <c r="G298" s="23">
        <v>0.11894273012876511</v>
      </c>
      <c r="H298" s="23">
        <v>0.18942731618881226</v>
      </c>
      <c r="I298" s="23">
        <v>0.15859030187129974</v>
      </c>
      <c r="J298" s="23">
        <v>0.12334802001714706</v>
      </c>
      <c r="K298" s="23">
        <v>0.31277534365653992</v>
      </c>
    </row>
    <row r="299" spans="1:18" x14ac:dyDescent="0.15">
      <c r="A299" s="17" t="str">
        <f>A281&amp;D299</f>
        <v>X (15)わからない</v>
      </c>
      <c r="C299" s="135"/>
      <c r="D299" s="134" t="s">
        <v>61</v>
      </c>
      <c r="E299" s="19">
        <v>697</v>
      </c>
      <c r="F299" s="20">
        <v>73</v>
      </c>
      <c r="G299" s="20">
        <v>61</v>
      </c>
      <c r="H299" s="20">
        <v>93</v>
      </c>
      <c r="I299" s="20">
        <v>30</v>
      </c>
      <c r="J299" s="20">
        <v>13</v>
      </c>
      <c r="K299" s="20">
        <v>427</v>
      </c>
      <c r="L299" s="21"/>
      <c r="M299" s="21"/>
      <c r="N299" s="21"/>
      <c r="O299" s="21"/>
      <c r="P299" s="21"/>
      <c r="Q299" s="21"/>
      <c r="R299" s="21"/>
    </row>
    <row r="300" spans="1:18" x14ac:dyDescent="0.15">
      <c r="C300" s="136"/>
      <c r="D300" s="136"/>
      <c r="E300" s="22">
        <v>1</v>
      </c>
      <c r="F300" s="23">
        <v>0.10473457723855972</v>
      </c>
      <c r="G300" s="23">
        <v>8.7517932057380676E-2</v>
      </c>
      <c r="H300" s="23">
        <v>0.13342897593975067</v>
      </c>
      <c r="I300" s="23">
        <v>4.304160550236702E-2</v>
      </c>
      <c r="J300" s="23">
        <v>1.8651362508535385E-2</v>
      </c>
      <c r="K300" s="23">
        <v>0.61262553930282593</v>
      </c>
    </row>
    <row r="304" spans="1:18" x14ac:dyDescent="0.15">
      <c r="A304" s="17" t="str">
        <f>"X ("&amp;SUBSTITUTE(LEFT(E304,3),"Q","")&amp;")"</f>
        <v>X (17)</v>
      </c>
      <c r="C304" s="17" t="s">
        <v>117</v>
      </c>
      <c r="D304" s="17" t="s">
        <v>1</v>
      </c>
      <c r="E304" s="17" t="s">
        <v>118</v>
      </c>
    </row>
    <row r="305" spans="1:18" ht="24" x14ac:dyDescent="0.15">
      <c r="A305" s="17" t="str">
        <f>A304&amp;"表頭"</f>
        <v>X (17)表頭</v>
      </c>
      <c r="C305" s="132"/>
      <c r="D305" s="133"/>
      <c r="E305" s="18" t="s">
        <v>3</v>
      </c>
      <c r="F305" s="18" t="s">
        <v>119</v>
      </c>
      <c r="G305" s="18" t="s">
        <v>120</v>
      </c>
      <c r="H305" s="18" t="s">
        <v>121</v>
      </c>
      <c r="I305" s="18" t="s">
        <v>122</v>
      </c>
    </row>
    <row r="306" spans="1:18" x14ac:dyDescent="0.15">
      <c r="A306" s="17" t="str">
        <f>A304&amp;D306</f>
        <v>X (17)全体</v>
      </c>
      <c r="C306" s="134" t="s">
        <v>63</v>
      </c>
      <c r="D306" s="134" t="s">
        <v>8</v>
      </c>
      <c r="E306" s="19">
        <v>3871</v>
      </c>
      <c r="F306" s="20">
        <v>1495</v>
      </c>
      <c r="G306" s="20">
        <v>1777</v>
      </c>
      <c r="H306" s="20">
        <v>430</v>
      </c>
      <c r="I306" s="20">
        <v>169</v>
      </c>
      <c r="J306" s="21"/>
      <c r="K306" s="21"/>
      <c r="L306" s="21"/>
      <c r="M306" s="21"/>
      <c r="N306" s="21"/>
      <c r="O306" s="21"/>
      <c r="P306" s="21"/>
      <c r="Q306" s="21"/>
      <c r="R306" s="21"/>
    </row>
    <row r="307" spans="1:18" x14ac:dyDescent="0.15">
      <c r="C307" s="135"/>
      <c r="D307" s="136"/>
      <c r="E307" s="22">
        <v>1</v>
      </c>
      <c r="F307" s="23">
        <v>0.38620510697364807</v>
      </c>
      <c r="G307" s="23">
        <v>0.45905449986457825</v>
      </c>
      <c r="H307" s="23">
        <v>0.11108240485191345</v>
      </c>
      <c r="I307" s="23">
        <v>4.3657969683408737E-2</v>
      </c>
    </row>
    <row r="308" spans="1:18" x14ac:dyDescent="0.15">
      <c r="A308" s="17" t="str">
        <f>A304&amp;D308</f>
        <v>X (17)北九州市</v>
      </c>
      <c r="C308" s="135"/>
      <c r="D308" s="134" t="s">
        <v>64</v>
      </c>
      <c r="E308" s="19">
        <v>1554</v>
      </c>
      <c r="F308" s="24">
        <v>758</v>
      </c>
      <c r="G308" s="20">
        <v>706</v>
      </c>
      <c r="H308" s="20">
        <v>66</v>
      </c>
      <c r="I308" s="20">
        <v>24</v>
      </c>
      <c r="J308" s="21"/>
      <c r="K308" s="21"/>
      <c r="L308" s="21"/>
      <c r="M308" s="21"/>
      <c r="N308" s="21"/>
      <c r="O308" s="21"/>
      <c r="P308" s="21"/>
      <c r="Q308" s="21"/>
      <c r="R308" s="21"/>
    </row>
    <row r="309" spans="1:18" x14ac:dyDescent="0.15">
      <c r="C309" s="135"/>
      <c r="D309" s="136"/>
      <c r="E309" s="22">
        <v>1</v>
      </c>
      <c r="F309" s="26">
        <v>0.48777347803115845</v>
      </c>
      <c r="G309" s="23">
        <v>0.45431146025657654</v>
      </c>
      <c r="H309" s="23">
        <v>4.2471043765544891E-2</v>
      </c>
      <c r="I309" s="23">
        <v>1.5444015152752399E-2</v>
      </c>
    </row>
    <row r="310" spans="1:18" x14ac:dyDescent="0.15">
      <c r="A310" s="17" t="str">
        <f>A304&amp;D310</f>
        <v>X (17)福岡市</v>
      </c>
      <c r="C310" s="135"/>
      <c r="D310" s="134" t="s">
        <v>65</v>
      </c>
      <c r="E310" s="19">
        <v>626</v>
      </c>
      <c r="F310" s="20">
        <v>228</v>
      </c>
      <c r="G310" s="20">
        <v>288</v>
      </c>
      <c r="H310" s="20">
        <v>77</v>
      </c>
      <c r="I310" s="20">
        <v>33</v>
      </c>
      <c r="J310" s="21"/>
      <c r="K310" s="21"/>
      <c r="L310" s="21"/>
      <c r="M310" s="21"/>
      <c r="N310" s="21"/>
      <c r="O310" s="21"/>
      <c r="P310" s="21"/>
      <c r="Q310" s="21"/>
      <c r="R310" s="21"/>
    </row>
    <row r="311" spans="1:18" x14ac:dyDescent="0.15">
      <c r="C311" s="135"/>
      <c r="D311" s="136"/>
      <c r="E311" s="22">
        <v>1</v>
      </c>
      <c r="F311" s="23">
        <v>0.36421725153923035</v>
      </c>
      <c r="G311" s="23">
        <v>0.46006390452384949</v>
      </c>
      <c r="H311" s="23">
        <v>0.12300319224596024</v>
      </c>
      <c r="I311" s="23">
        <v>5.2715655416250229E-2</v>
      </c>
    </row>
    <row r="312" spans="1:18" x14ac:dyDescent="0.15">
      <c r="A312" s="17" t="str">
        <f>A304&amp;D312</f>
        <v>X (17)福岡県内（北九州市・福岡市を除く）</v>
      </c>
      <c r="C312" s="135"/>
      <c r="D312" s="134" t="s">
        <v>288</v>
      </c>
      <c r="E312" s="19">
        <v>308</v>
      </c>
      <c r="F312" s="20">
        <v>99</v>
      </c>
      <c r="G312" s="20">
        <v>143</v>
      </c>
      <c r="H312" s="20">
        <v>53</v>
      </c>
      <c r="I312" s="20">
        <v>13</v>
      </c>
      <c r="J312" s="21"/>
      <c r="K312" s="21"/>
      <c r="L312" s="21"/>
      <c r="M312" s="21"/>
      <c r="N312" s="21"/>
      <c r="O312" s="21"/>
      <c r="P312" s="21"/>
      <c r="Q312" s="21"/>
      <c r="R312" s="21"/>
    </row>
    <row r="313" spans="1:18" x14ac:dyDescent="0.15">
      <c r="C313" s="135"/>
      <c r="D313" s="136"/>
      <c r="E313" s="22">
        <v>1</v>
      </c>
      <c r="F313" s="23">
        <v>0.3214285671710968</v>
      </c>
      <c r="G313" s="23">
        <v>0.46428570151329041</v>
      </c>
      <c r="H313" s="23">
        <v>0.17207792401313782</v>
      </c>
      <c r="I313" s="23">
        <v>4.2207792401313782E-2</v>
      </c>
    </row>
    <row r="314" spans="1:18" x14ac:dyDescent="0.15">
      <c r="A314" s="17" t="str">
        <f>A304&amp;D314</f>
        <v>X (17)東京圏</v>
      </c>
      <c r="C314" s="135"/>
      <c r="D314" s="134" t="s">
        <v>66</v>
      </c>
      <c r="E314" s="19">
        <v>265</v>
      </c>
      <c r="F314" s="25">
        <v>69</v>
      </c>
      <c r="G314" s="20">
        <v>122</v>
      </c>
      <c r="H314" s="20">
        <v>51</v>
      </c>
      <c r="I314" s="20">
        <v>23</v>
      </c>
      <c r="J314" s="21"/>
      <c r="K314" s="21"/>
      <c r="L314" s="21"/>
      <c r="M314" s="21"/>
      <c r="N314" s="21"/>
      <c r="O314" s="21"/>
      <c r="P314" s="21"/>
      <c r="Q314" s="21"/>
      <c r="R314" s="21"/>
    </row>
    <row r="315" spans="1:18" x14ac:dyDescent="0.15">
      <c r="C315" s="135"/>
      <c r="D315" s="136"/>
      <c r="E315" s="22">
        <v>1</v>
      </c>
      <c r="F315" s="27">
        <v>0.26037734746932983</v>
      </c>
      <c r="G315" s="23">
        <v>0.46037736535072327</v>
      </c>
      <c r="H315" s="23">
        <v>0.19245283305644989</v>
      </c>
      <c r="I315" s="23">
        <v>8.6792454123497009E-2</v>
      </c>
    </row>
    <row r="316" spans="1:18" x14ac:dyDescent="0.15">
      <c r="A316" s="17" t="str">
        <f>A304&amp;D316</f>
        <v>X (17)大阪圏</v>
      </c>
      <c r="C316" s="135"/>
      <c r="D316" s="134" t="s">
        <v>67</v>
      </c>
      <c r="E316" s="19">
        <v>173</v>
      </c>
      <c r="F316" s="20">
        <v>63</v>
      </c>
      <c r="G316" s="20">
        <v>78</v>
      </c>
      <c r="H316" s="20">
        <v>24</v>
      </c>
      <c r="I316" s="20">
        <v>8</v>
      </c>
      <c r="J316" s="21"/>
      <c r="K316" s="21"/>
      <c r="L316" s="21"/>
      <c r="M316" s="21"/>
      <c r="N316" s="21"/>
      <c r="O316" s="21"/>
      <c r="P316" s="21"/>
      <c r="Q316" s="21"/>
      <c r="R316" s="21"/>
    </row>
    <row r="317" spans="1:18" x14ac:dyDescent="0.15">
      <c r="C317" s="135"/>
      <c r="D317" s="136"/>
      <c r="E317" s="22">
        <v>1</v>
      </c>
      <c r="F317" s="23">
        <v>0.36416184902191162</v>
      </c>
      <c r="G317" s="23">
        <v>0.45086705684661865</v>
      </c>
      <c r="H317" s="23">
        <v>0.13872832059860229</v>
      </c>
      <c r="I317" s="23">
        <v>4.6242773532867432E-2</v>
      </c>
    </row>
    <row r="318" spans="1:18" x14ac:dyDescent="0.15">
      <c r="A318" s="17" t="str">
        <f>A304&amp;D318</f>
        <v>X (17)名古屋圏</v>
      </c>
      <c r="C318" s="135"/>
      <c r="D318" s="134" t="s">
        <v>68</v>
      </c>
      <c r="E318" s="19">
        <v>21</v>
      </c>
      <c r="F318" s="20">
        <v>6</v>
      </c>
      <c r="G318" s="20">
        <v>9</v>
      </c>
      <c r="H318" s="20">
        <v>2</v>
      </c>
      <c r="I318" s="20">
        <v>4</v>
      </c>
      <c r="J318" s="21"/>
      <c r="K318" s="21"/>
      <c r="L318" s="21"/>
      <c r="M318" s="21"/>
      <c r="N318" s="21"/>
      <c r="O318" s="21"/>
      <c r="P318" s="21"/>
      <c r="Q318" s="21"/>
      <c r="R318" s="21"/>
    </row>
    <row r="319" spans="1:18" x14ac:dyDescent="0.15">
      <c r="C319" s="135"/>
      <c r="D319" s="136"/>
      <c r="E319" s="22">
        <v>1</v>
      </c>
      <c r="F319" s="23">
        <v>0.28571429848670959</v>
      </c>
      <c r="G319" s="23">
        <v>0.4285714328289032</v>
      </c>
      <c r="H319" s="23">
        <v>9.5238097012042999E-2</v>
      </c>
      <c r="I319" s="23">
        <v>0.190476194024086</v>
      </c>
    </row>
    <row r="320" spans="1:18" x14ac:dyDescent="0.15">
      <c r="A320" s="17" t="str">
        <f>A304&amp;D320</f>
        <v>X (17)その他</v>
      </c>
      <c r="C320" s="135"/>
      <c r="D320" s="134" t="s">
        <v>22</v>
      </c>
      <c r="E320" s="19">
        <v>227</v>
      </c>
      <c r="F320" s="20">
        <v>73</v>
      </c>
      <c r="G320" s="20">
        <v>95</v>
      </c>
      <c r="H320" s="20">
        <v>41</v>
      </c>
      <c r="I320" s="20">
        <v>18</v>
      </c>
      <c r="J320" s="21"/>
      <c r="K320" s="21"/>
      <c r="L320" s="21"/>
      <c r="M320" s="21"/>
      <c r="N320" s="21"/>
      <c r="O320" s="21"/>
      <c r="P320" s="21"/>
      <c r="Q320" s="21"/>
      <c r="R320" s="21"/>
    </row>
    <row r="321" spans="1:18" x14ac:dyDescent="0.15">
      <c r="C321" s="135"/>
      <c r="D321" s="136"/>
      <c r="E321" s="22">
        <v>1</v>
      </c>
      <c r="F321" s="23">
        <v>0.32158589363098145</v>
      </c>
      <c r="G321" s="23">
        <v>0.41850221157073975</v>
      </c>
      <c r="H321" s="23">
        <v>0.18061673641204834</v>
      </c>
      <c r="I321" s="23">
        <v>7.9295150935649872E-2</v>
      </c>
    </row>
    <row r="322" spans="1:18" x14ac:dyDescent="0.15">
      <c r="A322" s="17" t="str">
        <f>A304&amp;D322</f>
        <v>X (17)わからない</v>
      </c>
      <c r="C322" s="135"/>
      <c r="D322" s="134" t="s">
        <v>61</v>
      </c>
      <c r="E322" s="19">
        <v>697</v>
      </c>
      <c r="F322" s="20">
        <v>199</v>
      </c>
      <c r="G322" s="20">
        <v>336</v>
      </c>
      <c r="H322" s="20">
        <v>116</v>
      </c>
      <c r="I322" s="20">
        <v>46</v>
      </c>
      <c r="J322" s="21"/>
      <c r="K322" s="21"/>
      <c r="L322" s="21"/>
      <c r="M322" s="21"/>
      <c r="N322" s="21"/>
      <c r="O322" s="21"/>
      <c r="P322" s="21"/>
      <c r="Q322" s="21"/>
      <c r="R322" s="21"/>
    </row>
    <row r="323" spans="1:18" x14ac:dyDescent="0.15">
      <c r="C323" s="136"/>
      <c r="D323" s="136"/>
      <c r="E323" s="22">
        <v>1</v>
      </c>
      <c r="F323" s="23">
        <v>0.28550931811332703</v>
      </c>
      <c r="G323" s="23">
        <v>0.48206600546836853</v>
      </c>
      <c r="H323" s="23">
        <v>0.16642755270004272</v>
      </c>
      <c r="I323" s="23">
        <v>6.5997131168842316E-2</v>
      </c>
    </row>
    <row r="327" spans="1:18" x14ac:dyDescent="0.15">
      <c r="A327" s="17" t="str">
        <f>"X ("&amp;SUBSTITUTE(LEFT(E327,3),"Q","")&amp;")"</f>
        <v>X (18)</v>
      </c>
      <c r="C327" s="17" t="s">
        <v>123</v>
      </c>
      <c r="D327" s="17" t="s">
        <v>24</v>
      </c>
      <c r="E327" s="17" t="s">
        <v>124</v>
      </c>
    </row>
    <row r="328" spans="1:18" ht="36" x14ac:dyDescent="0.15">
      <c r="A328" s="17" t="str">
        <f>A327&amp;"表頭"</f>
        <v>X (18)表頭</v>
      </c>
      <c r="C328" s="132"/>
      <c r="D328" s="133"/>
      <c r="E328" s="18" t="s">
        <v>3</v>
      </c>
      <c r="F328" s="18" t="s">
        <v>125</v>
      </c>
      <c r="G328" s="18" t="s">
        <v>126</v>
      </c>
      <c r="H328" s="18" t="s">
        <v>127</v>
      </c>
      <c r="I328" s="18" t="s">
        <v>128</v>
      </c>
      <c r="J328" s="18" t="s">
        <v>129</v>
      </c>
      <c r="K328" s="18" t="s">
        <v>130</v>
      </c>
      <c r="L328" s="18" t="s">
        <v>131</v>
      </c>
      <c r="M328" s="18" t="s">
        <v>132</v>
      </c>
      <c r="N328" s="18" t="s">
        <v>22</v>
      </c>
      <c r="O328" s="18" t="s">
        <v>43</v>
      </c>
    </row>
    <row r="329" spans="1:18" x14ac:dyDescent="0.15">
      <c r="A329" s="17" t="str">
        <f>A327&amp;D329</f>
        <v>X (18)全体</v>
      </c>
      <c r="C329" s="134" t="s">
        <v>63</v>
      </c>
      <c r="D329" s="134" t="s">
        <v>8</v>
      </c>
      <c r="E329" s="19">
        <v>3871</v>
      </c>
      <c r="F329" s="20">
        <v>2321</v>
      </c>
      <c r="G329" s="20">
        <v>1200</v>
      </c>
      <c r="H329" s="20">
        <v>638</v>
      </c>
      <c r="I329" s="20">
        <v>353</v>
      </c>
      <c r="J329" s="20">
        <v>583</v>
      </c>
      <c r="K329" s="20">
        <v>586</v>
      </c>
      <c r="L329" s="20">
        <v>70</v>
      </c>
      <c r="M329" s="20">
        <v>221</v>
      </c>
      <c r="N329" s="20">
        <v>50</v>
      </c>
      <c r="O329" s="20">
        <v>541</v>
      </c>
      <c r="P329" s="21"/>
      <c r="Q329" s="21"/>
      <c r="R329" s="21"/>
    </row>
    <row r="330" spans="1:18" x14ac:dyDescent="0.15">
      <c r="C330" s="135"/>
      <c r="D330" s="136"/>
      <c r="E330" s="22">
        <v>1</v>
      </c>
      <c r="F330" s="23">
        <v>0.59958666563034058</v>
      </c>
      <c r="G330" s="23">
        <v>0.30999740958213806</v>
      </c>
      <c r="H330" s="23">
        <v>0.16481529176235199</v>
      </c>
      <c r="I330" s="23">
        <v>9.1190904378890991E-2</v>
      </c>
      <c r="J330" s="23">
        <v>0.15060707926750183</v>
      </c>
      <c r="K330" s="23">
        <v>0.15138207376003265</v>
      </c>
      <c r="L330" s="23">
        <v>1.8083183094859123E-2</v>
      </c>
      <c r="M330" s="23">
        <v>5.7091191411018372E-2</v>
      </c>
      <c r="N330" s="23">
        <v>1.2916559353470802E-2</v>
      </c>
      <c r="O330" s="23">
        <v>0.13975717127323151</v>
      </c>
    </row>
    <row r="331" spans="1:18" x14ac:dyDescent="0.15">
      <c r="A331" s="17" t="str">
        <f>A327&amp;D331</f>
        <v>X (18)北九州市</v>
      </c>
      <c r="C331" s="135"/>
      <c r="D331" s="134" t="s">
        <v>64</v>
      </c>
      <c r="E331" s="19">
        <v>1554</v>
      </c>
      <c r="F331" s="20">
        <v>1150</v>
      </c>
      <c r="G331" s="20">
        <v>556</v>
      </c>
      <c r="H331" s="20">
        <v>284</v>
      </c>
      <c r="I331" s="20">
        <v>156</v>
      </c>
      <c r="J331" s="20">
        <v>231</v>
      </c>
      <c r="K331" s="20">
        <v>237</v>
      </c>
      <c r="L331" s="20">
        <v>36</v>
      </c>
      <c r="M331" s="20">
        <v>83</v>
      </c>
      <c r="N331" s="20">
        <v>10</v>
      </c>
      <c r="O331" s="20">
        <v>76</v>
      </c>
      <c r="P331" s="21"/>
      <c r="Q331" s="21"/>
      <c r="R331" s="21"/>
    </row>
    <row r="332" spans="1:18" x14ac:dyDescent="0.15">
      <c r="C332" s="135"/>
      <c r="D332" s="136"/>
      <c r="E332" s="22">
        <v>1</v>
      </c>
      <c r="F332" s="23">
        <v>0.74002575874328613</v>
      </c>
      <c r="G332" s="23">
        <v>0.35778635740280151</v>
      </c>
      <c r="H332" s="23">
        <v>0.18275418877601624</v>
      </c>
      <c r="I332" s="23">
        <v>0.10038609802722931</v>
      </c>
      <c r="J332" s="23">
        <v>0.14864864945411682</v>
      </c>
      <c r="K332" s="23">
        <v>0.1525096595287323</v>
      </c>
      <c r="L332" s="23">
        <v>2.3166023194789886E-2</v>
      </c>
      <c r="M332" s="23">
        <v>5.3410552442073822E-2</v>
      </c>
      <c r="N332" s="23">
        <v>6.4350063912570477E-3</v>
      </c>
      <c r="O332" s="23">
        <v>4.8906050622463226E-2</v>
      </c>
    </row>
    <row r="333" spans="1:18" x14ac:dyDescent="0.15">
      <c r="A333" s="17" t="str">
        <f>A327&amp;D333</f>
        <v>X (18)福岡市</v>
      </c>
      <c r="C333" s="135"/>
      <c r="D333" s="134" t="s">
        <v>65</v>
      </c>
      <c r="E333" s="19">
        <v>626</v>
      </c>
      <c r="F333" s="20">
        <v>328</v>
      </c>
      <c r="G333" s="20">
        <v>185</v>
      </c>
      <c r="H333" s="20">
        <v>107</v>
      </c>
      <c r="I333" s="20">
        <v>63</v>
      </c>
      <c r="J333" s="20">
        <v>107</v>
      </c>
      <c r="K333" s="20">
        <v>86</v>
      </c>
      <c r="L333" s="20">
        <v>6</v>
      </c>
      <c r="M333" s="20">
        <v>37</v>
      </c>
      <c r="N333" s="20">
        <v>6</v>
      </c>
      <c r="O333" s="20">
        <v>106</v>
      </c>
      <c r="P333" s="21"/>
      <c r="Q333" s="21"/>
      <c r="R333" s="21"/>
    </row>
    <row r="334" spans="1:18" x14ac:dyDescent="0.15">
      <c r="C334" s="135"/>
      <c r="D334" s="136"/>
      <c r="E334" s="22">
        <v>1</v>
      </c>
      <c r="F334" s="23">
        <v>0.52396166324615479</v>
      </c>
      <c r="G334" s="23">
        <v>0.29552716016769409</v>
      </c>
      <c r="H334" s="23">
        <v>0.17092651128768921</v>
      </c>
      <c r="I334" s="23">
        <v>0.1006389781832695</v>
      </c>
      <c r="J334" s="23">
        <v>0.17092651128768921</v>
      </c>
      <c r="K334" s="23">
        <v>0.1373801976442337</v>
      </c>
      <c r="L334" s="23">
        <v>9.5846643671393394E-3</v>
      </c>
      <c r="M334" s="23">
        <v>5.9105429798364639E-2</v>
      </c>
      <c r="N334" s="23">
        <v>9.5846643671393394E-3</v>
      </c>
      <c r="O334" s="23">
        <v>0.16932907700538635</v>
      </c>
    </row>
    <row r="335" spans="1:18" x14ac:dyDescent="0.15">
      <c r="A335" s="17" t="str">
        <f>A327&amp;D335</f>
        <v>X (18)福岡県内（北九州市・福岡市を除く）</v>
      </c>
      <c r="C335" s="135"/>
      <c r="D335" s="134" t="s">
        <v>288</v>
      </c>
      <c r="E335" s="19">
        <v>308</v>
      </c>
      <c r="F335" s="20">
        <v>154</v>
      </c>
      <c r="G335" s="20">
        <v>98</v>
      </c>
      <c r="H335" s="20">
        <v>53</v>
      </c>
      <c r="I335" s="20">
        <v>33</v>
      </c>
      <c r="J335" s="20">
        <v>60</v>
      </c>
      <c r="K335" s="20">
        <v>46</v>
      </c>
      <c r="L335" s="20">
        <v>6</v>
      </c>
      <c r="M335" s="20">
        <v>19</v>
      </c>
      <c r="N335" s="20">
        <v>7</v>
      </c>
      <c r="O335" s="20">
        <v>56</v>
      </c>
      <c r="P335" s="21"/>
      <c r="Q335" s="21"/>
      <c r="R335" s="21"/>
    </row>
    <row r="336" spans="1:18" x14ac:dyDescent="0.15">
      <c r="C336" s="135"/>
      <c r="D336" s="136"/>
      <c r="E336" s="22">
        <v>1</v>
      </c>
      <c r="F336" s="23">
        <v>0.5</v>
      </c>
      <c r="G336" s="23">
        <v>0.31818181276321411</v>
      </c>
      <c r="H336" s="23">
        <v>0.17207792401313782</v>
      </c>
      <c r="I336" s="23">
        <v>0.1071428582072258</v>
      </c>
      <c r="J336" s="23">
        <v>0.19480518996715546</v>
      </c>
      <c r="K336" s="23">
        <v>0.14935064315795898</v>
      </c>
      <c r="L336" s="23">
        <v>1.9480518996715546E-2</v>
      </c>
      <c r="M336" s="23">
        <v>6.1688311398029327E-2</v>
      </c>
      <c r="N336" s="23">
        <v>2.2727273404598236E-2</v>
      </c>
      <c r="O336" s="23">
        <v>0.18181818723678589</v>
      </c>
    </row>
    <row r="337" spans="1:18" x14ac:dyDescent="0.15">
      <c r="A337" s="17" t="str">
        <f>A327&amp;D337</f>
        <v>X (18)東京圏</v>
      </c>
      <c r="C337" s="135"/>
      <c r="D337" s="134" t="s">
        <v>66</v>
      </c>
      <c r="E337" s="19">
        <v>265</v>
      </c>
      <c r="F337" s="20">
        <v>129</v>
      </c>
      <c r="G337" s="20">
        <v>73</v>
      </c>
      <c r="H337" s="20">
        <v>34</v>
      </c>
      <c r="I337" s="20">
        <v>16</v>
      </c>
      <c r="J337" s="20">
        <v>33</v>
      </c>
      <c r="K337" s="20">
        <v>51</v>
      </c>
      <c r="L337" s="20">
        <v>5</v>
      </c>
      <c r="M337" s="20">
        <v>22</v>
      </c>
      <c r="N337" s="20">
        <v>4</v>
      </c>
      <c r="O337" s="24">
        <v>61</v>
      </c>
      <c r="P337" s="21"/>
      <c r="Q337" s="21"/>
      <c r="R337" s="21"/>
    </row>
    <row r="338" spans="1:18" x14ac:dyDescent="0.15">
      <c r="C338" s="135"/>
      <c r="D338" s="136"/>
      <c r="E338" s="22">
        <v>1</v>
      </c>
      <c r="F338" s="23">
        <v>0.48679244518280029</v>
      </c>
      <c r="G338" s="23">
        <v>0.27547168731689453</v>
      </c>
      <c r="H338" s="23">
        <v>0.12830188870429993</v>
      </c>
      <c r="I338" s="23">
        <v>6.0377359390258789E-2</v>
      </c>
      <c r="J338" s="23">
        <v>0.12452830374240875</v>
      </c>
      <c r="K338" s="23">
        <v>0.19245283305644989</v>
      </c>
      <c r="L338" s="23">
        <v>1.8867924809455872E-2</v>
      </c>
      <c r="M338" s="23">
        <v>8.3018869161605835E-2</v>
      </c>
      <c r="N338" s="23">
        <v>1.5094339847564697E-2</v>
      </c>
      <c r="O338" s="26">
        <v>0.23018868267536163</v>
      </c>
    </row>
    <row r="339" spans="1:18" x14ac:dyDescent="0.15">
      <c r="A339" s="17" t="str">
        <f>A327&amp;D339</f>
        <v>X (18)大阪圏</v>
      </c>
      <c r="C339" s="135"/>
      <c r="D339" s="134" t="s">
        <v>67</v>
      </c>
      <c r="E339" s="19">
        <v>173</v>
      </c>
      <c r="F339" s="20">
        <v>98</v>
      </c>
      <c r="G339" s="20">
        <v>58</v>
      </c>
      <c r="H339" s="20">
        <v>31</v>
      </c>
      <c r="I339" s="20">
        <v>22</v>
      </c>
      <c r="J339" s="20">
        <v>19</v>
      </c>
      <c r="K339" s="20">
        <v>20</v>
      </c>
      <c r="L339" s="20">
        <v>2</v>
      </c>
      <c r="M339" s="20">
        <v>11</v>
      </c>
      <c r="N339" s="20">
        <v>4</v>
      </c>
      <c r="O339" s="20">
        <v>31</v>
      </c>
      <c r="P339" s="21"/>
      <c r="Q339" s="21"/>
      <c r="R339" s="21"/>
    </row>
    <row r="340" spans="1:18" x14ac:dyDescent="0.15">
      <c r="C340" s="135"/>
      <c r="D340" s="136"/>
      <c r="E340" s="22">
        <v>1</v>
      </c>
      <c r="F340" s="23">
        <v>0.56647396087646484</v>
      </c>
      <c r="G340" s="23">
        <v>0.33526012301445007</v>
      </c>
      <c r="H340" s="23">
        <v>0.17919075489044189</v>
      </c>
      <c r="I340" s="23">
        <v>0.12716762721538544</v>
      </c>
      <c r="J340" s="23">
        <v>0.10982658714056015</v>
      </c>
      <c r="K340" s="23">
        <v>0.11560693383216858</v>
      </c>
      <c r="L340" s="23">
        <v>1.1560693383216858E-2</v>
      </c>
      <c r="M340" s="23">
        <v>6.3583813607692719E-2</v>
      </c>
      <c r="N340" s="23">
        <v>2.3121386766433716E-2</v>
      </c>
      <c r="O340" s="23">
        <v>0.17919075489044189</v>
      </c>
    </row>
    <row r="341" spans="1:18" x14ac:dyDescent="0.15">
      <c r="A341" s="17" t="str">
        <f>A327&amp;D341</f>
        <v>X (18)名古屋圏</v>
      </c>
      <c r="C341" s="135"/>
      <c r="D341" s="134" t="s">
        <v>68</v>
      </c>
      <c r="E341" s="19">
        <v>21</v>
      </c>
      <c r="F341" s="20">
        <v>8</v>
      </c>
      <c r="G341" s="20">
        <v>4</v>
      </c>
      <c r="H341" s="20">
        <v>6</v>
      </c>
      <c r="I341" s="20">
        <v>2</v>
      </c>
      <c r="J341" s="20">
        <v>6</v>
      </c>
      <c r="K341" s="20">
        <v>7</v>
      </c>
      <c r="L341" s="20">
        <v>0</v>
      </c>
      <c r="M341" s="20">
        <v>1</v>
      </c>
      <c r="N341" s="20">
        <v>0</v>
      </c>
      <c r="O341" s="20">
        <v>4</v>
      </c>
      <c r="P341" s="21"/>
      <c r="Q341" s="21"/>
      <c r="R341" s="21"/>
    </row>
    <row r="342" spans="1:18" x14ac:dyDescent="0.15">
      <c r="C342" s="135"/>
      <c r="D342" s="136"/>
      <c r="E342" s="22">
        <v>1</v>
      </c>
      <c r="F342" s="23">
        <v>0.380952388048172</v>
      </c>
      <c r="G342" s="23">
        <v>0.190476194024086</v>
      </c>
      <c r="H342" s="23">
        <v>0.28571429848670959</v>
      </c>
      <c r="I342" s="23">
        <v>9.5238097012042999E-2</v>
      </c>
      <c r="J342" s="23">
        <v>0.28571429848670959</v>
      </c>
      <c r="K342" s="23">
        <v>0.3333333432674408</v>
      </c>
      <c r="L342" s="23">
        <v>0</v>
      </c>
      <c r="M342" s="23">
        <v>4.76190485060215E-2</v>
      </c>
      <c r="N342" s="23">
        <v>0</v>
      </c>
      <c r="O342" s="23">
        <v>0.190476194024086</v>
      </c>
    </row>
    <row r="343" spans="1:18" x14ac:dyDescent="0.15">
      <c r="A343" s="17" t="str">
        <f>A327&amp;D343</f>
        <v>X (18)その他</v>
      </c>
      <c r="C343" s="135"/>
      <c r="D343" s="134" t="s">
        <v>22</v>
      </c>
      <c r="E343" s="19">
        <v>227</v>
      </c>
      <c r="F343" s="20">
        <v>106</v>
      </c>
      <c r="G343" s="20">
        <v>61</v>
      </c>
      <c r="H343" s="20">
        <v>30</v>
      </c>
      <c r="I343" s="20">
        <v>22</v>
      </c>
      <c r="J343" s="20">
        <v>43</v>
      </c>
      <c r="K343" s="20">
        <v>30</v>
      </c>
      <c r="L343" s="20">
        <v>5</v>
      </c>
      <c r="M343" s="20">
        <v>10</v>
      </c>
      <c r="N343" s="20">
        <v>8</v>
      </c>
      <c r="O343" s="20">
        <v>52</v>
      </c>
      <c r="P343" s="21"/>
      <c r="Q343" s="21"/>
      <c r="R343" s="21"/>
    </row>
    <row r="344" spans="1:18" x14ac:dyDescent="0.15">
      <c r="C344" s="135"/>
      <c r="D344" s="136"/>
      <c r="E344" s="22">
        <v>1</v>
      </c>
      <c r="F344" s="23">
        <v>0.46696034073829651</v>
      </c>
      <c r="G344" s="23">
        <v>0.26872247457504272</v>
      </c>
      <c r="H344" s="23">
        <v>0.13215859234333038</v>
      </c>
      <c r="I344" s="23">
        <v>9.6916303038597107E-2</v>
      </c>
      <c r="J344" s="23">
        <v>0.18942731618881226</v>
      </c>
      <c r="K344" s="23">
        <v>0.13215859234333038</v>
      </c>
      <c r="L344" s="23">
        <v>2.2026430815458298E-2</v>
      </c>
      <c r="M344" s="23">
        <v>4.4052861630916595E-2</v>
      </c>
      <c r="N344" s="23">
        <v>3.5242289304733276E-2</v>
      </c>
      <c r="O344" s="23">
        <v>0.22907489538192749</v>
      </c>
    </row>
    <row r="345" spans="1:18" x14ac:dyDescent="0.15">
      <c r="A345" s="17" t="str">
        <f>A327&amp;D345</f>
        <v>X (18)わからない</v>
      </c>
      <c r="C345" s="135"/>
      <c r="D345" s="134" t="s">
        <v>61</v>
      </c>
      <c r="E345" s="19">
        <v>697</v>
      </c>
      <c r="F345" s="20">
        <v>348</v>
      </c>
      <c r="G345" s="20">
        <v>165</v>
      </c>
      <c r="H345" s="20">
        <v>93</v>
      </c>
      <c r="I345" s="20">
        <v>39</v>
      </c>
      <c r="J345" s="20">
        <v>84</v>
      </c>
      <c r="K345" s="20">
        <v>109</v>
      </c>
      <c r="L345" s="20">
        <v>10</v>
      </c>
      <c r="M345" s="20">
        <v>38</v>
      </c>
      <c r="N345" s="20">
        <v>11</v>
      </c>
      <c r="O345" s="20">
        <v>155</v>
      </c>
      <c r="P345" s="21"/>
      <c r="Q345" s="21"/>
      <c r="R345" s="21"/>
    </row>
    <row r="346" spans="1:18" x14ac:dyDescent="0.15">
      <c r="C346" s="136"/>
      <c r="D346" s="136"/>
      <c r="E346" s="22">
        <v>1</v>
      </c>
      <c r="F346" s="23">
        <v>0.49928262829780579</v>
      </c>
      <c r="G346" s="23">
        <v>0.23672883212566376</v>
      </c>
      <c r="H346" s="23">
        <v>0.13342897593975067</v>
      </c>
      <c r="I346" s="23">
        <v>5.5954087525606155E-2</v>
      </c>
      <c r="J346" s="23">
        <v>0.12051650136709213</v>
      </c>
      <c r="K346" s="23">
        <v>0.15638449788093567</v>
      </c>
      <c r="L346" s="23">
        <v>1.4347202144563198E-2</v>
      </c>
      <c r="M346" s="23">
        <v>5.4519370198249817E-2</v>
      </c>
      <c r="N346" s="23">
        <v>1.578192226588726E-2</v>
      </c>
      <c r="O346" s="23">
        <v>0.22238163650035858</v>
      </c>
    </row>
    <row r="350" spans="1:18" x14ac:dyDescent="0.15">
      <c r="A350" s="17" t="str">
        <f>"X ("&amp;SUBSTITUTE(LEFT(E350,3),"Q","")&amp;")"</f>
        <v>X (19)</v>
      </c>
      <c r="C350" s="17" t="s">
        <v>133</v>
      </c>
      <c r="D350" s="17" t="s">
        <v>24</v>
      </c>
      <c r="E350" s="17" t="s">
        <v>134</v>
      </c>
    </row>
    <row r="351" spans="1:18" ht="36" x14ac:dyDescent="0.15">
      <c r="A351" s="17" t="str">
        <f>A350&amp;"表頭"</f>
        <v>X (19)表頭</v>
      </c>
      <c r="C351" s="132"/>
      <c r="D351" s="133"/>
      <c r="E351" s="18" t="s">
        <v>3</v>
      </c>
      <c r="F351" s="18" t="s">
        <v>135</v>
      </c>
      <c r="G351" s="18" t="s">
        <v>136</v>
      </c>
      <c r="H351" s="18" t="s">
        <v>137</v>
      </c>
      <c r="I351" s="18" t="s">
        <v>138</v>
      </c>
      <c r="J351" s="18" t="s">
        <v>139</v>
      </c>
      <c r="K351" s="18" t="s">
        <v>140</v>
      </c>
      <c r="L351" s="18" t="s">
        <v>141</v>
      </c>
      <c r="M351" s="18" t="s">
        <v>142</v>
      </c>
      <c r="N351" s="18" t="s">
        <v>22</v>
      </c>
      <c r="O351" s="18" t="s">
        <v>43</v>
      </c>
    </row>
    <row r="352" spans="1:18" x14ac:dyDescent="0.15">
      <c r="A352" s="17" t="str">
        <f>A350&amp;D352</f>
        <v>X (19)全体</v>
      </c>
      <c r="C352" s="134" t="s">
        <v>63</v>
      </c>
      <c r="D352" s="134" t="s">
        <v>8</v>
      </c>
      <c r="E352" s="19">
        <v>3871</v>
      </c>
      <c r="F352" s="20">
        <v>703</v>
      </c>
      <c r="G352" s="20">
        <v>740</v>
      </c>
      <c r="H352" s="20">
        <v>758</v>
      </c>
      <c r="I352" s="20">
        <v>1148</v>
      </c>
      <c r="J352" s="20">
        <v>152</v>
      </c>
      <c r="K352" s="20">
        <v>183</v>
      </c>
      <c r="L352" s="20">
        <v>553</v>
      </c>
      <c r="M352" s="20">
        <v>478</v>
      </c>
      <c r="N352" s="20">
        <v>92</v>
      </c>
      <c r="O352" s="20">
        <v>1138</v>
      </c>
      <c r="P352" s="21"/>
      <c r="Q352" s="21"/>
      <c r="R352" s="21"/>
    </row>
    <row r="353" spans="1:18" x14ac:dyDescent="0.15">
      <c r="C353" s="135"/>
      <c r="D353" s="136"/>
      <c r="E353" s="22">
        <v>1</v>
      </c>
      <c r="F353" s="23">
        <v>0.18160681426525116</v>
      </c>
      <c r="G353" s="23">
        <v>0.19116507470607758</v>
      </c>
      <c r="H353" s="23">
        <v>0.19581504166126251</v>
      </c>
      <c r="I353" s="23">
        <v>0.29656419157981873</v>
      </c>
      <c r="J353" s="23">
        <v>3.9266340434551239E-2</v>
      </c>
      <c r="K353" s="23">
        <v>4.7274604439735413E-2</v>
      </c>
      <c r="L353" s="23">
        <v>0.1428571492433548</v>
      </c>
      <c r="M353" s="23">
        <v>0.12348230183124542</v>
      </c>
      <c r="N353" s="23">
        <v>2.3766469210386276E-2</v>
      </c>
      <c r="O353" s="23">
        <v>0.29398089647293091</v>
      </c>
    </row>
    <row r="354" spans="1:18" x14ac:dyDescent="0.15">
      <c r="A354" s="17" t="str">
        <f>A350&amp;D354</f>
        <v>X (19)北九州市</v>
      </c>
      <c r="C354" s="135"/>
      <c r="D354" s="134" t="s">
        <v>64</v>
      </c>
      <c r="E354" s="19">
        <v>1554</v>
      </c>
      <c r="F354" s="20">
        <v>255</v>
      </c>
      <c r="G354" s="20">
        <v>305</v>
      </c>
      <c r="H354" s="20">
        <v>321</v>
      </c>
      <c r="I354" s="20">
        <v>465</v>
      </c>
      <c r="J354" s="20">
        <v>44</v>
      </c>
      <c r="K354" s="20">
        <v>62</v>
      </c>
      <c r="L354" s="20">
        <v>207</v>
      </c>
      <c r="M354" s="20">
        <v>182</v>
      </c>
      <c r="N354" s="20">
        <v>23</v>
      </c>
      <c r="O354" s="20">
        <v>464</v>
      </c>
      <c r="P354" s="21"/>
      <c r="Q354" s="21"/>
      <c r="R354" s="21"/>
    </row>
    <row r="355" spans="1:18" x14ac:dyDescent="0.15">
      <c r="C355" s="135"/>
      <c r="D355" s="136"/>
      <c r="E355" s="22">
        <v>1</v>
      </c>
      <c r="F355" s="23">
        <v>0.16409265995025635</v>
      </c>
      <c r="G355" s="23">
        <v>0.19626769423484802</v>
      </c>
      <c r="H355" s="23">
        <v>0.20656371116638184</v>
      </c>
      <c r="I355" s="23">
        <v>0.29922780394554138</v>
      </c>
      <c r="J355" s="23">
        <v>2.8314027935266495E-2</v>
      </c>
      <c r="K355" s="23">
        <v>3.9897039532661438E-2</v>
      </c>
      <c r="L355" s="23">
        <v>0.13320463895797729</v>
      </c>
      <c r="M355" s="23">
        <v>0.11711711436510086</v>
      </c>
      <c r="N355" s="23">
        <v>1.4800515025854111E-2</v>
      </c>
      <c r="O355" s="23">
        <v>0.29858431220054626</v>
      </c>
    </row>
    <row r="356" spans="1:18" x14ac:dyDescent="0.15">
      <c r="A356" s="17" t="str">
        <f>A350&amp;D356</f>
        <v>X (19)福岡市</v>
      </c>
      <c r="C356" s="135"/>
      <c r="D356" s="134" t="s">
        <v>65</v>
      </c>
      <c r="E356" s="19">
        <v>626</v>
      </c>
      <c r="F356" s="24">
        <v>149</v>
      </c>
      <c r="G356" s="20">
        <v>124</v>
      </c>
      <c r="H356" s="20">
        <v>126</v>
      </c>
      <c r="I356" s="20">
        <v>195</v>
      </c>
      <c r="J356" s="20">
        <v>18</v>
      </c>
      <c r="K356" s="20">
        <v>36</v>
      </c>
      <c r="L356" s="20">
        <v>92</v>
      </c>
      <c r="M356" s="20">
        <v>75</v>
      </c>
      <c r="N356" s="20">
        <v>21</v>
      </c>
      <c r="O356" s="20">
        <v>168</v>
      </c>
      <c r="P356" s="21"/>
      <c r="Q356" s="21"/>
      <c r="R356" s="21"/>
    </row>
    <row r="357" spans="1:18" x14ac:dyDescent="0.15">
      <c r="C357" s="135"/>
      <c r="D357" s="136"/>
      <c r="E357" s="22">
        <v>1</v>
      </c>
      <c r="F357" s="26">
        <v>0.23801916837692261</v>
      </c>
      <c r="G357" s="23">
        <v>0.19808307290077209</v>
      </c>
      <c r="H357" s="23">
        <v>0.201277956366539</v>
      </c>
      <c r="I357" s="23">
        <v>0.31150159239768982</v>
      </c>
      <c r="J357" s="23">
        <v>2.8753994032740593E-2</v>
      </c>
      <c r="K357" s="23">
        <v>5.7507988065481186E-2</v>
      </c>
      <c r="L357" s="23">
        <v>0.14696486294269562</v>
      </c>
      <c r="M357" s="23">
        <v>0.11980830878019333</v>
      </c>
      <c r="N357" s="23">
        <v>3.3546324819326401E-2</v>
      </c>
      <c r="O357" s="23">
        <v>0.26837059855461121</v>
      </c>
    </row>
    <row r="358" spans="1:18" x14ac:dyDescent="0.15">
      <c r="A358" s="17" t="str">
        <f>A350&amp;D358</f>
        <v>X (19)福岡県内（北九州市・福岡市を除く）</v>
      </c>
      <c r="C358" s="135"/>
      <c r="D358" s="134" t="s">
        <v>288</v>
      </c>
      <c r="E358" s="19">
        <v>308</v>
      </c>
      <c r="F358" s="20">
        <v>61</v>
      </c>
      <c r="G358" s="20">
        <v>53</v>
      </c>
      <c r="H358" s="20">
        <v>47</v>
      </c>
      <c r="I358" s="20">
        <v>84</v>
      </c>
      <c r="J358" s="20">
        <v>16</v>
      </c>
      <c r="K358" s="20">
        <v>19</v>
      </c>
      <c r="L358" s="20">
        <v>64</v>
      </c>
      <c r="M358" s="20">
        <v>39</v>
      </c>
      <c r="N358" s="20">
        <v>7</v>
      </c>
      <c r="O358" s="20">
        <v>77</v>
      </c>
      <c r="P358" s="21"/>
      <c r="Q358" s="21"/>
      <c r="R358" s="21"/>
    </row>
    <row r="359" spans="1:18" x14ac:dyDescent="0.15">
      <c r="C359" s="135"/>
      <c r="D359" s="136"/>
      <c r="E359" s="22">
        <v>1</v>
      </c>
      <c r="F359" s="23">
        <v>0.19805194437503815</v>
      </c>
      <c r="G359" s="23">
        <v>0.17207792401313782</v>
      </c>
      <c r="H359" s="23">
        <v>0.15259739756584167</v>
      </c>
      <c r="I359" s="23">
        <v>0.27272728085517883</v>
      </c>
      <c r="J359" s="23">
        <v>5.1948051899671555E-2</v>
      </c>
      <c r="K359" s="23">
        <v>6.1688311398029327E-2</v>
      </c>
      <c r="L359" s="23">
        <v>0.20779220759868622</v>
      </c>
      <c r="M359" s="23">
        <v>0.12662337720394135</v>
      </c>
      <c r="N359" s="23">
        <v>2.2727273404598236E-2</v>
      </c>
      <c r="O359" s="23">
        <v>0.25</v>
      </c>
    </row>
    <row r="360" spans="1:18" x14ac:dyDescent="0.15">
      <c r="A360" s="17" t="str">
        <f>A350&amp;D360</f>
        <v>X (19)東京圏</v>
      </c>
      <c r="C360" s="135"/>
      <c r="D360" s="134" t="s">
        <v>66</v>
      </c>
      <c r="E360" s="19">
        <v>265</v>
      </c>
      <c r="F360" s="24">
        <v>64</v>
      </c>
      <c r="G360" s="24">
        <v>77</v>
      </c>
      <c r="H360" s="20">
        <v>66</v>
      </c>
      <c r="I360" s="24">
        <v>100</v>
      </c>
      <c r="J360" s="20">
        <v>15</v>
      </c>
      <c r="K360" s="20">
        <v>13</v>
      </c>
      <c r="L360" s="20">
        <v>32</v>
      </c>
      <c r="M360" s="20">
        <v>40</v>
      </c>
      <c r="N360" s="20">
        <v>12</v>
      </c>
      <c r="O360" s="20">
        <v>57</v>
      </c>
      <c r="P360" s="21"/>
      <c r="Q360" s="21"/>
      <c r="R360" s="21"/>
    </row>
    <row r="361" spans="1:18" x14ac:dyDescent="0.15">
      <c r="C361" s="135"/>
      <c r="D361" s="136"/>
      <c r="E361" s="22">
        <v>1</v>
      </c>
      <c r="F361" s="26">
        <v>0.24150943756103516</v>
      </c>
      <c r="G361" s="26">
        <v>0.29056602716445923</v>
      </c>
      <c r="H361" s="23">
        <v>0.2490566074848175</v>
      </c>
      <c r="I361" s="26">
        <v>0.37735849618911743</v>
      </c>
      <c r="J361" s="23">
        <v>5.6603774428367615E-2</v>
      </c>
      <c r="K361" s="23">
        <v>4.9056604504585266E-2</v>
      </c>
      <c r="L361" s="23">
        <v>0.12075471878051758</v>
      </c>
      <c r="M361" s="23">
        <v>0.15094339847564697</v>
      </c>
      <c r="N361" s="23">
        <v>4.5283019542694092E-2</v>
      </c>
      <c r="O361" s="23">
        <v>0.21509434282779694</v>
      </c>
    </row>
    <row r="362" spans="1:18" x14ac:dyDescent="0.15">
      <c r="A362" s="17" t="str">
        <f>A350&amp;D362</f>
        <v>X (19)大阪圏</v>
      </c>
      <c r="C362" s="135"/>
      <c r="D362" s="134" t="s">
        <v>67</v>
      </c>
      <c r="E362" s="19">
        <v>173</v>
      </c>
      <c r="F362" s="24">
        <v>38</v>
      </c>
      <c r="G362" s="20">
        <v>40</v>
      </c>
      <c r="H362" s="20">
        <v>39</v>
      </c>
      <c r="I362" s="20">
        <v>60</v>
      </c>
      <c r="J362" s="20">
        <v>9</v>
      </c>
      <c r="K362" s="20">
        <v>7</v>
      </c>
      <c r="L362" s="20">
        <v>27</v>
      </c>
      <c r="M362" s="20">
        <v>22</v>
      </c>
      <c r="N362" s="20">
        <v>4</v>
      </c>
      <c r="O362" s="20">
        <v>41</v>
      </c>
      <c r="P362" s="21"/>
      <c r="Q362" s="21"/>
      <c r="R362" s="21"/>
    </row>
    <row r="363" spans="1:18" x14ac:dyDescent="0.15">
      <c r="C363" s="135"/>
      <c r="D363" s="136"/>
      <c r="E363" s="22">
        <v>1</v>
      </c>
      <c r="F363" s="26">
        <v>0.2196531742811203</v>
      </c>
      <c r="G363" s="23">
        <v>0.23121386766433716</v>
      </c>
      <c r="H363" s="23">
        <v>0.22543352842330933</v>
      </c>
      <c r="I363" s="23">
        <v>0.34682080149650574</v>
      </c>
      <c r="J363" s="23">
        <v>5.2023120224475861E-2</v>
      </c>
      <c r="K363" s="23">
        <v>4.0462426841259003E-2</v>
      </c>
      <c r="L363" s="23">
        <v>0.15606936812400818</v>
      </c>
      <c r="M363" s="23">
        <v>0.12716762721538544</v>
      </c>
      <c r="N363" s="23">
        <v>2.3121386766433716E-2</v>
      </c>
      <c r="O363" s="23">
        <v>0.23699422180652618</v>
      </c>
    </row>
    <row r="364" spans="1:18" x14ac:dyDescent="0.15">
      <c r="A364" s="17" t="str">
        <f>A350&amp;D364</f>
        <v>X (19)名古屋圏</v>
      </c>
      <c r="C364" s="135"/>
      <c r="D364" s="134" t="s">
        <v>68</v>
      </c>
      <c r="E364" s="19">
        <v>21</v>
      </c>
      <c r="F364" s="20">
        <v>1</v>
      </c>
      <c r="G364" s="20">
        <v>6</v>
      </c>
      <c r="H364" s="20">
        <v>5</v>
      </c>
      <c r="I364" s="20">
        <v>6</v>
      </c>
      <c r="J364" s="20">
        <v>2</v>
      </c>
      <c r="K364" s="20">
        <v>0</v>
      </c>
      <c r="L364" s="20">
        <v>5</v>
      </c>
      <c r="M364" s="20">
        <v>2</v>
      </c>
      <c r="N364" s="20">
        <v>1</v>
      </c>
      <c r="O364" s="20">
        <v>6</v>
      </c>
      <c r="P364" s="21"/>
      <c r="Q364" s="21"/>
      <c r="R364" s="21"/>
    </row>
    <row r="365" spans="1:18" x14ac:dyDescent="0.15">
      <c r="C365" s="135"/>
      <c r="D365" s="136"/>
      <c r="E365" s="22">
        <v>1</v>
      </c>
      <c r="F365" s="23">
        <v>4.76190485060215E-2</v>
      </c>
      <c r="G365" s="23">
        <v>0.28571429848670959</v>
      </c>
      <c r="H365" s="23">
        <v>0.2380952388048172</v>
      </c>
      <c r="I365" s="23">
        <v>0.28571429848670959</v>
      </c>
      <c r="J365" s="23">
        <v>9.5238097012042999E-2</v>
      </c>
      <c r="K365" s="23">
        <v>0</v>
      </c>
      <c r="L365" s="23">
        <v>0.2380952388048172</v>
      </c>
      <c r="M365" s="23">
        <v>9.5238097012042999E-2</v>
      </c>
      <c r="N365" s="23">
        <v>4.76190485060215E-2</v>
      </c>
      <c r="O365" s="23">
        <v>0.28571429848670959</v>
      </c>
    </row>
    <row r="366" spans="1:18" x14ac:dyDescent="0.15">
      <c r="A366" s="17" t="str">
        <f>A350&amp;D366</f>
        <v>X (19)その他</v>
      </c>
      <c r="C366" s="135"/>
      <c r="D366" s="134" t="s">
        <v>22</v>
      </c>
      <c r="E366" s="19">
        <v>227</v>
      </c>
      <c r="F366" s="20">
        <v>31</v>
      </c>
      <c r="G366" s="20">
        <v>42</v>
      </c>
      <c r="H366" s="20">
        <v>38</v>
      </c>
      <c r="I366" s="20">
        <v>63</v>
      </c>
      <c r="J366" s="20">
        <v>20</v>
      </c>
      <c r="K366" s="20">
        <v>20</v>
      </c>
      <c r="L366" s="20">
        <v>35</v>
      </c>
      <c r="M366" s="20">
        <v>34</v>
      </c>
      <c r="N366" s="20">
        <v>6</v>
      </c>
      <c r="O366" s="20">
        <v>65</v>
      </c>
      <c r="P366" s="21"/>
      <c r="Q366" s="21"/>
      <c r="R366" s="21"/>
    </row>
    <row r="367" spans="1:18" x14ac:dyDescent="0.15">
      <c r="C367" s="135"/>
      <c r="D367" s="136"/>
      <c r="E367" s="22">
        <v>1</v>
      </c>
      <c r="F367" s="23">
        <v>0.13656388223171234</v>
      </c>
      <c r="G367" s="23">
        <v>0.1850220263004303</v>
      </c>
      <c r="H367" s="23">
        <v>0.16740088164806366</v>
      </c>
      <c r="I367" s="23">
        <v>0.27753305435180664</v>
      </c>
      <c r="J367" s="23">
        <v>8.8105723261833191E-2</v>
      </c>
      <c r="K367" s="23">
        <v>8.8105723261833191E-2</v>
      </c>
      <c r="L367" s="23">
        <v>0.15418502688407898</v>
      </c>
      <c r="M367" s="23">
        <v>0.14977973699569702</v>
      </c>
      <c r="N367" s="23">
        <v>2.6431718841195107E-2</v>
      </c>
      <c r="O367" s="23">
        <v>0.28634360432624817</v>
      </c>
    </row>
    <row r="368" spans="1:18" x14ac:dyDescent="0.15">
      <c r="A368" s="17" t="str">
        <f>A350&amp;D368</f>
        <v>X (19)わからない</v>
      </c>
      <c r="C368" s="135"/>
      <c r="D368" s="134" t="s">
        <v>61</v>
      </c>
      <c r="E368" s="19">
        <v>697</v>
      </c>
      <c r="F368" s="20">
        <v>104</v>
      </c>
      <c r="G368" s="20">
        <v>93</v>
      </c>
      <c r="H368" s="20">
        <v>116</v>
      </c>
      <c r="I368" s="20">
        <v>175</v>
      </c>
      <c r="J368" s="20">
        <v>28</v>
      </c>
      <c r="K368" s="20">
        <v>26</v>
      </c>
      <c r="L368" s="20">
        <v>91</v>
      </c>
      <c r="M368" s="20">
        <v>84</v>
      </c>
      <c r="N368" s="20">
        <v>18</v>
      </c>
      <c r="O368" s="20">
        <v>260</v>
      </c>
      <c r="P368" s="21"/>
      <c r="Q368" s="21"/>
      <c r="R368" s="21"/>
    </row>
    <row r="369" spans="1:18" x14ac:dyDescent="0.15">
      <c r="C369" s="136"/>
      <c r="D369" s="136"/>
      <c r="E369" s="22">
        <v>1</v>
      </c>
      <c r="F369" s="23">
        <v>0.14921090006828308</v>
      </c>
      <c r="G369" s="23">
        <v>0.13342897593975067</v>
      </c>
      <c r="H369" s="23">
        <v>0.16642755270004272</v>
      </c>
      <c r="I369" s="23">
        <v>0.25107604265213013</v>
      </c>
      <c r="J369" s="23">
        <v>4.0172167122364044E-2</v>
      </c>
      <c r="K369" s="23">
        <v>3.730272501707077E-2</v>
      </c>
      <c r="L369" s="23">
        <v>0.1305595338344574</v>
      </c>
      <c r="M369" s="23">
        <v>0.12051650136709213</v>
      </c>
      <c r="N369" s="23">
        <v>2.5824964046478271E-2</v>
      </c>
      <c r="O369" s="23">
        <v>0.3730272650718689</v>
      </c>
    </row>
    <row r="373" spans="1:18" x14ac:dyDescent="0.15">
      <c r="A373" s="17" t="str">
        <f>"X ("&amp;SUBSTITUTE(LEFT(E373,3),"Q","")&amp;")"</f>
        <v>X (20)</v>
      </c>
      <c r="C373" s="17" t="s">
        <v>143</v>
      </c>
      <c r="D373" s="17" t="s">
        <v>1</v>
      </c>
      <c r="E373" s="17" t="s">
        <v>144</v>
      </c>
    </row>
    <row r="374" spans="1:18" x14ac:dyDescent="0.15">
      <c r="A374" s="17" t="str">
        <f>A373&amp;"表頭"</f>
        <v>X (20)表頭</v>
      </c>
      <c r="C374" s="132"/>
      <c r="D374" s="133"/>
      <c r="E374" s="18" t="s">
        <v>3</v>
      </c>
      <c r="F374" s="18" t="s">
        <v>64</v>
      </c>
      <c r="G374" s="18" t="s">
        <v>65</v>
      </c>
      <c r="H374" s="18" t="s">
        <v>66</v>
      </c>
      <c r="I374" s="18" t="s">
        <v>67</v>
      </c>
      <c r="J374" s="18" t="s">
        <v>68</v>
      </c>
      <c r="K374" s="18" t="s">
        <v>22</v>
      </c>
    </row>
    <row r="375" spans="1:18" x14ac:dyDescent="0.15">
      <c r="A375" s="17" t="str">
        <f>A373&amp;D375</f>
        <v>X (20)全体</v>
      </c>
      <c r="C375" s="134" t="s">
        <v>63</v>
      </c>
      <c r="D375" s="134" t="s">
        <v>8</v>
      </c>
      <c r="E375" s="19">
        <v>3871</v>
      </c>
      <c r="F375" s="20">
        <v>781</v>
      </c>
      <c r="G375" s="20">
        <v>1150</v>
      </c>
      <c r="H375" s="20">
        <v>1321</v>
      </c>
      <c r="I375" s="20">
        <v>424</v>
      </c>
      <c r="J375" s="20">
        <v>70</v>
      </c>
      <c r="K375" s="20">
        <v>125</v>
      </c>
      <c r="L375" s="21"/>
      <c r="M375" s="21"/>
      <c r="N375" s="21"/>
      <c r="O375" s="21"/>
      <c r="P375" s="21"/>
      <c r="Q375" s="21"/>
      <c r="R375" s="21"/>
    </row>
    <row r="376" spans="1:18" x14ac:dyDescent="0.15">
      <c r="C376" s="135"/>
      <c r="D376" s="136"/>
      <c r="E376" s="22">
        <v>1</v>
      </c>
      <c r="F376" s="23">
        <v>0.20175665616989136</v>
      </c>
      <c r="G376" s="23">
        <v>0.29708084464073181</v>
      </c>
      <c r="H376" s="23">
        <v>0.34125548601150513</v>
      </c>
      <c r="I376" s="23">
        <v>0.1095324233174324</v>
      </c>
      <c r="J376" s="23">
        <v>1.8083183094859123E-2</v>
      </c>
      <c r="K376" s="23">
        <v>3.2291397452354431E-2</v>
      </c>
    </row>
    <row r="377" spans="1:18" x14ac:dyDescent="0.15">
      <c r="A377" s="17" t="str">
        <f>A373&amp;D377</f>
        <v>X (20)北九州市</v>
      </c>
      <c r="C377" s="135"/>
      <c r="D377" s="134" t="s">
        <v>64</v>
      </c>
      <c r="E377" s="19">
        <v>1554</v>
      </c>
      <c r="F377" s="24">
        <v>486</v>
      </c>
      <c r="G377" s="20">
        <v>419</v>
      </c>
      <c r="H377" s="20">
        <v>463</v>
      </c>
      <c r="I377" s="20">
        <v>136</v>
      </c>
      <c r="J377" s="20">
        <v>26</v>
      </c>
      <c r="K377" s="20">
        <v>24</v>
      </c>
      <c r="L377" s="21"/>
      <c r="M377" s="21"/>
      <c r="N377" s="21"/>
      <c r="O377" s="21"/>
      <c r="P377" s="21"/>
      <c r="Q377" s="21"/>
      <c r="R377" s="21"/>
    </row>
    <row r="378" spans="1:18" x14ac:dyDescent="0.15">
      <c r="C378" s="135"/>
      <c r="D378" s="136"/>
      <c r="E378" s="22">
        <v>1</v>
      </c>
      <c r="F378" s="26">
        <v>0.31274130940437317</v>
      </c>
      <c r="G378" s="23">
        <v>0.26962676644325256</v>
      </c>
      <c r="H378" s="23">
        <v>0.29794079065322876</v>
      </c>
      <c r="I378" s="23">
        <v>8.7516084313392639E-2</v>
      </c>
      <c r="J378" s="23">
        <v>1.6731016337871552E-2</v>
      </c>
      <c r="K378" s="23">
        <v>1.5444015152752399E-2</v>
      </c>
    </row>
    <row r="379" spans="1:18" x14ac:dyDescent="0.15">
      <c r="A379" s="17" t="str">
        <f>A373&amp;D379</f>
        <v>X (20)福岡市</v>
      </c>
      <c r="C379" s="135"/>
      <c r="D379" s="134" t="s">
        <v>65</v>
      </c>
      <c r="E379" s="19">
        <v>626</v>
      </c>
      <c r="F379" s="20">
        <v>57</v>
      </c>
      <c r="G379" s="24">
        <v>305</v>
      </c>
      <c r="H379" s="20">
        <v>207</v>
      </c>
      <c r="I379" s="20">
        <v>44</v>
      </c>
      <c r="J379" s="20">
        <v>7</v>
      </c>
      <c r="K379" s="20">
        <v>6</v>
      </c>
      <c r="L379" s="21"/>
      <c r="M379" s="21"/>
      <c r="N379" s="21"/>
      <c r="O379" s="21"/>
      <c r="P379" s="21"/>
      <c r="Q379" s="21"/>
      <c r="R379" s="21"/>
    </row>
    <row r="380" spans="1:18" x14ac:dyDescent="0.15">
      <c r="C380" s="135"/>
      <c r="D380" s="136"/>
      <c r="E380" s="22">
        <v>1</v>
      </c>
      <c r="F380" s="23">
        <v>9.1054312884807587E-2</v>
      </c>
      <c r="G380" s="26">
        <v>0.48722043633460999</v>
      </c>
      <c r="H380" s="23">
        <v>0.33067092299461365</v>
      </c>
      <c r="I380" s="23">
        <v>7.0287540555000305E-2</v>
      </c>
      <c r="J380" s="23">
        <v>1.1182108893990517E-2</v>
      </c>
      <c r="K380" s="23">
        <v>9.5846643671393394E-3</v>
      </c>
    </row>
    <row r="381" spans="1:18" x14ac:dyDescent="0.15">
      <c r="A381" s="17" t="str">
        <f>A373&amp;D381</f>
        <v>X (20)福岡県内（北九州市・福岡市を除く）</v>
      </c>
      <c r="C381" s="135"/>
      <c r="D381" s="134" t="s">
        <v>288</v>
      </c>
      <c r="E381" s="19">
        <v>308</v>
      </c>
      <c r="F381" s="20">
        <v>57</v>
      </c>
      <c r="G381" s="20">
        <v>112</v>
      </c>
      <c r="H381" s="20">
        <v>90</v>
      </c>
      <c r="I381" s="20">
        <v>35</v>
      </c>
      <c r="J381" s="20">
        <v>3</v>
      </c>
      <c r="K381" s="20">
        <v>11</v>
      </c>
      <c r="L381" s="21"/>
      <c r="M381" s="21"/>
      <c r="N381" s="21"/>
      <c r="O381" s="21"/>
      <c r="P381" s="21"/>
      <c r="Q381" s="21"/>
      <c r="R381" s="21"/>
    </row>
    <row r="382" spans="1:18" x14ac:dyDescent="0.15">
      <c r="C382" s="135"/>
      <c r="D382" s="136"/>
      <c r="E382" s="22">
        <v>1</v>
      </c>
      <c r="F382" s="23">
        <v>0.18506494164466858</v>
      </c>
      <c r="G382" s="23">
        <v>0.36363637447357178</v>
      </c>
      <c r="H382" s="23">
        <v>0.29220777750015259</v>
      </c>
      <c r="I382" s="23">
        <v>0.11363636702299118</v>
      </c>
      <c r="J382" s="23">
        <v>9.7402594983577728E-3</v>
      </c>
      <c r="K382" s="23">
        <v>3.5714287310838699E-2</v>
      </c>
    </row>
    <row r="383" spans="1:18" x14ac:dyDescent="0.15">
      <c r="A383" s="17" t="str">
        <f>A373&amp;D383</f>
        <v>X (20)東京圏</v>
      </c>
      <c r="C383" s="135"/>
      <c r="D383" s="134" t="s">
        <v>66</v>
      </c>
      <c r="E383" s="19">
        <v>265</v>
      </c>
      <c r="F383" s="20">
        <v>10</v>
      </c>
      <c r="G383" s="20">
        <v>32</v>
      </c>
      <c r="H383" s="24">
        <v>205</v>
      </c>
      <c r="I383" s="20">
        <v>11</v>
      </c>
      <c r="J383" s="20">
        <v>1</v>
      </c>
      <c r="K383" s="20">
        <v>6</v>
      </c>
      <c r="L383" s="21"/>
      <c r="M383" s="21"/>
      <c r="N383" s="21"/>
      <c r="O383" s="21"/>
      <c r="P383" s="21"/>
      <c r="Q383" s="21"/>
      <c r="R383" s="21"/>
    </row>
    <row r="384" spans="1:18" x14ac:dyDescent="0.15">
      <c r="C384" s="135"/>
      <c r="D384" s="136"/>
      <c r="E384" s="22">
        <v>1</v>
      </c>
      <c r="F384" s="23">
        <v>3.7735849618911743E-2</v>
      </c>
      <c r="G384" s="23">
        <v>0.12075471878051758</v>
      </c>
      <c r="H384" s="26">
        <v>0.77358490228652954</v>
      </c>
      <c r="I384" s="23">
        <v>4.1509434580802917E-2</v>
      </c>
      <c r="J384" s="23">
        <v>3.7735849618911743E-3</v>
      </c>
      <c r="K384" s="23">
        <v>2.2641509771347046E-2</v>
      </c>
    </row>
    <row r="385" spans="1:18" x14ac:dyDescent="0.15">
      <c r="A385" s="17" t="str">
        <f>A373&amp;D385</f>
        <v>X (20)大阪圏</v>
      </c>
      <c r="C385" s="135"/>
      <c r="D385" s="134" t="s">
        <v>67</v>
      </c>
      <c r="E385" s="19">
        <v>173</v>
      </c>
      <c r="F385" s="20">
        <v>18</v>
      </c>
      <c r="G385" s="20">
        <v>16</v>
      </c>
      <c r="H385" s="20">
        <v>38</v>
      </c>
      <c r="I385" s="24">
        <v>94</v>
      </c>
      <c r="J385" s="20">
        <v>2</v>
      </c>
      <c r="K385" s="20">
        <v>5</v>
      </c>
      <c r="L385" s="21"/>
      <c r="M385" s="21"/>
      <c r="N385" s="21"/>
      <c r="O385" s="21"/>
      <c r="P385" s="21"/>
      <c r="Q385" s="21"/>
      <c r="R385" s="21"/>
    </row>
    <row r="386" spans="1:18" x14ac:dyDescent="0.15">
      <c r="C386" s="135"/>
      <c r="D386" s="136"/>
      <c r="E386" s="22">
        <v>1</v>
      </c>
      <c r="F386" s="23">
        <v>0.10404624044895172</v>
      </c>
      <c r="G386" s="23">
        <v>9.2485547065734863E-2</v>
      </c>
      <c r="H386" s="23">
        <v>0.2196531742811203</v>
      </c>
      <c r="I386" s="26">
        <v>0.54335260391235352</v>
      </c>
      <c r="J386" s="23">
        <v>1.1560693383216858E-2</v>
      </c>
      <c r="K386" s="23">
        <v>2.8901733458042145E-2</v>
      </c>
    </row>
    <row r="387" spans="1:18" x14ac:dyDescent="0.15">
      <c r="A387" s="17" t="str">
        <f>A373&amp;D387</f>
        <v>X (20)名古屋圏</v>
      </c>
      <c r="C387" s="135"/>
      <c r="D387" s="134" t="s">
        <v>68</v>
      </c>
      <c r="E387" s="19">
        <v>21</v>
      </c>
      <c r="F387" s="20">
        <v>2</v>
      </c>
      <c r="G387" s="20">
        <v>1</v>
      </c>
      <c r="H387" s="20">
        <v>6</v>
      </c>
      <c r="I387" s="20">
        <v>3</v>
      </c>
      <c r="J387" s="24">
        <v>9</v>
      </c>
      <c r="K387" s="20">
        <v>0</v>
      </c>
      <c r="L387" s="21"/>
      <c r="M387" s="21"/>
      <c r="N387" s="21"/>
      <c r="O387" s="21"/>
      <c r="P387" s="21"/>
      <c r="Q387" s="21"/>
      <c r="R387" s="21"/>
    </row>
    <row r="388" spans="1:18" x14ac:dyDescent="0.15">
      <c r="C388" s="135"/>
      <c r="D388" s="136"/>
      <c r="E388" s="22">
        <v>1</v>
      </c>
      <c r="F388" s="23">
        <v>9.5238097012042999E-2</v>
      </c>
      <c r="G388" s="23">
        <v>4.76190485060215E-2</v>
      </c>
      <c r="H388" s="23">
        <v>0.28571429848670959</v>
      </c>
      <c r="I388" s="23">
        <v>0.1428571492433548</v>
      </c>
      <c r="J388" s="26">
        <v>0.4285714328289032</v>
      </c>
      <c r="K388" s="23">
        <v>0</v>
      </c>
    </row>
    <row r="389" spans="1:18" x14ac:dyDescent="0.15">
      <c r="A389" s="17" t="str">
        <f>A373&amp;D389</f>
        <v>X (20)その他</v>
      </c>
      <c r="C389" s="135"/>
      <c r="D389" s="134" t="s">
        <v>22</v>
      </c>
      <c r="E389" s="19">
        <v>227</v>
      </c>
      <c r="F389" s="20">
        <v>36</v>
      </c>
      <c r="G389" s="20">
        <v>63</v>
      </c>
      <c r="H389" s="20">
        <v>64</v>
      </c>
      <c r="I389" s="20">
        <v>29</v>
      </c>
      <c r="J389" s="20">
        <v>5</v>
      </c>
      <c r="K389" s="20">
        <v>30</v>
      </c>
      <c r="L389" s="21"/>
      <c r="M389" s="21"/>
      <c r="N389" s="21"/>
      <c r="O389" s="21"/>
      <c r="P389" s="21"/>
      <c r="Q389" s="21"/>
      <c r="R389" s="21"/>
    </row>
    <row r="390" spans="1:18" x14ac:dyDescent="0.15">
      <c r="C390" s="135"/>
      <c r="D390" s="136"/>
      <c r="E390" s="22">
        <v>1</v>
      </c>
      <c r="F390" s="23">
        <v>0.15859030187129974</v>
      </c>
      <c r="G390" s="23">
        <v>0.27753305435180664</v>
      </c>
      <c r="H390" s="23">
        <v>0.28193831443786621</v>
      </c>
      <c r="I390" s="23">
        <v>0.12775330245494843</v>
      </c>
      <c r="J390" s="23">
        <v>2.2026430815458298E-2</v>
      </c>
      <c r="K390" s="23">
        <v>0.13215859234333038</v>
      </c>
    </row>
    <row r="391" spans="1:18" x14ac:dyDescent="0.15">
      <c r="A391" s="17" t="str">
        <f>A373&amp;D391</f>
        <v>X (20)わからない</v>
      </c>
      <c r="C391" s="135"/>
      <c r="D391" s="134" t="s">
        <v>61</v>
      </c>
      <c r="E391" s="19">
        <v>697</v>
      </c>
      <c r="F391" s="20">
        <v>115</v>
      </c>
      <c r="G391" s="20">
        <v>202</v>
      </c>
      <c r="H391" s="20">
        <v>248</v>
      </c>
      <c r="I391" s="20">
        <v>72</v>
      </c>
      <c r="J391" s="20">
        <v>17</v>
      </c>
      <c r="K391" s="20">
        <v>43</v>
      </c>
      <c r="L391" s="21"/>
      <c r="M391" s="21"/>
      <c r="N391" s="21"/>
      <c r="O391" s="21"/>
      <c r="P391" s="21"/>
      <c r="Q391" s="21"/>
      <c r="R391" s="21"/>
    </row>
    <row r="392" spans="1:18" x14ac:dyDescent="0.15">
      <c r="C392" s="136"/>
      <c r="D392" s="136"/>
      <c r="E392" s="22">
        <v>1</v>
      </c>
      <c r="F392" s="23">
        <v>0.16499282419681549</v>
      </c>
      <c r="G392" s="23">
        <v>0.28981348872184753</v>
      </c>
      <c r="H392" s="23">
        <v>0.35581061244010925</v>
      </c>
      <c r="I392" s="23">
        <v>0.10329985618591309</v>
      </c>
      <c r="J392" s="23">
        <v>2.4390242993831635E-2</v>
      </c>
      <c r="K392" s="23">
        <v>6.1692968010902405E-2</v>
      </c>
    </row>
    <row r="396" spans="1:18" x14ac:dyDescent="0.15">
      <c r="A396" s="17" t="str">
        <f>"X ("&amp;SUBSTITUTE(LEFT(E396,3),"Q","")&amp;")"</f>
        <v>X (21)</v>
      </c>
      <c r="C396" s="17" t="s">
        <v>145</v>
      </c>
      <c r="D396" s="17" t="s">
        <v>24</v>
      </c>
      <c r="E396" s="17" t="s">
        <v>146</v>
      </c>
    </row>
    <row r="397" spans="1:18" ht="48" x14ac:dyDescent="0.15">
      <c r="A397" s="17" t="str">
        <f>A396&amp;"表頭"</f>
        <v>X (21)表頭</v>
      </c>
      <c r="C397" s="132"/>
      <c r="D397" s="133"/>
      <c r="E397" s="18" t="s">
        <v>3</v>
      </c>
      <c r="F397" s="18" t="s">
        <v>147</v>
      </c>
      <c r="G397" s="18" t="s">
        <v>148</v>
      </c>
      <c r="H397" s="18" t="s">
        <v>149</v>
      </c>
      <c r="I397" s="18" t="s">
        <v>150</v>
      </c>
      <c r="J397" s="18" t="s">
        <v>151</v>
      </c>
      <c r="K397" s="18" t="s">
        <v>152</v>
      </c>
      <c r="L397" s="18" t="s">
        <v>153</v>
      </c>
      <c r="M397" s="18" t="s">
        <v>154</v>
      </c>
      <c r="N397" s="18" t="s">
        <v>155</v>
      </c>
      <c r="O397" s="18" t="s">
        <v>156</v>
      </c>
    </row>
    <row r="398" spans="1:18" x14ac:dyDescent="0.15">
      <c r="A398" s="17" t="str">
        <f>A396&amp;D398</f>
        <v>X (21)全体</v>
      </c>
      <c r="C398" s="134" t="s">
        <v>63</v>
      </c>
      <c r="D398" s="134" t="s">
        <v>8</v>
      </c>
      <c r="E398" s="19">
        <v>3871</v>
      </c>
      <c r="F398" s="20">
        <v>970</v>
      </c>
      <c r="G398" s="20">
        <v>2384</v>
      </c>
      <c r="H398" s="20">
        <v>1803</v>
      </c>
      <c r="I398" s="20">
        <v>661</v>
      </c>
      <c r="J398" s="20">
        <v>1187</v>
      </c>
      <c r="K398" s="20">
        <v>134</v>
      </c>
      <c r="L398" s="20">
        <v>332</v>
      </c>
      <c r="M398" s="20">
        <v>718</v>
      </c>
      <c r="N398" s="20">
        <v>601</v>
      </c>
      <c r="O398" s="20">
        <v>150</v>
      </c>
      <c r="P398" s="21"/>
      <c r="Q398" s="21"/>
      <c r="R398" s="21"/>
    </row>
    <row r="399" spans="1:18" x14ac:dyDescent="0.15">
      <c r="C399" s="135"/>
      <c r="D399" s="136"/>
      <c r="E399" s="22">
        <v>1</v>
      </c>
      <c r="F399" s="23">
        <v>0.25058123469352722</v>
      </c>
      <c r="G399" s="23">
        <v>0.61586153507232666</v>
      </c>
      <c r="H399" s="23">
        <v>0.46577110886573792</v>
      </c>
      <c r="I399" s="23">
        <v>0.17075690627098083</v>
      </c>
      <c r="J399" s="23">
        <v>0.30663910508155823</v>
      </c>
      <c r="K399" s="23">
        <v>3.4616377204656601E-2</v>
      </c>
      <c r="L399" s="23">
        <v>8.5765950381755829E-2</v>
      </c>
      <c r="M399" s="23">
        <v>0.18548178672790527</v>
      </c>
      <c r="N399" s="23">
        <v>0.15525704622268677</v>
      </c>
      <c r="O399" s="23">
        <v>3.8749676197767258E-2</v>
      </c>
    </row>
    <row r="400" spans="1:18" x14ac:dyDescent="0.15">
      <c r="A400" s="17" t="str">
        <f>A396&amp;D400</f>
        <v>X (21)北九州市</v>
      </c>
      <c r="C400" s="135"/>
      <c r="D400" s="134" t="s">
        <v>64</v>
      </c>
      <c r="E400" s="19">
        <v>1554</v>
      </c>
      <c r="F400" s="20">
        <v>369</v>
      </c>
      <c r="G400" s="20">
        <v>1024</v>
      </c>
      <c r="H400" s="20">
        <v>771</v>
      </c>
      <c r="I400" s="20">
        <v>246</v>
      </c>
      <c r="J400" s="20">
        <v>449</v>
      </c>
      <c r="K400" s="20">
        <v>48</v>
      </c>
      <c r="L400" s="20">
        <v>98</v>
      </c>
      <c r="M400" s="20">
        <v>298</v>
      </c>
      <c r="N400" s="20">
        <v>248</v>
      </c>
      <c r="O400" s="20">
        <v>55</v>
      </c>
      <c r="P400" s="21"/>
      <c r="Q400" s="21"/>
      <c r="R400" s="21"/>
    </row>
    <row r="401" spans="1:18" x14ac:dyDescent="0.15">
      <c r="C401" s="135"/>
      <c r="D401" s="136"/>
      <c r="E401" s="22">
        <v>1</v>
      </c>
      <c r="F401" s="23">
        <v>0.23745173215866089</v>
      </c>
      <c r="G401" s="23">
        <v>0.65894466638565063</v>
      </c>
      <c r="H401" s="23">
        <v>0.49613898992538452</v>
      </c>
      <c r="I401" s="23">
        <v>0.15830115973949432</v>
      </c>
      <c r="J401" s="23">
        <v>0.28893178701400757</v>
      </c>
      <c r="K401" s="23">
        <v>3.0888030305504799E-2</v>
      </c>
      <c r="L401" s="23">
        <v>6.3063062727451324E-2</v>
      </c>
      <c r="M401" s="23">
        <v>0.19176319241523743</v>
      </c>
      <c r="N401" s="23">
        <v>0.15958815813064575</v>
      </c>
      <c r="O401" s="23">
        <v>3.5392533987760544E-2</v>
      </c>
    </row>
    <row r="402" spans="1:18" x14ac:dyDescent="0.15">
      <c r="A402" s="17" t="str">
        <f>A396&amp;D402</f>
        <v>X (21)福岡市</v>
      </c>
      <c r="C402" s="135"/>
      <c r="D402" s="134" t="s">
        <v>65</v>
      </c>
      <c r="E402" s="19">
        <v>626</v>
      </c>
      <c r="F402" s="20">
        <v>159</v>
      </c>
      <c r="G402" s="20">
        <v>394</v>
      </c>
      <c r="H402" s="20">
        <v>285</v>
      </c>
      <c r="I402" s="20">
        <v>112</v>
      </c>
      <c r="J402" s="20">
        <v>206</v>
      </c>
      <c r="K402" s="20">
        <v>23</v>
      </c>
      <c r="L402" s="20">
        <v>63</v>
      </c>
      <c r="M402" s="20">
        <v>127</v>
      </c>
      <c r="N402" s="20">
        <v>79</v>
      </c>
      <c r="O402" s="20">
        <v>11</v>
      </c>
      <c r="P402" s="21"/>
      <c r="Q402" s="21"/>
      <c r="R402" s="21"/>
    </row>
    <row r="403" spans="1:18" x14ac:dyDescent="0.15">
      <c r="C403" s="135"/>
      <c r="D403" s="136"/>
      <c r="E403" s="22">
        <v>1</v>
      </c>
      <c r="F403" s="23">
        <v>0.25399360060691833</v>
      </c>
      <c r="G403" s="23">
        <v>0.62939298152923584</v>
      </c>
      <c r="H403" s="23">
        <v>0.45527157187461853</v>
      </c>
      <c r="I403" s="23">
        <v>0.17891374230384827</v>
      </c>
      <c r="J403" s="23">
        <v>0.32907348871231079</v>
      </c>
      <c r="K403" s="23">
        <v>3.6741215735673904E-2</v>
      </c>
      <c r="L403" s="23">
        <v>0.1006389781832695</v>
      </c>
      <c r="M403" s="23">
        <v>0.20287540555000305</v>
      </c>
      <c r="N403" s="23">
        <v>0.12619808316230774</v>
      </c>
      <c r="O403" s="23">
        <v>1.7571885138750076E-2</v>
      </c>
    </row>
    <row r="404" spans="1:18" x14ac:dyDescent="0.15">
      <c r="A404" s="17" t="str">
        <f>A396&amp;D404</f>
        <v>X (21)福岡県内（北九州市・福岡市を除く）</v>
      </c>
      <c r="C404" s="135"/>
      <c r="D404" s="134" t="s">
        <v>288</v>
      </c>
      <c r="E404" s="19">
        <v>308</v>
      </c>
      <c r="F404" s="20">
        <v>70</v>
      </c>
      <c r="G404" s="20">
        <v>192</v>
      </c>
      <c r="H404" s="20">
        <v>168</v>
      </c>
      <c r="I404" s="20">
        <v>55</v>
      </c>
      <c r="J404" s="20">
        <v>88</v>
      </c>
      <c r="K404" s="20">
        <v>9</v>
      </c>
      <c r="L404" s="20">
        <v>20</v>
      </c>
      <c r="M404" s="20">
        <v>51</v>
      </c>
      <c r="N404" s="20">
        <v>59</v>
      </c>
      <c r="O404" s="20">
        <v>15</v>
      </c>
      <c r="P404" s="21"/>
      <c r="Q404" s="21"/>
      <c r="R404" s="21"/>
    </row>
    <row r="405" spans="1:18" x14ac:dyDescent="0.15">
      <c r="C405" s="135"/>
      <c r="D405" s="136"/>
      <c r="E405" s="22">
        <v>1</v>
      </c>
      <c r="F405" s="23">
        <v>0.22727273404598236</v>
      </c>
      <c r="G405" s="23">
        <v>0.62337660789489746</v>
      </c>
      <c r="H405" s="23">
        <v>0.54545456171035767</v>
      </c>
      <c r="I405" s="23">
        <v>0.1785714328289032</v>
      </c>
      <c r="J405" s="23">
        <v>0.28571429848670959</v>
      </c>
      <c r="K405" s="23">
        <v>2.9220778495073318E-2</v>
      </c>
      <c r="L405" s="23">
        <v>6.4935065805912018E-2</v>
      </c>
      <c r="M405" s="23">
        <v>0.16558441519737244</v>
      </c>
      <c r="N405" s="23">
        <v>0.19155843555927277</v>
      </c>
      <c r="O405" s="23">
        <v>4.8701297491788864E-2</v>
      </c>
    </row>
    <row r="406" spans="1:18" x14ac:dyDescent="0.15">
      <c r="A406" s="17" t="str">
        <f>A396&amp;D406</f>
        <v>X (21)東京圏</v>
      </c>
      <c r="C406" s="135"/>
      <c r="D406" s="134" t="s">
        <v>66</v>
      </c>
      <c r="E406" s="19">
        <v>265</v>
      </c>
      <c r="F406" s="24">
        <v>99</v>
      </c>
      <c r="G406" s="20">
        <v>155</v>
      </c>
      <c r="H406" s="25">
        <v>92</v>
      </c>
      <c r="I406" s="20">
        <v>61</v>
      </c>
      <c r="J406" s="24">
        <v>101</v>
      </c>
      <c r="K406" s="20">
        <v>18</v>
      </c>
      <c r="L406" s="24">
        <v>43</v>
      </c>
      <c r="M406" s="20">
        <v>36</v>
      </c>
      <c r="N406" s="20">
        <v>33</v>
      </c>
      <c r="O406" s="20">
        <v>10</v>
      </c>
      <c r="P406" s="21"/>
      <c r="Q406" s="21"/>
      <c r="R406" s="21"/>
    </row>
    <row r="407" spans="1:18" x14ac:dyDescent="0.15">
      <c r="C407" s="135"/>
      <c r="D407" s="136"/>
      <c r="E407" s="22">
        <v>1</v>
      </c>
      <c r="F407" s="26">
        <v>0.37358489632606506</v>
      </c>
      <c r="G407" s="23">
        <v>0.58490568399429321</v>
      </c>
      <c r="H407" s="27">
        <v>0.34716981649398804</v>
      </c>
      <c r="I407" s="23">
        <v>0.23018868267536163</v>
      </c>
      <c r="J407" s="26">
        <v>0.38113206624984741</v>
      </c>
      <c r="K407" s="23">
        <v>6.7924529314041138E-2</v>
      </c>
      <c r="L407" s="26">
        <v>0.1622641533613205</v>
      </c>
      <c r="M407" s="23">
        <v>0.13584905862808228</v>
      </c>
      <c r="N407" s="23">
        <v>0.12452830374240875</v>
      </c>
      <c r="O407" s="23">
        <v>3.7735849618911743E-2</v>
      </c>
    </row>
    <row r="408" spans="1:18" x14ac:dyDescent="0.15">
      <c r="A408" s="17" t="str">
        <f>A396&amp;D408</f>
        <v>X (21)大阪圏</v>
      </c>
      <c r="C408" s="135"/>
      <c r="D408" s="134" t="s">
        <v>67</v>
      </c>
      <c r="E408" s="19">
        <v>173</v>
      </c>
      <c r="F408" s="20">
        <v>47</v>
      </c>
      <c r="G408" s="20">
        <v>92</v>
      </c>
      <c r="H408" s="20">
        <v>73</v>
      </c>
      <c r="I408" s="20">
        <v>30</v>
      </c>
      <c r="J408" s="24">
        <v>63</v>
      </c>
      <c r="K408" s="20">
        <v>12</v>
      </c>
      <c r="L408" s="20">
        <v>16</v>
      </c>
      <c r="M408" s="20">
        <v>33</v>
      </c>
      <c r="N408" s="20">
        <v>26</v>
      </c>
      <c r="O408" s="20">
        <v>16</v>
      </c>
      <c r="P408" s="21"/>
      <c r="Q408" s="21"/>
      <c r="R408" s="21"/>
    </row>
    <row r="409" spans="1:18" x14ac:dyDescent="0.15">
      <c r="C409" s="135"/>
      <c r="D409" s="136"/>
      <c r="E409" s="22">
        <v>1</v>
      </c>
      <c r="F409" s="23">
        <v>0.27167630195617676</v>
      </c>
      <c r="G409" s="23">
        <v>0.53179192543029785</v>
      </c>
      <c r="H409" s="23">
        <v>0.4219653308391571</v>
      </c>
      <c r="I409" s="23">
        <v>0.17341040074825287</v>
      </c>
      <c r="J409" s="26">
        <v>0.36416184902191162</v>
      </c>
      <c r="K409" s="23">
        <v>6.9364160299301147E-2</v>
      </c>
      <c r="L409" s="23">
        <v>9.2485547065734863E-2</v>
      </c>
      <c r="M409" s="23">
        <v>0.19075144827365875</v>
      </c>
      <c r="N409" s="23">
        <v>0.15028901398181915</v>
      </c>
      <c r="O409" s="23">
        <v>9.2485547065734863E-2</v>
      </c>
    </row>
    <row r="410" spans="1:18" x14ac:dyDescent="0.15">
      <c r="A410" s="17" t="str">
        <f>A396&amp;D410</f>
        <v>X (21)名古屋圏</v>
      </c>
      <c r="C410" s="135"/>
      <c r="D410" s="134" t="s">
        <v>68</v>
      </c>
      <c r="E410" s="19">
        <v>21</v>
      </c>
      <c r="F410" s="20">
        <v>7</v>
      </c>
      <c r="G410" s="20">
        <v>11</v>
      </c>
      <c r="H410" s="20">
        <v>10</v>
      </c>
      <c r="I410" s="20">
        <v>4</v>
      </c>
      <c r="J410" s="20">
        <v>7</v>
      </c>
      <c r="K410" s="20">
        <v>0</v>
      </c>
      <c r="L410" s="20">
        <v>0</v>
      </c>
      <c r="M410" s="20">
        <v>1</v>
      </c>
      <c r="N410" s="20">
        <v>2</v>
      </c>
      <c r="O410" s="20">
        <v>0</v>
      </c>
      <c r="P410" s="21"/>
      <c r="Q410" s="21"/>
      <c r="R410" s="21"/>
    </row>
    <row r="411" spans="1:18" x14ac:dyDescent="0.15">
      <c r="C411" s="135"/>
      <c r="D411" s="136"/>
      <c r="E411" s="22">
        <v>1</v>
      </c>
      <c r="F411" s="23">
        <v>0.3333333432674408</v>
      </c>
      <c r="G411" s="23">
        <v>0.52380955219268799</v>
      </c>
      <c r="H411" s="23">
        <v>0.4761904776096344</v>
      </c>
      <c r="I411" s="23">
        <v>0.190476194024086</v>
      </c>
      <c r="J411" s="23">
        <v>0.3333333432674408</v>
      </c>
      <c r="K411" s="23">
        <v>0</v>
      </c>
      <c r="L411" s="23">
        <v>0</v>
      </c>
      <c r="M411" s="23">
        <v>4.76190485060215E-2</v>
      </c>
      <c r="N411" s="23">
        <v>9.5238097012042999E-2</v>
      </c>
      <c r="O411" s="23">
        <v>0</v>
      </c>
    </row>
    <row r="412" spans="1:18" x14ac:dyDescent="0.15">
      <c r="A412" s="17" t="str">
        <f>A396&amp;D412</f>
        <v>X (21)その他</v>
      </c>
      <c r="C412" s="135"/>
      <c r="D412" s="134" t="s">
        <v>22</v>
      </c>
      <c r="E412" s="19">
        <v>227</v>
      </c>
      <c r="F412" s="20">
        <v>56</v>
      </c>
      <c r="G412" s="20">
        <v>137</v>
      </c>
      <c r="H412" s="20">
        <v>116</v>
      </c>
      <c r="I412" s="20">
        <v>39</v>
      </c>
      <c r="J412" s="20">
        <v>60</v>
      </c>
      <c r="K412" s="20">
        <v>10</v>
      </c>
      <c r="L412" s="20">
        <v>25</v>
      </c>
      <c r="M412" s="20">
        <v>33</v>
      </c>
      <c r="N412" s="20">
        <v>57</v>
      </c>
      <c r="O412" s="20">
        <v>10</v>
      </c>
      <c r="P412" s="21"/>
      <c r="Q412" s="21"/>
      <c r="R412" s="21"/>
    </row>
    <row r="413" spans="1:18" x14ac:dyDescent="0.15">
      <c r="C413" s="135"/>
      <c r="D413" s="136"/>
      <c r="E413" s="22">
        <v>1</v>
      </c>
      <c r="F413" s="23">
        <v>0.24669604003429413</v>
      </c>
      <c r="G413" s="23">
        <v>0.60352420806884766</v>
      </c>
      <c r="H413" s="23">
        <v>0.5110132098197937</v>
      </c>
      <c r="I413" s="23">
        <v>0.17180617153644562</v>
      </c>
      <c r="J413" s="23">
        <v>0.26431718468666077</v>
      </c>
      <c r="K413" s="23">
        <v>4.4052861630916595E-2</v>
      </c>
      <c r="L413" s="23">
        <v>0.11013215780258179</v>
      </c>
      <c r="M413" s="23">
        <v>0.14537444710731506</v>
      </c>
      <c r="N413" s="23">
        <v>0.25110131502151489</v>
      </c>
      <c r="O413" s="23">
        <v>4.4052861630916595E-2</v>
      </c>
    </row>
    <row r="414" spans="1:18" x14ac:dyDescent="0.15">
      <c r="A414" s="17" t="str">
        <f>A396&amp;D414</f>
        <v>X (21)わからない</v>
      </c>
      <c r="C414" s="135"/>
      <c r="D414" s="134" t="s">
        <v>61</v>
      </c>
      <c r="E414" s="19">
        <v>697</v>
      </c>
      <c r="F414" s="20">
        <v>163</v>
      </c>
      <c r="G414" s="20">
        <v>379</v>
      </c>
      <c r="H414" s="20">
        <v>288</v>
      </c>
      <c r="I414" s="20">
        <v>114</v>
      </c>
      <c r="J414" s="20">
        <v>213</v>
      </c>
      <c r="K414" s="20">
        <v>14</v>
      </c>
      <c r="L414" s="20">
        <v>67</v>
      </c>
      <c r="M414" s="20">
        <v>139</v>
      </c>
      <c r="N414" s="20">
        <v>97</v>
      </c>
      <c r="O414" s="20">
        <v>33</v>
      </c>
      <c r="P414" s="21"/>
      <c r="Q414" s="21"/>
      <c r="R414" s="21"/>
    </row>
    <row r="415" spans="1:18" x14ac:dyDescent="0.15">
      <c r="C415" s="136"/>
      <c r="D415" s="136"/>
      <c r="E415" s="22">
        <v>1</v>
      </c>
      <c r="F415" s="23">
        <v>0.23385939002037048</v>
      </c>
      <c r="G415" s="23">
        <v>0.54375898838043213</v>
      </c>
      <c r="H415" s="23">
        <v>0.41319942474365234</v>
      </c>
      <c r="I415" s="23">
        <v>0.16355811059474945</v>
      </c>
      <c r="J415" s="23">
        <v>0.30559539794921875</v>
      </c>
      <c r="K415" s="23">
        <v>2.0086083561182022E-2</v>
      </c>
      <c r="L415" s="23">
        <v>9.6126258373260498E-2</v>
      </c>
      <c r="M415" s="23">
        <v>0.19942611455917358</v>
      </c>
      <c r="N415" s="23">
        <v>0.13916786015033722</v>
      </c>
      <c r="O415" s="23">
        <v>4.7345768660306931E-2</v>
      </c>
    </row>
    <row r="419" spans="1:18" x14ac:dyDescent="0.15">
      <c r="A419" s="17" t="str">
        <f>"X ("&amp;SUBSTITUTE(LEFT(E419,3),"Q","")&amp;")"</f>
        <v>X (22)</v>
      </c>
      <c r="C419" s="17" t="s">
        <v>157</v>
      </c>
      <c r="D419" s="17" t="s">
        <v>24</v>
      </c>
      <c r="E419" s="17" t="s">
        <v>158</v>
      </c>
    </row>
    <row r="420" spans="1:18" ht="48" x14ac:dyDescent="0.15">
      <c r="A420" s="17" t="str">
        <f>A419&amp;"表頭"</f>
        <v>X (22)表頭</v>
      </c>
      <c r="C420" s="132"/>
      <c r="D420" s="133"/>
      <c r="E420" s="18" t="s">
        <v>3</v>
      </c>
      <c r="F420" s="18" t="s">
        <v>147</v>
      </c>
      <c r="G420" s="18" t="s">
        <v>148</v>
      </c>
      <c r="H420" s="18" t="s">
        <v>149</v>
      </c>
      <c r="I420" s="18" t="s">
        <v>150</v>
      </c>
      <c r="J420" s="18" t="s">
        <v>151</v>
      </c>
      <c r="K420" s="18" t="s">
        <v>152</v>
      </c>
      <c r="L420" s="18" t="s">
        <v>153</v>
      </c>
      <c r="M420" s="18" t="s">
        <v>154</v>
      </c>
      <c r="N420" s="18" t="s">
        <v>155</v>
      </c>
      <c r="O420" s="18" t="s">
        <v>156</v>
      </c>
    </row>
    <row r="421" spans="1:18" x14ac:dyDescent="0.15">
      <c r="A421" s="17" t="str">
        <f>A419&amp;D421</f>
        <v>X (22)全体</v>
      </c>
      <c r="C421" s="134" t="s">
        <v>63</v>
      </c>
      <c r="D421" s="134" t="s">
        <v>8</v>
      </c>
      <c r="E421" s="19">
        <v>3871</v>
      </c>
      <c r="F421" s="20">
        <v>541</v>
      </c>
      <c r="G421" s="20">
        <v>1611</v>
      </c>
      <c r="H421" s="20">
        <v>698</v>
      </c>
      <c r="I421" s="20">
        <v>230</v>
      </c>
      <c r="J421" s="20">
        <v>402</v>
      </c>
      <c r="K421" s="20">
        <v>341</v>
      </c>
      <c r="L421" s="20">
        <v>118</v>
      </c>
      <c r="M421" s="20">
        <v>1172</v>
      </c>
      <c r="N421" s="20">
        <v>1040</v>
      </c>
      <c r="O421" s="20">
        <v>597</v>
      </c>
      <c r="P421" s="21"/>
      <c r="Q421" s="21"/>
      <c r="R421" s="21"/>
    </row>
    <row r="422" spans="1:18" x14ac:dyDescent="0.15">
      <c r="C422" s="135"/>
      <c r="D422" s="136"/>
      <c r="E422" s="22">
        <v>1</v>
      </c>
      <c r="F422" s="23">
        <v>0.13975717127323151</v>
      </c>
      <c r="G422" s="23">
        <v>0.41617152094841003</v>
      </c>
      <c r="H422" s="23">
        <v>0.18031516671180725</v>
      </c>
      <c r="I422" s="23">
        <v>5.9416171163320541E-2</v>
      </c>
      <c r="J422" s="23">
        <v>0.1038491353392601</v>
      </c>
      <c r="K422" s="23">
        <v>8.8090933859348297E-2</v>
      </c>
      <c r="L422" s="23">
        <v>3.0483080074191093E-2</v>
      </c>
      <c r="M422" s="23">
        <v>0.30276414752006531</v>
      </c>
      <c r="N422" s="23">
        <v>0.26866441965103149</v>
      </c>
      <c r="O422" s="23">
        <v>0.15422371029853821</v>
      </c>
    </row>
    <row r="423" spans="1:18" x14ac:dyDescent="0.15">
      <c r="A423" s="17" t="str">
        <f>A419&amp;D423</f>
        <v>X (22)北九州市</v>
      </c>
      <c r="C423" s="135"/>
      <c r="D423" s="134" t="s">
        <v>64</v>
      </c>
      <c r="E423" s="19">
        <v>1554</v>
      </c>
      <c r="F423" s="20">
        <v>233</v>
      </c>
      <c r="G423" s="20">
        <v>735</v>
      </c>
      <c r="H423" s="20">
        <v>342</v>
      </c>
      <c r="I423" s="20">
        <v>121</v>
      </c>
      <c r="J423" s="20">
        <v>163</v>
      </c>
      <c r="K423" s="20">
        <v>123</v>
      </c>
      <c r="L423" s="20">
        <v>49</v>
      </c>
      <c r="M423" s="20">
        <v>468</v>
      </c>
      <c r="N423" s="20">
        <v>413</v>
      </c>
      <c r="O423" s="20">
        <v>225</v>
      </c>
      <c r="P423" s="21"/>
      <c r="Q423" s="21"/>
      <c r="R423" s="21"/>
    </row>
    <row r="424" spans="1:18" x14ac:dyDescent="0.15">
      <c r="C424" s="135"/>
      <c r="D424" s="136"/>
      <c r="E424" s="22">
        <v>1</v>
      </c>
      <c r="F424" s="23">
        <v>0.14993564784526825</v>
      </c>
      <c r="G424" s="23">
        <v>0.47297295928001404</v>
      </c>
      <c r="H424" s="23">
        <v>0.22007721662521362</v>
      </c>
      <c r="I424" s="23">
        <v>7.7863581478595734E-2</v>
      </c>
      <c r="J424" s="23">
        <v>0.1048906072974205</v>
      </c>
      <c r="K424" s="23">
        <v>7.9150579869747162E-2</v>
      </c>
      <c r="L424" s="23">
        <v>3.1531531363725662E-2</v>
      </c>
      <c r="M424" s="23">
        <v>0.30115830898284912</v>
      </c>
      <c r="N424" s="23">
        <v>0.26576575636863708</v>
      </c>
      <c r="O424" s="23">
        <v>0.14478763937950134</v>
      </c>
    </row>
    <row r="425" spans="1:18" x14ac:dyDescent="0.15">
      <c r="A425" s="17" t="str">
        <f>A419&amp;D425</f>
        <v>X (22)福岡市</v>
      </c>
      <c r="C425" s="135"/>
      <c r="D425" s="134" t="s">
        <v>65</v>
      </c>
      <c r="E425" s="19">
        <v>626</v>
      </c>
      <c r="F425" s="20">
        <v>95</v>
      </c>
      <c r="G425" s="20">
        <v>234</v>
      </c>
      <c r="H425" s="20">
        <v>92</v>
      </c>
      <c r="I425" s="20">
        <v>25</v>
      </c>
      <c r="J425" s="20">
        <v>64</v>
      </c>
      <c r="K425" s="20">
        <v>59</v>
      </c>
      <c r="L425" s="20">
        <v>19</v>
      </c>
      <c r="M425" s="20">
        <v>205</v>
      </c>
      <c r="N425" s="20">
        <v>183</v>
      </c>
      <c r="O425" s="20">
        <v>87</v>
      </c>
      <c r="P425" s="21"/>
      <c r="Q425" s="21"/>
      <c r="R425" s="21"/>
    </row>
    <row r="426" spans="1:18" x14ac:dyDescent="0.15">
      <c r="C426" s="135"/>
      <c r="D426" s="136"/>
      <c r="E426" s="22">
        <v>1</v>
      </c>
      <c r="F426" s="23">
        <v>0.15175719559192657</v>
      </c>
      <c r="G426" s="23">
        <v>0.37380191683769226</v>
      </c>
      <c r="H426" s="23">
        <v>0.14696486294269562</v>
      </c>
      <c r="I426" s="23">
        <v>3.993610292673111E-2</v>
      </c>
      <c r="J426" s="23">
        <v>0.10223641991615295</v>
      </c>
      <c r="K426" s="23">
        <v>9.424920380115509E-2</v>
      </c>
      <c r="L426" s="23">
        <v>3.0351437628269196E-2</v>
      </c>
      <c r="M426" s="23">
        <v>0.32747602462768555</v>
      </c>
      <c r="N426" s="23">
        <v>0.29233226180076599</v>
      </c>
      <c r="O426" s="23">
        <v>0.13897763192653656</v>
      </c>
    </row>
    <row r="427" spans="1:18" x14ac:dyDescent="0.15">
      <c r="A427" s="17" t="str">
        <f>A419&amp;D427</f>
        <v>X (22)福岡県内（北九州市・福岡市を除く）</v>
      </c>
      <c r="C427" s="135"/>
      <c r="D427" s="134" t="s">
        <v>288</v>
      </c>
      <c r="E427" s="19">
        <v>308</v>
      </c>
      <c r="F427" s="20">
        <v>40</v>
      </c>
      <c r="G427" s="20">
        <v>113</v>
      </c>
      <c r="H427" s="20">
        <v>42</v>
      </c>
      <c r="I427" s="20">
        <v>23</v>
      </c>
      <c r="J427" s="20">
        <v>44</v>
      </c>
      <c r="K427" s="20">
        <v>33</v>
      </c>
      <c r="L427" s="20">
        <v>11</v>
      </c>
      <c r="M427" s="20">
        <v>86</v>
      </c>
      <c r="N427" s="20">
        <v>76</v>
      </c>
      <c r="O427" s="20">
        <v>60</v>
      </c>
      <c r="P427" s="21"/>
      <c r="Q427" s="21"/>
      <c r="R427" s="21"/>
    </row>
    <row r="428" spans="1:18" x14ac:dyDescent="0.15">
      <c r="C428" s="135"/>
      <c r="D428" s="136"/>
      <c r="E428" s="22">
        <v>1</v>
      </c>
      <c r="F428" s="23">
        <v>0.12987013161182404</v>
      </c>
      <c r="G428" s="23">
        <v>0.36688312888145447</v>
      </c>
      <c r="H428" s="23">
        <v>0.13636364042758942</v>
      </c>
      <c r="I428" s="23">
        <v>7.4675321578979492E-2</v>
      </c>
      <c r="J428" s="23">
        <v>0.1428571492433548</v>
      </c>
      <c r="K428" s="23">
        <v>0.1071428582072258</v>
      </c>
      <c r="L428" s="23">
        <v>3.5714287310838699E-2</v>
      </c>
      <c r="M428" s="23">
        <v>0.27922078967094421</v>
      </c>
      <c r="N428" s="23">
        <v>0.24675324559211731</v>
      </c>
      <c r="O428" s="23">
        <v>0.19480518996715546</v>
      </c>
    </row>
    <row r="429" spans="1:18" x14ac:dyDescent="0.15">
      <c r="A429" s="17" t="str">
        <f>A419&amp;D429</f>
        <v>X (22)東京圏</v>
      </c>
      <c r="C429" s="135"/>
      <c r="D429" s="134" t="s">
        <v>66</v>
      </c>
      <c r="E429" s="19">
        <v>265</v>
      </c>
      <c r="F429" s="20">
        <v>41</v>
      </c>
      <c r="G429" s="20">
        <v>93</v>
      </c>
      <c r="H429" s="20">
        <v>44</v>
      </c>
      <c r="I429" s="20">
        <v>10</v>
      </c>
      <c r="J429" s="20">
        <v>31</v>
      </c>
      <c r="K429" s="20">
        <v>20</v>
      </c>
      <c r="L429" s="20">
        <v>9</v>
      </c>
      <c r="M429" s="20">
        <v>77</v>
      </c>
      <c r="N429" s="20">
        <v>70</v>
      </c>
      <c r="O429" s="20">
        <v>50</v>
      </c>
      <c r="P429" s="21"/>
      <c r="Q429" s="21"/>
      <c r="R429" s="21"/>
    </row>
    <row r="430" spans="1:18" x14ac:dyDescent="0.15">
      <c r="C430" s="135"/>
      <c r="D430" s="136"/>
      <c r="E430" s="22">
        <v>1</v>
      </c>
      <c r="F430" s="23">
        <v>0.15471698343753815</v>
      </c>
      <c r="G430" s="23">
        <v>0.35094338655471802</v>
      </c>
      <c r="H430" s="23">
        <v>0.16603773832321167</v>
      </c>
      <c r="I430" s="23">
        <v>3.7735849618911743E-2</v>
      </c>
      <c r="J430" s="23">
        <v>0.1169811338186264</v>
      </c>
      <c r="K430" s="23">
        <v>7.5471699237823486E-2</v>
      </c>
      <c r="L430" s="23">
        <v>3.3962264657020569E-2</v>
      </c>
      <c r="M430" s="23">
        <v>0.29056602716445923</v>
      </c>
      <c r="N430" s="23">
        <v>0.2641509473323822</v>
      </c>
      <c r="O430" s="23">
        <v>0.18867924809455872</v>
      </c>
    </row>
    <row r="431" spans="1:18" x14ac:dyDescent="0.15">
      <c r="A431" s="17" t="str">
        <f>A419&amp;D431</f>
        <v>X (22)大阪圏</v>
      </c>
      <c r="C431" s="135"/>
      <c r="D431" s="134" t="s">
        <v>67</v>
      </c>
      <c r="E431" s="19">
        <v>173</v>
      </c>
      <c r="F431" s="20">
        <v>20</v>
      </c>
      <c r="G431" s="20">
        <v>77</v>
      </c>
      <c r="H431" s="20">
        <v>30</v>
      </c>
      <c r="I431" s="20">
        <v>5</v>
      </c>
      <c r="J431" s="20">
        <v>11</v>
      </c>
      <c r="K431" s="20">
        <v>11</v>
      </c>
      <c r="L431" s="20">
        <v>7</v>
      </c>
      <c r="M431" s="20">
        <v>64</v>
      </c>
      <c r="N431" s="20">
        <v>38</v>
      </c>
      <c r="O431" s="20">
        <v>33</v>
      </c>
      <c r="P431" s="21"/>
      <c r="Q431" s="21"/>
      <c r="R431" s="21"/>
    </row>
    <row r="432" spans="1:18" x14ac:dyDescent="0.15">
      <c r="C432" s="135"/>
      <c r="D432" s="136"/>
      <c r="E432" s="22">
        <v>1</v>
      </c>
      <c r="F432" s="23">
        <v>0.11560693383216858</v>
      </c>
      <c r="G432" s="23">
        <v>0.44508671760559082</v>
      </c>
      <c r="H432" s="23">
        <v>0.17341040074825287</v>
      </c>
      <c r="I432" s="23">
        <v>2.8901733458042145E-2</v>
      </c>
      <c r="J432" s="23">
        <v>6.3583813607692719E-2</v>
      </c>
      <c r="K432" s="23">
        <v>6.3583813607692719E-2</v>
      </c>
      <c r="L432" s="23">
        <v>4.0462426841259003E-2</v>
      </c>
      <c r="M432" s="23">
        <v>0.36994218826293945</v>
      </c>
      <c r="N432" s="23">
        <v>0.2196531742811203</v>
      </c>
      <c r="O432" s="23">
        <v>0.19075144827365875</v>
      </c>
    </row>
    <row r="433" spans="1:18" x14ac:dyDescent="0.15">
      <c r="A433" s="17" t="str">
        <f>A419&amp;D433</f>
        <v>X (22)名古屋圏</v>
      </c>
      <c r="C433" s="135"/>
      <c r="D433" s="134" t="s">
        <v>68</v>
      </c>
      <c r="E433" s="19">
        <v>21</v>
      </c>
      <c r="F433" s="20">
        <v>3</v>
      </c>
      <c r="G433" s="20">
        <v>7</v>
      </c>
      <c r="H433" s="20">
        <v>5</v>
      </c>
      <c r="I433" s="20">
        <v>0</v>
      </c>
      <c r="J433" s="20">
        <v>1</v>
      </c>
      <c r="K433" s="20">
        <v>2</v>
      </c>
      <c r="L433" s="20">
        <v>0</v>
      </c>
      <c r="M433" s="20">
        <v>5</v>
      </c>
      <c r="N433" s="20">
        <v>4</v>
      </c>
      <c r="O433" s="20">
        <v>8</v>
      </c>
      <c r="P433" s="21"/>
      <c r="Q433" s="21"/>
      <c r="R433" s="21"/>
    </row>
    <row r="434" spans="1:18" x14ac:dyDescent="0.15">
      <c r="C434" s="135"/>
      <c r="D434" s="136"/>
      <c r="E434" s="22">
        <v>1</v>
      </c>
      <c r="F434" s="23">
        <v>0.1428571492433548</v>
      </c>
      <c r="G434" s="23">
        <v>0.3333333432674408</v>
      </c>
      <c r="H434" s="23">
        <v>0.2380952388048172</v>
      </c>
      <c r="I434" s="23">
        <v>0</v>
      </c>
      <c r="J434" s="23">
        <v>4.76190485060215E-2</v>
      </c>
      <c r="K434" s="23">
        <v>9.5238097012042999E-2</v>
      </c>
      <c r="L434" s="23">
        <v>0</v>
      </c>
      <c r="M434" s="23">
        <v>0.2380952388048172</v>
      </c>
      <c r="N434" s="23">
        <v>0.190476194024086</v>
      </c>
      <c r="O434" s="23">
        <v>0.380952388048172</v>
      </c>
    </row>
    <row r="435" spans="1:18" x14ac:dyDescent="0.15">
      <c r="A435" s="17" t="str">
        <f>A419&amp;D435</f>
        <v>X (22)その他</v>
      </c>
      <c r="C435" s="135"/>
      <c r="D435" s="134" t="s">
        <v>22</v>
      </c>
      <c r="E435" s="19">
        <v>227</v>
      </c>
      <c r="F435" s="20">
        <v>23</v>
      </c>
      <c r="G435" s="20">
        <v>89</v>
      </c>
      <c r="H435" s="20">
        <v>38</v>
      </c>
      <c r="I435" s="20">
        <v>9</v>
      </c>
      <c r="J435" s="20">
        <v>21</v>
      </c>
      <c r="K435" s="20">
        <v>33</v>
      </c>
      <c r="L435" s="20">
        <v>3</v>
      </c>
      <c r="M435" s="20">
        <v>61</v>
      </c>
      <c r="N435" s="20">
        <v>68</v>
      </c>
      <c r="O435" s="20">
        <v>37</v>
      </c>
      <c r="P435" s="21"/>
      <c r="Q435" s="21"/>
      <c r="R435" s="21"/>
    </row>
    <row r="436" spans="1:18" x14ac:dyDescent="0.15">
      <c r="C436" s="135"/>
      <c r="D436" s="136"/>
      <c r="E436" s="22">
        <v>1</v>
      </c>
      <c r="F436" s="23">
        <v>0.10132158547639847</v>
      </c>
      <c r="G436" s="23">
        <v>0.392070472240448</v>
      </c>
      <c r="H436" s="23">
        <v>0.16740088164806366</v>
      </c>
      <c r="I436" s="23">
        <v>3.9647575467824936E-2</v>
      </c>
      <c r="J436" s="23">
        <v>9.2511013150215149E-2</v>
      </c>
      <c r="K436" s="23">
        <v>0.14537444710731506</v>
      </c>
      <c r="L436" s="23">
        <v>1.3215859420597553E-2</v>
      </c>
      <c r="M436" s="23">
        <v>0.26872247457504272</v>
      </c>
      <c r="N436" s="23">
        <v>0.29955947399139404</v>
      </c>
      <c r="O436" s="23">
        <v>0.1629955917596817</v>
      </c>
    </row>
    <row r="437" spans="1:18" x14ac:dyDescent="0.15">
      <c r="A437" s="17" t="str">
        <f>A419&amp;D437</f>
        <v>X (22)わからない</v>
      </c>
      <c r="C437" s="135"/>
      <c r="D437" s="134" t="s">
        <v>61</v>
      </c>
      <c r="E437" s="19">
        <v>697</v>
      </c>
      <c r="F437" s="20">
        <v>86</v>
      </c>
      <c r="G437" s="20">
        <v>263</v>
      </c>
      <c r="H437" s="20">
        <v>105</v>
      </c>
      <c r="I437" s="20">
        <v>37</v>
      </c>
      <c r="J437" s="20">
        <v>67</v>
      </c>
      <c r="K437" s="20">
        <v>60</v>
      </c>
      <c r="L437" s="20">
        <v>20</v>
      </c>
      <c r="M437" s="20">
        <v>206</v>
      </c>
      <c r="N437" s="20">
        <v>188</v>
      </c>
      <c r="O437" s="20">
        <v>97</v>
      </c>
      <c r="P437" s="21"/>
      <c r="Q437" s="21"/>
      <c r="R437" s="21"/>
    </row>
    <row r="438" spans="1:18" x14ac:dyDescent="0.15">
      <c r="C438" s="136"/>
      <c r="D438" s="136"/>
      <c r="E438" s="22">
        <v>1</v>
      </c>
      <c r="F438" s="23">
        <v>0.12338593602180481</v>
      </c>
      <c r="G438" s="23">
        <v>0.37733140587806702</v>
      </c>
      <c r="H438" s="23">
        <v>0.15064562857151031</v>
      </c>
      <c r="I438" s="23">
        <v>5.308464914560318E-2</v>
      </c>
      <c r="J438" s="23">
        <v>9.6126258373260498E-2</v>
      </c>
      <c r="K438" s="23">
        <v>8.6083211004734039E-2</v>
      </c>
      <c r="L438" s="23">
        <v>2.8694404289126396E-2</v>
      </c>
      <c r="M438" s="23">
        <v>0.29555237293243408</v>
      </c>
      <c r="N438" s="23">
        <v>0.26972740888595581</v>
      </c>
      <c r="O438" s="23">
        <v>0.13916786015033722</v>
      </c>
    </row>
    <row r="442" spans="1:18" x14ac:dyDescent="0.15">
      <c r="A442" s="17" t="str">
        <f>"X ("&amp;SUBSTITUTE(LEFT(E442,3),"Q","")&amp;")"</f>
        <v>X (23)</v>
      </c>
      <c r="C442" s="17" t="s">
        <v>159</v>
      </c>
      <c r="D442" s="17" t="s">
        <v>24</v>
      </c>
      <c r="E442" s="17" t="s">
        <v>160</v>
      </c>
    </row>
    <row r="443" spans="1:18" ht="60" x14ac:dyDescent="0.15">
      <c r="A443" s="17" t="str">
        <f>A442&amp;"表頭"</f>
        <v>X (23)表頭</v>
      </c>
      <c r="C443" s="132"/>
      <c r="D443" s="133"/>
      <c r="E443" s="18" t="s">
        <v>3</v>
      </c>
      <c r="F443" s="18" t="s">
        <v>161</v>
      </c>
      <c r="G443" s="18" t="s">
        <v>162</v>
      </c>
      <c r="H443" s="18" t="s">
        <v>163</v>
      </c>
      <c r="I443" s="18" t="s">
        <v>164</v>
      </c>
      <c r="J443" s="18" t="s">
        <v>165</v>
      </c>
      <c r="K443" s="18" t="s">
        <v>166</v>
      </c>
      <c r="L443" s="18" t="s">
        <v>167</v>
      </c>
      <c r="M443" s="18" t="s">
        <v>168</v>
      </c>
      <c r="N443" s="18" t="s">
        <v>169</v>
      </c>
      <c r="O443" s="18" t="s">
        <v>170</v>
      </c>
    </row>
    <row r="444" spans="1:18" x14ac:dyDescent="0.15">
      <c r="A444" s="17" t="str">
        <f>A442&amp;D444</f>
        <v>X (23)全体</v>
      </c>
      <c r="C444" s="134" t="s">
        <v>63</v>
      </c>
      <c r="D444" s="134" t="s">
        <v>8</v>
      </c>
      <c r="E444" s="19">
        <v>3871</v>
      </c>
      <c r="F444" s="20">
        <v>1712</v>
      </c>
      <c r="G444" s="20">
        <v>697</v>
      </c>
      <c r="H444" s="20">
        <v>613</v>
      </c>
      <c r="I444" s="20">
        <v>269</v>
      </c>
      <c r="J444" s="20">
        <v>189</v>
      </c>
      <c r="K444" s="20">
        <v>114</v>
      </c>
      <c r="L444" s="20">
        <v>28</v>
      </c>
      <c r="M444" s="20">
        <v>667</v>
      </c>
      <c r="N444" s="20">
        <v>655</v>
      </c>
      <c r="O444" s="20">
        <v>1052</v>
      </c>
      <c r="P444" s="21"/>
      <c r="Q444" s="21"/>
      <c r="R444" s="21"/>
    </row>
    <row r="445" spans="1:18" x14ac:dyDescent="0.15">
      <c r="C445" s="135"/>
      <c r="D445" s="136"/>
      <c r="E445" s="22">
        <v>1</v>
      </c>
      <c r="F445" s="23">
        <v>0.44226297736167908</v>
      </c>
      <c r="G445" s="23">
        <v>0.18005684018135071</v>
      </c>
      <c r="H445" s="23">
        <v>0.15835700929164886</v>
      </c>
      <c r="I445" s="23">
        <v>6.9491088390350342E-2</v>
      </c>
      <c r="J445" s="23">
        <v>4.8824593424797058E-2</v>
      </c>
      <c r="K445" s="23">
        <v>2.9449755325913429E-2</v>
      </c>
      <c r="L445" s="23">
        <v>7.2332732379436493E-3</v>
      </c>
      <c r="M445" s="23">
        <v>0.17230689525604248</v>
      </c>
      <c r="N445" s="23">
        <v>0.16920691728591919</v>
      </c>
      <c r="O445" s="23">
        <v>0.27176439762115479</v>
      </c>
    </row>
    <row r="446" spans="1:18" x14ac:dyDescent="0.15">
      <c r="A446" s="17" t="str">
        <f>A442&amp;D446</f>
        <v>X (23)北九州市</v>
      </c>
      <c r="C446" s="135"/>
      <c r="D446" s="134" t="s">
        <v>64</v>
      </c>
      <c r="E446" s="19">
        <v>1554</v>
      </c>
      <c r="F446" s="20">
        <v>689</v>
      </c>
      <c r="G446" s="20">
        <v>311</v>
      </c>
      <c r="H446" s="20">
        <v>277</v>
      </c>
      <c r="I446" s="20">
        <v>98</v>
      </c>
      <c r="J446" s="20">
        <v>88</v>
      </c>
      <c r="K446" s="20">
        <v>48</v>
      </c>
      <c r="L446" s="20">
        <v>9</v>
      </c>
      <c r="M446" s="20">
        <v>273</v>
      </c>
      <c r="N446" s="20">
        <v>264</v>
      </c>
      <c r="O446" s="20">
        <v>414</v>
      </c>
      <c r="P446" s="21"/>
      <c r="Q446" s="21"/>
      <c r="R446" s="21"/>
    </row>
    <row r="447" spans="1:18" x14ac:dyDescent="0.15">
      <c r="C447" s="135"/>
      <c r="D447" s="136"/>
      <c r="E447" s="22">
        <v>1</v>
      </c>
      <c r="F447" s="23">
        <v>0.44337195158004761</v>
      </c>
      <c r="G447" s="23">
        <v>0.2001287043094635</v>
      </c>
      <c r="H447" s="23">
        <v>0.17824967205524445</v>
      </c>
      <c r="I447" s="23">
        <v>6.3063062727451324E-2</v>
      </c>
      <c r="J447" s="23">
        <v>5.662805587053299E-2</v>
      </c>
      <c r="K447" s="23">
        <v>3.0888030305504799E-2</v>
      </c>
      <c r="L447" s="23">
        <v>5.7915057986974716E-3</v>
      </c>
      <c r="M447" s="23">
        <v>0.17567567527294159</v>
      </c>
      <c r="N447" s="23">
        <v>0.16988417506217957</v>
      </c>
      <c r="O447" s="23">
        <v>0.26640927791595459</v>
      </c>
    </row>
    <row r="448" spans="1:18" x14ac:dyDescent="0.15">
      <c r="A448" s="17" t="str">
        <f>A442&amp;D448</f>
        <v>X (23)福岡市</v>
      </c>
      <c r="C448" s="135"/>
      <c r="D448" s="134" t="s">
        <v>65</v>
      </c>
      <c r="E448" s="19">
        <v>626</v>
      </c>
      <c r="F448" s="20">
        <v>290</v>
      </c>
      <c r="G448" s="20">
        <v>108</v>
      </c>
      <c r="H448" s="20">
        <v>75</v>
      </c>
      <c r="I448" s="20">
        <v>47</v>
      </c>
      <c r="J448" s="20">
        <v>17</v>
      </c>
      <c r="K448" s="20">
        <v>18</v>
      </c>
      <c r="L448" s="20">
        <v>10</v>
      </c>
      <c r="M448" s="20">
        <v>126</v>
      </c>
      <c r="N448" s="20">
        <v>77</v>
      </c>
      <c r="O448" s="20">
        <v>176</v>
      </c>
      <c r="P448" s="21"/>
      <c r="Q448" s="21"/>
      <c r="R448" s="21"/>
    </row>
    <row r="449" spans="1:18" x14ac:dyDescent="0.15">
      <c r="C449" s="135"/>
      <c r="D449" s="136"/>
      <c r="E449" s="22">
        <v>1</v>
      </c>
      <c r="F449" s="23">
        <v>0.4632587730884552</v>
      </c>
      <c r="G449" s="23">
        <v>0.17252396047115326</v>
      </c>
      <c r="H449" s="23">
        <v>0.11980830878019333</v>
      </c>
      <c r="I449" s="23">
        <v>7.5079873204231262E-2</v>
      </c>
      <c r="J449" s="23">
        <v>2.715655043721199E-2</v>
      </c>
      <c r="K449" s="23">
        <v>2.8753994032740593E-2</v>
      </c>
      <c r="L449" s="23">
        <v>1.5974441543221474E-2</v>
      </c>
      <c r="M449" s="23">
        <v>0.201277956366539</v>
      </c>
      <c r="N449" s="23">
        <v>0.12300319224596024</v>
      </c>
      <c r="O449" s="23">
        <v>0.28115016222000122</v>
      </c>
    </row>
    <row r="450" spans="1:18" x14ac:dyDescent="0.15">
      <c r="A450" s="17" t="str">
        <f>A442&amp;D450</f>
        <v>X (23)福岡県内（北九州市・福岡市を除く）</v>
      </c>
      <c r="C450" s="135"/>
      <c r="D450" s="134" t="s">
        <v>288</v>
      </c>
      <c r="E450" s="19">
        <v>308</v>
      </c>
      <c r="F450" s="20">
        <v>135</v>
      </c>
      <c r="G450" s="20">
        <v>50</v>
      </c>
      <c r="H450" s="20">
        <v>44</v>
      </c>
      <c r="I450" s="20">
        <v>23</v>
      </c>
      <c r="J450" s="20">
        <v>14</v>
      </c>
      <c r="K450" s="20">
        <v>11</v>
      </c>
      <c r="L450" s="20">
        <v>1</v>
      </c>
      <c r="M450" s="20">
        <v>52</v>
      </c>
      <c r="N450" s="20">
        <v>59</v>
      </c>
      <c r="O450" s="20">
        <v>99</v>
      </c>
      <c r="P450" s="21"/>
      <c r="Q450" s="21"/>
      <c r="R450" s="21"/>
    </row>
    <row r="451" spans="1:18" x14ac:dyDescent="0.15">
      <c r="C451" s="135"/>
      <c r="D451" s="136"/>
      <c r="E451" s="22">
        <v>1</v>
      </c>
      <c r="F451" s="23">
        <v>0.43831169605255127</v>
      </c>
      <c r="G451" s="23">
        <v>0.16233766078948975</v>
      </c>
      <c r="H451" s="23">
        <v>0.1428571492433548</v>
      </c>
      <c r="I451" s="23">
        <v>7.4675321578979492E-2</v>
      </c>
      <c r="J451" s="23">
        <v>4.5454546809196472E-2</v>
      </c>
      <c r="K451" s="23">
        <v>3.5714287310838699E-2</v>
      </c>
      <c r="L451" s="23">
        <v>3.2467532437294722E-3</v>
      </c>
      <c r="M451" s="23">
        <v>0.16883116960525513</v>
      </c>
      <c r="N451" s="23">
        <v>0.19155843555927277</v>
      </c>
      <c r="O451" s="23">
        <v>0.3214285671710968</v>
      </c>
    </row>
    <row r="452" spans="1:18" x14ac:dyDescent="0.15">
      <c r="A452" s="17" t="str">
        <f>A442&amp;D452</f>
        <v>X (23)東京圏</v>
      </c>
      <c r="C452" s="135"/>
      <c r="D452" s="134" t="s">
        <v>66</v>
      </c>
      <c r="E452" s="19">
        <v>265</v>
      </c>
      <c r="F452" s="20">
        <v>124</v>
      </c>
      <c r="G452" s="20">
        <v>44</v>
      </c>
      <c r="H452" s="20">
        <v>49</v>
      </c>
      <c r="I452" s="20">
        <v>21</v>
      </c>
      <c r="J452" s="20">
        <v>13</v>
      </c>
      <c r="K452" s="20">
        <v>9</v>
      </c>
      <c r="L452" s="20">
        <v>2</v>
      </c>
      <c r="M452" s="20">
        <v>33</v>
      </c>
      <c r="N452" s="20">
        <v>37</v>
      </c>
      <c r="O452" s="20">
        <v>79</v>
      </c>
      <c r="P452" s="21"/>
      <c r="Q452" s="21"/>
      <c r="R452" s="21"/>
    </row>
    <row r="453" spans="1:18" x14ac:dyDescent="0.15">
      <c r="C453" s="135"/>
      <c r="D453" s="136"/>
      <c r="E453" s="22">
        <v>1</v>
      </c>
      <c r="F453" s="23">
        <v>0.46792453527450562</v>
      </c>
      <c r="G453" s="23">
        <v>0.16603773832321167</v>
      </c>
      <c r="H453" s="23">
        <v>0.18490566313266754</v>
      </c>
      <c r="I453" s="23">
        <v>7.9245284199714661E-2</v>
      </c>
      <c r="J453" s="23">
        <v>4.9056604504585266E-2</v>
      </c>
      <c r="K453" s="23">
        <v>3.3962264657020569E-2</v>
      </c>
      <c r="L453" s="23">
        <v>7.5471699237823486E-3</v>
      </c>
      <c r="M453" s="23">
        <v>0.12452830374240875</v>
      </c>
      <c r="N453" s="23">
        <v>0.13962264358997345</v>
      </c>
      <c r="O453" s="23">
        <v>0.29811319708824158</v>
      </c>
    </row>
    <row r="454" spans="1:18" x14ac:dyDescent="0.15">
      <c r="A454" s="17" t="str">
        <f>A442&amp;D454</f>
        <v>X (23)大阪圏</v>
      </c>
      <c r="C454" s="135"/>
      <c r="D454" s="134" t="s">
        <v>67</v>
      </c>
      <c r="E454" s="19">
        <v>173</v>
      </c>
      <c r="F454" s="20">
        <v>90</v>
      </c>
      <c r="G454" s="20">
        <v>27</v>
      </c>
      <c r="H454" s="20">
        <v>23</v>
      </c>
      <c r="I454" s="20">
        <v>8</v>
      </c>
      <c r="J454" s="20">
        <v>6</v>
      </c>
      <c r="K454" s="20">
        <v>2</v>
      </c>
      <c r="L454" s="20">
        <v>2</v>
      </c>
      <c r="M454" s="20">
        <v>30</v>
      </c>
      <c r="N454" s="20">
        <v>30</v>
      </c>
      <c r="O454" s="20">
        <v>48</v>
      </c>
      <c r="P454" s="21"/>
      <c r="Q454" s="21"/>
      <c r="R454" s="21"/>
    </row>
    <row r="455" spans="1:18" x14ac:dyDescent="0.15">
      <c r="C455" s="135"/>
      <c r="D455" s="136"/>
      <c r="E455" s="22">
        <v>1</v>
      </c>
      <c r="F455" s="23">
        <v>0.52023118734359741</v>
      </c>
      <c r="G455" s="23">
        <v>0.15606936812400818</v>
      </c>
      <c r="H455" s="23">
        <v>0.13294798135757446</v>
      </c>
      <c r="I455" s="23">
        <v>4.6242773532867432E-2</v>
      </c>
      <c r="J455" s="23">
        <v>3.4682080149650574E-2</v>
      </c>
      <c r="K455" s="23">
        <v>1.1560693383216858E-2</v>
      </c>
      <c r="L455" s="23">
        <v>1.1560693383216858E-2</v>
      </c>
      <c r="M455" s="23">
        <v>0.17341040074825287</v>
      </c>
      <c r="N455" s="23">
        <v>0.17341040074825287</v>
      </c>
      <c r="O455" s="23">
        <v>0.27745664119720459</v>
      </c>
    </row>
    <row r="456" spans="1:18" x14ac:dyDescent="0.15">
      <c r="A456" s="17" t="str">
        <f>A442&amp;D456</f>
        <v>X (23)名古屋圏</v>
      </c>
      <c r="C456" s="135"/>
      <c r="D456" s="134" t="s">
        <v>68</v>
      </c>
      <c r="E456" s="19">
        <v>21</v>
      </c>
      <c r="F456" s="20">
        <v>12</v>
      </c>
      <c r="G456" s="20">
        <v>6</v>
      </c>
      <c r="H456" s="20">
        <v>2</v>
      </c>
      <c r="I456" s="20">
        <v>3</v>
      </c>
      <c r="J456" s="20">
        <v>1</v>
      </c>
      <c r="K456" s="20">
        <v>0</v>
      </c>
      <c r="L456" s="20">
        <v>0</v>
      </c>
      <c r="M456" s="20">
        <v>0</v>
      </c>
      <c r="N456" s="20">
        <v>2</v>
      </c>
      <c r="O456" s="20">
        <v>8</v>
      </c>
      <c r="P456" s="21"/>
      <c r="Q456" s="21"/>
      <c r="R456" s="21"/>
    </row>
    <row r="457" spans="1:18" x14ac:dyDescent="0.15">
      <c r="C457" s="135"/>
      <c r="D457" s="136"/>
      <c r="E457" s="22">
        <v>1</v>
      </c>
      <c r="F457" s="23">
        <v>0.57142859697341919</v>
      </c>
      <c r="G457" s="23">
        <v>0.28571429848670959</v>
      </c>
      <c r="H457" s="23">
        <v>9.5238097012042999E-2</v>
      </c>
      <c r="I457" s="23">
        <v>0.1428571492433548</v>
      </c>
      <c r="J457" s="23">
        <v>4.76190485060215E-2</v>
      </c>
      <c r="K457" s="23">
        <v>0</v>
      </c>
      <c r="L457" s="23">
        <v>0</v>
      </c>
      <c r="M457" s="23">
        <v>0</v>
      </c>
      <c r="N457" s="23">
        <v>9.5238097012042999E-2</v>
      </c>
      <c r="O457" s="23">
        <v>0.380952388048172</v>
      </c>
    </row>
    <row r="458" spans="1:18" x14ac:dyDescent="0.15">
      <c r="A458" s="17" t="str">
        <f>A442&amp;D458</f>
        <v>X (23)その他</v>
      </c>
      <c r="C458" s="135"/>
      <c r="D458" s="134" t="s">
        <v>22</v>
      </c>
      <c r="E458" s="19">
        <v>227</v>
      </c>
      <c r="F458" s="20">
        <v>95</v>
      </c>
      <c r="G458" s="20">
        <v>26</v>
      </c>
      <c r="H458" s="20">
        <v>34</v>
      </c>
      <c r="I458" s="20">
        <v>22</v>
      </c>
      <c r="J458" s="20">
        <v>15</v>
      </c>
      <c r="K458" s="20">
        <v>11</v>
      </c>
      <c r="L458" s="20">
        <v>1</v>
      </c>
      <c r="M458" s="20">
        <v>42</v>
      </c>
      <c r="N458" s="20">
        <v>54</v>
      </c>
      <c r="O458" s="20">
        <v>56</v>
      </c>
      <c r="P458" s="21"/>
      <c r="Q458" s="21"/>
      <c r="R458" s="21"/>
    </row>
    <row r="459" spans="1:18" x14ac:dyDescent="0.15">
      <c r="C459" s="135"/>
      <c r="D459" s="136"/>
      <c r="E459" s="22">
        <v>1</v>
      </c>
      <c r="F459" s="23">
        <v>0.41850221157073975</v>
      </c>
      <c r="G459" s="23">
        <v>0.11453744769096375</v>
      </c>
      <c r="H459" s="23">
        <v>0.14977973699569702</v>
      </c>
      <c r="I459" s="23">
        <v>9.6916303038597107E-2</v>
      </c>
      <c r="J459" s="23">
        <v>6.6079296171665192E-2</v>
      </c>
      <c r="K459" s="23">
        <v>4.8458151519298553E-2</v>
      </c>
      <c r="L459" s="23">
        <v>4.4052861630916595E-3</v>
      </c>
      <c r="M459" s="23">
        <v>0.1850220263004303</v>
      </c>
      <c r="N459" s="23">
        <v>0.23788546025753021</v>
      </c>
      <c r="O459" s="23">
        <v>0.24669604003429413</v>
      </c>
    </row>
    <row r="460" spans="1:18" x14ac:dyDescent="0.15">
      <c r="A460" s="17" t="str">
        <f>A442&amp;D460</f>
        <v>X (23)わからない</v>
      </c>
      <c r="C460" s="135"/>
      <c r="D460" s="134" t="s">
        <v>61</v>
      </c>
      <c r="E460" s="19">
        <v>697</v>
      </c>
      <c r="F460" s="20">
        <v>277</v>
      </c>
      <c r="G460" s="20">
        <v>125</v>
      </c>
      <c r="H460" s="20">
        <v>109</v>
      </c>
      <c r="I460" s="20">
        <v>47</v>
      </c>
      <c r="J460" s="20">
        <v>35</v>
      </c>
      <c r="K460" s="20">
        <v>15</v>
      </c>
      <c r="L460" s="20">
        <v>3</v>
      </c>
      <c r="M460" s="20">
        <v>111</v>
      </c>
      <c r="N460" s="20">
        <v>132</v>
      </c>
      <c r="O460" s="20">
        <v>172</v>
      </c>
      <c r="P460" s="21"/>
      <c r="Q460" s="21"/>
      <c r="R460" s="21"/>
    </row>
    <row r="461" spans="1:18" x14ac:dyDescent="0.15">
      <c r="C461" s="136"/>
      <c r="D461" s="136"/>
      <c r="E461" s="22">
        <v>1</v>
      </c>
      <c r="F461" s="23">
        <v>0.39741751551628113</v>
      </c>
      <c r="G461" s="23">
        <v>0.17934003472328186</v>
      </c>
      <c r="H461" s="23">
        <v>0.15638449788093567</v>
      </c>
      <c r="I461" s="23">
        <v>6.7431852221488953E-2</v>
      </c>
      <c r="J461" s="23">
        <v>5.0215207040309906E-2</v>
      </c>
      <c r="K461" s="23">
        <v>2.152080275118351E-2</v>
      </c>
      <c r="L461" s="23">
        <v>4.3041608296334743E-3</v>
      </c>
      <c r="M461" s="23">
        <v>0.15925393998622894</v>
      </c>
      <c r="N461" s="23">
        <v>0.18938307464122772</v>
      </c>
      <c r="O461" s="23">
        <v>0.24677187204360962</v>
      </c>
    </row>
    <row r="465" spans="1:18" x14ac:dyDescent="0.15">
      <c r="A465" s="17" t="str">
        <f>"X ("&amp;SUBSTITUTE(LEFT(E465,3),"Q","")&amp;")"</f>
        <v>X (24)</v>
      </c>
      <c r="C465" s="17" t="s">
        <v>171</v>
      </c>
      <c r="D465" s="17" t="s">
        <v>24</v>
      </c>
      <c r="E465" s="17" t="s">
        <v>172</v>
      </c>
    </row>
    <row r="466" spans="1:18" ht="24" x14ac:dyDescent="0.15">
      <c r="A466" s="17" t="str">
        <f>A465&amp;"表頭"</f>
        <v>X (24)表頭</v>
      </c>
      <c r="C466" s="132"/>
      <c r="D466" s="133"/>
      <c r="E466" s="18" t="s">
        <v>3</v>
      </c>
      <c r="F466" s="18" t="s">
        <v>173</v>
      </c>
      <c r="G466" s="18" t="s">
        <v>174</v>
      </c>
      <c r="H466" s="18" t="s">
        <v>175</v>
      </c>
      <c r="I466" s="18" t="s">
        <v>176</v>
      </c>
      <c r="J466" s="18" t="s">
        <v>177</v>
      </c>
      <c r="K466" s="18" t="s">
        <v>178</v>
      </c>
      <c r="L466" s="18" t="s">
        <v>179</v>
      </c>
      <c r="M466" s="18" t="s">
        <v>180</v>
      </c>
      <c r="N466" s="18" t="s">
        <v>181</v>
      </c>
      <c r="O466" s="18" t="s">
        <v>182</v>
      </c>
    </row>
    <row r="467" spans="1:18" x14ac:dyDescent="0.15">
      <c r="A467" s="17" t="str">
        <f>A465&amp;D467</f>
        <v>X (24)全体</v>
      </c>
      <c r="C467" s="134" t="s">
        <v>63</v>
      </c>
      <c r="D467" s="134" t="s">
        <v>8</v>
      </c>
      <c r="E467" s="19">
        <v>3871</v>
      </c>
      <c r="F467" s="20">
        <v>1020</v>
      </c>
      <c r="G467" s="20">
        <v>1362</v>
      </c>
      <c r="H467" s="20">
        <v>329</v>
      </c>
      <c r="I467" s="20">
        <v>1804</v>
      </c>
      <c r="J467" s="20">
        <v>500</v>
      </c>
      <c r="K467" s="20">
        <v>1030</v>
      </c>
      <c r="L467" s="20">
        <v>876</v>
      </c>
      <c r="M467" s="20">
        <v>729</v>
      </c>
      <c r="N467" s="20">
        <v>336</v>
      </c>
      <c r="O467" s="20">
        <v>554</v>
      </c>
      <c r="P467" s="21"/>
      <c r="Q467" s="21"/>
      <c r="R467" s="21"/>
    </row>
    <row r="468" spans="1:18" x14ac:dyDescent="0.15">
      <c r="C468" s="135"/>
      <c r="D468" s="136"/>
      <c r="E468" s="22">
        <v>1</v>
      </c>
      <c r="F468" s="23">
        <v>0.26349779963493347</v>
      </c>
      <c r="G468" s="23">
        <v>0.3518470823764801</v>
      </c>
      <c r="H468" s="23">
        <v>8.4990955889225006E-2</v>
      </c>
      <c r="I468" s="23">
        <v>0.46602943539619446</v>
      </c>
      <c r="J468" s="23">
        <v>0.12916558980941772</v>
      </c>
      <c r="K468" s="23">
        <v>0.26608112454414368</v>
      </c>
      <c r="L468" s="23">
        <v>0.22629810869693756</v>
      </c>
      <c r="M468" s="23">
        <v>0.18832342326641083</v>
      </c>
      <c r="N468" s="23">
        <v>8.6799278855323792E-2</v>
      </c>
      <c r="O468" s="23">
        <v>0.14311547577381134</v>
      </c>
    </row>
    <row r="469" spans="1:18" x14ac:dyDescent="0.15">
      <c r="A469" s="17" t="str">
        <f>A465&amp;D469</f>
        <v>X (24)北九州市</v>
      </c>
      <c r="C469" s="135"/>
      <c r="D469" s="134" t="s">
        <v>64</v>
      </c>
      <c r="E469" s="19">
        <v>1554</v>
      </c>
      <c r="F469" s="20">
        <v>431</v>
      </c>
      <c r="G469" s="20">
        <v>622</v>
      </c>
      <c r="H469" s="20">
        <v>146</v>
      </c>
      <c r="I469" s="20">
        <v>729</v>
      </c>
      <c r="J469" s="20">
        <v>220</v>
      </c>
      <c r="K469" s="20">
        <v>446</v>
      </c>
      <c r="L469" s="20">
        <v>372</v>
      </c>
      <c r="M469" s="20">
        <v>309</v>
      </c>
      <c r="N469" s="20">
        <v>134</v>
      </c>
      <c r="O469" s="20">
        <v>200</v>
      </c>
      <c r="P469" s="21"/>
      <c r="Q469" s="21"/>
      <c r="R469" s="21"/>
    </row>
    <row r="470" spans="1:18" x14ac:dyDescent="0.15">
      <c r="C470" s="135"/>
      <c r="D470" s="136"/>
      <c r="E470" s="22">
        <v>1</v>
      </c>
      <c r="F470" s="23">
        <v>0.27734878659248352</v>
      </c>
      <c r="G470" s="23">
        <v>0.400257408618927</v>
      </c>
      <c r="H470" s="23">
        <v>9.3951091170310974E-2</v>
      </c>
      <c r="I470" s="23">
        <v>0.46911197900772095</v>
      </c>
      <c r="J470" s="23">
        <v>0.14157013595104218</v>
      </c>
      <c r="K470" s="23">
        <v>0.28700128197669983</v>
      </c>
      <c r="L470" s="23">
        <v>0.23938223719596863</v>
      </c>
      <c r="M470" s="23">
        <v>0.19884170591831207</v>
      </c>
      <c r="N470" s="23">
        <v>8.6229085922241211E-2</v>
      </c>
      <c r="O470" s="23">
        <v>0.12870012223720551</v>
      </c>
    </row>
    <row r="471" spans="1:18" x14ac:dyDescent="0.15">
      <c r="A471" s="17" t="str">
        <f>A465&amp;D471</f>
        <v>X (24)福岡市</v>
      </c>
      <c r="C471" s="135"/>
      <c r="D471" s="134" t="s">
        <v>65</v>
      </c>
      <c r="E471" s="19">
        <v>626</v>
      </c>
      <c r="F471" s="20">
        <v>165</v>
      </c>
      <c r="G471" s="20">
        <v>203</v>
      </c>
      <c r="H471" s="20">
        <v>51</v>
      </c>
      <c r="I471" s="20">
        <v>292</v>
      </c>
      <c r="J471" s="20">
        <v>57</v>
      </c>
      <c r="K471" s="20">
        <v>153</v>
      </c>
      <c r="L471" s="20">
        <v>126</v>
      </c>
      <c r="M471" s="20">
        <v>105</v>
      </c>
      <c r="N471" s="20">
        <v>47</v>
      </c>
      <c r="O471" s="20">
        <v>89</v>
      </c>
      <c r="P471" s="21"/>
      <c r="Q471" s="21"/>
      <c r="R471" s="21"/>
    </row>
    <row r="472" spans="1:18" x14ac:dyDescent="0.15">
      <c r="C472" s="135"/>
      <c r="D472" s="136"/>
      <c r="E472" s="22">
        <v>1</v>
      </c>
      <c r="F472" s="23">
        <v>0.26357826590538025</v>
      </c>
      <c r="G472" s="23">
        <v>0.32428115606307983</v>
      </c>
      <c r="H472" s="23">
        <v>8.1469647586345673E-2</v>
      </c>
      <c r="I472" s="23">
        <v>0.4664536714553833</v>
      </c>
      <c r="J472" s="23">
        <v>9.1054312884807587E-2</v>
      </c>
      <c r="K472" s="23">
        <v>0.24440895020961761</v>
      </c>
      <c r="L472" s="23">
        <v>0.201277956366539</v>
      </c>
      <c r="M472" s="23">
        <v>0.1677316278219223</v>
      </c>
      <c r="N472" s="23">
        <v>7.5079873204231262E-2</v>
      </c>
      <c r="O472" s="23">
        <v>0.14217253029346466</v>
      </c>
    </row>
    <row r="473" spans="1:18" x14ac:dyDescent="0.15">
      <c r="A473" s="17" t="str">
        <f>A465&amp;D473</f>
        <v>X (24)福岡県内（北九州市・福岡市を除く）</v>
      </c>
      <c r="C473" s="135"/>
      <c r="D473" s="134" t="s">
        <v>288</v>
      </c>
      <c r="E473" s="19">
        <v>308</v>
      </c>
      <c r="F473" s="20">
        <v>69</v>
      </c>
      <c r="G473" s="20">
        <v>88</v>
      </c>
      <c r="H473" s="20">
        <v>28</v>
      </c>
      <c r="I473" s="20">
        <v>140</v>
      </c>
      <c r="J473" s="20">
        <v>41</v>
      </c>
      <c r="K473" s="20">
        <v>80</v>
      </c>
      <c r="L473" s="20">
        <v>74</v>
      </c>
      <c r="M473" s="20">
        <v>51</v>
      </c>
      <c r="N473" s="20">
        <v>30</v>
      </c>
      <c r="O473" s="20">
        <v>47</v>
      </c>
      <c r="P473" s="21"/>
      <c r="Q473" s="21"/>
      <c r="R473" s="21"/>
    </row>
    <row r="474" spans="1:18" x14ac:dyDescent="0.15">
      <c r="C474" s="135"/>
      <c r="D474" s="136"/>
      <c r="E474" s="22">
        <v>1</v>
      </c>
      <c r="F474" s="23">
        <v>0.22402597963809967</v>
      </c>
      <c r="G474" s="23">
        <v>0.28571429848670959</v>
      </c>
      <c r="H474" s="23">
        <v>9.0909093618392944E-2</v>
      </c>
      <c r="I474" s="23">
        <v>0.45454546809196472</v>
      </c>
      <c r="J474" s="23">
        <v>0.13311688601970673</v>
      </c>
      <c r="K474" s="23">
        <v>0.25974026322364807</v>
      </c>
      <c r="L474" s="23">
        <v>0.24025973677635193</v>
      </c>
      <c r="M474" s="23">
        <v>0.16558441519737244</v>
      </c>
      <c r="N474" s="23">
        <v>9.7402594983577728E-2</v>
      </c>
      <c r="O474" s="23">
        <v>0.15259739756584167</v>
      </c>
    </row>
    <row r="475" spans="1:18" x14ac:dyDescent="0.15">
      <c r="A475" s="17" t="str">
        <f>A465&amp;D475</f>
        <v>X (24)東京圏</v>
      </c>
      <c r="C475" s="135"/>
      <c r="D475" s="134" t="s">
        <v>66</v>
      </c>
      <c r="E475" s="19">
        <v>265</v>
      </c>
      <c r="F475" s="20">
        <v>64</v>
      </c>
      <c r="G475" s="20">
        <v>91</v>
      </c>
      <c r="H475" s="20">
        <v>28</v>
      </c>
      <c r="I475" s="20">
        <v>123</v>
      </c>
      <c r="J475" s="20">
        <v>37</v>
      </c>
      <c r="K475" s="20">
        <v>68</v>
      </c>
      <c r="L475" s="20">
        <v>57</v>
      </c>
      <c r="M475" s="20">
        <v>41</v>
      </c>
      <c r="N475" s="20">
        <v>21</v>
      </c>
      <c r="O475" s="20">
        <v>35</v>
      </c>
      <c r="P475" s="21"/>
      <c r="Q475" s="21"/>
      <c r="R475" s="21"/>
    </row>
    <row r="476" spans="1:18" x14ac:dyDescent="0.15">
      <c r="C476" s="135"/>
      <c r="D476" s="136"/>
      <c r="E476" s="22">
        <v>1</v>
      </c>
      <c r="F476" s="23">
        <v>0.24150943756103516</v>
      </c>
      <c r="G476" s="23">
        <v>0.34339621663093567</v>
      </c>
      <c r="H476" s="23">
        <v>0.10566037893295288</v>
      </c>
      <c r="I476" s="23">
        <v>0.46415093541145325</v>
      </c>
      <c r="J476" s="23">
        <v>0.13962264358997345</v>
      </c>
      <c r="K476" s="23">
        <v>0.25660377740859985</v>
      </c>
      <c r="L476" s="23">
        <v>0.21509434282779694</v>
      </c>
      <c r="M476" s="23">
        <v>0.15471698343753815</v>
      </c>
      <c r="N476" s="23">
        <v>7.9245284199714661E-2</v>
      </c>
      <c r="O476" s="23">
        <v>0.1320754736661911</v>
      </c>
    </row>
    <row r="477" spans="1:18" x14ac:dyDescent="0.15">
      <c r="A477" s="17" t="str">
        <f>A465&amp;D477</f>
        <v>X (24)大阪圏</v>
      </c>
      <c r="C477" s="135"/>
      <c r="D477" s="134" t="s">
        <v>67</v>
      </c>
      <c r="E477" s="19">
        <v>173</v>
      </c>
      <c r="F477" s="20">
        <v>40</v>
      </c>
      <c r="G477" s="20">
        <v>73</v>
      </c>
      <c r="H477" s="20">
        <v>14</v>
      </c>
      <c r="I477" s="20">
        <v>83</v>
      </c>
      <c r="J477" s="20">
        <v>23</v>
      </c>
      <c r="K477" s="20">
        <v>59</v>
      </c>
      <c r="L477" s="20">
        <v>50</v>
      </c>
      <c r="M477" s="20">
        <v>34</v>
      </c>
      <c r="N477" s="20">
        <v>20</v>
      </c>
      <c r="O477" s="20">
        <v>25</v>
      </c>
      <c r="P477" s="21"/>
      <c r="Q477" s="21"/>
      <c r="R477" s="21"/>
    </row>
    <row r="478" spans="1:18" x14ac:dyDescent="0.15">
      <c r="C478" s="135"/>
      <c r="D478" s="136"/>
      <c r="E478" s="22">
        <v>1</v>
      </c>
      <c r="F478" s="23">
        <v>0.23121386766433716</v>
      </c>
      <c r="G478" s="23">
        <v>0.4219653308391571</v>
      </c>
      <c r="H478" s="23">
        <v>8.0924853682518005E-2</v>
      </c>
      <c r="I478" s="23">
        <v>0.4797687828540802</v>
      </c>
      <c r="J478" s="23">
        <v>0.13294798135757446</v>
      </c>
      <c r="K478" s="23">
        <v>0.34104046225547791</v>
      </c>
      <c r="L478" s="23">
        <v>0.28901734948158264</v>
      </c>
      <c r="M478" s="23">
        <v>0.19653178751468658</v>
      </c>
      <c r="N478" s="23">
        <v>0.11560693383216858</v>
      </c>
      <c r="O478" s="23">
        <v>0.14450867474079132</v>
      </c>
    </row>
    <row r="479" spans="1:18" x14ac:dyDescent="0.15">
      <c r="A479" s="17" t="str">
        <f>A465&amp;D479</f>
        <v>X (24)名古屋圏</v>
      </c>
      <c r="C479" s="135"/>
      <c r="D479" s="134" t="s">
        <v>68</v>
      </c>
      <c r="E479" s="19">
        <v>21</v>
      </c>
      <c r="F479" s="20">
        <v>2</v>
      </c>
      <c r="G479" s="20">
        <v>7</v>
      </c>
      <c r="H479" s="20">
        <v>0</v>
      </c>
      <c r="I479" s="20">
        <v>9</v>
      </c>
      <c r="J479" s="20">
        <v>3</v>
      </c>
      <c r="K479" s="20">
        <v>6</v>
      </c>
      <c r="L479" s="20">
        <v>5</v>
      </c>
      <c r="M479" s="20">
        <v>6</v>
      </c>
      <c r="N479" s="20">
        <v>1</v>
      </c>
      <c r="O479" s="20">
        <v>3</v>
      </c>
      <c r="P479" s="21"/>
      <c r="Q479" s="21"/>
      <c r="R479" s="21"/>
    </row>
    <row r="480" spans="1:18" x14ac:dyDescent="0.15">
      <c r="C480" s="135"/>
      <c r="D480" s="136"/>
      <c r="E480" s="22">
        <v>1</v>
      </c>
      <c r="F480" s="23">
        <v>9.5238097012042999E-2</v>
      </c>
      <c r="G480" s="23">
        <v>0.3333333432674408</v>
      </c>
      <c r="H480" s="23">
        <v>0</v>
      </c>
      <c r="I480" s="23">
        <v>0.4285714328289032</v>
      </c>
      <c r="J480" s="23">
        <v>0.1428571492433548</v>
      </c>
      <c r="K480" s="23">
        <v>0.28571429848670959</v>
      </c>
      <c r="L480" s="23">
        <v>0.2380952388048172</v>
      </c>
      <c r="M480" s="23">
        <v>0.28571429848670959</v>
      </c>
      <c r="N480" s="23">
        <v>4.76190485060215E-2</v>
      </c>
      <c r="O480" s="23">
        <v>0.1428571492433548</v>
      </c>
    </row>
    <row r="481" spans="1:18" x14ac:dyDescent="0.15">
      <c r="A481" s="17" t="str">
        <f>A465&amp;D481</f>
        <v>X (24)その他</v>
      </c>
      <c r="C481" s="135"/>
      <c r="D481" s="134" t="s">
        <v>22</v>
      </c>
      <c r="E481" s="19">
        <v>227</v>
      </c>
      <c r="F481" s="20">
        <v>57</v>
      </c>
      <c r="G481" s="20">
        <v>84</v>
      </c>
      <c r="H481" s="20">
        <v>18</v>
      </c>
      <c r="I481" s="20">
        <v>120</v>
      </c>
      <c r="J481" s="20">
        <v>33</v>
      </c>
      <c r="K481" s="20">
        <v>77</v>
      </c>
      <c r="L481" s="20">
        <v>58</v>
      </c>
      <c r="M481" s="20">
        <v>51</v>
      </c>
      <c r="N481" s="20">
        <v>27</v>
      </c>
      <c r="O481" s="20">
        <v>32</v>
      </c>
      <c r="P481" s="21"/>
      <c r="Q481" s="21"/>
      <c r="R481" s="21"/>
    </row>
    <row r="482" spans="1:18" x14ac:dyDescent="0.15">
      <c r="C482" s="135"/>
      <c r="D482" s="136"/>
      <c r="E482" s="22">
        <v>1</v>
      </c>
      <c r="F482" s="23">
        <v>0.25110131502151489</v>
      </c>
      <c r="G482" s="23">
        <v>0.3700440526008606</v>
      </c>
      <c r="H482" s="23">
        <v>7.9295150935649872E-2</v>
      </c>
      <c r="I482" s="23">
        <v>0.52863436937332153</v>
      </c>
      <c r="J482" s="23">
        <v>0.14537444710731506</v>
      </c>
      <c r="K482" s="23">
        <v>0.33920705318450928</v>
      </c>
      <c r="L482" s="23">
        <v>0.25550660490989685</v>
      </c>
      <c r="M482" s="23">
        <v>0.22466960549354553</v>
      </c>
      <c r="N482" s="23">
        <v>0.11894273012876511</v>
      </c>
      <c r="O482" s="23">
        <v>0.14096915721893311</v>
      </c>
    </row>
    <row r="483" spans="1:18" x14ac:dyDescent="0.15">
      <c r="A483" s="17" t="str">
        <f>A465&amp;D483</f>
        <v>X (24)わからない</v>
      </c>
      <c r="C483" s="135"/>
      <c r="D483" s="134" t="s">
        <v>61</v>
      </c>
      <c r="E483" s="19">
        <v>697</v>
      </c>
      <c r="F483" s="20">
        <v>192</v>
      </c>
      <c r="G483" s="20">
        <v>194</v>
      </c>
      <c r="H483" s="20">
        <v>44</v>
      </c>
      <c r="I483" s="20">
        <v>308</v>
      </c>
      <c r="J483" s="20">
        <v>86</v>
      </c>
      <c r="K483" s="20">
        <v>141</v>
      </c>
      <c r="L483" s="20">
        <v>134</v>
      </c>
      <c r="M483" s="20">
        <v>132</v>
      </c>
      <c r="N483" s="20">
        <v>56</v>
      </c>
      <c r="O483" s="20">
        <v>123</v>
      </c>
      <c r="P483" s="21"/>
      <c r="Q483" s="21"/>
      <c r="R483" s="21"/>
    </row>
    <row r="484" spans="1:18" x14ac:dyDescent="0.15">
      <c r="C484" s="136"/>
      <c r="D484" s="136"/>
      <c r="E484" s="22">
        <v>1</v>
      </c>
      <c r="F484" s="23">
        <v>0.27546629309654236</v>
      </c>
      <c r="G484" s="23">
        <v>0.27833572030067444</v>
      </c>
      <c r="H484" s="23">
        <v>6.3127689063549042E-2</v>
      </c>
      <c r="I484" s="23">
        <v>0.4418938159942627</v>
      </c>
      <c r="J484" s="23">
        <v>0.12338593602180481</v>
      </c>
      <c r="K484" s="23">
        <v>0.20229555666446686</v>
      </c>
      <c r="L484" s="23">
        <v>0.192252516746521</v>
      </c>
      <c r="M484" s="23">
        <v>0.18938307464122772</v>
      </c>
      <c r="N484" s="23">
        <v>8.0344334244728088E-2</v>
      </c>
      <c r="O484" s="23">
        <v>0.17647059261798859</v>
      </c>
    </row>
    <row r="488" spans="1:18" x14ac:dyDescent="0.15">
      <c r="A488" s="17" t="str">
        <f>"X ("&amp;SUBSTITUTE(LEFT(E488,3),"Q","")&amp;")"</f>
        <v>X (25)</v>
      </c>
      <c r="C488" s="17" t="s">
        <v>183</v>
      </c>
      <c r="D488" s="17" t="s">
        <v>1</v>
      </c>
      <c r="E488" s="17" t="s">
        <v>184</v>
      </c>
    </row>
    <row r="489" spans="1:18" ht="24" x14ac:dyDescent="0.15">
      <c r="A489" s="17" t="str">
        <f>A488&amp;"表頭"</f>
        <v>X (25)表頭</v>
      </c>
      <c r="C489" s="132"/>
      <c r="D489" s="133"/>
      <c r="E489" s="18" t="s">
        <v>3</v>
      </c>
      <c r="F489" s="18" t="s">
        <v>185</v>
      </c>
      <c r="G489" s="18" t="s">
        <v>186</v>
      </c>
      <c r="H489" s="18" t="s">
        <v>187</v>
      </c>
    </row>
    <row r="490" spans="1:18" x14ac:dyDescent="0.15">
      <c r="A490" s="17" t="str">
        <f>A488&amp;D490</f>
        <v>X (25)全体</v>
      </c>
      <c r="C490" s="134" t="s">
        <v>63</v>
      </c>
      <c r="D490" s="134" t="s">
        <v>8</v>
      </c>
      <c r="E490" s="19">
        <v>3871</v>
      </c>
      <c r="F490" s="20">
        <v>1887</v>
      </c>
      <c r="G490" s="20">
        <v>898</v>
      </c>
      <c r="H490" s="20">
        <v>1086</v>
      </c>
      <c r="I490" s="21"/>
      <c r="J490" s="21"/>
      <c r="K490" s="21"/>
      <c r="L490" s="21"/>
      <c r="M490" s="21"/>
      <c r="N490" s="21"/>
      <c r="O490" s="21"/>
      <c r="P490" s="21"/>
      <c r="Q490" s="21"/>
      <c r="R490" s="21"/>
    </row>
    <row r="491" spans="1:18" x14ac:dyDescent="0.15">
      <c r="C491" s="135"/>
      <c r="D491" s="136"/>
      <c r="E491" s="22">
        <v>1</v>
      </c>
      <c r="F491" s="23">
        <v>0.48747092485427856</v>
      </c>
      <c r="G491" s="23">
        <v>0.23198139667510986</v>
      </c>
      <c r="H491" s="23">
        <v>0.28054764866828918</v>
      </c>
    </row>
    <row r="492" spans="1:18" x14ac:dyDescent="0.15">
      <c r="A492" s="17" t="str">
        <f>A488&amp;D492</f>
        <v>X (25)北九州市</v>
      </c>
      <c r="C492" s="135"/>
      <c r="D492" s="134" t="s">
        <v>64</v>
      </c>
      <c r="E492" s="19">
        <v>1554</v>
      </c>
      <c r="F492" s="20">
        <v>812</v>
      </c>
      <c r="G492" s="20">
        <v>363</v>
      </c>
      <c r="H492" s="20">
        <v>379</v>
      </c>
      <c r="I492" s="21"/>
      <c r="J492" s="21"/>
      <c r="K492" s="21"/>
      <c r="L492" s="21"/>
      <c r="M492" s="21"/>
      <c r="N492" s="21"/>
      <c r="O492" s="21"/>
      <c r="P492" s="21"/>
      <c r="Q492" s="21"/>
      <c r="R492" s="21"/>
    </row>
    <row r="493" spans="1:18" x14ac:dyDescent="0.15">
      <c r="C493" s="135"/>
      <c r="D493" s="136"/>
      <c r="E493" s="22">
        <v>1</v>
      </c>
      <c r="F493" s="23">
        <v>0.52252250909805298</v>
      </c>
      <c r="G493" s="23">
        <v>0.2335907369852066</v>
      </c>
      <c r="H493" s="23">
        <v>0.24388673901557922</v>
      </c>
    </row>
    <row r="494" spans="1:18" x14ac:dyDescent="0.15">
      <c r="A494" s="17" t="str">
        <f>A488&amp;D494</f>
        <v>X (25)福岡市</v>
      </c>
      <c r="C494" s="135"/>
      <c r="D494" s="134" t="s">
        <v>65</v>
      </c>
      <c r="E494" s="19">
        <v>626</v>
      </c>
      <c r="F494" s="20">
        <v>303</v>
      </c>
      <c r="G494" s="20">
        <v>144</v>
      </c>
      <c r="H494" s="20">
        <v>179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</row>
    <row r="495" spans="1:18" x14ac:dyDescent="0.15">
      <c r="C495" s="135"/>
      <c r="D495" s="136"/>
      <c r="E495" s="22">
        <v>1</v>
      </c>
      <c r="F495" s="23">
        <v>0.48402556777000427</v>
      </c>
      <c r="G495" s="23">
        <v>0.23003195226192474</v>
      </c>
      <c r="H495" s="23">
        <v>0.28594249486923218</v>
      </c>
    </row>
    <row r="496" spans="1:18" x14ac:dyDescent="0.15">
      <c r="A496" s="17" t="str">
        <f>A488&amp;D496</f>
        <v>X (25)福岡県内（北九州市・福岡市を除く）</v>
      </c>
      <c r="C496" s="135"/>
      <c r="D496" s="134" t="s">
        <v>288</v>
      </c>
      <c r="E496" s="19">
        <v>308</v>
      </c>
      <c r="F496" s="20">
        <v>140</v>
      </c>
      <c r="G496" s="20">
        <v>75</v>
      </c>
      <c r="H496" s="20">
        <v>93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</row>
    <row r="497" spans="1:18" x14ac:dyDescent="0.15">
      <c r="C497" s="135"/>
      <c r="D497" s="136"/>
      <c r="E497" s="22">
        <v>1</v>
      </c>
      <c r="F497" s="23">
        <v>0.45454546809196472</v>
      </c>
      <c r="G497" s="23">
        <v>0.24350649118423462</v>
      </c>
      <c r="H497" s="23">
        <v>0.30194804072380066</v>
      </c>
    </row>
    <row r="498" spans="1:18" x14ac:dyDescent="0.15">
      <c r="A498" s="17" t="str">
        <f>A488&amp;D498</f>
        <v>X (25)東京圏</v>
      </c>
      <c r="C498" s="135"/>
      <c r="D498" s="134" t="s">
        <v>66</v>
      </c>
      <c r="E498" s="19">
        <v>265</v>
      </c>
      <c r="F498" s="20">
        <v>135</v>
      </c>
      <c r="G498" s="20">
        <v>64</v>
      </c>
      <c r="H498" s="20">
        <v>66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</row>
    <row r="499" spans="1:18" x14ac:dyDescent="0.15">
      <c r="C499" s="135"/>
      <c r="D499" s="136"/>
      <c r="E499" s="22">
        <v>1</v>
      </c>
      <c r="F499" s="23">
        <v>0.50943398475646973</v>
      </c>
      <c r="G499" s="23">
        <v>0.24150943756103516</v>
      </c>
      <c r="H499" s="23">
        <v>0.2490566074848175</v>
      </c>
    </row>
    <row r="500" spans="1:18" x14ac:dyDescent="0.15">
      <c r="A500" s="17" t="str">
        <f>A488&amp;D500</f>
        <v>X (25)大阪圏</v>
      </c>
      <c r="C500" s="135"/>
      <c r="D500" s="134" t="s">
        <v>67</v>
      </c>
      <c r="E500" s="19">
        <v>173</v>
      </c>
      <c r="F500" s="20">
        <v>98</v>
      </c>
      <c r="G500" s="20">
        <v>46</v>
      </c>
      <c r="H500" s="20">
        <v>29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</row>
    <row r="501" spans="1:18" x14ac:dyDescent="0.15">
      <c r="C501" s="135"/>
      <c r="D501" s="136"/>
      <c r="E501" s="22">
        <v>1</v>
      </c>
      <c r="F501" s="23">
        <v>0.56647396087646484</v>
      </c>
      <c r="G501" s="23">
        <v>0.26589596271514893</v>
      </c>
      <c r="H501" s="23">
        <v>0.16763006150722504</v>
      </c>
    </row>
    <row r="502" spans="1:18" x14ac:dyDescent="0.15">
      <c r="A502" s="17" t="str">
        <f>A488&amp;D502</f>
        <v>X (25)名古屋圏</v>
      </c>
      <c r="C502" s="135"/>
      <c r="D502" s="134" t="s">
        <v>68</v>
      </c>
      <c r="E502" s="19">
        <v>21</v>
      </c>
      <c r="F502" s="20">
        <v>12</v>
      </c>
      <c r="G502" s="20">
        <v>6</v>
      </c>
      <c r="H502" s="20">
        <v>3</v>
      </c>
      <c r="I502" s="21"/>
      <c r="J502" s="21"/>
      <c r="K502" s="21"/>
      <c r="L502" s="21"/>
      <c r="M502" s="21"/>
      <c r="N502" s="21"/>
      <c r="O502" s="21"/>
      <c r="P502" s="21"/>
      <c r="Q502" s="21"/>
      <c r="R502" s="21"/>
    </row>
    <row r="503" spans="1:18" x14ac:dyDescent="0.15">
      <c r="C503" s="135"/>
      <c r="D503" s="136"/>
      <c r="E503" s="22">
        <v>1</v>
      </c>
      <c r="F503" s="23">
        <v>0.57142859697341919</v>
      </c>
      <c r="G503" s="23">
        <v>0.28571429848670959</v>
      </c>
      <c r="H503" s="23">
        <v>0.1428571492433548</v>
      </c>
    </row>
    <row r="504" spans="1:18" x14ac:dyDescent="0.15">
      <c r="A504" s="17" t="str">
        <f>A488&amp;D504</f>
        <v>X (25)その他</v>
      </c>
      <c r="C504" s="135"/>
      <c r="D504" s="134" t="s">
        <v>22</v>
      </c>
      <c r="E504" s="19">
        <v>227</v>
      </c>
      <c r="F504" s="20">
        <v>111</v>
      </c>
      <c r="G504" s="20">
        <v>52</v>
      </c>
      <c r="H504" s="20">
        <v>64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</row>
    <row r="505" spans="1:18" x14ac:dyDescent="0.15">
      <c r="C505" s="135"/>
      <c r="D505" s="136"/>
      <c r="E505" s="22">
        <v>1</v>
      </c>
      <c r="F505" s="23">
        <v>0.4889867901802063</v>
      </c>
      <c r="G505" s="23">
        <v>0.22907489538192749</v>
      </c>
      <c r="H505" s="23">
        <v>0.28193831443786621</v>
      </c>
    </row>
    <row r="506" spans="1:18" x14ac:dyDescent="0.15">
      <c r="A506" s="17" t="str">
        <f>A488&amp;D506</f>
        <v>X (25)わからない</v>
      </c>
      <c r="C506" s="135"/>
      <c r="D506" s="134" t="s">
        <v>61</v>
      </c>
      <c r="E506" s="19">
        <v>697</v>
      </c>
      <c r="F506" s="20">
        <v>276</v>
      </c>
      <c r="G506" s="20">
        <v>148</v>
      </c>
      <c r="H506" s="20">
        <v>273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</row>
    <row r="507" spans="1:18" x14ac:dyDescent="0.15">
      <c r="C507" s="136"/>
      <c r="D507" s="136"/>
      <c r="E507" s="22">
        <v>1</v>
      </c>
      <c r="F507" s="23">
        <v>0.3959827721118927</v>
      </c>
      <c r="G507" s="23">
        <v>0.21233859658241272</v>
      </c>
      <c r="H507" s="23">
        <v>0.39167863130569458</v>
      </c>
    </row>
    <row r="511" spans="1:18" x14ac:dyDescent="0.15">
      <c r="A511" s="17" t="str">
        <f>"X ("&amp;SUBSTITUTE(LEFT(E511,3),"Q","")&amp;")"</f>
        <v>X (26)</v>
      </c>
      <c r="C511" s="17" t="s">
        <v>188</v>
      </c>
      <c r="D511" s="17" t="s">
        <v>1</v>
      </c>
      <c r="E511" s="17" t="s">
        <v>189</v>
      </c>
    </row>
    <row r="512" spans="1:18" ht="36" x14ac:dyDescent="0.15">
      <c r="A512" s="17" t="str">
        <f>A511&amp;"表頭"</f>
        <v>X (26)表頭</v>
      </c>
      <c r="C512" s="132"/>
      <c r="D512" s="133"/>
      <c r="E512" s="18" t="s">
        <v>3</v>
      </c>
      <c r="F512" s="18" t="s">
        <v>190</v>
      </c>
      <c r="G512" s="18" t="s">
        <v>191</v>
      </c>
      <c r="H512" s="18" t="s">
        <v>192</v>
      </c>
      <c r="I512" s="18" t="s">
        <v>193</v>
      </c>
      <c r="J512" s="18" t="s">
        <v>194</v>
      </c>
      <c r="K512" s="18" t="s">
        <v>195</v>
      </c>
      <c r="L512" s="18" t="s">
        <v>22</v>
      </c>
      <c r="M512" s="18" t="s">
        <v>196</v>
      </c>
    </row>
    <row r="513" spans="1:18" x14ac:dyDescent="0.15">
      <c r="A513" s="17" t="str">
        <f>A511&amp;D513</f>
        <v>X (26)全体</v>
      </c>
      <c r="C513" s="134" t="s">
        <v>63</v>
      </c>
      <c r="D513" s="134" t="s">
        <v>8</v>
      </c>
      <c r="E513" s="19">
        <v>3871</v>
      </c>
      <c r="F513" s="20">
        <v>380</v>
      </c>
      <c r="G513" s="20">
        <v>110</v>
      </c>
      <c r="H513" s="20">
        <v>28</v>
      </c>
      <c r="I513" s="20">
        <v>21</v>
      </c>
      <c r="J513" s="20">
        <v>48</v>
      </c>
      <c r="K513" s="20">
        <v>85</v>
      </c>
      <c r="L513" s="20">
        <v>45</v>
      </c>
      <c r="M513" s="20">
        <v>3154</v>
      </c>
      <c r="N513" s="21"/>
      <c r="O513" s="21"/>
      <c r="P513" s="21"/>
      <c r="Q513" s="21"/>
      <c r="R513" s="21"/>
    </row>
    <row r="514" spans="1:18" x14ac:dyDescent="0.15">
      <c r="C514" s="135"/>
      <c r="D514" s="136"/>
      <c r="E514" s="22">
        <v>1</v>
      </c>
      <c r="F514" s="23">
        <v>9.8165847361087799E-2</v>
      </c>
      <c r="G514" s="23">
        <v>2.8416430577635765E-2</v>
      </c>
      <c r="H514" s="23">
        <v>7.2332732379436493E-3</v>
      </c>
      <c r="I514" s="23">
        <v>5.424954928457737E-3</v>
      </c>
      <c r="J514" s="23">
        <v>1.239989697933197E-2</v>
      </c>
      <c r="K514" s="23">
        <v>2.1958149969577789E-2</v>
      </c>
      <c r="L514" s="23">
        <v>1.1624903418123722E-2</v>
      </c>
      <c r="M514" s="23">
        <v>0.81477653980255127</v>
      </c>
    </row>
    <row r="515" spans="1:18" x14ac:dyDescent="0.15">
      <c r="A515" s="17" t="str">
        <f>A511&amp;D515</f>
        <v>X (26)北九州市</v>
      </c>
      <c r="C515" s="135"/>
      <c r="D515" s="134" t="s">
        <v>64</v>
      </c>
      <c r="E515" s="19">
        <v>1554</v>
      </c>
      <c r="F515" s="20">
        <v>179</v>
      </c>
      <c r="G515" s="20">
        <v>34</v>
      </c>
      <c r="H515" s="20">
        <v>13</v>
      </c>
      <c r="I515" s="20">
        <v>5</v>
      </c>
      <c r="J515" s="20">
        <v>17</v>
      </c>
      <c r="K515" s="20">
        <v>44</v>
      </c>
      <c r="L515" s="20">
        <v>16</v>
      </c>
      <c r="M515" s="20">
        <v>1246</v>
      </c>
      <c r="N515" s="21"/>
      <c r="O515" s="21"/>
      <c r="P515" s="21"/>
      <c r="Q515" s="21"/>
      <c r="R515" s="21"/>
    </row>
    <row r="516" spans="1:18" x14ac:dyDescent="0.15">
      <c r="C516" s="135"/>
      <c r="D516" s="136"/>
      <c r="E516" s="22">
        <v>1</v>
      </c>
      <c r="F516" s="23">
        <v>0.11518661677837372</v>
      </c>
      <c r="G516" s="23">
        <v>2.187902107834816E-2</v>
      </c>
      <c r="H516" s="23">
        <v>8.3655081689357758E-3</v>
      </c>
      <c r="I516" s="23">
        <v>3.2175031956285238E-3</v>
      </c>
      <c r="J516" s="23">
        <v>1.093951053917408E-2</v>
      </c>
      <c r="K516" s="23">
        <v>2.8314027935266495E-2</v>
      </c>
      <c r="L516" s="23">
        <v>1.0296010412275791E-2</v>
      </c>
      <c r="M516" s="23">
        <v>0.80180180072784424</v>
      </c>
    </row>
    <row r="517" spans="1:18" x14ac:dyDescent="0.15">
      <c r="A517" s="17" t="str">
        <f>A511&amp;D517</f>
        <v>X (26)福岡市</v>
      </c>
      <c r="C517" s="135"/>
      <c r="D517" s="134" t="s">
        <v>65</v>
      </c>
      <c r="E517" s="19">
        <v>626</v>
      </c>
      <c r="F517" s="20">
        <v>59</v>
      </c>
      <c r="G517" s="20">
        <v>21</v>
      </c>
      <c r="H517" s="20">
        <v>5</v>
      </c>
      <c r="I517" s="20">
        <v>4</v>
      </c>
      <c r="J517" s="20">
        <v>8</v>
      </c>
      <c r="K517" s="20">
        <v>10</v>
      </c>
      <c r="L517" s="20">
        <v>8</v>
      </c>
      <c r="M517" s="20">
        <v>511</v>
      </c>
      <c r="N517" s="21"/>
      <c r="O517" s="21"/>
      <c r="P517" s="21"/>
      <c r="Q517" s="21"/>
      <c r="R517" s="21"/>
    </row>
    <row r="518" spans="1:18" x14ac:dyDescent="0.15">
      <c r="C518" s="135"/>
      <c r="D518" s="136"/>
      <c r="E518" s="22">
        <v>1</v>
      </c>
      <c r="F518" s="23">
        <v>9.424920380115509E-2</v>
      </c>
      <c r="G518" s="23">
        <v>3.3546324819326401E-2</v>
      </c>
      <c r="H518" s="23">
        <v>7.9872207716107368E-3</v>
      </c>
      <c r="I518" s="23">
        <v>6.3897762447595596E-3</v>
      </c>
      <c r="J518" s="23">
        <v>1.2779552489519119E-2</v>
      </c>
      <c r="K518" s="23">
        <v>1.5974441543221474E-2</v>
      </c>
      <c r="L518" s="23">
        <v>1.2779552489519119E-2</v>
      </c>
      <c r="M518" s="23">
        <v>0.81629395484924316</v>
      </c>
    </row>
    <row r="519" spans="1:18" x14ac:dyDescent="0.15">
      <c r="A519" s="17" t="str">
        <f>A511&amp;D519</f>
        <v>X (26)福岡県内（北九州市・福岡市を除く）</v>
      </c>
      <c r="C519" s="135"/>
      <c r="D519" s="134" t="s">
        <v>288</v>
      </c>
      <c r="E519" s="19">
        <v>308</v>
      </c>
      <c r="F519" s="20">
        <v>21</v>
      </c>
      <c r="G519" s="20">
        <v>12</v>
      </c>
      <c r="H519" s="20">
        <v>1</v>
      </c>
      <c r="I519" s="20">
        <v>5</v>
      </c>
      <c r="J519" s="20">
        <v>6</v>
      </c>
      <c r="K519" s="20">
        <v>10</v>
      </c>
      <c r="L519" s="20">
        <v>3</v>
      </c>
      <c r="M519" s="20">
        <v>250</v>
      </c>
      <c r="N519" s="21"/>
      <c r="O519" s="21"/>
      <c r="P519" s="21"/>
      <c r="Q519" s="21"/>
      <c r="R519" s="21"/>
    </row>
    <row r="520" spans="1:18" x14ac:dyDescent="0.15">
      <c r="C520" s="135"/>
      <c r="D520" s="136"/>
      <c r="E520" s="22">
        <v>1</v>
      </c>
      <c r="F520" s="23">
        <v>6.8181820213794708E-2</v>
      </c>
      <c r="G520" s="23">
        <v>3.8961037993431091E-2</v>
      </c>
      <c r="H520" s="23">
        <v>3.2467532437294722E-3</v>
      </c>
      <c r="I520" s="23">
        <v>1.6233766451478004E-2</v>
      </c>
      <c r="J520" s="23">
        <v>1.9480518996715546E-2</v>
      </c>
      <c r="K520" s="23">
        <v>3.2467532902956009E-2</v>
      </c>
      <c r="L520" s="23">
        <v>9.7402594983577728E-3</v>
      </c>
      <c r="M520" s="23">
        <v>0.81168830394744873</v>
      </c>
    </row>
    <row r="521" spans="1:18" x14ac:dyDescent="0.15">
      <c r="A521" s="17" t="str">
        <f>A511&amp;D521</f>
        <v>X (26)東京圏</v>
      </c>
      <c r="C521" s="135"/>
      <c r="D521" s="134" t="s">
        <v>66</v>
      </c>
      <c r="E521" s="19">
        <v>265</v>
      </c>
      <c r="F521" s="20">
        <v>24</v>
      </c>
      <c r="G521" s="20">
        <v>12</v>
      </c>
      <c r="H521" s="20">
        <v>2</v>
      </c>
      <c r="I521" s="20">
        <v>1</v>
      </c>
      <c r="J521" s="20">
        <v>6</v>
      </c>
      <c r="K521" s="20">
        <v>3</v>
      </c>
      <c r="L521" s="20">
        <v>5</v>
      </c>
      <c r="M521" s="20">
        <v>212</v>
      </c>
      <c r="N521" s="21"/>
      <c r="O521" s="21"/>
      <c r="P521" s="21"/>
      <c r="Q521" s="21"/>
      <c r="R521" s="21"/>
    </row>
    <row r="522" spans="1:18" x14ac:dyDescent="0.15">
      <c r="C522" s="135"/>
      <c r="D522" s="136"/>
      <c r="E522" s="22">
        <v>1</v>
      </c>
      <c r="F522" s="23">
        <v>9.0566039085388184E-2</v>
      </c>
      <c r="G522" s="23">
        <v>4.5283019542694092E-2</v>
      </c>
      <c r="H522" s="23">
        <v>7.5471699237823486E-3</v>
      </c>
      <c r="I522" s="23">
        <v>3.7735849618911743E-3</v>
      </c>
      <c r="J522" s="23">
        <v>2.2641509771347046E-2</v>
      </c>
      <c r="K522" s="23">
        <v>1.1320754885673523E-2</v>
      </c>
      <c r="L522" s="23">
        <v>1.8867924809455872E-2</v>
      </c>
      <c r="M522" s="23">
        <v>0.80000001192092896</v>
      </c>
    </row>
    <row r="523" spans="1:18" x14ac:dyDescent="0.15">
      <c r="A523" s="17" t="str">
        <f>A511&amp;D523</f>
        <v>X (26)大阪圏</v>
      </c>
      <c r="C523" s="135"/>
      <c r="D523" s="134" t="s">
        <v>67</v>
      </c>
      <c r="E523" s="19">
        <v>173</v>
      </c>
      <c r="F523" s="20">
        <v>21</v>
      </c>
      <c r="G523" s="20">
        <v>8</v>
      </c>
      <c r="H523" s="20">
        <v>1</v>
      </c>
      <c r="I523" s="20">
        <v>2</v>
      </c>
      <c r="J523" s="20">
        <v>3</v>
      </c>
      <c r="K523" s="20">
        <v>5</v>
      </c>
      <c r="L523" s="20">
        <v>3</v>
      </c>
      <c r="M523" s="20">
        <v>130</v>
      </c>
      <c r="N523" s="21"/>
      <c r="O523" s="21"/>
      <c r="P523" s="21"/>
      <c r="Q523" s="21"/>
      <c r="R523" s="21"/>
    </row>
    <row r="524" spans="1:18" x14ac:dyDescent="0.15">
      <c r="C524" s="135"/>
      <c r="D524" s="136"/>
      <c r="E524" s="22">
        <v>1</v>
      </c>
      <c r="F524" s="23">
        <v>0.12138728052377701</v>
      </c>
      <c r="G524" s="23">
        <v>4.6242773532867432E-2</v>
      </c>
      <c r="H524" s="23">
        <v>5.780346691608429E-3</v>
      </c>
      <c r="I524" s="23">
        <v>1.1560693383216858E-2</v>
      </c>
      <c r="J524" s="23">
        <v>1.7341040074825287E-2</v>
      </c>
      <c r="K524" s="23">
        <v>2.8901733458042145E-2</v>
      </c>
      <c r="L524" s="23">
        <v>1.7341040074825287E-2</v>
      </c>
      <c r="M524" s="23">
        <v>0.75144511461257935</v>
      </c>
    </row>
    <row r="525" spans="1:18" x14ac:dyDescent="0.15">
      <c r="A525" s="17" t="str">
        <f>A511&amp;D525</f>
        <v>X (26)名古屋圏</v>
      </c>
      <c r="C525" s="135"/>
      <c r="D525" s="134" t="s">
        <v>68</v>
      </c>
      <c r="E525" s="19">
        <v>21</v>
      </c>
      <c r="F525" s="20">
        <v>1</v>
      </c>
      <c r="G525" s="20">
        <v>0</v>
      </c>
      <c r="H525" s="20">
        <v>0</v>
      </c>
      <c r="I525" s="20">
        <v>1</v>
      </c>
      <c r="J525" s="20">
        <v>0</v>
      </c>
      <c r="K525" s="20">
        <v>0</v>
      </c>
      <c r="L525" s="20">
        <v>0</v>
      </c>
      <c r="M525" s="20">
        <v>19</v>
      </c>
      <c r="N525" s="21"/>
      <c r="O525" s="21"/>
      <c r="P525" s="21"/>
      <c r="Q525" s="21"/>
      <c r="R525" s="21"/>
    </row>
    <row r="526" spans="1:18" x14ac:dyDescent="0.15">
      <c r="C526" s="135"/>
      <c r="D526" s="136"/>
      <c r="E526" s="22">
        <v>1</v>
      </c>
      <c r="F526" s="23">
        <v>4.76190485060215E-2</v>
      </c>
      <c r="G526" s="23">
        <v>0</v>
      </c>
      <c r="H526" s="23">
        <v>0</v>
      </c>
      <c r="I526" s="23">
        <v>4.76190485060215E-2</v>
      </c>
      <c r="J526" s="23">
        <v>0</v>
      </c>
      <c r="K526" s="23">
        <v>0</v>
      </c>
      <c r="L526" s="23">
        <v>0</v>
      </c>
      <c r="M526" s="23">
        <v>0.9047619104385376</v>
      </c>
    </row>
    <row r="527" spans="1:18" x14ac:dyDescent="0.15">
      <c r="A527" s="17" t="str">
        <f>A511&amp;D527</f>
        <v>X (26)その他</v>
      </c>
      <c r="C527" s="135"/>
      <c r="D527" s="134" t="s">
        <v>22</v>
      </c>
      <c r="E527" s="19">
        <v>227</v>
      </c>
      <c r="F527" s="20">
        <v>16</v>
      </c>
      <c r="G527" s="20">
        <v>5</v>
      </c>
      <c r="H527" s="20">
        <v>1</v>
      </c>
      <c r="I527" s="20">
        <v>1</v>
      </c>
      <c r="J527" s="20">
        <v>2</v>
      </c>
      <c r="K527" s="20">
        <v>1</v>
      </c>
      <c r="L527" s="20">
        <v>3</v>
      </c>
      <c r="M527" s="20">
        <v>198</v>
      </c>
      <c r="N527" s="21"/>
      <c r="O527" s="21"/>
      <c r="P527" s="21"/>
      <c r="Q527" s="21"/>
      <c r="R527" s="21"/>
    </row>
    <row r="528" spans="1:18" x14ac:dyDescent="0.15">
      <c r="C528" s="135"/>
      <c r="D528" s="136"/>
      <c r="E528" s="22">
        <v>1</v>
      </c>
      <c r="F528" s="23">
        <v>7.0484578609466553E-2</v>
      </c>
      <c r="G528" s="23">
        <v>2.2026430815458298E-2</v>
      </c>
      <c r="H528" s="23">
        <v>4.4052861630916595E-3</v>
      </c>
      <c r="I528" s="23">
        <v>4.4052861630916595E-3</v>
      </c>
      <c r="J528" s="23">
        <v>8.8105723261833191E-3</v>
      </c>
      <c r="K528" s="23">
        <v>4.4052861630916595E-3</v>
      </c>
      <c r="L528" s="23">
        <v>1.3215859420597553E-2</v>
      </c>
      <c r="M528" s="23">
        <v>0.87224668264389038</v>
      </c>
    </row>
    <row r="529" spans="1:18" x14ac:dyDescent="0.15">
      <c r="A529" s="17" t="str">
        <f>A511&amp;D529</f>
        <v>X (26)わからない</v>
      </c>
      <c r="C529" s="135"/>
      <c r="D529" s="134" t="s">
        <v>61</v>
      </c>
      <c r="E529" s="19">
        <v>697</v>
      </c>
      <c r="F529" s="20">
        <v>59</v>
      </c>
      <c r="G529" s="20">
        <v>18</v>
      </c>
      <c r="H529" s="20">
        <v>5</v>
      </c>
      <c r="I529" s="20">
        <v>2</v>
      </c>
      <c r="J529" s="20">
        <v>6</v>
      </c>
      <c r="K529" s="20">
        <v>12</v>
      </c>
      <c r="L529" s="20">
        <v>7</v>
      </c>
      <c r="M529" s="20">
        <v>588</v>
      </c>
      <c r="N529" s="21"/>
      <c r="O529" s="21"/>
      <c r="P529" s="21"/>
      <c r="Q529" s="21"/>
      <c r="R529" s="21"/>
    </row>
    <row r="530" spans="1:18" x14ac:dyDescent="0.15">
      <c r="C530" s="136"/>
      <c r="D530" s="136"/>
      <c r="E530" s="22">
        <v>1</v>
      </c>
      <c r="F530" s="23">
        <v>8.4648489952087402E-2</v>
      </c>
      <c r="G530" s="23">
        <v>2.5824964046478271E-2</v>
      </c>
      <c r="H530" s="23">
        <v>7.173601072281599E-3</v>
      </c>
      <c r="I530" s="23">
        <v>2.8694404754787683E-3</v>
      </c>
      <c r="J530" s="23">
        <v>8.6083216592669487E-3</v>
      </c>
      <c r="K530" s="23">
        <v>1.7216643318533897E-2</v>
      </c>
      <c r="L530" s="23">
        <v>1.0043041780591011E-2</v>
      </c>
      <c r="M530" s="23">
        <v>0.84361547231674194</v>
      </c>
    </row>
    <row r="534" spans="1:18" x14ac:dyDescent="0.15">
      <c r="A534" s="17" t="str">
        <f>"X ("&amp;SUBSTITUTE(LEFT(E534,3),"Q","")&amp;")"</f>
        <v>X (27)</v>
      </c>
      <c r="C534" s="17" t="s">
        <v>197</v>
      </c>
      <c r="D534" s="17" t="s">
        <v>24</v>
      </c>
      <c r="E534" s="17" t="s">
        <v>198</v>
      </c>
    </row>
    <row r="535" spans="1:18" ht="48" x14ac:dyDescent="0.15">
      <c r="A535" s="17" t="str">
        <f>A534&amp;"表頭"</f>
        <v>X (27)表頭</v>
      </c>
      <c r="C535" s="132"/>
      <c r="D535" s="133"/>
      <c r="E535" s="18" t="s">
        <v>3</v>
      </c>
      <c r="F535" s="18" t="s">
        <v>199</v>
      </c>
      <c r="G535" s="18" t="s">
        <v>200</v>
      </c>
      <c r="H535" s="18" t="s">
        <v>201</v>
      </c>
      <c r="I535" s="18" t="s">
        <v>202</v>
      </c>
      <c r="J535" s="18" t="s">
        <v>203</v>
      </c>
      <c r="K535" s="18" t="s">
        <v>204</v>
      </c>
      <c r="L535" s="18" t="s">
        <v>205</v>
      </c>
      <c r="M535" s="18" t="s">
        <v>22</v>
      </c>
      <c r="N535" s="18" t="s">
        <v>196</v>
      </c>
    </row>
    <row r="536" spans="1:18" x14ac:dyDescent="0.15">
      <c r="A536" s="17" t="str">
        <f>A534&amp;D536</f>
        <v>X (27)全体</v>
      </c>
      <c r="C536" s="134" t="s">
        <v>63</v>
      </c>
      <c r="D536" s="134" t="s">
        <v>8</v>
      </c>
      <c r="E536" s="19">
        <v>3871</v>
      </c>
      <c r="F536" s="20">
        <v>388</v>
      </c>
      <c r="G536" s="20">
        <v>390</v>
      </c>
      <c r="H536" s="20">
        <v>55</v>
      </c>
      <c r="I536" s="20">
        <v>62</v>
      </c>
      <c r="J536" s="20">
        <v>58</v>
      </c>
      <c r="K536" s="20">
        <v>60</v>
      </c>
      <c r="L536" s="20">
        <v>63</v>
      </c>
      <c r="M536" s="20">
        <v>16</v>
      </c>
      <c r="N536" s="20">
        <v>2993</v>
      </c>
      <c r="O536" s="21"/>
      <c r="P536" s="21"/>
      <c r="Q536" s="21"/>
      <c r="R536" s="21"/>
    </row>
    <row r="537" spans="1:18" x14ac:dyDescent="0.15">
      <c r="C537" s="135"/>
      <c r="D537" s="136"/>
      <c r="E537" s="22">
        <v>1</v>
      </c>
      <c r="F537" s="23">
        <v>0.10023249685764313</v>
      </c>
      <c r="G537" s="23">
        <v>0.10074915736913681</v>
      </c>
      <c r="H537" s="23">
        <v>1.4208215288817883E-2</v>
      </c>
      <c r="I537" s="23">
        <v>1.6016533598303795E-2</v>
      </c>
      <c r="J537" s="23">
        <v>1.4983208850026131E-2</v>
      </c>
      <c r="K537" s="23">
        <v>1.5499871224164963E-2</v>
      </c>
      <c r="L537" s="23">
        <v>1.6274863854050636E-2</v>
      </c>
      <c r="M537" s="23">
        <v>4.1332989931106567E-3</v>
      </c>
      <c r="N537" s="23">
        <v>0.77318525314331055</v>
      </c>
    </row>
    <row r="538" spans="1:18" x14ac:dyDescent="0.15">
      <c r="A538" s="17" t="str">
        <f>A534&amp;D538</f>
        <v>X (27)北九州市</v>
      </c>
      <c r="C538" s="135"/>
      <c r="D538" s="134" t="s">
        <v>64</v>
      </c>
      <c r="E538" s="19">
        <v>1554</v>
      </c>
      <c r="F538" s="20">
        <v>191</v>
      </c>
      <c r="G538" s="20">
        <v>167</v>
      </c>
      <c r="H538" s="20">
        <v>21</v>
      </c>
      <c r="I538" s="20">
        <v>21</v>
      </c>
      <c r="J538" s="20">
        <v>24</v>
      </c>
      <c r="K538" s="20">
        <v>22</v>
      </c>
      <c r="L538" s="20">
        <v>25</v>
      </c>
      <c r="M538" s="20">
        <v>11</v>
      </c>
      <c r="N538" s="20">
        <v>1164</v>
      </c>
      <c r="O538" s="21"/>
      <c r="P538" s="21"/>
      <c r="Q538" s="21"/>
      <c r="R538" s="21"/>
    </row>
    <row r="539" spans="1:18" x14ac:dyDescent="0.15">
      <c r="C539" s="135"/>
      <c r="D539" s="136"/>
      <c r="E539" s="22">
        <v>1</v>
      </c>
      <c r="F539" s="23">
        <v>0.12290862202644348</v>
      </c>
      <c r="G539" s="23">
        <v>0.10746460407972336</v>
      </c>
      <c r="H539" s="23">
        <v>1.3513513840734959E-2</v>
      </c>
      <c r="I539" s="23">
        <v>1.3513513840734959E-2</v>
      </c>
      <c r="J539" s="23">
        <v>1.5444015152752399E-2</v>
      </c>
      <c r="K539" s="23">
        <v>1.4157013967633247E-2</v>
      </c>
      <c r="L539" s="23">
        <v>1.6087515279650688E-2</v>
      </c>
      <c r="M539" s="23">
        <v>7.0785069838166237E-3</v>
      </c>
      <c r="N539" s="23">
        <v>0.74903476238250732</v>
      </c>
    </row>
    <row r="540" spans="1:18" x14ac:dyDescent="0.15">
      <c r="A540" s="17" t="str">
        <f>A534&amp;D540</f>
        <v>X (27)福岡市</v>
      </c>
      <c r="C540" s="135"/>
      <c r="D540" s="134" t="s">
        <v>65</v>
      </c>
      <c r="E540" s="19">
        <v>626</v>
      </c>
      <c r="F540" s="20">
        <v>53</v>
      </c>
      <c r="G540" s="20">
        <v>70</v>
      </c>
      <c r="H540" s="20">
        <v>7</v>
      </c>
      <c r="I540" s="20">
        <v>12</v>
      </c>
      <c r="J540" s="20">
        <v>10</v>
      </c>
      <c r="K540" s="20">
        <v>11</v>
      </c>
      <c r="L540" s="20">
        <v>6</v>
      </c>
      <c r="M540" s="20">
        <v>4</v>
      </c>
      <c r="N540" s="20">
        <v>479</v>
      </c>
      <c r="O540" s="21"/>
      <c r="P540" s="21"/>
      <c r="Q540" s="21"/>
      <c r="R540" s="21"/>
    </row>
    <row r="541" spans="1:18" x14ac:dyDescent="0.15">
      <c r="C541" s="135"/>
      <c r="D541" s="136"/>
      <c r="E541" s="22">
        <v>1</v>
      </c>
      <c r="F541" s="23">
        <v>8.4664538502693176E-2</v>
      </c>
      <c r="G541" s="23">
        <v>0.11182108521461487</v>
      </c>
      <c r="H541" s="23">
        <v>1.1182108893990517E-2</v>
      </c>
      <c r="I541" s="23">
        <v>1.9169328734278679E-2</v>
      </c>
      <c r="J541" s="23">
        <v>1.5974441543221474E-2</v>
      </c>
      <c r="K541" s="23">
        <v>1.7571885138750076E-2</v>
      </c>
      <c r="L541" s="23">
        <v>9.5846643671393394E-3</v>
      </c>
      <c r="M541" s="23">
        <v>6.3897762447595596E-3</v>
      </c>
      <c r="N541" s="23">
        <v>0.76517570018768311</v>
      </c>
    </row>
    <row r="542" spans="1:18" x14ac:dyDescent="0.15">
      <c r="A542" s="17" t="str">
        <f>A534&amp;D542</f>
        <v>X (27)福岡県内（北九州市・福岡市を除く）</v>
      </c>
      <c r="C542" s="135"/>
      <c r="D542" s="134" t="s">
        <v>288</v>
      </c>
      <c r="E542" s="19">
        <v>308</v>
      </c>
      <c r="F542" s="20">
        <v>25</v>
      </c>
      <c r="G542" s="20">
        <v>38</v>
      </c>
      <c r="H542" s="20">
        <v>6</v>
      </c>
      <c r="I542" s="20">
        <v>4</v>
      </c>
      <c r="J542" s="20">
        <v>5</v>
      </c>
      <c r="K542" s="20">
        <v>5</v>
      </c>
      <c r="L542" s="20">
        <v>11</v>
      </c>
      <c r="M542" s="20">
        <v>0</v>
      </c>
      <c r="N542" s="20">
        <v>234</v>
      </c>
      <c r="O542" s="21"/>
      <c r="P542" s="21"/>
      <c r="Q542" s="21"/>
      <c r="R542" s="21"/>
    </row>
    <row r="543" spans="1:18" x14ac:dyDescent="0.15">
      <c r="C543" s="135"/>
      <c r="D543" s="136"/>
      <c r="E543" s="22">
        <v>1</v>
      </c>
      <c r="F543" s="23">
        <v>8.1168830394744873E-2</v>
      </c>
      <c r="G543" s="23">
        <v>0.12337662279605865</v>
      </c>
      <c r="H543" s="23">
        <v>1.9480518996715546E-2</v>
      </c>
      <c r="I543" s="23">
        <v>1.2987012974917889E-2</v>
      </c>
      <c r="J543" s="23">
        <v>1.6233766451478004E-2</v>
      </c>
      <c r="K543" s="23">
        <v>1.6233766451478004E-2</v>
      </c>
      <c r="L543" s="23">
        <v>3.5714287310838699E-2</v>
      </c>
      <c r="M543" s="23">
        <v>0</v>
      </c>
      <c r="N543" s="23">
        <v>0.75974023342132568</v>
      </c>
    </row>
    <row r="544" spans="1:18" x14ac:dyDescent="0.15">
      <c r="A544" s="17" t="str">
        <f>A534&amp;D544</f>
        <v>X (27)東京圏</v>
      </c>
      <c r="C544" s="135"/>
      <c r="D544" s="134" t="s">
        <v>66</v>
      </c>
      <c r="E544" s="19">
        <v>265</v>
      </c>
      <c r="F544" s="20">
        <v>20</v>
      </c>
      <c r="G544" s="20">
        <v>28</v>
      </c>
      <c r="H544" s="20">
        <v>7</v>
      </c>
      <c r="I544" s="20">
        <v>6</v>
      </c>
      <c r="J544" s="20">
        <v>3</v>
      </c>
      <c r="K544" s="20">
        <v>5</v>
      </c>
      <c r="L544" s="20">
        <v>6</v>
      </c>
      <c r="M544" s="20">
        <v>1</v>
      </c>
      <c r="N544" s="20">
        <v>208</v>
      </c>
      <c r="O544" s="21"/>
      <c r="P544" s="21"/>
      <c r="Q544" s="21"/>
      <c r="R544" s="21"/>
    </row>
    <row r="545" spans="1:18" x14ac:dyDescent="0.15">
      <c r="C545" s="135"/>
      <c r="D545" s="136"/>
      <c r="E545" s="22">
        <v>1</v>
      </c>
      <c r="F545" s="23">
        <v>7.5471699237823486E-2</v>
      </c>
      <c r="G545" s="23">
        <v>0.10566037893295288</v>
      </c>
      <c r="H545" s="23">
        <v>2.641509473323822E-2</v>
      </c>
      <c r="I545" s="23">
        <v>2.2641509771347046E-2</v>
      </c>
      <c r="J545" s="23">
        <v>1.1320754885673523E-2</v>
      </c>
      <c r="K545" s="23">
        <v>1.8867924809455872E-2</v>
      </c>
      <c r="L545" s="23">
        <v>2.2641509771347046E-2</v>
      </c>
      <c r="M545" s="23">
        <v>3.7735849618911743E-3</v>
      </c>
      <c r="N545" s="23">
        <v>0.78490567207336426</v>
      </c>
    </row>
    <row r="546" spans="1:18" x14ac:dyDescent="0.15">
      <c r="A546" s="17" t="str">
        <f>A534&amp;D546</f>
        <v>X (27)大阪圏</v>
      </c>
      <c r="C546" s="135"/>
      <c r="D546" s="134" t="s">
        <v>67</v>
      </c>
      <c r="E546" s="19">
        <v>173</v>
      </c>
      <c r="F546" s="20">
        <v>21</v>
      </c>
      <c r="G546" s="20">
        <v>21</v>
      </c>
      <c r="H546" s="20">
        <v>3</v>
      </c>
      <c r="I546" s="20">
        <v>6</v>
      </c>
      <c r="J546" s="20">
        <v>4</v>
      </c>
      <c r="K546" s="20">
        <v>9</v>
      </c>
      <c r="L546" s="20">
        <v>2</v>
      </c>
      <c r="M546" s="20">
        <v>0</v>
      </c>
      <c r="N546" s="20">
        <v>124</v>
      </c>
      <c r="O546" s="21"/>
      <c r="P546" s="21"/>
      <c r="Q546" s="21"/>
      <c r="R546" s="21"/>
    </row>
    <row r="547" spans="1:18" x14ac:dyDescent="0.15">
      <c r="C547" s="135"/>
      <c r="D547" s="136"/>
      <c r="E547" s="22">
        <v>1</v>
      </c>
      <c r="F547" s="23">
        <v>0.12138728052377701</v>
      </c>
      <c r="G547" s="23">
        <v>0.12138728052377701</v>
      </c>
      <c r="H547" s="23">
        <v>1.7341040074825287E-2</v>
      </c>
      <c r="I547" s="23">
        <v>3.4682080149650574E-2</v>
      </c>
      <c r="J547" s="23">
        <v>2.3121386766433716E-2</v>
      </c>
      <c r="K547" s="23">
        <v>5.2023120224475861E-2</v>
      </c>
      <c r="L547" s="23">
        <v>1.1560693383216858E-2</v>
      </c>
      <c r="M547" s="23">
        <v>0</v>
      </c>
      <c r="N547" s="23">
        <v>0.71676301956176758</v>
      </c>
    </row>
    <row r="548" spans="1:18" x14ac:dyDescent="0.15">
      <c r="A548" s="17" t="str">
        <f>A534&amp;D548</f>
        <v>X (27)名古屋圏</v>
      </c>
      <c r="C548" s="135"/>
      <c r="D548" s="134" t="s">
        <v>68</v>
      </c>
      <c r="E548" s="19">
        <v>21</v>
      </c>
      <c r="F548" s="20">
        <v>2</v>
      </c>
      <c r="G548" s="20">
        <v>1</v>
      </c>
      <c r="H548" s="20">
        <v>0</v>
      </c>
      <c r="I548" s="20">
        <v>0</v>
      </c>
      <c r="J548" s="20">
        <v>1</v>
      </c>
      <c r="K548" s="20">
        <v>0</v>
      </c>
      <c r="L548" s="20">
        <v>0</v>
      </c>
      <c r="M548" s="20">
        <v>0</v>
      </c>
      <c r="N548" s="20">
        <v>17</v>
      </c>
      <c r="O548" s="21"/>
      <c r="P548" s="21"/>
      <c r="Q548" s="21"/>
      <c r="R548" s="21"/>
    </row>
    <row r="549" spans="1:18" x14ac:dyDescent="0.15">
      <c r="C549" s="135"/>
      <c r="D549" s="136"/>
      <c r="E549" s="22">
        <v>1</v>
      </c>
      <c r="F549" s="23">
        <v>9.5238097012042999E-2</v>
      </c>
      <c r="G549" s="23">
        <v>4.76190485060215E-2</v>
      </c>
      <c r="H549" s="23">
        <v>0</v>
      </c>
      <c r="I549" s="23">
        <v>0</v>
      </c>
      <c r="J549" s="23">
        <v>4.76190485060215E-2</v>
      </c>
      <c r="K549" s="23">
        <v>0</v>
      </c>
      <c r="L549" s="23">
        <v>0</v>
      </c>
      <c r="M549" s="23">
        <v>0</v>
      </c>
      <c r="N549" s="23">
        <v>0.8095238208770752</v>
      </c>
    </row>
    <row r="550" spans="1:18" x14ac:dyDescent="0.15">
      <c r="A550" s="17" t="str">
        <f>A534&amp;D550</f>
        <v>X (27)その他</v>
      </c>
      <c r="C550" s="135"/>
      <c r="D550" s="134" t="s">
        <v>22</v>
      </c>
      <c r="E550" s="19">
        <v>227</v>
      </c>
      <c r="F550" s="20">
        <v>17</v>
      </c>
      <c r="G550" s="20">
        <v>18</v>
      </c>
      <c r="H550" s="20">
        <v>2</v>
      </c>
      <c r="I550" s="20">
        <v>4</v>
      </c>
      <c r="J550" s="20">
        <v>7</v>
      </c>
      <c r="K550" s="20">
        <v>3</v>
      </c>
      <c r="L550" s="20">
        <v>1</v>
      </c>
      <c r="M550" s="20">
        <v>0</v>
      </c>
      <c r="N550" s="20">
        <v>186</v>
      </c>
      <c r="O550" s="21"/>
      <c r="P550" s="21"/>
      <c r="Q550" s="21"/>
      <c r="R550" s="21"/>
    </row>
    <row r="551" spans="1:18" x14ac:dyDescent="0.15">
      <c r="C551" s="135"/>
      <c r="D551" s="136"/>
      <c r="E551" s="22">
        <v>1</v>
      </c>
      <c r="F551" s="23">
        <v>7.4889868497848511E-2</v>
      </c>
      <c r="G551" s="23">
        <v>7.9295150935649872E-2</v>
      </c>
      <c r="H551" s="23">
        <v>8.8105723261833191E-3</v>
      </c>
      <c r="I551" s="23">
        <v>1.7621144652366638E-2</v>
      </c>
      <c r="J551" s="23">
        <v>3.0837005004286766E-2</v>
      </c>
      <c r="K551" s="23">
        <v>1.3215859420597553E-2</v>
      </c>
      <c r="L551" s="23">
        <v>4.4052861630916595E-3</v>
      </c>
      <c r="M551" s="23">
        <v>0</v>
      </c>
      <c r="N551" s="23">
        <v>0.81938326358795166</v>
      </c>
    </row>
    <row r="552" spans="1:18" x14ac:dyDescent="0.15">
      <c r="A552" s="17" t="str">
        <f>A534&amp;D552</f>
        <v>X (27)わからない</v>
      </c>
      <c r="C552" s="135"/>
      <c r="D552" s="134" t="s">
        <v>61</v>
      </c>
      <c r="E552" s="19">
        <v>697</v>
      </c>
      <c r="F552" s="20">
        <v>59</v>
      </c>
      <c r="G552" s="20">
        <v>47</v>
      </c>
      <c r="H552" s="20">
        <v>9</v>
      </c>
      <c r="I552" s="20">
        <v>9</v>
      </c>
      <c r="J552" s="20">
        <v>4</v>
      </c>
      <c r="K552" s="20">
        <v>5</v>
      </c>
      <c r="L552" s="20">
        <v>12</v>
      </c>
      <c r="M552" s="20">
        <v>0</v>
      </c>
      <c r="N552" s="20">
        <v>581</v>
      </c>
      <c r="O552" s="21"/>
      <c r="P552" s="21"/>
      <c r="Q552" s="21"/>
      <c r="R552" s="21"/>
    </row>
    <row r="553" spans="1:18" x14ac:dyDescent="0.15">
      <c r="C553" s="136"/>
      <c r="D553" s="136"/>
      <c r="E553" s="22">
        <v>1</v>
      </c>
      <c r="F553" s="23">
        <v>8.4648489952087402E-2</v>
      </c>
      <c r="G553" s="23">
        <v>6.7431852221488953E-2</v>
      </c>
      <c r="H553" s="23">
        <v>1.2912482023239136E-2</v>
      </c>
      <c r="I553" s="23">
        <v>1.2912482023239136E-2</v>
      </c>
      <c r="J553" s="23">
        <v>5.7388809509575367E-3</v>
      </c>
      <c r="K553" s="23">
        <v>7.173601072281599E-3</v>
      </c>
      <c r="L553" s="23">
        <v>1.7216643318533897E-2</v>
      </c>
      <c r="M553" s="23">
        <v>0</v>
      </c>
      <c r="N553" s="23">
        <v>0.83357244729995728</v>
      </c>
    </row>
    <row r="557" spans="1:18" x14ac:dyDescent="0.15">
      <c r="A557" s="17" t="str">
        <f>"X ("&amp;SUBSTITUTE(LEFT(E557,3),"Q","")&amp;")"</f>
        <v>X (28)</v>
      </c>
      <c r="C557" s="17" t="s">
        <v>206</v>
      </c>
      <c r="D557" s="17" t="s">
        <v>24</v>
      </c>
      <c r="E557" s="17" t="s">
        <v>207</v>
      </c>
    </row>
    <row r="558" spans="1:18" ht="48" x14ac:dyDescent="0.15">
      <c r="A558" s="17" t="str">
        <f>A557&amp;"表頭"</f>
        <v>X (28)表頭</v>
      </c>
      <c r="C558" s="132"/>
      <c r="D558" s="133"/>
      <c r="E558" s="18" t="s">
        <v>3</v>
      </c>
      <c r="F558" s="18" t="s">
        <v>208</v>
      </c>
      <c r="G558" s="18" t="s">
        <v>209</v>
      </c>
      <c r="H558" s="18" t="s">
        <v>210</v>
      </c>
      <c r="I558" s="18" t="s">
        <v>211</v>
      </c>
      <c r="J558" s="18" t="s">
        <v>212</v>
      </c>
      <c r="K558" s="18" t="s">
        <v>213</v>
      </c>
      <c r="L558" s="18" t="s">
        <v>214</v>
      </c>
      <c r="M558" s="18" t="s">
        <v>22</v>
      </c>
    </row>
    <row r="559" spans="1:18" x14ac:dyDescent="0.15">
      <c r="A559" s="17" t="str">
        <f>A557&amp;D559</f>
        <v>X (28)全体</v>
      </c>
      <c r="C559" s="134" t="s">
        <v>63</v>
      </c>
      <c r="D559" s="134" t="s">
        <v>8</v>
      </c>
      <c r="E559" s="19">
        <v>3871</v>
      </c>
      <c r="F559" s="20">
        <v>2337</v>
      </c>
      <c r="G559" s="20">
        <v>673</v>
      </c>
      <c r="H559" s="20">
        <v>888</v>
      </c>
      <c r="I559" s="20">
        <v>87</v>
      </c>
      <c r="J559" s="20">
        <v>522</v>
      </c>
      <c r="K559" s="20">
        <v>1017</v>
      </c>
      <c r="L559" s="20">
        <v>712</v>
      </c>
      <c r="M559" s="20">
        <v>34</v>
      </c>
      <c r="N559" s="21"/>
      <c r="O559" s="21"/>
      <c r="P559" s="21"/>
      <c r="Q559" s="21"/>
      <c r="R559" s="21"/>
    </row>
    <row r="560" spans="1:18" x14ac:dyDescent="0.15">
      <c r="C560" s="135"/>
      <c r="D560" s="136"/>
      <c r="E560" s="22">
        <v>1</v>
      </c>
      <c r="F560" s="23">
        <v>0.60371994972229004</v>
      </c>
      <c r="G560" s="23">
        <v>0.17385688424110413</v>
      </c>
      <c r="H560" s="23">
        <v>0.22939808666706085</v>
      </c>
      <c r="I560" s="23">
        <v>2.2474812343716621E-2</v>
      </c>
      <c r="J560" s="23">
        <v>0.13484887778759003</v>
      </c>
      <c r="K560" s="23">
        <v>0.26272282004356384</v>
      </c>
      <c r="L560" s="23">
        <v>0.18393179774284363</v>
      </c>
      <c r="M560" s="23">
        <v>8.7832603603601456E-3</v>
      </c>
    </row>
    <row r="561" spans="1:18" x14ac:dyDescent="0.15">
      <c r="A561" s="17" t="str">
        <f>A557&amp;D561</f>
        <v>X (28)北九州市</v>
      </c>
      <c r="C561" s="135"/>
      <c r="D561" s="134" t="s">
        <v>64</v>
      </c>
      <c r="E561" s="19">
        <v>1554</v>
      </c>
      <c r="F561" s="20">
        <v>952</v>
      </c>
      <c r="G561" s="20">
        <v>303</v>
      </c>
      <c r="H561" s="20">
        <v>362</v>
      </c>
      <c r="I561" s="20">
        <v>36</v>
      </c>
      <c r="J561" s="20">
        <v>200</v>
      </c>
      <c r="K561" s="20">
        <v>395</v>
      </c>
      <c r="L561" s="20">
        <v>292</v>
      </c>
      <c r="M561" s="20">
        <v>7</v>
      </c>
      <c r="N561" s="21"/>
      <c r="O561" s="21"/>
      <c r="P561" s="21"/>
      <c r="Q561" s="21"/>
      <c r="R561" s="21"/>
    </row>
    <row r="562" spans="1:18" x14ac:dyDescent="0.15">
      <c r="C562" s="135"/>
      <c r="D562" s="136"/>
      <c r="E562" s="22">
        <v>1</v>
      </c>
      <c r="F562" s="23">
        <v>0.61261260509490967</v>
      </c>
      <c r="G562" s="23">
        <v>0.19498069584369659</v>
      </c>
      <c r="H562" s="23">
        <v>0.23294723033905029</v>
      </c>
      <c r="I562" s="23">
        <v>2.3166023194789886E-2</v>
      </c>
      <c r="J562" s="23">
        <v>0.12870012223720551</v>
      </c>
      <c r="K562" s="23">
        <v>0.25418275594711304</v>
      </c>
      <c r="L562" s="23">
        <v>0.18790218234062195</v>
      </c>
      <c r="M562" s="23">
        <v>4.5045046135783195E-3</v>
      </c>
    </row>
    <row r="563" spans="1:18" x14ac:dyDescent="0.15">
      <c r="A563" s="17" t="str">
        <f>A557&amp;D563</f>
        <v>X (28)福岡市</v>
      </c>
      <c r="C563" s="135"/>
      <c r="D563" s="134" t="s">
        <v>65</v>
      </c>
      <c r="E563" s="19">
        <v>626</v>
      </c>
      <c r="F563" s="20">
        <v>414</v>
      </c>
      <c r="G563" s="20">
        <v>104</v>
      </c>
      <c r="H563" s="20">
        <v>128</v>
      </c>
      <c r="I563" s="20">
        <v>12</v>
      </c>
      <c r="J563" s="20">
        <v>79</v>
      </c>
      <c r="K563" s="20">
        <v>169</v>
      </c>
      <c r="L563" s="20">
        <v>100</v>
      </c>
      <c r="M563" s="20">
        <v>3</v>
      </c>
      <c r="N563" s="21"/>
      <c r="O563" s="21"/>
      <c r="P563" s="21"/>
      <c r="Q563" s="21"/>
      <c r="R563" s="21"/>
    </row>
    <row r="564" spans="1:18" x14ac:dyDescent="0.15">
      <c r="C564" s="135"/>
      <c r="D564" s="136"/>
      <c r="E564" s="22">
        <v>1</v>
      </c>
      <c r="F564" s="23">
        <v>0.66134184598922729</v>
      </c>
      <c r="G564" s="23">
        <v>0.16613417863845825</v>
      </c>
      <c r="H564" s="23">
        <v>0.20447283983230591</v>
      </c>
      <c r="I564" s="23">
        <v>1.9169328734278679E-2</v>
      </c>
      <c r="J564" s="23">
        <v>0.12619808316230774</v>
      </c>
      <c r="K564" s="23">
        <v>0.26996806263923645</v>
      </c>
      <c r="L564" s="23">
        <v>0.15974441170692444</v>
      </c>
      <c r="M564" s="23">
        <v>4.7923321835696697E-3</v>
      </c>
    </row>
    <row r="565" spans="1:18" x14ac:dyDescent="0.15">
      <c r="A565" s="17" t="str">
        <f>A557&amp;D565</f>
        <v>X (28)福岡県内（北九州市・福岡市を除く）</v>
      </c>
      <c r="C565" s="135"/>
      <c r="D565" s="134" t="s">
        <v>288</v>
      </c>
      <c r="E565" s="19">
        <v>308</v>
      </c>
      <c r="F565" s="20">
        <v>187</v>
      </c>
      <c r="G565" s="20">
        <v>47</v>
      </c>
      <c r="H565" s="20">
        <v>83</v>
      </c>
      <c r="I565" s="20">
        <v>7</v>
      </c>
      <c r="J565" s="20">
        <v>42</v>
      </c>
      <c r="K565" s="20">
        <v>81</v>
      </c>
      <c r="L565" s="20">
        <v>55</v>
      </c>
      <c r="M565" s="20">
        <v>4</v>
      </c>
      <c r="N565" s="21"/>
      <c r="O565" s="21"/>
      <c r="P565" s="21"/>
      <c r="Q565" s="21"/>
      <c r="R565" s="21"/>
    </row>
    <row r="566" spans="1:18" x14ac:dyDescent="0.15">
      <c r="C566" s="135"/>
      <c r="D566" s="136"/>
      <c r="E566" s="22">
        <v>1</v>
      </c>
      <c r="F566" s="23">
        <v>0.6071428656578064</v>
      </c>
      <c r="G566" s="23">
        <v>0.15259739756584167</v>
      </c>
      <c r="H566" s="23">
        <v>0.26948052644729614</v>
      </c>
      <c r="I566" s="23">
        <v>2.2727273404598236E-2</v>
      </c>
      <c r="J566" s="23">
        <v>0.13636364042758942</v>
      </c>
      <c r="K566" s="23">
        <v>0.26298701763153076</v>
      </c>
      <c r="L566" s="23">
        <v>0.1785714328289032</v>
      </c>
      <c r="M566" s="23">
        <v>1.2987012974917889E-2</v>
      </c>
    </row>
    <row r="567" spans="1:18" x14ac:dyDescent="0.15">
      <c r="A567" s="17" t="str">
        <f>A557&amp;D567</f>
        <v>X (28)東京圏</v>
      </c>
      <c r="C567" s="135"/>
      <c r="D567" s="134" t="s">
        <v>66</v>
      </c>
      <c r="E567" s="19">
        <v>265</v>
      </c>
      <c r="F567" s="20">
        <v>160</v>
      </c>
      <c r="G567" s="20">
        <v>44</v>
      </c>
      <c r="H567" s="20">
        <v>61</v>
      </c>
      <c r="I567" s="20">
        <v>3</v>
      </c>
      <c r="J567" s="20">
        <v>40</v>
      </c>
      <c r="K567" s="20">
        <v>79</v>
      </c>
      <c r="L567" s="20">
        <v>44</v>
      </c>
      <c r="M567" s="20">
        <v>7</v>
      </c>
      <c r="N567" s="21"/>
      <c r="O567" s="21"/>
      <c r="P567" s="21"/>
      <c r="Q567" s="21"/>
      <c r="R567" s="21"/>
    </row>
    <row r="568" spans="1:18" x14ac:dyDescent="0.15">
      <c r="C568" s="135"/>
      <c r="D568" s="136"/>
      <c r="E568" s="22">
        <v>1</v>
      </c>
      <c r="F568" s="23">
        <v>0.60377359390258789</v>
      </c>
      <c r="G568" s="23">
        <v>0.16603773832321167</v>
      </c>
      <c r="H568" s="23">
        <v>0.23018868267536163</v>
      </c>
      <c r="I568" s="23">
        <v>1.1320754885673523E-2</v>
      </c>
      <c r="J568" s="23">
        <v>0.15094339847564697</v>
      </c>
      <c r="K568" s="23">
        <v>0.29811319708824158</v>
      </c>
      <c r="L568" s="23">
        <v>0.16603773832321167</v>
      </c>
      <c r="M568" s="23">
        <v>2.641509473323822E-2</v>
      </c>
    </row>
    <row r="569" spans="1:18" x14ac:dyDescent="0.15">
      <c r="A569" s="17" t="str">
        <f>A557&amp;D569</f>
        <v>X (28)大阪圏</v>
      </c>
      <c r="C569" s="135"/>
      <c r="D569" s="134" t="s">
        <v>67</v>
      </c>
      <c r="E569" s="19">
        <v>173</v>
      </c>
      <c r="F569" s="20">
        <v>101</v>
      </c>
      <c r="G569" s="20">
        <v>28</v>
      </c>
      <c r="H569" s="20">
        <v>35</v>
      </c>
      <c r="I569" s="20">
        <v>7</v>
      </c>
      <c r="J569" s="20">
        <v>31</v>
      </c>
      <c r="K569" s="20">
        <v>51</v>
      </c>
      <c r="L569" s="20">
        <v>30</v>
      </c>
      <c r="M569" s="20">
        <v>2</v>
      </c>
      <c r="N569" s="21"/>
      <c r="O569" s="21"/>
      <c r="P569" s="21"/>
      <c r="Q569" s="21"/>
      <c r="R569" s="21"/>
    </row>
    <row r="570" spans="1:18" x14ac:dyDescent="0.15">
      <c r="C570" s="135"/>
      <c r="D570" s="136"/>
      <c r="E570" s="22">
        <v>1</v>
      </c>
      <c r="F570" s="23">
        <v>0.58381503820419312</v>
      </c>
      <c r="G570" s="23">
        <v>0.16184970736503601</v>
      </c>
      <c r="H570" s="23">
        <v>0.20231214165687561</v>
      </c>
      <c r="I570" s="23">
        <v>4.0462426841259003E-2</v>
      </c>
      <c r="J570" s="23">
        <v>0.17919075489044189</v>
      </c>
      <c r="K570" s="23">
        <v>0.29479768872261047</v>
      </c>
      <c r="L570" s="23">
        <v>0.17341040074825287</v>
      </c>
      <c r="M570" s="23">
        <v>1.1560693383216858E-2</v>
      </c>
    </row>
    <row r="571" spans="1:18" x14ac:dyDescent="0.15">
      <c r="A571" s="17" t="str">
        <f>A557&amp;D571</f>
        <v>X (28)名古屋圏</v>
      </c>
      <c r="C571" s="135"/>
      <c r="D571" s="134" t="s">
        <v>68</v>
      </c>
      <c r="E571" s="19">
        <v>21</v>
      </c>
      <c r="F571" s="20">
        <v>13</v>
      </c>
      <c r="G571" s="20">
        <v>3</v>
      </c>
      <c r="H571" s="20">
        <v>5</v>
      </c>
      <c r="I571" s="20">
        <v>0</v>
      </c>
      <c r="J571" s="20">
        <v>3</v>
      </c>
      <c r="K571" s="20">
        <v>5</v>
      </c>
      <c r="L571" s="20">
        <v>6</v>
      </c>
      <c r="M571" s="20">
        <v>0</v>
      </c>
      <c r="N571" s="21"/>
      <c r="O571" s="21"/>
      <c r="P571" s="21"/>
      <c r="Q571" s="21"/>
      <c r="R571" s="21"/>
    </row>
    <row r="572" spans="1:18" x14ac:dyDescent="0.15">
      <c r="C572" s="135"/>
      <c r="D572" s="136"/>
      <c r="E572" s="22">
        <v>1</v>
      </c>
      <c r="F572" s="23">
        <v>0.61904764175415039</v>
      </c>
      <c r="G572" s="23">
        <v>0.1428571492433548</v>
      </c>
      <c r="H572" s="23">
        <v>0.2380952388048172</v>
      </c>
      <c r="I572" s="23">
        <v>0</v>
      </c>
      <c r="J572" s="23">
        <v>0.1428571492433548</v>
      </c>
      <c r="K572" s="23">
        <v>0.2380952388048172</v>
      </c>
      <c r="L572" s="23">
        <v>0.28571429848670959</v>
      </c>
      <c r="M572" s="23">
        <v>0</v>
      </c>
    </row>
    <row r="573" spans="1:18" x14ac:dyDescent="0.15">
      <c r="A573" s="17" t="str">
        <f>A557&amp;D573</f>
        <v>X (28)その他</v>
      </c>
      <c r="C573" s="135"/>
      <c r="D573" s="134" t="s">
        <v>22</v>
      </c>
      <c r="E573" s="19">
        <v>227</v>
      </c>
      <c r="F573" s="20">
        <v>129</v>
      </c>
      <c r="G573" s="20">
        <v>36</v>
      </c>
      <c r="H573" s="20">
        <v>37</v>
      </c>
      <c r="I573" s="20">
        <v>3</v>
      </c>
      <c r="J573" s="20">
        <v>40</v>
      </c>
      <c r="K573" s="20">
        <v>75</v>
      </c>
      <c r="L573" s="20">
        <v>49</v>
      </c>
      <c r="M573" s="20">
        <v>3</v>
      </c>
      <c r="N573" s="21"/>
      <c r="O573" s="21"/>
      <c r="P573" s="21"/>
      <c r="Q573" s="21"/>
      <c r="R573" s="21"/>
    </row>
    <row r="574" spans="1:18" x14ac:dyDescent="0.15">
      <c r="C574" s="135"/>
      <c r="D574" s="136"/>
      <c r="E574" s="22">
        <v>1</v>
      </c>
      <c r="F574" s="23">
        <v>0.56828194856643677</v>
      </c>
      <c r="G574" s="23">
        <v>0.15859030187129974</v>
      </c>
      <c r="H574" s="23">
        <v>0.1629955917596817</v>
      </c>
      <c r="I574" s="23">
        <v>1.3215859420597553E-2</v>
      </c>
      <c r="J574" s="23">
        <v>0.17621144652366638</v>
      </c>
      <c r="K574" s="23">
        <v>0.33039647340774536</v>
      </c>
      <c r="L574" s="23">
        <v>0.21585902571678162</v>
      </c>
      <c r="M574" s="23">
        <v>1.3215859420597553E-2</v>
      </c>
    </row>
    <row r="575" spans="1:18" x14ac:dyDescent="0.15">
      <c r="A575" s="17" t="str">
        <f>A557&amp;D575</f>
        <v>X (28)わからない</v>
      </c>
      <c r="C575" s="135"/>
      <c r="D575" s="134" t="s">
        <v>61</v>
      </c>
      <c r="E575" s="19">
        <v>697</v>
      </c>
      <c r="F575" s="20">
        <v>381</v>
      </c>
      <c r="G575" s="20">
        <v>108</v>
      </c>
      <c r="H575" s="20">
        <v>177</v>
      </c>
      <c r="I575" s="20">
        <v>19</v>
      </c>
      <c r="J575" s="20">
        <v>87</v>
      </c>
      <c r="K575" s="20">
        <v>162</v>
      </c>
      <c r="L575" s="20">
        <v>136</v>
      </c>
      <c r="M575" s="20">
        <v>8</v>
      </c>
      <c r="N575" s="21"/>
      <c r="O575" s="21"/>
      <c r="P575" s="21"/>
      <c r="Q575" s="21"/>
      <c r="R575" s="21"/>
    </row>
    <row r="576" spans="1:18" x14ac:dyDescent="0.15">
      <c r="C576" s="136"/>
      <c r="D576" s="136"/>
      <c r="E576" s="22">
        <v>1</v>
      </c>
      <c r="F576" s="23">
        <v>0.54662841558456421</v>
      </c>
      <c r="G576" s="23">
        <v>0.15494978427886963</v>
      </c>
      <c r="H576" s="23">
        <v>0.25394546985626221</v>
      </c>
      <c r="I576" s="23">
        <v>2.7259685099124908E-2</v>
      </c>
      <c r="J576" s="23">
        <v>0.12482065707445145</v>
      </c>
      <c r="K576" s="23">
        <v>0.23242467641830444</v>
      </c>
      <c r="L576" s="23">
        <v>0.19512194395065308</v>
      </c>
      <c r="M576" s="23">
        <v>1.1477761901915073E-2</v>
      </c>
    </row>
    <row r="580" spans="1:18" x14ac:dyDescent="0.15">
      <c r="A580" s="17" t="str">
        <f>"X ("&amp;SUBSTITUTE(LEFT(E580,3),"Q","")&amp;")"</f>
        <v>X (29)</v>
      </c>
      <c r="C580" s="17" t="s">
        <v>215</v>
      </c>
      <c r="D580" s="17" t="s">
        <v>24</v>
      </c>
      <c r="E580" s="17" t="s">
        <v>216</v>
      </c>
    </row>
    <row r="581" spans="1:18" ht="72" x14ac:dyDescent="0.15">
      <c r="A581" s="17" t="str">
        <f>A580&amp;"表頭"</f>
        <v>X (29)表頭</v>
      </c>
      <c r="C581" s="132"/>
      <c r="D581" s="133"/>
      <c r="E581" s="18" t="s">
        <v>3</v>
      </c>
      <c r="F581" s="18" t="s">
        <v>217</v>
      </c>
      <c r="G581" s="18" t="s">
        <v>218</v>
      </c>
      <c r="H581" s="18" t="s">
        <v>219</v>
      </c>
      <c r="I581" s="18" t="s">
        <v>220</v>
      </c>
      <c r="J581" s="18" t="s">
        <v>221</v>
      </c>
      <c r="K581" s="18" t="s">
        <v>222</v>
      </c>
      <c r="L581" s="18" t="s">
        <v>223</v>
      </c>
      <c r="M581" s="18" t="s">
        <v>224</v>
      </c>
      <c r="N581" s="18" t="s">
        <v>225</v>
      </c>
      <c r="O581" s="18" t="s">
        <v>226</v>
      </c>
    </row>
    <row r="582" spans="1:18" x14ac:dyDescent="0.15">
      <c r="A582" s="17" t="str">
        <f>A580&amp;D582</f>
        <v>X (29)全体</v>
      </c>
      <c r="C582" s="134" t="s">
        <v>63</v>
      </c>
      <c r="D582" s="134" t="s">
        <v>8</v>
      </c>
      <c r="E582" s="19">
        <v>3871</v>
      </c>
      <c r="F582" s="20">
        <v>536</v>
      </c>
      <c r="G582" s="20">
        <v>443</v>
      </c>
      <c r="H582" s="20">
        <v>523</v>
      </c>
      <c r="I582" s="20">
        <v>1325</v>
      </c>
      <c r="J582" s="20">
        <v>685</v>
      </c>
      <c r="K582" s="20">
        <v>866</v>
      </c>
      <c r="L582" s="20">
        <v>747</v>
      </c>
      <c r="M582" s="20">
        <v>481</v>
      </c>
      <c r="N582" s="20">
        <v>242</v>
      </c>
      <c r="O582" s="20">
        <v>709</v>
      </c>
      <c r="P582" s="21"/>
      <c r="Q582" s="21"/>
      <c r="R582" s="21"/>
    </row>
    <row r="583" spans="1:18" x14ac:dyDescent="0.15">
      <c r="C583" s="135"/>
      <c r="D583" s="136"/>
      <c r="E583" s="22">
        <v>1</v>
      </c>
      <c r="F583" s="23">
        <v>0.1384655088186264</v>
      </c>
      <c r="G583" s="23">
        <v>0.11444070935249329</v>
      </c>
      <c r="H583" s="23">
        <v>0.13510720431804657</v>
      </c>
      <c r="I583" s="23">
        <v>0.34228882193565369</v>
      </c>
      <c r="J583" s="23">
        <v>0.17695686221122742</v>
      </c>
      <c r="K583" s="23">
        <v>0.22371479868888855</v>
      </c>
      <c r="L583" s="23">
        <v>0.19297339022159576</v>
      </c>
      <c r="M583" s="23">
        <v>0.12425729632377625</v>
      </c>
      <c r="N583" s="23">
        <v>6.2516145408153534E-2</v>
      </c>
      <c r="O583" s="23">
        <v>0.18315680325031281</v>
      </c>
    </row>
    <row r="584" spans="1:18" x14ac:dyDescent="0.15">
      <c r="A584" s="17" t="str">
        <f>A580&amp;D584</f>
        <v>X (29)北九州市</v>
      </c>
      <c r="C584" s="135"/>
      <c r="D584" s="134" t="s">
        <v>64</v>
      </c>
      <c r="E584" s="19">
        <v>1554</v>
      </c>
      <c r="F584" s="20">
        <v>233</v>
      </c>
      <c r="G584" s="20">
        <v>165</v>
      </c>
      <c r="H584" s="20">
        <v>201</v>
      </c>
      <c r="I584" s="20">
        <v>593</v>
      </c>
      <c r="J584" s="20">
        <v>327</v>
      </c>
      <c r="K584" s="20">
        <v>328</v>
      </c>
      <c r="L584" s="20">
        <v>300</v>
      </c>
      <c r="M584" s="20">
        <v>217</v>
      </c>
      <c r="N584" s="20">
        <v>98</v>
      </c>
      <c r="O584" s="20">
        <v>241</v>
      </c>
      <c r="P584" s="21"/>
      <c r="Q584" s="21"/>
      <c r="R584" s="21"/>
    </row>
    <row r="585" spans="1:18" x14ac:dyDescent="0.15">
      <c r="C585" s="135"/>
      <c r="D585" s="136"/>
      <c r="E585" s="22">
        <v>1</v>
      </c>
      <c r="F585" s="23">
        <v>0.14993564784526825</v>
      </c>
      <c r="G585" s="23">
        <v>0.10617760568857193</v>
      </c>
      <c r="H585" s="23">
        <v>0.12934362888336182</v>
      </c>
      <c r="I585" s="23">
        <v>0.38159587979316711</v>
      </c>
      <c r="J585" s="23">
        <v>0.21042470633983612</v>
      </c>
      <c r="K585" s="23">
        <v>0.21106821298599243</v>
      </c>
      <c r="L585" s="23">
        <v>0.19305019080638885</v>
      </c>
      <c r="M585" s="23">
        <v>0.13963964581489563</v>
      </c>
      <c r="N585" s="23">
        <v>6.3063062727451324E-2</v>
      </c>
      <c r="O585" s="23">
        <v>0.15508365631103516</v>
      </c>
    </row>
    <row r="586" spans="1:18" x14ac:dyDescent="0.15">
      <c r="A586" s="17" t="str">
        <f>A580&amp;D586</f>
        <v>X (29)福岡市</v>
      </c>
      <c r="C586" s="135"/>
      <c r="D586" s="134" t="s">
        <v>65</v>
      </c>
      <c r="E586" s="19">
        <v>626</v>
      </c>
      <c r="F586" s="20">
        <v>81</v>
      </c>
      <c r="G586" s="20">
        <v>80</v>
      </c>
      <c r="H586" s="20">
        <v>82</v>
      </c>
      <c r="I586" s="20">
        <v>181</v>
      </c>
      <c r="J586" s="20">
        <v>90</v>
      </c>
      <c r="K586" s="20">
        <v>157</v>
      </c>
      <c r="L586" s="20">
        <v>109</v>
      </c>
      <c r="M586" s="20">
        <v>58</v>
      </c>
      <c r="N586" s="20">
        <v>41</v>
      </c>
      <c r="O586" s="20">
        <v>155</v>
      </c>
      <c r="P586" s="21"/>
      <c r="Q586" s="21"/>
      <c r="R586" s="21"/>
    </row>
    <row r="587" spans="1:18" x14ac:dyDescent="0.15">
      <c r="C587" s="135"/>
      <c r="D587" s="136"/>
      <c r="E587" s="22">
        <v>1</v>
      </c>
      <c r="F587" s="23">
        <v>0.12939296662807465</v>
      </c>
      <c r="G587" s="23">
        <v>0.12779553234577179</v>
      </c>
      <c r="H587" s="23">
        <v>0.1309904158115387</v>
      </c>
      <c r="I587" s="23">
        <v>0.28913739323616028</v>
      </c>
      <c r="J587" s="23">
        <v>0.14376996457576752</v>
      </c>
      <c r="K587" s="23">
        <v>0.25079873204231262</v>
      </c>
      <c r="L587" s="23">
        <v>0.17412140965461731</v>
      </c>
      <c r="M587" s="23">
        <v>9.265175461769104E-2</v>
      </c>
      <c r="N587" s="23">
        <v>6.5495207905769348E-2</v>
      </c>
      <c r="O587" s="23">
        <v>0.24760383367538452</v>
      </c>
    </row>
    <row r="588" spans="1:18" x14ac:dyDescent="0.15">
      <c r="A588" s="17" t="str">
        <f>A580&amp;D588</f>
        <v>X (29)福岡県内（北九州市・福岡市を除く）</v>
      </c>
      <c r="C588" s="135"/>
      <c r="D588" s="134" t="s">
        <v>288</v>
      </c>
      <c r="E588" s="19">
        <v>308</v>
      </c>
      <c r="F588" s="20">
        <v>41</v>
      </c>
      <c r="G588" s="20">
        <v>38</v>
      </c>
      <c r="H588" s="20">
        <v>36</v>
      </c>
      <c r="I588" s="20">
        <v>117</v>
      </c>
      <c r="J588" s="20">
        <v>51</v>
      </c>
      <c r="K588" s="20">
        <v>58</v>
      </c>
      <c r="L588" s="20">
        <v>53</v>
      </c>
      <c r="M588" s="20">
        <v>41</v>
      </c>
      <c r="N588" s="20">
        <v>18</v>
      </c>
      <c r="O588" s="20">
        <v>65</v>
      </c>
      <c r="P588" s="21"/>
      <c r="Q588" s="21"/>
      <c r="R588" s="21"/>
    </row>
    <row r="589" spans="1:18" x14ac:dyDescent="0.15">
      <c r="C589" s="135"/>
      <c r="D589" s="136"/>
      <c r="E589" s="22">
        <v>1</v>
      </c>
      <c r="F589" s="23">
        <v>0.13311688601970673</v>
      </c>
      <c r="G589" s="23">
        <v>0.12337662279605865</v>
      </c>
      <c r="H589" s="23">
        <v>0.11688311398029327</v>
      </c>
      <c r="I589" s="23">
        <v>0.37987011671066284</v>
      </c>
      <c r="J589" s="23">
        <v>0.16558441519737244</v>
      </c>
      <c r="K589" s="23">
        <v>0.18831168115139008</v>
      </c>
      <c r="L589" s="23">
        <v>0.17207792401313782</v>
      </c>
      <c r="M589" s="23">
        <v>0.13311688601970673</v>
      </c>
      <c r="N589" s="23">
        <v>5.8441556990146637E-2</v>
      </c>
      <c r="O589" s="23">
        <v>0.21103896200656891</v>
      </c>
    </row>
    <row r="590" spans="1:18" x14ac:dyDescent="0.15">
      <c r="A590" s="17" t="str">
        <f>A580&amp;D590</f>
        <v>X (29)東京圏</v>
      </c>
      <c r="C590" s="135"/>
      <c r="D590" s="134" t="s">
        <v>66</v>
      </c>
      <c r="E590" s="19">
        <v>265</v>
      </c>
      <c r="F590" s="20">
        <v>31</v>
      </c>
      <c r="G590" s="20">
        <v>38</v>
      </c>
      <c r="H590" s="24">
        <v>47</v>
      </c>
      <c r="I590" s="20">
        <v>75</v>
      </c>
      <c r="J590" s="25">
        <v>34</v>
      </c>
      <c r="K590" s="20">
        <v>65</v>
      </c>
      <c r="L590" s="20">
        <v>49</v>
      </c>
      <c r="M590" s="20">
        <v>35</v>
      </c>
      <c r="N590" s="20">
        <v>23</v>
      </c>
      <c r="O590" s="20">
        <v>51</v>
      </c>
      <c r="P590" s="21"/>
      <c r="Q590" s="21"/>
      <c r="R590" s="21"/>
    </row>
    <row r="591" spans="1:18" x14ac:dyDescent="0.15">
      <c r="C591" s="135"/>
      <c r="D591" s="136"/>
      <c r="E591" s="22">
        <v>1</v>
      </c>
      <c r="F591" s="23">
        <v>0.1169811338186264</v>
      </c>
      <c r="G591" s="23">
        <v>0.14339622855186462</v>
      </c>
      <c r="H591" s="26">
        <v>0.17735849320888519</v>
      </c>
      <c r="I591" s="23">
        <v>0.28301885724067688</v>
      </c>
      <c r="J591" s="27">
        <v>0.12830188870429993</v>
      </c>
      <c r="K591" s="23">
        <v>0.24528302252292633</v>
      </c>
      <c r="L591" s="23">
        <v>0.18490566313266754</v>
      </c>
      <c r="M591" s="23">
        <v>0.1320754736661911</v>
      </c>
      <c r="N591" s="23">
        <v>8.6792454123497009E-2</v>
      </c>
      <c r="O591" s="23">
        <v>0.19245283305644989</v>
      </c>
    </row>
    <row r="592" spans="1:18" x14ac:dyDescent="0.15">
      <c r="A592" s="17" t="str">
        <f>A580&amp;D592</f>
        <v>X (29)大阪圏</v>
      </c>
      <c r="C592" s="135"/>
      <c r="D592" s="134" t="s">
        <v>67</v>
      </c>
      <c r="E592" s="19">
        <v>173</v>
      </c>
      <c r="F592" s="20">
        <v>17</v>
      </c>
      <c r="G592" s="20">
        <v>23</v>
      </c>
      <c r="H592" s="20">
        <v>31</v>
      </c>
      <c r="I592" s="20">
        <v>64</v>
      </c>
      <c r="J592" s="20">
        <v>24</v>
      </c>
      <c r="K592" s="20">
        <v>54</v>
      </c>
      <c r="L592" s="20">
        <v>30</v>
      </c>
      <c r="M592" s="20">
        <v>17</v>
      </c>
      <c r="N592" s="20">
        <v>7</v>
      </c>
      <c r="O592" s="20">
        <v>32</v>
      </c>
      <c r="P592" s="21"/>
      <c r="Q592" s="21"/>
      <c r="R592" s="21"/>
    </row>
    <row r="593" spans="1:18" x14ac:dyDescent="0.15">
      <c r="C593" s="135"/>
      <c r="D593" s="136"/>
      <c r="E593" s="22">
        <v>1</v>
      </c>
      <c r="F593" s="23">
        <v>9.8265893757343292E-2</v>
      </c>
      <c r="G593" s="23">
        <v>0.13294798135757446</v>
      </c>
      <c r="H593" s="23">
        <v>0.17919075489044189</v>
      </c>
      <c r="I593" s="23">
        <v>0.36994218826293945</v>
      </c>
      <c r="J593" s="23">
        <v>0.13872832059860229</v>
      </c>
      <c r="K593" s="23">
        <v>0.31213873624801636</v>
      </c>
      <c r="L593" s="23">
        <v>0.17341040074825287</v>
      </c>
      <c r="M593" s="23">
        <v>9.8265893757343292E-2</v>
      </c>
      <c r="N593" s="23">
        <v>4.0462426841259003E-2</v>
      </c>
      <c r="O593" s="23">
        <v>0.18497109413146973</v>
      </c>
    </row>
    <row r="594" spans="1:18" x14ac:dyDescent="0.15">
      <c r="A594" s="17" t="str">
        <f>A580&amp;D594</f>
        <v>X (29)名古屋圏</v>
      </c>
      <c r="C594" s="135"/>
      <c r="D594" s="134" t="s">
        <v>68</v>
      </c>
      <c r="E594" s="19">
        <v>21</v>
      </c>
      <c r="F594" s="20">
        <v>2</v>
      </c>
      <c r="G594" s="20">
        <v>3</v>
      </c>
      <c r="H594" s="20">
        <v>4</v>
      </c>
      <c r="I594" s="20">
        <v>6</v>
      </c>
      <c r="J594" s="20">
        <v>2</v>
      </c>
      <c r="K594" s="20">
        <v>6</v>
      </c>
      <c r="L594" s="20">
        <v>2</v>
      </c>
      <c r="M594" s="20">
        <v>3</v>
      </c>
      <c r="N594" s="20">
        <v>1</v>
      </c>
      <c r="O594" s="20">
        <v>3</v>
      </c>
      <c r="P594" s="21"/>
      <c r="Q594" s="21"/>
      <c r="R594" s="21"/>
    </row>
    <row r="595" spans="1:18" x14ac:dyDescent="0.15">
      <c r="C595" s="135"/>
      <c r="D595" s="136"/>
      <c r="E595" s="22">
        <v>1</v>
      </c>
      <c r="F595" s="23">
        <v>9.5238097012042999E-2</v>
      </c>
      <c r="G595" s="23">
        <v>0.1428571492433548</v>
      </c>
      <c r="H595" s="23">
        <v>0.190476194024086</v>
      </c>
      <c r="I595" s="23">
        <v>0.28571429848670959</v>
      </c>
      <c r="J595" s="23">
        <v>9.5238097012042999E-2</v>
      </c>
      <c r="K595" s="23">
        <v>0.28571429848670959</v>
      </c>
      <c r="L595" s="23">
        <v>9.5238097012042999E-2</v>
      </c>
      <c r="M595" s="23">
        <v>0.1428571492433548</v>
      </c>
      <c r="N595" s="23">
        <v>4.76190485060215E-2</v>
      </c>
      <c r="O595" s="23">
        <v>0.1428571492433548</v>
      </c>
    </row>
    <row r="596" spans="1:18" x14ac:dyDescent="0.15">
      <c r="A596" s="17" t="str">
        <f>A580&amp;D596</f>
        <v>X (29)その他</v>
      </c>
      <c r="C596" s="135"/>
      <c r="D596" s="134" t="s">
        <v>22</v>
      </c>
      <c r="E596" s="19">
        <v>227</v>
      </c>
      <c r="F596" s="20">
        <v>33</v>
      </c>
      <c r="G596" s="20">
        <v>17</v>
      </c>
      <c r="H596" s="20">
        <v>29</v>
      </c>
      <c r="I596" s="20">
        <v>89</v>
      </c>
      <c r="J596" s="20">
        <v>48</v>
      </c>
      <c r="K596" s="20">
        <v>53</v>
      </c>
      <c r="L596" s="20">
        <v>43</v>
      </c>
      <c r="M596" s="20">
        <v>33</v>
      </c>
      <c r="N596" s="20">
        <v>16</v>
      </c>
      <c r="O596" s="20">
        <v>32</v>
      </c>
      <c r="P596" s="21"/>
      <c r="Q596" s="21"/>
      <c r="R596" s="21"/>
    </row>
    <row r="597" spans="1:18" x14ac:dyDescent="0.15">
      <c r="C597" s="135"/>
      <c r="D597" s="136"/>
      <c r="E597" s="22">
        <v>1</v>
      </c>
      <c r="F597" s="23">
        <v>0.14537444710731506</v>
      </c>
      <c r="G597" s="23">
        <v>7.4889868497848511E-2</v>
      </c>
      <c r="H597" s="23">
        <v>0.12775330245494843</v>
      </c>
      <c r="I597" s="23">
        <v>0.392070472240448</v>
      </c>
      <c r="J597" s="23">
        <v>0.21145375072956085</v>
      </c>
      <c r="K597" s="23">
        <v>0.23348017036914825</v>
      </c>
      <c r="L597" s="23">
        <v>0.18942731618881226</v>
      </c>
      <c r="M597" s="23">
        <v>0.14537444710731506</v>
      </c>
      <c r="N597" s="23">
        <v>7.0484578609466553E-2</v>
      </c>
      <c r="O597" s="23">
        <v>0.14096915721893311</v>
      </c>
    </row>
    <row r="598" spans="1:18" x14ac:dyDescent="0.15">
      <c r="A598" s="17" t="str">
        <f>A580&amp;D598</f>
        <v>X (29)わからない</v>
      </c>
      <c r="C598" s="135"/>
      <c r="D598" s="134" t="s">
        <v>61</v>
      </c>
      <c r="E598" s="19">
        <v>697</v>
      </c>
      <c r="F598" s="20">
        <v>98</v>
      </c>
      <c r="G598" s="20">
        <v>79</v>
      </c>
      <c r="H598" s="20">
        <v>93</v>
      </c>
      <c r="I598" s="20">
        <v>200</v>
      </c>
      <c r="J598" s="20">
        <v>109</v>
      </c>
      <c r="K598" s="20">
        <v>145</v>
      </c>
      <c r="L598" s="20">
        <v>161</v>
      </c>
      <c r="M598" s="20">
        <v>77</v>
      </c>
      <c r="N598" s="20">
        <v>38</v>
      </c>
      <c r="O598" s="20">
        <v>130</v>
      </c>
      <c r="P598" s="21"/>
      <c r="Q598" s="21"/>
      <c r="R598" s="21"/>
    </row>
    <row r="599" spans="1:18" x14ac:dyDescent="0.15">
      <c r="C599" s="136"/>
      <c r="D599" s="136"/>
      <c r="E599" s="22">
        <v>1</v>
      </c>
      <c r="F599" s="23">
        <v>0.14060258865356445</v>
      </c>
      <c r="G599" s="23">
        <v>0.11334289610385895</v>
      </c>
      <c r="H599" s="23">
        <v>0.13342897593975067</v>
      </c>
      <c r="I599" s="23">
        <v>0.28694403171539307</v>
      </c>
      <c r="J599" s="23">
        <v>0.15638449788093567</v>
      </c>
      <c r="K599" s="23">
        <v>0.20803442597389221</v>
      </c>
      <c r="L599" s="23">
        <v>0.2309899628162384</v>
      </c>
      <c r="M599" s="23">
        <v>0.11047345399856567</v>
      </c>
      <c r="N599" s="23">
        <v>5.4519370198249817E-2</v>
      </c>
      <c r="O599" s="23">
        <v>0.18651363253593445</v>
      </c>
    </row>
    <row r="600" spans="1:18" x14ac:dyDescent="0.15"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</row>
    <row r="601" spans="1:18" x14ac:dyDescent="0.15"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</row>
    <row r="602" spans="1:18" x14ac:dyDescent="0.15"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</row>
    <row r="603" spans="1:18" x14ac:dyDescent="0.15"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</row>
    <row r="604" spans="1:18" x14ac:dyDescent="0.15"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</row>
    <row r="605" spans="1:18" x14ac:dyDescent="0.15"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</row>
  </sheetData>
  <sheetProtection formatColumns="0" formatRows="0"/>
  <mergeCells count="286">
    <mergeCell ref="C6:D6"/>
    <mergeCell ref="C7:C24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C29:D29"/>
    <mergeCell ref="C30:C47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C52:D52"/>
    <mergeCell ref="C53:C70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C75:D75"/>
    <mergeCell ref="C76:C93"/>
    <mergeCell ref="D76:D77"/>
    <mergeCell ref="D78:D79"/>
    <mergeCell ref="D80:D81"/>
    <mergeCell ref="D82:D83"/>
    <mergeCell ref="D84:D85"/>
    <mergeCell ref="D107:D108"/>
    <mergeCell ref="D109:D110"/>
    <mergeCell ref="D111:D112"/>
    <mergeCell ref="D113:D114"/>
    <mergeCell ref="D115:D116"/>
    <mergeCell ref="C121:D121"/>
    <mergeCell ref="D86:D87"/>
    <mergeCell ref="D88:D89"/>
    <mergeCell ref="D90:D91"/>
    <mergeCell ref="D92:D93"/>
    <mergeCell ref="C98:D98"/>
    <mergeCell ref="C99:C116"/>
    <mergeCell ref="D99:D100"/>
    <mergeCell ref="D101:D102"/>
    <mergeCell ref="D103:D104"/>
    <mergeCell ref="D105:D106"/>
    <mergeCell ref="C122:C139"/>
    <mergeCell ref="D122:D123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C144:D144"/>
    <mergeCell ref="C145:C162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C167:D167"/>
    <mergeCell ref="C168:C185"/>
    <mergeCell ref="D168:D169"/>
    <mergeCell ref="D170:D171"/>
    <mergeCell ref="D172:D173"/>
    <mergeCell ref="D174:D175"/>
    <mergeCell ref="D176:D177"/>
    <mergeCell ref="D178:D179"/>
    <mergeCell ref="D180:D181"/>
    <mergeCell ref="D182:D183"/>
    <mergeCell ref="D184:D185"/>
    <mergeCell ref="C190:D190"/>
    <mergeCell ref="C191:C208"/>
    <mergeCell ref="D191:D192"/>
    <mergeCell ref="D193:D194"/>
    <mergeCell ref="D195:D196"/>
    <mergeCell ref="D197:D198"/>
    <mergeCell ref="D199:D200"/>
    <mergeCell ref="D201:D202"/>
    <mergeCell ref="D203:D204"/>
    <mergeCell ref="D205:D206"/>
    <mergeCell ref="D207:D208"/>
    <mergeCell ref="C213:D213"/>
    <mergeCell ref="C214:C231"/>
    <mergeCell ref="D214:D215"/>
    <mergeCell ref="D216:D217"/>
    <mergeCell ref="D218:D219"/>
    <mergeCell ref="D220:D221"/>
    <mergeCell ref="D222:D223"/>
    <mergeCell ref="D245:D246"/>
    <mergeCell ref="D247:D248"/>
    <mergeCell ref="D249:D250"/>
    <mergeCell ref="D251:D252"/>
    <mergeCell ref="D253:D254"/>
    <mergeCell ref="C259:D259"/>
    <mergeCell ref="D224:D225"/>
    <mergeCell ref="D226:D227"/>
    <mergeCell ref="D228:D229"/>
    <mergeCell ref="D230:D231"/>
    <mergeCell ref="C236:D236"/>
    <mergeCell ref="C237:C254"/>
    <mergeCell ref="D237:D238"/>
    <mergeCell ref="D239:D240"/>
    <mergeCell ref="D241:D242"/>
    <mergeCell ref="D243:D244"/>
    <mergeCell ref="C260:C277"/>
    <mergeCell ref="D260:D261"/>
    <mergeCell ref="D262:D263"/>
    <mergeCell ref="D264:D265"/>
    <mergeCell ref="D266:D267"/>
    <mergeCell ref="D268:D269"/>
    <mergeCell ref="D270:D271"/>
    <mergeCell ref="D272:D273"/>
    <mergeCell ref="D274:D275"/>
    <mergeCell ref="D276:D277"/>
    <mergeCell ref="C282:D282"/>
    <mergeCell ref="C283:C300"/>
    <mergeCell ref="D283:D284"/>
    <mergeCell ref="D285:D286"/>
    <mergeCell ref="D287:D288"/>
    <mergeCell ref="D289:D290"/>
    <mergeCell ref="D291:D292"/>
    <mergeCell ref="D293:D294"/>
    <mergeCell ref="D295:D296"/>
    <mergeCell ref="D297:D298"/>
    <mergeCell ref="D299:D300"/>
    <mergeCell ref="C305:D305"/>
    <mergeCell ref="C306:C323"/>
    <mergeCell ref="D306:D307"/>
    <mergeCell ref="D308:D309"/>
    <mergeCell ref="D310:D311"/>
    <mergeCell ref="D312:D313"/>
    <mergeCell ref="D314:D315"/>
    <mergeCell ref="D316:D317"/>
    <mergeCell ref="D318:D319"/>
    <mergeCell ref="D320:D321"/>
    <mergeCell ref="D322:D323"/>
    <mergeCell ref="C328:D328"/>
    <mergeCell ref="C329:C346"/>
    <mergeCell ref="D329:D330"/>
    <mergeCell ref="D331:D332"/>
    <mergeCell ref="D333:D334"/>
    <mergeCell ref="D335:D336"/>
    <mergeCell ref="D337:D338"/>
    <mergeCell ref="D339:D340"/>
    <mergeCell ref="D341:D342"/>
    <mergeCell ref="D343:D344"/>
    <mergeCell ref="D345:D346"/>
    <mergeCell ref="C351:D351"/>
    <mergeCell ref="C352:C369"/>
    <mergeCell ref="D352:D353"/>
    <mergeCell ref="D354:D355"/>
    <mergeCell ref="D356:D357"/>
    <mergeCell ref="D358:D359"/>
    <mergeCell ref="D360:D361"/>
    <mergeCell ref="D383:D384"/>
    <mergeCell ref="D385:D386"/>
    <mergeCell ref="D387:D388"/>
    <mergeCell ref="D389:D390"/>
    <mergeCell ref="D391:D392"/>
    <mergeCell ref="C397:D397"/>
    <mergeCell ref="D362:D363"/>
    <mergeCell ref="D364:D365"/>
    <mergeCell ref="D366:D367"/>
    <mergeCell ref="D368:D369"/>
    <mergeCell ref="C374:D374"/>
    <mergeCell ref="C375:C392"/>
    <mergeCell ref="D375:D376"/>
    <mergeCell ref="D377:D378"/>
    <mergeCell ref="D379:D380"/>
    <mergeCell ref="D381:D382"/>
    <mergeCell ref="C398:C415"/>
    <mergeCell ref="D398:D399"/>
    <mergeCell ref="D400:D401"/>
    <mergeCell ref="D402:D403"/>
    <mergeCell ref="D404:D405"/>
    <mergeCell ref="D406:D407"/>
    <mergeCell ref="D408:D409"/>
    <mergeCell ref="D410:D411"/>
    <mergeCell ref="D412:D413"/>
    <mergeCell ref="D414:D415"/>
    <mergeCell ref="C420:D420"/>
    <mergeCell ref="C421:C438"/>
    <mergeCell ref="D421:D422"/>
    <mergeCell ref="D423:D424"/>
    <mergeCell ref="D425:D426"/>
    <mergeCell ref="D427:D428"/>
    <mergeCell ref="D429:D430"/>
    <mergeCell ref="D431:D432"/>
    <mergeCell ref="D433:D434"/>
    <mergeCell ref="D435:D436"/>
    <mergeCell ref="D437:D438"/>
    <mergeCell ref="C443:D443"/>
    <mergeCell ref="C444:C461"/>
    <mergeCell ref="D444:D445"/>
    <mergeCell ref="D446:D447"/>
    <mergeCell ref="D448:D449"/>
    <mergeCell ref="D450:D451"/>
    <mergeCell ref="D452:D453"/>
    <mergeCell ref="D454:D455"/>
    <mergeCell ref="D456:D457"/>
    <mergeCell ref="D458:D459"/>
    <mergeCell ref="D460:D461"/>
    <mergeCell ref="C466:D466"/>
    <mergeCell ref="C467:C484"/>
    <mergeCell ref="D467:D468"/>
    <mergeCell ref="D469:D470"/>
    <mergeCell ref="D471:D472"/>
    <mergeCell ref="D473:D474"/>
    <mergeCell ref="D475:D476"/>
    <mergeCell ref="D477:D478"/>
    <mergeCell ref="D479:D480"/>
    <mergeCell ref="D481:D482"/>
    <mergeCell ref="D483:D484"/>
    <mergeCell ref="C489:D489"/>
    <mergeCell ref="C490:C507"/>
    <mergeCell ref="D490:D491"/>
    <mergeCell ref="D492:D493"/>
    <mergeCell ref="D494:D495"/>
    <mergeCell ref="D496:D497"/>
    <mergeCell ref="D498:D499"/>
    <mergeCell ref="D521:D522"/>
    <mergeCell ref="D523:D524"/>
    <mergeCell ref="D525:D526"/>
    <mergeCell ref="D527:D528"/>
    <mergeCell ref="D529:D530"/>
    <mergeCell ref="C535:D535"/>
    <mergeCell ref="D500:D501"/>
    <mergeCell ref="D502:D503"/>
    <mergeCell ref="D504:D505"/>
    <mergeCell ref="D506:D507"/>
    <mergeCell ref="C512:D512"/>
    <mergeCell ref="C513:C530"/>
    <mergeCell ref="D513:D514"/>
    <mergeCell ref="D515:D516"/>
    <mergeCell ref="D517:D518"/>
    <mergeCell ref="D519:D520"/>
    <mergeCell ref="C536:C553"/>
    <mergeCell ref="D536:D537"/>
    <mergeCell ref="D538:D539"/>
    <mergeCell ref="D540:D541"/>
    <mergeCell ref="D542:D543"/>
    <mergeCell ref="D544:D545"/>
    <mergeCell ref="D546:D547"/>
    <mergeCell ref="D548:D549"/>
    <mergeCell ref="D550:D551"/>
    <mergeCell ref="D552:D553"/>
    <mergeCell ref="C558:D558"/>
    <mergeCell ref="C559:C576"/>
    <mergeCell ref="D559:D560"/>
    <mergeCell ref="D561:D562"/>
    <mergeCell ref="D563:D564"/>
    <mergeCell ref="D565:D566"/>
    <mergeCell ref="D567:D568"/>
    <mergeCell ref="D569:D570"/>
    <mergeCell ref="D571:D572"/>
    <mergeCell ref="D573:D574"/>
    <mergeCell ref="D596:D597"/>
    <mergeCell ref="D598:D599"/>
    <mergeCell ref="D575:D576"/>
    <mergeCell ref="C581:D581"/>
    <mergeCell ref="C582:C599"/>
    <mergeCell ref="D582:D583"/>
    <mergeCell ref="D584:D585"/>
    <mergeCell ref="D586:D587"/>
    <mergeCell ref="D588:D589"/>
    <mergeCell ref="D590:D591"/>
    <mergeCell ref="D592:D593"/>
    <mergeCell ref="D594:D595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72600-6005-4222-B970-263904C93A24}">
  <sheetPr codeName="Sheet30">
    <tabColor rgb="FFFFFF00"/>
  </sheetPr>
  <dimension ref="A5:P703"/>
  <sheetViews>
    <sheetView showGridLines="0" topLeftCell="B1" workbookViewId="0">
      <selection activeCell="E61" sqref="E61:M82"/>
    </sheetView>
  </sheetViews>
  <sheetFormatPr defaultColWidth="15" defaultRowHeight="12" x14ac:dyDescent="0.15"/>
  <cols>
    <col min="1" max="2" width="15" style="17"/>
    <col min="3" max="4" width="20" style="17" customWidth="1"/>
    <col min="5" max="5" width="15" style="17" customWidth="1"/>
    <col min="6" max="8" width="15" style="17"/>
    <col min="9" max="9" width="15" style="17" customWidth="1"/>
    <col min="10" max="16384" width="15" style="17"/>
  </cols>
  <sheetData>
    <row r="5" spans="1:16" x14ac:dyDescent="0.15">
      <c r="A5" s="17" t="str">
        <f>"X ("&amp;SUBSTITUTE(LEFT(E5,2),"Q","")&amp;")"</f>
        <v>X (1)</v>
      </c>
      <c r="C5" s="17" t="s">
        <v>0</v>
      </c>
      <c r="D5" s="17" t="s">
        <v>1</v>
      </c>
      <c r="E5" s="17" t="s">
        <v>2</v>
      </c>
    </row>
    <row r="6" spans="1:16" x14ac:dyDescent="0.15">
      <c r="A6" s="17" t="str">
        <f>A5&amp;"表頭"</f>
        <v>X (1)表頭</v>
      </c>
      <c r="C6" s="132"/>
      <c r="D6" s="133"/>
      <c r="E6" s="18" t="s">
        <v>3</v>
      </c>
      <c r="F6" s="18" t="s">
        <v>4</v>
      </c>
      <c r="G6" s="18" t="s">
        <v>5</v>
      </c>
      <c r="H6" s="18" t="s">
        <v>6</v>
      </c>
    </row>
    <row r="7" spans="1:16" x14ac:dyDescent="0.15">
      <c r="A7" s="17" t="str">
        <f>A5&amp;D7</f>
        <v>X (1)全体</v>
      </c>
      <c r="C7" s="134" t="s">
        <v>254</v>
      </c>
      <c r="D7" s="134" t="s">
        <v>8</v>
      </c>
      <c r="E7" s="19">
        <v>3871</v>
      </c>
      <c r="F7" s="20">
        <v>1355</v>
      </c>
      <c r="G7" s="20">
        <v>1210</v>
      </c>
      <c r="H7" s="20">
        <v>1306</v>
      </c>
      <c r="I7" s="21"/>
      <c r="J7" s="21"/>
      <c r="K7" s="21"/>
      <c r="L7" s="21"/>
      <c r="M7" s="21"/>
      <c r="N7" s="21"/>
      <c r="O7" s="21"/>
      <c r="P7" s="21"/>
    </row>
    <row r="8" spans="1:16" x14ac:dyDescent="0.15">
      <c r="C8" s="135"/>
      <c r="D8" s="136"/>
      <c r="E8" s="22">
        <v>1</v>
      </c>
      <c r="F8" s="23">
        <v>0.35003873705863953</v>
      </c>
      <c r="G8" s="23">
        <v>0.31258073449134827</v>
      </c>
      <c r="H8" s="23">
        <v>0.33738052845001221</v>
      </c>
    </row>
    <row r="9" spans="1:16" x14ac:dyDescent="0.15">
      <c r="A9" s="17" t="str">
        <f>A5&amp;D9</f>
        <v>X (1)農業・漁業・林業</v>
      </c>
      <c r="C9" s="135"/>
      <c r="D9" s="134" t="s">
        <v>93</v>
      </c>
      <c r="E9" s="19">
        <v>82</v>
      </c>
      <c r="F9" s="20">
        <v>27</v>
      </c>
      <c r="G9" s="20">
        <v>26</v>
      </c>
      <c r="H9" s="20">
        <v>29</v>
      </c>
      <c r="I9" s="21"/>
      <c r="J9" s="21"/>
      <c r="K9" s="21"/>
      <c r="L9" s="21"/>
      <c r="M9" s="21"/>
      <c r="N9" s="21"/>
      <c r="O9" s="21"/>
      <c r="P9" s="21"/>
    </row>
    <row r="10" spans="1:16" x14ac:dyDescent="0.15">
      <c r="C10" s="135"/>
      <c r="D10" s="136"/>
      <c r="E10" s="22">
        <v>1</v>
      </c>
      <c r="F10" s="23">
        <v>0.32926830649375916</v>
      </c>
      <c r="G10" s="23">
        <v>0.31707316637039185</v>
      </c>
      <c r="H10" s="23">
        <v>0.353658527135849</v>
      </c>
    </row>
    <row r="11" spans="1:16" x14ac:dyDescent="0.15">
      <c r="A11" s="17" t="str">
        <f>A5&amp;D11</f>
        <v>X (1)建設業</v>
      </c>
      <c r="C11" s="135"/>
      <c r="D11" s="134" t="s">
        <v>94</v>
      </c>
      <c r="E11" s="19">
        <v>155</v>
      </c>
      <c r="F11" s="20">
        <v>39</v>
      </c>
      <c r="G11" s="20">
        <v>50</v>
      </c>
      <c r="H11" s="20">
        <v>66</v>
      </c>
      <c r="I11" s="21"/>
      <c r="J11" s="21"/>
      <c r="K11" s="21"/>
      <c r="L11" s="21"/>
      <c r="M11" s="21"/>
      <c r="N11" s="21"/>
      <c r="O11" s="21"/>
      <c r="P11" s="21"/>
    </row>
    <row r="12" spans="1:16" x14ac:dyDescent="0.15">
      <c r="C12" s="135"/>
      <c r="D12" s="136"/>
      <c r="E12" s="22">
        <v>1</v>
      </c>
      <c r="F12" s="23">
        <v>0.25161290168762207</v>
      </c>
      <c r="G12" s="23">
        <v>0.32258063554763794</v>
      </c>
      <c r="H12" s="23">
        <v>0.42580646276473999</v>
      </c>
    </row>
    <row r="13" spans="1:16" x14ac:dyDescent="0.15">
      <c r="A13" s="17" t="str">
        <f>A5&amp;D13</f>
        <v>X (1)製造業（技術者等）</v>
      </c>
      <c r="C13" s="135"/>
      <c r="D13" s="134" t="s">
        <v>95</v>
      </c>
      <c r="E13" s="19">
        <v>264</v>
      </c>
      <c r="F13" s="20">
        <v>69</v>
      </c>
      <c r="G13" s="20">
        <v>54</v>
      </c>
      <c r="H13" s="20">
        <v>141</v>
      </c>
      <c r="I13" s="21"/>
      <c r="J13" s="21"/>
      <c r="K13" s="21"/>
      <c r="L13" s="21"/>
      <c r="M13" s="21"/>
      <c r="N13" s="21"/>
      <c r="O13" s="21"/>
      <c r="P13" s="21"/>
    </row>
    <row r="14" spans="1:16" x14ac:dyDescent="0.15">
      <c r="C14" s="135"/>
      <c r="D14" s="136"/>
      <c r="E14" s="22">
        <v>1</v>
      </c>
      <c r="F14" s="23">
        <v>0.26136362552642822</v>
      </c>
      <c r="G14" s="23">
        <v>0.20454545319080353</v>
      </c>
      <c r="H14" s="23">
        <v>0.53409093618392944</v>
      </c>
    </row>
    <row r="15" spans="1:16" x14ac:dyDescent="0.15">
      <c r="A15" s="17" t="str">
        <f>A5&amp;D15</f>
        <v>X (1)小売・飲食などのサービス業</v>
      </c>
      <c r="C15" s="135"/>
      <c r="D15" s="134" t="s">
        <v>96</v>
      </c>
      <c r="E15" s="19">
        <v>293</v>
      </c>
      <c r="F15" s="20">
        <v>113</v>
      </c>
      <c r="G15" s="20">
        <v>104</v>
      </c>
      <c r="H15" s="20">
        <v>76</v>
      </c>
      <c r="I15" s="21"/>
      <c r="J15" s="21"/>
      <c r="K15" s="21"/>
      <c r="L15" s="21"/>
      <c r="M15" s="21"/>
      <c r="N15" s="21"/>
      <c r="O15" s="21"/>
      <c r="P15" s="21"/>
    </row>
    <row r="16" spans="1:16" x14ac:dyDescent="0.15">
      <c r="C16" s="135"/>
      <c r="D16" s="136"/>
      <c r="E16" s="22">
        <v>1</v>
      </c>
      <c r="F16" s="23">
        <v>0.38566553592681885</v>
      </c>
      <c r="G16" s="23">
        <v>0.35494881868362427</v>
      </c>
      <c r="H16" s="23">
        <v>0.25938567519187927</v>
      </c>
    </row>
    <row r="17" spans="1:16" x14ac:dyDescent="0.15">
      <c r="A17" s="17" t="str">
        <f>A5&amp;D17</f>
        <v>X (1)金融・保険・不動産業</v>
      </c>
      <c r="C17" s="135"/>
      <c r="D17" s="134" t="s">
        <v>97</v>
      </c>
      <c r="E17" s="19">
        <v>156</v>
      </c>
      <c r="F17" s="20">
        <v>42</v>
      </c>
      <c r="G17" s="20">
        <v>46</v>
      </c>
      <c r="H17" s="20">
        <v>68</v>
      </c>
      <c r="I17" s="21"/>
      <c r="J17" s="21"/>
      <c r="K17" s="21"/>
      <c r="L17" s="21"/>
      <c r="M17" s="21"/>
      <c r="N17" s="21"/>
      <c r="O17" s="21"/>
      <c r="P17" s="21"/>
    </row>
    <row r="18" spans="1:16" x14ac:dyDescent="0.15">
      <c r="C18" s="135"/>
      <c r="D18" s="136"/>
      <c r="E18" s="22">
        <v>1</v>
      </c>
      <c r="F18" s="23">
        <v>0.26923078298568726</v>
      </c>
      <c r="G18" s="23">
        <v>0.29487180709838867</v>
      </c>
      <c r="H18" s="23">
        <v>0.43589743971824646</v>
      </c>
    </row>
    <row r="19" spans="1:16" x14ac:dyDescent="0.15">
      <c r="A19" s="17" t="str">
        <f>A5&amp;D19</f>
        <v>X (1)医療・福祉・介護</v>
      </c>
      <c r="C19" s="135"/>
      <c r="D19" s="134" t="s">
        <v>98</v>
      </c>
      <c r="E19" s="19">
        <v>890</v>
      </c>
      <c r="F19" s="20">
        <v>328</v>
      </c>
      <c r="G19" s="20">
        <v>279</v>
      </c>
      <c r="H19" s="20">
        <v>283</v>
      </c>
      <c r="I19" s="21"/>
      <c r="J19" s="21"/>
      <c r="K19" s="21"/>
      <c r="L19" s="21"/>
      <c r="M19" s="21"/>
      <c r="N19" s="21"/>
      <c r="O19" s="21"/>
      <c r="P19" s="21"/>
    </row>
    <row r="20" spans="1:16" x14ac:dyDescent="0.15">
      <c r="C20" s="135"/>
      <c r="D20" s="136"/>
      <c r="E20" s="22">
        <v>1</v>
      </c>
      <c r="F20" s="23">
        <v>0.36853933334350586</v>
      </c>
      <c r="G20" s="23">
        <v>0.31348314881324768</v>
      </c>
      <c r="H20" s="23">
        <v>0.31797751784324646</v>
      </c>
    </row>
    <row r="21" spans="1:16" x14ac:dyDescent="0.15">
      <c r="A21" s="17" t="str">
        <f>A5&amp;D21</f>
        <v>X (1)ITエンジニア・プログラマー（ゲームクリエイターを含む）</v>
      </c>
      <c r="C21" s="135"/>
      <c r="D21" s="134" t="s">
        <v>99</v>
      </c>
      <c r="E21" s="19">
        <v>349</v>
      </c>
      <c r="F21" s="20">
        <v>142</v>
      </c>
      <c r="G21" s="20">
        <v>85</v>
      </c>
      <c r="H21" s="20">
        <v>122</v>
      </c>
      <c r="I21" s="21"/>
      <c r="J21" s="21"/>
      <c r="K21" s="21"/>
      <c r="L21" s="21"/>
      <c r="M21" s="21"/>
      <c r="N21" s="21"/>
      <c r="O21" s="21"/>
      <c r="P21" s="21"/>
    </row>
    <row r="22" spans="1:16" x14ac:dyDescent="0.15">
      <c r="C22" s="135"/>
      <c r="D22" s="136"/>
      <c r="E22" s="22">
        <v>1</v>
      </c>
      <c r="F22" s="23">
        <v>0.40687680244445801</v>
      </c>
      <c r="G22" s="23">
        <v>0.24355301260948181</v>
      </c>
      <c r="H22" s="23">
        <v>0.34957021474838257</v>
      </c>
    </row>
    <row r="23" spans="1:16" x14ac:dyDescent="0.15">
      <c r="A23" s="17" t="str">
        <f>A5&amp;D23</f>
        <v>X (1)情報通信系（メディア・マスコミ）</v>
      </c>
      <c r="C23" s="135"/>
      <c r="D23" s="134" t="s">
        <v>100</v>
      </c>
      <c r="E23" s="19">
        <v>101</v>
      </c>
      <c r="F23" s="20">
        <v>40</v>
      </c>
      <c r="G23" s="20">
        <v>28</v>
      </c>
      <c r="H23" s="20">
        <v>33</v>
      </c>
      <c r="I23" s="21"/>
      <c r="J23" s="21"/>
      <c r="K23" s="21"/>
      <c r="L23" s="21"/>
      <c r="M23" s="21"/>
      <c r="N23" s="21"/>
      <c r="O23" s="21"/>
      <c r="P23" s="21"/>
    </row>
    <row r="24" spans="1:16" x14ac:dyDescent="0.15">
      <c r="A24" s="28"/>
      <c r="C24" s="135"/>
      <c r="D24" s="136"/>
      <c r="E24" s="22">
        <v>1</v>
      </c>
      <c r="F24" s="23">
        <v>0.39603960514068604</v>
      </c>
      <c r="G24" s="23">
        <v>0.2772277295589447</v>
      </c>
      <c r="H24" s="23">
        <v>0.32673266530036926</v>
      </c>
    </row>
    <row r="25" spans="1:16" x14ac:dyDescent="0.15">
      <c r="A25" s="17" t="str">
        <f>A5&amp;D25</f>
        <v>X (1)公務員</v>
      </c>
      <c r="C25" s="135"/>
      <c r="D25" s="134" t="s">
        <v>101</v>
      </c>
      <c r="E25" s="19">
        <v>770</v>
      </c>
      <c r="F25" s="20">
        <v>252</v>
      </c>
      <c r="G25" s="20">
        <v>258</v>
      </c>
      <c r="H25" s="20">
        <v>260</v>
      </c>
      <c r="I25" s="21"/>
      <c r="J25" s="21"/>
      <c r="K25" s="21"/>
      <c r="L25" s="21"/>
      <c r="M25" s="21"/>
      <c r="N25" s="21"/>
      <c r="O25" s="21"/>
      <c r="P25" s="21"/>
    </row>
    <row r="26" spans="1:16" x14ac:dyDescent="0.15">
      <c r="A26" s="28"/>
      <c r="C26" s="135"/>
      <c r="D26" s="136"/>
      <c r="E26" s="22">
        <v>1</v>
      </c>
      <c r="F26" s="23">
        <v>0.32727271318435669</v>
      </c>
      <c r="G26" s="23">
        <v>0.33506494760513306</v>
      </c>
      <c r="H26" s="23">
        <v>0.33766233921051025</v>
      </c>
    </row>
    <row r="27" spans="1:16" x14ac:dyDescent="0.15">
      <c r="A27" s="17" t="str">
        <f>A5&amp;D27</f>
        <v>X (1)その他</v>
      </c>
      <c r="C27" s="135"/>
      <c r="D27" s="134" t="s">
        <v>22</v>
      </c>
      <c r="E27" s="19">
        <v>811</v>
      </c>
      <c r="F27" s="20">
        <v>303</v>
      </c>
      <c r="G27" s="20">
        <v>280</v>
      </c>
      <c r="H27" s="20">
        <v>228</v>
      </c>
      <c r="I27" s="21"/>
      <c r="J27" s="21"/>
      <c r="K27" s="21"/>
      <c r="L27" s="21"/>
      <c r="M27" s="21"/>
      <c r="N27" s="21"/>
      <c r="O27" s="21"/>
      <c r="P27" s="21"/>
    </row>
    <row r="28" spans="1:16" x14ac:dyDescent="0.15">
      <c r="A28" s="28"/>
      <c r="C28" s="136"/>
      <c r="D28" s="136"/>
      <c r="E28" s="22">
        <v>1</v>
      </c>
      <c r="F28" s="23">
        <v>0.37361282110214233</v>
      </c>
      <c r="G28" s="23">
        <v>0.34525278210639954</v>
      </c>
      <c r="H28" s="23">
        <v>0.28113439679145813</v>
      </c>
    </row>
    <row r="32" spans="1:16" x14ac:dyDescent="0.15">
      <c r="A32" s="17" t="str">
        <f>"X ("&amp;SUBSTITUTE(LEFT(E32,2),"Q","")&amp;")"</f>
        <v>X (2)</v>
      </c>
      <c r="C32" s="17" t="s">
        <v>12</v>
      </c>
      <c r="D32" s="17" t="s">
        <v>1</v>
      </c>
      <c r="E32" s="17" t="s">
        <v>7</v>
      </c>
    </row>
    <row r="33" spans="1:16" x14ac:dyDescent="0.15">
      <c r="A33" s="17" t="str">
        <f>A32&amp;"表頭"</f>
        <v>X (2)表頭</v>
      </c>
      <c r="C33" s="132"/>
      <c r="D33" s="133"/>
      <c r="E33" s="18" t="s">
        <v>3</v>
      </c>
      <c r="F33" s="18" t="s">
        <v>9</v>
      </c>
      <c r="G33" s="18" t="s">
        <v>10</v>
      </c>
      <c r="H33" s="18" t="s">
        <v>11</v>
      </c>
    </row>
    <row r="34" spans="1:16" x14ac:dyDescent="0.15">
      <c r="A34" s="17" t="str">
        <f>A32&amp;D34</f>
        <v>X (2)全体</v>
      </c>
      <c r="C34" s="134" t="s">
        <v>92</v>
      </c>
      <c r="D34" s="134" t="s">
        <v>8</v>
      </c>
      <c r="E34" s="19">
        <v>3871</v>
      </c>
      <c r="F34" s="20">
        <v>1748</v>
      </c>
      <c r="G34" s="20">
        <v>2011</v>
      </c>
      <c r="H34" s="20">
        <v>112</v>
      </c>
      <c r="I34" s="21"/>
      <c r="J34" s="21"/>
      <c r="K34" s="21"/>
      <c r="L34" s="21"/>
      <c r="M34" s="21"/>
      <c r="N34" s="21"/>
      <c r="O34" s="21"/>
      <c r="P34" s="21"/>
    </row>
    <row r="35" spans="1:16" x14ac:dyDescent="0.15">
      <c r="C35" s="135"/>
      <c r="D35" s="136"/>
      <c r="E35" s="22">
        <v>1</v>
      </c>
      <c r="F35" s="23">
        <v>0.45156291127204895</v>
      </c>
      <c r="G35" s="23">
        <v>0.51950401067733765</v>
      </c>
      <c r="H35" s="23">
        <v>2.8933092951774597E-2</v>
      </c>
    </row>
    <row r="36" spans="1:16" x14ac:dyDescent="0.15">
      <c r="A36" s="17" t="str">
        <f>A32&amp;D36</f>
        <v>X (2)農業・漁業・林業</v>
      </c>
      <c r="C36" s="135"/>
      <c r="D36" s="134" t="s">
        <v>93</v>
      </c>
      <c r="E36" s="19">
        <v>82</v>
      </c>
      <c r="F36" s="20">
        <v>59</v>
      </c>
      <c r="G36" s="20">
        <v>22</v>
      </c>
      <c r="H36" s="20">
        <v>1</v>
      </c>
      <c r="I36" s="21"/>
      <c r="J36" s="21"/>
      <c r="K36" s="21"/>
      <c r="L36" s="21"/>
      <c r="M36" s="21"/>
      <c r="N36" s="21"/>
      <c r="O36" s="21"/>
      <c r="P36" s="21"/>
    </row>
    <row r="37" spans="1:16" x14ac:dyDescent="0.15">
      <c r="C37" s="135"/>
      <c r="D37" s="136"/>
      <c r="E37" s="22">
        <v>1</v>
      </c>
      <c r="F37" s="23">
        <v>0.7195122241973877</v>
      </c>
      <c r="G37" s="23">
        <v>0.26829269528388977</v>
      </c>
      <c r="H37" s="23">
        <v>1.2195121496915817E-2</v>
      </c>
    </row>
    <row r="38" spans="1:16" x14ac:dyDescent="0.15">
      <c r="A38" s="17" t="str">
        <f>A32&amp;D38</f>
        <v>X (2)建設業</v>
      </c>
      <c r="C38" s="135"/>
      <c r="D38" s="134" t="s">
        <v>94</v>
      </c>
      <c r="E38" s="19">
        <v>155</v>
      </c>
      <c r="F38" s="20">
        <v>125</v>
      </c>
      <c r="G38" s="20">
        <v>29</v>
      </c>
      <c r="H38" s="20">
        <v>1</v>
      </c>
      <c r="I38" s="21"/>
      <c r="J38" s="21"/>
      <c r="K38" s="21"/>
      <c r="L38" s="21"/>
      <c r="M38" s="21"/>
      <c r="N38" s="21"/>
      <c r="O38" s="21"/>
      <c r="P38" s="21"/>
    </row>
    <row r="39" spans="1:16" x14ac:dyDescent="0.15">
      <c r="C39" s="135"/>
      <c r="D39" s="136"/>
      <c r="E39" s="22">
        <v>1</v>
      </c>
      <c r="F39" s="23">
        <v>0.80645161867141724</v>
      </c>
      <c r="G39" s="23">
        <v>0.18709677457809448</v>
      </c>
      <c r="H39" s="23">
        <v>6.4516128040850163E-3</v>
      </c>
    </row>
    <row r="40" spans="1:16" x14ac:dyDescent="0.15">
      <c r="A40" s="17" t="str">
        <f>A32&amp;D40</f>
        <v>X (2)製造業（技術者等）</v>
      </c>
      <c r="C40" s="135"/>
      <c r="D40" s="134" t="s">
        <v>95</v>
      </c>
      <c r="E40" s="19">
        <v>264</v>
      </c>
      <c r="F40" s="20">
        <v>203</v>
      </c>
      <c r="G40" s="20">
        <v>55</v>
      </c>
      <c r="H40" s="20">
        <v>6</v>
      </c>
      <c r="I40" s="21"/>
      <c r="J40" s="21"/>
      <c r="K40" s="21"/>
      <c r="L40" s="21"/>
      <c r="M40" s="21"/>
      <c r="N40" s="21"/>
      <c r="O40" s="21"/>
      <c r="P40" s="21"/>
    </row>
    <row r="41" spans="1:16" x14ac:dyDescent="0.15">
      <c r="C41" s="135"/>
      <c r="D41" s="136"/>
      <c r="E41" s="22">
        <v>1</v>
      </c>
      <c r="F41" s="23">
        <v>0.76893937587738037</v>
      </c>
      <c r="G41" s="23">
        <v>0.2083333283662796</v>
      </c>
      <c r="H41" s="23">
        <v>2.2727273404598236E-2</v>
      </c>
    </row>
    <row r="42" spans="1:16" x14ac:dyDescent="0.15">
      <c r="A42" s="17" t="str">
        <f>A32&amp;D42</f>
        <v>X (2)小売・飲食などのサービス業</v>
      </c>
      <c r="C42" s="135"/>
      <c r="D42" s="134" t="s">
        <v>96</v>
      </c>
      <c r="E42" s="19">
        <v>293</v>
      </c>
      <c r="F42" s="20">
        <v>73</v>
      </c>
      <c r="G42" s="20">
        <v>214</v>
      </c>
      <c r="H42" s="20">
        <v>6</v>
      </c>
      <c r="I42" s="21"/>
      <c r="J42" s="21"/>
      <c r="K42" s="21"/>
      <c r="L42" s="21"/>
      <c r="M42" s="21"/>
      <c r="N42" s="21"/>
      <c r="O42" s="21"/>
      <c r="P42" s="21"/>
    </row>
    <row r="43" spans="1:16" x14ac:dyDescent="0.15">
      <c r="C43" s="135"/>
      <c r="D43" s="136"/>
      <c r="E43" s="22">
        <v>1</v>
      </c>
      <c r="F43" s="23">
        <v>0.24914675951004028</v>
      </c>
      <c r="G43" s="23">
        <v>0.73037540912628174</v>
      </c>
      <c r="H43" s="23">
        <v>2.0477816462516785E-2</v>
      </c>
    </row>
    <row r="44" spans="1:16" x14ac:dyDescent="0.15">
      <c r="A44" s="17" t="str">
        <f>A32&amp;D44</f>
        <v>X (2)金融・保険・不動産業</v>
      </c>
      <c r="C44" s="135"/>
      <c r="D44" s="134" t="s">
        <v>97</v>
      </c>
      <c r="E44" s="19">
        <v>156</v>
      </c>
      <c r="F44" s="20">
        <v>95</v>
      </c>
      <c r="G44" s="20">
        <v>57</v>
      </c>
      <c r="H44" s="20">
        <v>4</v>
      </c>
      <c r="I44" s="21"/>
      <c r="J44" s="21"/>
      <c r="K44" s="21"/>
      <c r="L44" s="21"/>
      <c r="M44" s="21"/>
      <c r="N44" s="21"/>
      <c r="O44" s="21"/>
      <c r="P44" s="21"/>
    </row>
    <row r="45" spans="1:16" x14ac:dyDescent="0.15">
      <c r="C45" s="135"/>
      <c r="D45" s="136"/>
      <c r="E45" s="22">
        <v>1</v>
      </c>
      <c r="F45" s="23">
        <v>0.60897433757781982</v>
      </c>
      <c r="G45" s="23">
        <v>0.36538460850715637</v>
      </c>
      <c r="H45" s="23">
        <v>2.5641025975346565E-2</v>
      </c>
    </row>
    <row r="46" spans="1:16" x14ac:dyDescent="0.15">
      <c r="A46" s="17" t="str">
        <f>A32&amp;D46</f>
        <v>X (2)医療・福祉・介護</v>
      </c>
      <c r="C46" s="135"/>
      <c r="D46" s="134" t="s">
        <v>98</v>
      </c>
      <c r="E46" s="19">
        <v>890</v>
      </c>
      <c r="F46" s="20">
        <v>205</v>
      </c>
      <c r="G46" s="20">
        <v>658</v>
      </c>
      <c r="H46" s="20">
        <v>27</v>
      </c>
      <c r="I46" s="21"/>
      <c r="J46" s="21"/>
      <c r="K46" s="21"/>
      <c r="L46" s="21"/>
      <c r="M46" s="21"/>
      <c r="N46" s="21"/>
      <c r="O46" s="21"/>
      <c r="P46" s="21"/>
    </row>
    <row r="47" spans="1:16" x14ac:dyDescent="0.15">
      <c r="C47" s="135"/>
      <c r="D47" s="136"/>
      <c r="E47" s="22">
        <v>1</v>
      </c>
      <c r="F47" s="23">
        <v>0.23033708333969116</v>
      </c>
      <c r="G47" s="23">
        <v>0.73932582139968872</v>
      </c>
      <c r="H47" s="23">
        <v>3.0337078496813774E-2</v>
      </c>
    </row>
    <row r="48" spans="1:16" x14ac:dyDescent="0.15">
      <c r="A48" s="17" t="str">
        <f>A32&amp;D48</f>
        <v>X (2)ITエンジニア・プログラマー（ゲームクリエイターを含む）</v>
      </c>
      <c r="C48" s="135"/>
      <c r="D48" s="134" t="s">
        <v>99</v>
      </c>
      <c r="E48" s="19">
        <v>349</v>
      </c>
      <c r="F48" s="20">
        <v>265</v>
      </c>
      <c r="G48" s="20">
        <v>73</v>
      </c>
      <c r="H48" s="20">
        <v>11</v>
      </c>
      <c r="I48" s="21"/>
      <c r="J48" s="21"/>
      <c r="K48" s="21"/>
      <c r="L48" s="21"/>
      <c r="M48" s="21"/>
      <c r="N48" s="21"/>
      <c r="O48" s="21"/>
      <c r="P48" s="21"/>
    </row>
    <row r="49" spans="1:16" x14ac:dyDescent="0.15">
      <c r="C49" s="135"/>
      <c r="D49" s="136"/>
      <c r="E49" s="22">
        <v>1</v>
      </c>
      <c r="F49" s="23">
        <v>0.75931233167648315</v>
      </c>
      <c r="G49" s="23">
        <v>0.20916905999183655</v>
      </c>
      <c r="H49" s="23">
        <v>3.1518623232841492E-2</v>
      </c>
    </row>
    <row r="50" spans="1:16" x14ac:dyDescent="0.15">
      <c r="A50" s="17" t="str">
        <f>A32&amp;D50</f>
        <v>X (2)情報通信系（メディア・マスコミ）</v>
      </c>
      <c r="C50" s="135"/>
      <c r="D50" s="134" t="s">
        <v>100</v>
      </c>
      <c r="E50" s="19">
        <v>101</v>
      </c>
      <c r="F50" s="20">
        <v>31</v>
      </c>
      <c r="G50" s="20">
        <v>66</v>
      </c>
      <c r="H50" s="20">
        <v>4</v>
      </c>
      <c r="I50" s="21"/>
      <c r="J50" s="21"/>
      <c r="K50" s="21"/>
      <c r="L50" s="21"/>
      <c r="M50" s="21"/>
      <c r="N50" s="21"/>
      <c r="O50" s="21"/>
      <c r="P50" s="21"/>
    </row>
    <row r="51" spans="1:16" x14ac:dyDescent="0.15">
      <c r="A51" s="28"/>
      <c r="C51" s="135"/>
      <c r="D51" s="136"/>
      <c r="E51" s="22">
        <v>1</v>
      </c>
      <c r="F51" s="23">
        <v>0.30693069100379944</v>
      </c>
      <c r="G51" s="23">
        <v>0.65346533060073853</v>
      </c>
      <c r="H51" s="23">
        <v>3.9603959769010544E-2</v>
      </c>
    </row>
    <row r="52" spans="1:16" x14ac:dyDescent="0.15">
      <c r="A52" s="17" t="str">
        <f>A32&amp;D52</f>
        <v>X (2)公務員</v>
      </c>
      <c r="C52" s="135"/>
      <c r="D52" s="134" t="s">
        <v>101</v>
      </c>
      <c r="E52" s="19">
        <v>770</v>
      </c>
      <c r="F52" s="20">
        <v>408</v>
      </c>
      <c r="G52" s="20">
        <v>345</v>
      </c>
      <c r="H52" s="20">
        <v>17</v>
      </c>
      <c r="I52" s="21"/>
      <c r="J52" s="21"/>
      <c r="K52" s="21"/>
      <c r="L52" s="21"/>
      <c r="M52" s="21"/>
      <c r="N52" s="21"/>
      <c r="O52" s="21"/>
      <c r="P52" s="21"/>
    </row>
    <row r="53" spans="1:16" x14ac:dyDescent="0.15">
      <c r="A53" s="28"/>
      <c r="C53" s="135"/>
      <c r="D53" s="136"/>
      <c r="E53" s="22">
        <v>1</v>
      </c>
      <c r="F53" s="23">
        <v>0.52987015247344971</v>
      </c>
      <c r="G53" s="23">
        <v>0.44805195927619934</v>
      </c>
      <c r="H53" s="23">
        <v>2.2077921777963638E-2</v>
      </c>
    </row>
    <row r="54" spans="1:16" x14ac:dyDescent="0.15">
      <c r="A54" s="17" t="str">
        <f>A32&amp;D54</f>
        <v>X (2)その他</v>
      </c>
      <c r="C54" s="135"/>
      <c r="D54" s="134" t="s">
        <v>22</v>
      </c>
      <c r="E54" s="19">
        <v>811</v>
      </c>
      <c r="F54" s="20">
        <v>284</v>
      </c>
      <c r="G54" s="20">
        <v>492</v>
      </c>
      <c r="H54" s="20">
        <v>35</v>
      </c>
      <c r="I54" s="21"/>
      <c r="J54" s="21"/>
      <c r="K54" s="21"/>
      <c r="L54" s="21"/>
      <c r="M54" s="21"/>
      <c r="N54" s="21"/>
      <c r="O54" s="21"/>
      <c r="P54" s="21"/>
    </row>
    <row r="55" spans="1:16" x14ac:dyDescent="0.15">
      <c r="C55" s="136"/>
      <c r="D55" s="136"/>
      <c r="E55" s="22">
        <v>1</v>
      </c>
      <c r="F55" s="23">
        <v>0.35018494725227356</v>
      </c>
      <c r="G55" s="23">
        <v>0.6066584587097168</v>
      </c>
      <c r="H55" s="23">
        <v>4.3156597763299942E-2</v>
      </c>
    </row>
    <row r="59" spans="1:16" x14ac:dyDescent="0.15">
      <c r="A59" s="17" t="str">
        <f>"X ("&amp;SUBSTITUTE(LEFT(E59,2),"Q","")&amp;")"</f>
        <v>X (3)</v>
      </c>
      <c r="C59" s="17" t="s">
        <v>13</v>
      </c>
      <c r="D59" s="17" t="s">
        <v>1</v>
      </c>
      <c r="E59" s="17" t="s">
        <v>14</v>
      </c>
    </row>
    <row r="60" spans="1:16" x14ac:dyDescent="0.15">
      <c r="A60" s="17" t="str">
        <f>A59&amp;"表頭"</f>
        <v>X (3)表頭</v>
      </c>
      <c r="C60" s="132"/>
      <c r="D60" s="133"/>
      <c r="E60" s="18" t="s">
        <v>3</v>
      </c>
      <c r="F60" s="18" t="s">
        <v>15</v>
      </c>
      <c r="G60" s="18" t="s">
        <v>16</v>
      </c>
      <c r="H60" s="18" t="s">
        <v>17</v>
      </c>
      <c r="I60" s="18" t="s">
        <v>18</v>
      </c>
      <c r="J60" s="18" t="s">
        <v>19</v>
      </c>
      <c r="K60" s="18" t="s">
        <v>20</v>
      </c>
      <c r="L60" s="18" t="s">
        <v>21</v>
      </c>
      <c r="M60" s="18" t="s">
        <v>22</v>
      </c>
    </row>
    <row r="61" spans="1:16" x14ac:dyDescent="0.15">
      <c r="A61" s="17" t="str">
        <f>A59&amp;D61</f>
        <v>X (3)全体</v>
      </c>
      <c r="C61" s="134" t="s">
        <v>92</v>
      </c>
      <c r="D61" s="134" t="s">
        <v>8</v>
      </c>
      <c r="E61" s="19">
        <v>3871</v>
      </c>
      <c r="F61" s="20">
        <v>171</v>
      </c>
      <c r="G61" s="20">
        <v>332</v>
      </c>
      <c r="H61" s="20">
        <v>557</v>
      </c>
      <c r="I61" s="20">
        <v>438</v>
      </c>
      <c r="J61" s="20">
        <v>191</v>
      </c>
      <c r="K61" s="20">
        <v>1103</v>
      </c>
      <c r="L61" s="20">
        <v>174</v>
      </c>
      <c r="M61" s="20">
        <v>905</v>
      </c>
      <c r="N61" s="21"/>
      <c r="O61" s="21"/>
      <c r="P61" s="21"/>
    </row>
    <row r="62" spans="1:16" x14ac:dyDescent="0.15">
      <c r="C62" s="135"/>
      <c r="D62" s="136"/>
      <c r="E62" s="22">
        <v>1</v>
      </c>
      <c r="F62" s="23">
        <v>4.417463019490242E-2</v>
      </c>
      <c r="G62" s="23">
        <v>8.5765950381755829E-2</v>
      </c>
      <c r="H62" s="23">
        <v>0.14389047026634216</v>
      </c>
      <c r="I62" s="23">
        <v>0.11314905434846878</v>
      </c>
      <c r="J62" s="23">
        <v>4.9341253936290741E-2</v>
      </c>
      <c r="K62" s="23">
        <v>0.28493928909301758</v>
      </c>
      <c r="L62" s="23">
        <v>4.4949624687433243E-2</v>
      </c>
      <c r="M62" s="23">
        <v>0.23378971219062805</v>
      </c>
    </row>
    <row r="63" spans="1:16" x14ac:dyDescent="0.15">
      <c r="A63" s="17" t="str">
        <f>A59&amp;D63</f>
        <v>X (3)農業・漁業・林業</v>
      </c>
      <c r="C63" s="135"/>
      <c r="D63" s="134" t="s">
        <v>93</v>
      </c>
      <c r="E63" s="19">
        <v>82</v>
      </c>
      <c r="F63" s="20">
        <v>13</v>
      </c>
      <c r="G63" s="20">
        <v>10</v>
      </c>
      <c r="H63" s="20">
        <v>3</v>
      </c>
      <c r="I63" s="20">
        <v>8</v>
      </c>
      <c r="J63" s="20">
        <v>5</v>
      </c>
      <c r="K63" s="20">
        <v>24</v>
      </c>
      <c r="L63" s="20">
        <v>5</v>
      </c>
      <c r="M63" s="20">
        <v>14</v>
      </c>
      <c r="N63" s="21"/>
      <c r="O63" s="21"/>
      <c r="P63" s="21"/>
    </row>
    <row r="64" spans="1:16" x14ac:dyDescent="0.15">
      <c r="C64" s="135"/>
      <c r="D64" s="136"/>
      <c r="E64" s="22">
        <v>1</v>
      </c>
      <c r="F64" s="23">
        <v>0.15853658318519592</v>
      </c>
      <c r="G64" s="23">
        <v>0.12195122241973877</v>
      </c>
      <c r="H64" s="23">
        <v>3.6585364490747452E-2</v>
      </c>
      <c r="I64" s="23">
        <v>9.7560971975326538E-2</v>
      </c>
      <c r="J64" s="23">
        <v>6.0975611209869385E-2</v>
      </c>
      <c r="K64" s="23">
        <v>0.29268291592597961</v>
      </c>
      <c r="L64" s="23">
        <v>6.0975611209869385E-2</v>
      </c>
      <c r="M64" s="23">
        <v>0.17073170840740204</v>
      </c>
    </row>
    <row r="65" spans="1:16" x14ac:dyDescent="0.15">
      <c r="A65" s="17" t="str">
        <f>A59&amp;D65</f>
        <v>X (3)建設業</v>
      </c>
      <c r="C65" s="135"/>
      <c r="D65" s="134" t="s">
        <v>94</v>
      </c>
      <c r="E65" s="19">
        <v>155</v>
      </c>
      <c r="F65" s="20">
        <v>6</v>
      </c>
      <c r="G65" s="20">
        <v>16</v>
      </c>
      <c r="H65" s="20">
        <v>22</v>
      </c>
      <c r="I65" s="20">
        <v>17</v>
      </c>
      <c r="J65" s="20">
        <v>14</v>
      </c>
      <c r="K65" s="20">
        <v>39</v>
      </c>
      <c r="L65" s="20">
        <v>11</v>
      </c>
      <c r="M65" s="20">
        <v>30</v>
      </c>
      <c r="N65" s="21"/>
      <c r="O65" s="21"/>
      <c r="P65" s="21"/>
    </row>
    <row r="66" spans="1:16" x14ac:dyDescent="0.15">
      <c r="C66" s="135"/>
      <c r="D66" s="136"/>
      <c r="E66" s="22">
        <v>1</v>
      </c>
      <c r="F66" s="23">
        <v>3.8709677755832672E-2</v>
      </c>
      <c r="G66" s="23">
        <v>0.10322580486536026</v>
      </c>
      <c r="H66" s="23">
        <v>0.14193548262119293</v>
      </c>
      <c r="I66" s="23">
        <v>0.10967741906642914</v>
      </c>
      <c r="J66" s="23">
        <v>9.0322583913803101E-2</v>
      </c>
      <c r="K66" s="23">
        <v>0.25161290168762207</v>
      </c>
      <c r="L66" s="23">
        <v>7.0967741310596466E-2</v>
      </c>
      <c r="M66" s="23">
        <v>0.19354838132858276</v>
      </c>
    </row>
    <row r="67" spans="1:16" x14ac:dyDescent="0.15">
      <c r="A67" s="17" t="str">
        <f>A59&amp;D67</f>
        <v>X (3)製造業（技術者等）</v>
      </c>
      <c r="C67" s="135"/>
      <c r="D67" s="134" t="s">
        <v>95</v>
      </c>
      <c r="E67" s="19">
        <v>264</v>
      </c>
      <c r="F67" s="20">
        <v>23</v>
      </c>
      <c r="G67" s="20">
        <v>30</v>
      </c>
      <c r="H67" s="20">
        <v>32</v>
      </c>
      <c r="I67" s="20">
        <v>27</v>
      </c>
      <c r="J67" s="20">
        <v>19</v>
      </c>
      <c r="K67" s="20">
        <v>55</v>
      </c>
      <c r="L67" s="24">
        <v>40</v>
      </c>
      <c r="M67" s="20">
        <v>38</v>
      </c>
      <c r="N67" s="21"/>
      <c r="O67" s="21"/>
      <c r="P67" s="21"/>
    </row>
    <row r="68" spans="1:16" x14ac:dyDescent="0.15">
      <c r="C68" s="135"/>
      <c r="D68" s="136"/>
      <c r="E68" s="22">
        <v>1</v>
      </c>
      <c r="F68" s="23">
        <v>8.7121210992336273E-2</v>
      </c>
      <c r="G68" s="23">
        <v>0.11363636702299118</v>
      </c>
      <c r="H68" s="23">
        <v>0.12121212482452393</v>
      </c>
      <c r="I68" s="23">
        <v>0.10227272659540176</v>
      </c>
      <c r="J68" s="23">
        <v>7.1969695389270782E-2</v>
      </c>
      <c r="K68" s="23">
        <v>0.2083333283662796</v>
      </c>
      <c r="L68" s="26">
        <v>0.15151515603065491</v>
      </c>
      <c r="M68" s="23">
        <v>0.14393939077854156</v>
      </c>
    </row>
    <row r="69" spans="1:16" x14ac:dyDescent="0.15">
      <c r="A69" s="17" t="str">
        <f>A59&amp;D69</f>
        <v>X (3)小売・飲食などのサービス業</v>
      </c>
      <c r="C69" s="135"/>
      <c r="D69" s="134" t="s">
        <v>96</v>
      </c>
      <c r="E69" s="19">
        <v>293</v>
      </c>
      <c r="F69" s="20">
        <v>13</v>
      </c>
      <c r="G69" s="20">
        <v>28</v>
      </c>
      <c r="H69" s="20">
        <v>50</v>
      </c>
      <c r="I69" s="20">
        <v>41</v>
      </c>
      <c r="J69" s="20">
        <v>8</v>
      </c>
      <c r="K69" s="20">
        <v>80</v>
      </c>
      <c r="L69" s="20">
        <v>10</v>
      </c>
      <c r="M69" s="20">
        <v>63</v>
      </c>
      <c r="N69" s="21"/>
      <c r="O69" s="21"/>
      <c r="P69" s="21"/>
    </row>
    <row r="70" spans="1:16" x14ac:dyDescent="0.15">
      <c r="C70" s="135"/>
      <c r="D70" s="136"/>
      <c r="E70" s="22">
        <v>1</v>
      </c>
      <c r="F70" s="23">
        <v>4.4368602335453033E-2</v>
      </c>
      <c r="G70" s="23">
        <v>9.5563143491744995E-2</v>
      </c>
      <c r="H70" s="23">
        <v>0.17064847052097321</v>
      </c>
      <c r="I70" s="23">
        <v>0.13993173837661743</v>
      </c>
      <c r="J70" s="23">
        <v>2.7303753420710564E-2</v>
      </c>
      <c r="K70" s="23">
        <v>0.27303755283355713</v>
      </c>
      <c r="L70" s="23">
        <v>3.4129694104194641E-2</v>
      </c>
      <c r="M70" s="23">
        <v>0.21501706540584564</v>
      </c>
    </row>
    <row r="71" spans="1:16" x14ac:dyDescent="0.15">
      <c r="A71" s="17" t="str">
        <f>A59&amp;D71</f>
        <v>X (3)金融・保険・不動産業</v>
      </c>
      <c r="C71" s="135"/>
      <c r="D71" s="134" t="s">
        <v>97</v>
      </c>
      <c r="E71" s="19">
        <v>156</v>
      </c>
      <c r="F71" s="20">
        <v>5</v>
      </c>
      <c r="G71" s="20">
        <v>11</v>
      </c>
      <c r="H71" s="20">
        <v>10</v>
      </c>
      <c r="I71" s="20">
        <v>24</v>
      </c>
      <c r="J71" s="20">
        <v>6</v>
      </c>
      <c r="K71" s="24">
        <v>56</v>
      </c>
      <c r="L71" s="20">
        <v>5</v>
      </c>
      <c r="M71" s="20">
        <v>39</v>
      </c>
      <c r="N71" s="21"/>
      <c r="O71" s="21"/>
      <c r="P71" s="21"/>
    </row>
    <row r="72" spans="1:16" x14ac:dyDescent="0.15">
      <c r="C72" s="135"/>
      <c r="D72" s="136"/>
      <c r="E72" s="22">
        <v>1</v>
      </c>
      <c r="F72" s="23">
        <v>3.2051283866167068E-2</v>
      </c>
      <c r="G72" s="23">
        <v>7.0512823760509491E-2</v>
      </c>
      <c r="H72" s="23">
        <v>6.4102567732334137E-2</v>
      </c>
      <c r="I72" s="23">
        <v>0.15384615957736969</v>
      </c>
      <c r="J72" s="23">
        <v>3.8461539894342422E-2</v>
      </c>
      <c r="K72" s="26">
        <v>0.35897436738014221</v>
      </c>
      <c r="L72" s="23">
        <v>3.2051283866167068E-2</v>
      </c>
      <c r="M72" s="23">
        <v>0.25</v>
      </c>
    </row>
    <row r="73" spans="1:16" x14ac:dyDescent="0.15">
      <c r="A73" s="17" t="str">
        <f>A59&amp;D73</f>
        <v>X (3)医療・福祉・介護</v>
      </c>
      <c r="C73" s="135"/>
      <c r="D73" s="134" t="s">
        <v>98</v>
      </c>
      <c r="E73" s="19">
        <v>890</v>
      </c>
      <c r="F73" s="20">
        <v>40</v>
      </c>
      <c r="G73" s="20">
        <v>69</v>
      </c>
      <c r="H73" s="20">
        <v>123</v>
      </c>
      <c r="I73" s="20">
        <v>95</v>
      </c>
      <c r="J73" s="20">
        <v>38</v>
      </c>
      <c r="K73" s="20">
        <v>278</v>
      </c>
      <c r="L73" s="20">
        <v>26</v>
      </c>
      <c r="M73" s="20">
        <v>221</v>
      </c>
      <c r="N73" s="21"/>
      <c r="O73" s="21"/>
      <c r="P73" s="21"/>
    </row>
    <row r="74" spans="1:16" x14ac:dyDescent="0.15">
      <c r="C74" s="135"/>
      <c r="D74" s="136"/>
      <c r="E74" s="22">
        <v>1</v>
      </c>
      <c r="F74" s="23">
        <v>4.4943820685148239E-2</v>
      </c>
      <c r="G74" s="23">
        <v>7.7528089284896851E-2</v>
      </c>
      <c r="H74" s="23">
        <v>0.1382022500038147</v>
      </c>
      <c r="I74" s="23">
        <v>0.10674156993627548</v>
      </c>
      <c r="J74" s="23">
        <v>4.2696628719568253E-2</v>
      </c>
      <c r="K74" s="23">
        <v>0.31235954165458679</v>
      </c>
      <c r="L74" s="23">
        <v>2.9213482514023781E-2</v>
      </c>
      <c r="M74" s="23">
        <v>0.24831460416316986</v>
      </c>
    </row>
    <row r="75" spans="1:16" x14ac:dyDescent="0.15">
      <c r="A75" s="17" t="str">
        <f>A59&amp;D75</f>
        <v>X (3)ITエンジニア・プログラマー（ゲームクリエイターを含む）</v>
      </c>
      <c r="C75" s="135"/>
      <c r="D75" s="134" t="s">
        <v>99</v>
      </c>
      <c r="E75" s="19">
        <v>349</v>
      </c>
      <c r="F75" s="20">
        <v>16</v>
      </c>
      <c r="G75" s="20">
        <v>40</v>
      </c>
      <c r="H75" s="20">
        <v>45</v>
      </c>
      <c r="I75" s="20">
        <v>47</v>
      </c>
      <c r="J75" s="20">
        <v>10</v>
      </c>
      <c r="K75" s="20">
        <v>104</v>
      </c>
      <c r="L75" s="20">
        <v>10</v>
      </c>
      <c r="M75" s="20">
        <v>77</v>
      </c>
      <c r="N75" s="21"/>
      <c r="O75" s="21"/>
      <c r="P75" s="21"/>
    </row>
    <row r="76" spans="1:16" x14ac:dyDescent="0.15">
      <c r="C76" s="135"/>
      <c r="D76" s="136"/>
      <c r="E76" s="22">
        <v>1</v>
      </c>
      <c r="F76" s="23">
        <v>4.584527388215065E-2</v>
      </c>
      <c r="G76" s="23">
        <v>0.11461318284273148</v>
      </c>
      <c r="H76" s="23">
        <v>0.12893982231616974</v>
      </c>
      <c r="I76" s="23">
        <v>0.13467048108577728</v>
      </c>
      <c r="J76" s="23">
        <v>2.8653295710682869E-2</v>
      </c>
      <c r="K76" s="23">
        <v>0.29799425601959229</v>
      </c>
      <c r="L76" s="23">
        <v>2.8653295710682869E-2</v>
      </c>
      <c r="M76" s="23">
        <v>0.22063037753105164</v>
      </c>
    </row>
    <row r="77" spans="1:16" x14ac:dyDescent="0.15">
      <c r="A77" s="17" t="str">
        <f>A59&amp;D77</f>
        <v>X (3)情報通信系（メディア・マスコミ）</v>
      </c>
      <c r="C77" s="135"/>
      <c r="D77" s="134" t="s">
        <v>100</v>
      </c>
      <c r="E77" s="19">
        <v>101</v>
      </c>
      <c r="F77" s="20">
        <v>4</v>
      </c>
      <c r="G77" s="20">
        <v>9</v>
      </c>
      <c r="H77" s="20">
        <v>18</v>
      </c>
      <c r="I77" s="20">
        <v>14</v>
      </c>
      <c r="J77" s="20">
        <v>7</v>
      </c>
      <c r="K77" s="20">
        <v>25</v>
      </c>
      <c r="L77" s="20">
        <v>4</v>
      </c>
      <c r="M77" s="20">
        <v>20</v>
      </c>
      <c r="N77" s="21"/>
      <c r="O77" s="21"/>
      <c r="P77" s="21"/>
    </row>
    <row r="78" spans="1:16" x14ac:dyDescent="0.15">
      <c r="A78" s="28"/>
      <c r="C78" s="135"/>
      <c r="D78" s="136"/>
      <c r="E78" s="22">
        <v>1</v>
      </c>
      <c r="F78" s="23">
        <v>3.9603959769010544E-2</v>
      </c>
      <c r="G78" s="23">
        <v>8.9108914136886597E-2</v>
      </c>
      <c r="H78" s="23">
        <v>0.17821782827377319</v>
      </c>
      <c r="I78" s="23">
        <v>0.13861386477947235</v>
      </c>
      <c r="J78" s="23">
        <v>6.9306932389736176E-2</v>
      </c>
      <c r="K78" s="23">
        <v>0.24752475321292877</v>
      </c>
      <c r="L78" s="23">
        <v>3.9603959769010544E-2</v>
      </c>
      <c r="M78" s="23">
        <v>0.19801980257034302</v>
      </c>
    </row>
    <row r="79" spans="1:16" x14ac:dyDescent="0.15">
      <c r="A79" s="17" t="str">
        <f>A59&amp;D79</f>
        <v>X (3)公務員</v>
      </c>
      <c r="C79" s="135"/>
      <c r="D79" s="134" t="s">
        <v>101</v>
      </c>
      <c r="E79" s="19">
        <v>770</v>
      </c>
      <c r="F79" s="20">
        <v>24</v>
      </c>
      <c r="G79" s="20">
        <v>55</v>
      </c>
      <c r="H79" s="20">
        <v>116</v>
      </c>
      <c r="I79" s="20">
        <v>77</v>
      </c>
      <c r="J79" s="20">
        <v>44</v>
      </c>
      <c r="K79" s="20">
        <v>213</v>
      </c>
      <c r="L79" s="20">
        <v>36</v>
      </c>
      <c r="M79" s="20">
        <v>205</v>
      </c>
      <c r="N79" s="21"/>
      <c r="O79" s="21"/>
      <c r="P79" s="21"/>
    </row>
    <row r="80" spans="1:16" x14ac:dyDescent="0.15">
      <c r="A80" s="28"/>
      <c r="C80" s="135"/>
      <c r="D80" s="136"/>
      <c r="E80" s="22">
        <v>1</v>
      </c>
      <c r="F80" s="23">
        <v>3.1168831512331963E-2</v>
      </c>
      <c r="G80" s="23">
        <v>7.1428574621677399E-2</v>
      </c>
      <c r="H80" s="23">
        <v>0.15064935386180878</v>
      </c>
      <c r="I80" s="23">
        <v>0.10000000149011612</v>
      </c>
      <c r="J80" s="23">
        <v>5.714285746216774E-2</v>
      </c>
      <c r="K80" s="23">
        <v>0.27662336826324463</v>
      </c>
      <c r="L80" s="23">
        <v>4.6753246337175369E-2</v>
      </c>
      <c r="M80" s="23">
        <v>0.26623377203941345</v>
      </c>
    </row>
    <row r="81" spans="1:16" x14ac:dyDescent="0.15">
      <c r="A81" s="17" t="str">
        <f>A59&amp;D81</f>
        <v>X (3)その他</v>
      </c>
      <c r="C81" s="135"/>
      <c r="D81" s="134" t="s">
        <v>22</v>
      </c>
      <c r="E81" s="19">
        <v>811</v>
      </c>
      <c r="F81" s="20">
        <v>27</v>
      </c>
      <c r="G81" s="20">
        <v>64</v>
      </c>
      <c r="H81" s="20">
        <v>138</v>
      </c>
      <c r="I81" s="20">
        <v>88</v>
      </c>
      <c r="J81" s="20">
        <v>40</v>
      </c>
      <c r="K81" s="20">
        <v>229</v>
      </c>
      <c r="L81" s="20">
        <v>27</v>
      </c>
      <c r="M81" s="20">
        <v>198</v>
      </c>
      <c r="N81" s="21"/>
      <c r="O81" s="21"/>
      <c r="P81" s="21"/>
    </row>
    <row r="82" spans="1:16" x14ac:dyDescent="0.15">
      <c r="C82" s="136"/>
      <c r="D82" s="136"/>
      <c r="E82" s="22">
        <v>1</v>
      </c>
      <c r="F82" s="23">
        <v>3.3292230218648911E-2</v>
      </c>
      <c r="G82" s="23">
        <v>7.8914918005466461E-2</v>
      </c>
      <c r="H82" s="23">
        <v>0.17016029357910156</v>
      </c>
      <c r="I82" s="23">
        <v>0.10850801318883896</v>
      </c>
      <c r="J82" s="23">
        <v>4.9321826547384262E-2</v>
      </c>
      <c r="K82" s="23">
        <v>0.28236743807792664</v>
      </c>
      <c r="L82" s="23">
        <v>3.3292230218648911E-2</v>
      </c>
      <c r="M82" s="23">
        <v>0.2441430389881134</v>
      </c>
    </row>
    <row r="86" spans="1:16" x14ac:dyDescent="0.15">
      <c r="A86" s="17" t="str">
        <f>"X ("&amp;SUBSTITUTE(LEFT(E86,2),"Q","")&amp;")"</f>
        <v>X (4)</v>
      </c>
      <c r="C86" s="17" t="s">
        <v>23</v>
      </c>
      <c r="D86" s="17" t="s">
        <v>24</v>
      </c>
      <c r="E86" s="17" t="s">
        <v>25</v>
      </c>
    </row>
    <row r="87" spans="1:16" ht="48" x14ac:dyDescent="0.15">
      <c r="A87" s="17" t="str">
        <f>A86&amp;"表頭"</f>
        <v>X (4)表頭</v>
      </c>
      <c r="C87" s="132"/>
      <c r="D87" s="133"/>
      <c r="E87" s="18" t="s">
        <v>3</v>
      </c>
      <c r="F87" s="18" t="s">
        <v>26</v>
      </c>
      <c r="G87" s="18" t="s">
        <v>27</v>
      </c>
      <c r="H87" s="18" t="s">
        <v>28</v>
      </c>
      <c r="I87" s="18" t="s">
        <v>29</v>
      </c>
      <c r="J87" s="18" t="s">
        <v>30</v>
      </c>
      <c r="K87" s="18" t="s">
        <v>31</v>
      </c>
      <c r="L87" s="18" t="s">
        <v>32</v>
      </c>
      <c r="M87" s="18" t="s">
        <v>33</v>
      </c>
      <c r="N87" s="18" t="s">
        <v>34</v>
      </c>
      <c r="O87" s="18" t="s">
        <v>22</v>
      </c>
    </row>
    <row r="88" spans="1:16" x14ac:dyDescent="0.15">
      <c r="A88" s="17" t="str">
        <f>A86&amp;D88</f>
        <v>X (4)全体</v>
      </c>
      <c r="C88" s="134" t="s">
        <v>92</v>
      </c>
      <c r="D88" s="134" t="s">
        <v>8</v>
      </c>
      <c r="E88" s="19">
        <v>3871</v>
      </c>
      <c r="F88" s="20">
        <v>1074</v>
      </c>
      <c r="G88" s="20">
        <v>1543</v>
      </c>
      <c r="H88" s="20">
        <v>1063</v>
      </c>
      <c r="I88" s="20">
        <v>1278</v>
      </c>
      <c r="J88" s="20">
        <v>483</v>
      </c>
      <c r="K88" s="20">
        <v>627</v>
      </c>
      <c r="L88" s="20">
        <v>669</v>
      </c>
      <c r="M88" s="20">
        <v>40</v>
      </c>
      <c r="N88" s="20">
        <v>287</v>
      </c>
      <c r="O88" s="20">
        <v>43</v>
      </c>
      <c r="P88" s="21"/>
    </row>
    <row r="89" spans="1:16" x14ac:dyDescent="0.15">
      <c r="C89" s="135"/>
      <c r="D89" s="136"/>
      <c r="E89" s="22">
        <v>1</v>
      </c>
      <c r="F89" s="23">
        <v>0.27744770050048828</v>
      </c>
      <c r="G89" s="23">
        <v>0.39860501885414124</v>
      </c>
      <c r="H89" s="23">
        <v>0.27460604906082153</v>
      </c>
      <c r="I89" s="23">
        <v>0.33014723658561707</v>
      </c>
      <c r="J89" s="23">
        <v>0.12477395683526993</v>
      </c>
      <c r="K89" s="23">
        <v>0.16197365522384644</v>
      </c>
      <c r="L89" s="23">
        <v>0.17282356321811676</v>
      </c>
      <c r="M89" s="23">
        <v>1.0333247482776642E-2</v>
      </c>
      <c r="N89" s="23">
        <v>7.4141047894954681E-2</v>
      </c>
      <c r="O89" s="23">
        <v>1.110824104398489E-2</v>
      </c>
    </row>
    <row r="90" spans="1:16" x14ac:dyDescent="0.15">
      <c r="A90" s="17" t="str">
        <f>A86&amp;D90</f>
        <v>X (4)農業・漁業・林業</v>
      </c>
      <c r="C90" s="135"/>
      <c r="D90" s="134" t="s">
        <v>93</v>
      </c>
      <c r="E90" s="19">
        <v>82</v>
      </c>
      <c r="F90" s="20">
        <v>30</v>
      </c>
      <c r="G90" s="20">
        <v>31</v>
      </c>
      <c r="H90" s="20">
        <v>25</v>
      </c>
      <c r="I90" s="20">
        <v>24</v>
      </c>
      <c r="J90" s="20">
        <v>2</v>
      </c>
      <c r="K90" s="20">
        <v>18</v>
      </c>
      <c r="L90" s="20">
        <v>7</v>
      </c>
      <c r="M90" s="20">
        <v>2</v>
      </c>
      <c r="N90" s="20">
        <v>7</v>
      </c>
      <c r="O90" s="20">
        <v>1</v>
      </c>
      <c r="P90" s="21"/>
    </row>
    <row r="91" spans="1:16" x14ac:dyDescent="0.15">
      <c r="C91" s="135"/>
      <c r="D91" s="136"/>
      <c r="E91" s="22">
        <v>1</v>
      </c>
      <c r="F91" s="23">
        <v>0.36585366725921631</v>
      </c>
      <c r="G91" s="23">
        <v>0.37804877758026123</v>
      </c>
      <c r="H91" s="23">
        <v>0.30487805604934692</v>
      </c>
      <c r="I91" s="23">
        <v>0.29268291592597961</v>
      </c>
      <c r="J91" s="23">
        <v>2.4390242993831635E-2</v>
      </c>
      <c r="K91" s="23">
        <v>0.21951219439506531</v>
      </c>
      <c r="L91" s="23">
        <v>8.5365854203701019E-2</v>
      </c>
      <c r="M91" s="23">
        <v>2.4390242993831635E-2</v>
      </c>
      <c r="N91" s="23">
        <v>8.5365854203701019E-2</v>
      </c>
      <c r="O91" s="23">
        <v>1.2195121496915817E-2</v>
      </c>
    </row>
    <row r="92" spans="1:16" x14ac:dyDescent="0.15">
      <c r="A92" s="17" t="str">
        <f>A86&amp;D92</f>
        <v>X (4)建設業</v>
      </c>
      <c r="C92" s="135"/>
      <c r="D92" s="134" t="s">
        <v>94</v>
      </c>
      <c r="E92" s="19">
        <v>155</v>
      </c>
      <c r="F92" s="20">
        <v>40</v>
      </c>
      <c r="G92" s="20">
        <v>64</v>
      </c>
      <c r="H92" s="20">
        <v>52</v>
      </c>
      <c r="I92" s="20">
        <v>49</v>
      </c>
      <c r="J92" s="20">
        <v>7</v>
      </c>
      <c r="K92" s="20">
        <v>29</v>
      </c>
      <c r="L92" s="20">
        <v>20</v>
      </c>
      <c r="M92" s="20">
        <v>2</v>
      </c>
      <c r="N92" s="20">
        <v>4</v>
      </c>
      <c r="O92" s="20">
        <v>4</v>
      </c>
      <c r="P92" s="21"/>
    </row>
    <row r="93" spans="1:16" x14ac:dyDescent="0.15">
      <c r="C93" s="135"/>
      <c r="D93" s="136"/>
      <c r="E93" s="22">
        <v>1</v>
      </c>
      <c r="F93" s="23">
        <v>0.25806450843811035</v>
      </c>
      <c r="G93" s="23">
        <v>0.41290321946144104</v>
      </c>
      <c r="H93" s="23">
        <v>0.33548387885093689</v>
      </c>
      <c r="I93" s="23">
        <v>0.31612902879714966</v>
      </c>
      <c r="J93" s="23">
        <v>4.516129195690155E-2</v>
      </c>
      <c r="K93" s="23">
        <v>0.18709677457809448</v>
      </c>
      <c r="L93" s="23">
        <v>0.12903225421905518</v>
      </c>
      <c r="M93" s="23">
        <v>1.2903225608170033E-2</v>
      </c>
      <c r="N93" s="23">
        <v>2.5806451216340065E-2</v>
      </c>
      <c r="O93" s="23">
        <v>2.5806451216340065E-2</v>
      </c>
    </row>
    <row r="94" spans="1:16" x14ac:dyDescent="0.15">
      <c r="A94" s="17" t="str">
        <f>A86&amp;D94</f>
        <v>X (4)製造業（技術者等）</v>
      </c>
      <c r="C94" s="135"/>
      <c r="D94" s="134" t="s">
        <v>95</v>
      </c>
      <c r="E94" s="19">
        <v>264</v>
      </c>
      <c r="F94" s="20">
        <v>58</v>
      </c>
      <c r="G94" s="20">
        <v>116</v>
      </c>
      <c r="H94" s="20">
        <v>64</v>
      </c>
      <c r="I94" s="20">
        <v>98</v>
      </c>
      <c r="J94" s="20">
        <v>23</v>
      </c>
      <c r="K94" s="20">
        <v>57</v>
      </c>
      <c r="L94" s="20">
        <v>42</v>
      </c>
      <c r="M94" s="20">
        <v>3</v>
      </c>
      <c r="N94" s="20">
        <v>17</v>
      </c>
      <c r="O94" s="20">
        <v>1</v>
      </c>
      <c r="P94" s="21"/>
    </row>
    <row r="95" spans="1:16" x14ac:dyDescent="0.15">
      <c r="C95" s="135"/>
      <c r="D95" s="136"/>
      <c r="E95" s="22">
        <v>1</v>
      </c>
      <c r="F95" s="23">
        <v>0.21969696879386902</v>
      </c>
      <c r="G95" s="23">
        <v>0.43939393758773804</v>
      </c>
      <c r="H95" s="23">
        <v>0.24242424964904785</v>
      </c>
      <c r="I95" s="23">
        <v>0.37121212482452393</v>
      </c>
      <c r="J95" s="23">
        <v>8.7121210992336273E-2</v>
      </c>
      <c r="K95" s="23">
        <v>0.21590909361839294</v>
      </c>
      <c r="L95" s="23">
        <v>0.15909090638160706</v>
      </c>
      <c r="M95" s="23">
        <v>1.1363636702299118E-2</v>
      </c>
      <c r="N95" s="23">
        <v>6.4393937587738037E-2</v>
      </c>
      <c r="O95" s="23">
        <v>3.7878789007663727E-3</v>
      </c>
    </row>
    <row r="96" spans="1:16" x14ac:dyDescent="0.15">
      <c r="A96" s="17" t="str">
        <f>A86&amp;D96</f>
        <v>X (4)小売・飲食などのサービス業</v>
      </c>
      <c r="C96" s="135"/>
      <c r="D96" s="134" t="s">
        <v>96</v>
      </c>
      <c r="E96" s="19">
        <v>293</v>
      </c>
      <c r="F96" s="20">
        <v>58</v>
      </c>
      <c r="G96" s="20">
        <v>130</v>
      </c>
      <c r="H96" s="20">
        <v>72</v>
      </c>
      <c r="I96" s="20">
        <v>106</v>
      </c>
      <c r="J96" s="20">
        <v>56</v>
      </c>
      <c r="K96" s="20">
        <v>37</v>
      </c>
      <c r="L96" s="20">
        <v>51</v>
      </c>
      <c r="M96" s="20">
        <v>3</v>
      </c>
      <c r="N96" s="20">
        <v>26</v>
      </c>
      <c r="O96" s="20">
        <v>1</v>
      </c>
      <c r="P96" s="21"/>
    </row>
    <row r="97" spans="1:16" x14ac:dyDescent="0.15">
      <c r="C97" s="135"/>
      <c r="D97" s="136"/>
      <c r="E97" s="22">
        <v>1</v>
      </c>
      <c r="F97" s="23">
        <v>0.19795222580432892</v>
      </c>
      <c r="G97" s="23">
        <v>0.44368600845336914</v>
      </c>
      <c r="H97" s="23">
        <v>0.24573378264904022</v>
      </c>
      <c r="I97" s="23">
        <v>0.361774742603302</v>
      </c>
      <c r="J97" s="23">
        <v>0.19112628698348999</v>
      </c>
      <c r="K97" s="23">
        <v>0.12627986073493958</v>
      </c>
      <c r="L97" s="23">
        <v>0.17406143248081207</v>
      </c>
      <c r="M97" s="23">
        <v>1.0238908231258392E-2</v>
      </c>
      <c r="N97" s="23">
        <v>8.8737204670906067E-2</v>
      </c>
      <c r="O97" s="23">
        <v>3.4129691775888205E-3</v>
      </c>
    </row>
    <row r="98" spans="1:16" x14ac:dyDescent="0.15">
      <c r="A98" s="17" t="str">
        <f>A86&amp;D98</f>
        <v>X (4)金融・保険・不動産業</v>
      </c>
      <c r="C98" s="135"/>
      <c r="D98" s="134" t="s">
        <v>97</v>
      </c>
      <c r="E98" s="19">
        <v>156</v>
      </c>
      <c r="F98" s="20">
        <v>62</v>
      </c>
      <c r="G98" s="20">
        <v>61</v>
      </c>
      <c r="H98" s="20">
        <v>41</v>
      </c>
      <c r="I98" s="20">
        <v>28</v>
      </c>
      <c r="J98" s="20">
        <v>18</v>
      </c>
      <c r="K98" s="20">
        <v>22</v>
      </c>
      <c r="L98" s="20">
        <v>31</v>
      </c>
      <c r="M98" s="20">
        <v>2</v>
      </c>
      <c r="N98" s="20">
        <v>10</v>
      </c>
      <c r="O98" s="20">
        <v>2</v>
      </c>
      <c r="P98" s="21"/>
    </row>
    <row r="99" spans="1:16" x14ac:dyDescent="0.15">
      <c r="C99" s="135"/>
      <c r="D99" s="136"/>
      <c r="E99" s="22">
        <v>1</v>
      </c>
      <c r="F99" s="23">
        <v>0.39743590354919434</v>
      </c>
      <c r="G99" s="23">
        <v>0.39102563261985779</v>
      </c>
      <c r="H99" s="23">
        <v>0.26282051205635071</v>
      </c>
      <c r="I99" s="23">
        <v>0.17948718369007111</v>
      </c>
      <c r="J99" s="23">
        <v>0.11538461595773697</v>
      </c>
      <c r="K99" s="23">
        <v>0.14102564752101898</v>
      </c>
      <c r="L99" s="23">
        <v>0.19871795177459717</v>
      </c>
      <c r="M99" s="23">
        <v>1.2820512987673283E-2</v>
      </c>
      <c r="N99" s="23">
        <v>6.4102567732334137E-2</v>
      </c>
      <c r="O99" s="23">
        <v>1.2820512987673283E-2</v>
      </c>
    </row>
    <row r="100" spans="1:16" x14ac:dyDescent="0.15">
      <c r="A100" s="17" t="str">
        <f>A86&amp;D100</f>
        <v>X (4)医療・福祉・介護</v>
      </c>
      <c r="C100" s="135"/>
      <c r="D100" s="134" t="s">
        <v>98</v>
      </c>
      <c r="E100" s="19">
        <v>890</v>
      </c>
      <c r="F100" s="20">
        <v>280</v>
      </c>
      <c r="G100" s="20">
        <v>378</v>
      </c>
      <c r="H100" s="20">
        <v>228</v>
      </c>
      <c r="I100" s="20">
        <v>304</v>
      </c>
      <c r="J100" s="20">
        <v>134</v>
      </c>
      <c r="K100" s="20">
        <v>92</v>
      </c>
      <c r="L100" s="20">
        <v>164</v>
      </c>
      <c r="M100" s="20">
        <v>9</v>
      </c>
      <c r="N100" s="20">
        <v>64</v>
      </c>
      <c r="O100" s="20">
        <v>7</v>
      </c>
      <c r="P100" s="21"/>
    </row>
    <row r="101" spans="1:16" x14ac:dyDescent="0.15">
      <c r="C101" s="135"/>
      <c r="D101" s="136"/>
      <c r="E101" s="22">
        <v>1</v>
      </c>
      <c r="F101" s="23">
        <v>0.31460675597190857</v>
      </c>
      <c r="G101" s="23">
        <v>0.42471909523010254</v>
      </c>
      <c r="H101" s="23">
        <v>0.25617977976799011</v>
      </c>
      <c r="I101" s="23">
        <v>0.34157302975654602</v>
      </c>
      <c r="J101" s="23">
        <v>0.15056179463863373</v>
      </c>
      <c r="K101" s="23">
        <v>0.1033707857131958</v>
      </c>
      <c r="L101" s="23">
        <v>0.18426966667175293</v>
      </c>
      <c r="M101" s="23">
        <v>1.0112359188497066E-2</v>
      </c>
      <c r="N101" s="23">
        <v>7.1910113096237183E-2</v>
      </c>
      <c r="O101" s="23">
        <v>7.8651681542396545E-3</v>
      </c>
    </row>
    <row r="102" spans="1:16" x14ac:dyDescent="0.15">
      <c r="A102" s="17" t="str">
        <f>A86&amp;D102</f>
        <v>X (4)ITエンジニア・プログラマー（ゲームクリエイターを含む）</v>
      </c>
      <c r="C102" s="135"/>
      <c r="D102" s="134" t="s">
        <v>99</v>
      </c>
      <c r="E102" s="19">
        <v>349</v>
      </c>
      <c r="F102" s="20">
        <v>94</v>
      </c>
      <c r="G102" s="20">
        <v>105</v>
      </c>
      <c r="H102" s="20">
        <v>57</v>
      </c>
      <c r="I102" s="20">
        <v>123</v>
      </c>
      <c r="J102" s="20">
        <v>10</v>
      </c>
      <c r="K102" s="20">
        <v>151</v>
      </c>
      <c r="L102" s="20">
        <v>66</v>
      </c>
      <c r="M102" s="20">
        <v>3</v>
      </c>
      <c r="N102" s="20">
        <v>21</v>
      </c>
      <c r="O102" s="20">
        <v>4</v>
      </c>
      <c r="P102" s="21"/>
    </row>
    <row r="103" spans="1:16" x14ac:dyDescent="0.15">
      <c r="C103" s="135"/>
      <c r="D103" s="136"/>
      <c r="E103" s="22">
        <v>1</v>
      </c>
      <c r="F103" s="23">
        <v>0.26934096217155457</v>
      </c>
      <c r="G103" s="23">
        <v>0.30085960030555725</v>
      </c>
      <c r="H103" s="23">
        <v>0.163323774933815</v>
      </c>
      <c r="I103" s="23">
        <v>0.35243552923202515</v>
      </c>
      <c r="J103" s="23">
        <v>2.8653295710682869E-2</v>
      </c>
      <c r="K103" s="23">
        <v>0.43266475200653076</v>
      </c>
      <c r="L103" s="23">
        <v>0.18911175429821014</v>
      </c>
      <c r="M103" s="23">
        <v>8.5959881544113159E-3</v>
      </c>
      <c r="N103" s="23">
        <v>6.017192080616951E-2</v>
      </c>
      <c r="O103" s="23">
        <v>1.1461318470537663E-2</v>
      </c>
    </row>
    <row r="104" spans="1:16" x14ac:dyDescent="0.15">
      <c r="A104" s="17" t="str">
        <f>A86&amp;D104</f>
        <v>X (4)情報通信系（メディア・マスコミ）</v>
      </c>
      <c r="C104" s="135"/>
      <c r="D104" s="134" t="s">
        <v>100</v>
      </c>
      <c r="E104" s="19">
        <v>101</v>
      </c>
      <c r="F104" s="20">
        <v>34</v>
      </c>
      <c r="G104" s="20">
        <v>39</v>
      </c>
      <c r="H104" s="20">
        <v>26</v>
      </c>
      <c r="I104" s="20">
        <v>33</v>
      </c>
      <c r="J104" s="20">
        <v>13</v>
      </c>
      <c r="K104" s="20">
        <v>13</v>
      </c>
      <c r="L104" s="20">
        <v>22</v>
      </c>
      <c r="M104" s="20">
        <v>1</v>
      </c>
      <c r="N104" s="20">
        <v>12</v>
      </c>
      <c r="O104" s="20">
        <v>0</v>
      </c>
      <c r="P104" s="21"/>
    </row>
    <row r="105" spans="1:16" x14ac:dyDescent="0.15">
      <c r="A105" s="28"/>
      <c r="C105" s="135"/>
      <c r="D105" s="136"/>
      <c r="E105" s="22">
        <v>1</v>
      </c>
      <c r="F105" s="23">
        <v>0.33663365244865417</v>
      </c>
      <c r="G105" s="23">
        <v>0.38613861799240112</v>
      </c>
      <c r="H105" s="23">
        <v>0.25742575526237488</v>
      </c>
      <c r="I105" s="23">
        <v>0.32673266530036926</v>
      </c>
      <c r="J105" s="23">
        <v>0.12871287763118744</v>
      </c>
      <c r="K105" s="23">
        <v>0.12871287763118744</v>
      </c>
      <c r="L105" s="23">
        <v>0.21782177686691284</v>
      </c>
      <c r="M105" s="23">
        <v>9.900989942252636E-3</v>
      </c>
      <c r="N105" s="23">
        <v>0.11881188303232193</v>
      </c>
      <c r="O105" s="23">
        <v>0</v>
      </c>
    </row>
    <row r="106" spans="1:16" x14ac:dyDescent="0.15">
      <c r="A106" s="17" t="str">
        <f>A86&amp;D106</f>
        <v>X (4)公務員</v>
      </c>
      <c r="C106" s="135"/>
      <c r="D106" s="134" t="s">
        <v>101</v>
      </c>
      <c r="E106" s="19">
        <v>770</v>
      </c>
      <c r="F106" s="20">
        <v>250</v>
      </c>
      <c r="G106" s="20">
        <v>298</v>
      </c>
      <c r="H106" s="20">
        <v>272</v>
      </c>
      <c r="I106" s="20">
        <v>229</v>
      </c>
      <c r="J106" s="20">
        <v>54</v>
      </c>
      <c r="K106" s="20">
        <v>118</v>
      </c>
      <c r="L106" s="20">
        <v>120</v>
      </c>
      <c r="M106" s="20">
        <v>11</v>
      </c>
      <c r="N106" s="20">
        <v>46</v>
      </c>
      <c r="O106" s="20">
        <v>7</v>
      </c>
      <c r="P106" s="21"/>
    </row>
    <row r="107" spans="1:16" x14ac:dyDescent="0.15">
      <c r="A107" s="28"/>
      <c r="C107" s="135"/>
      <c r="D107" s="136"/>
      <c r="E107" s="22">
        <v>1</v>
      </c>
      <c r="F107" s="23">
        <v>0.32467532157897949</v>
      </c>
      <c r="G107" s="23">
        <v>0.38701298832893372</v>
      </c>
      <c r="H107" s="23">
        <v>0.35324674844741821</v>
      </c>
      <c r="I107" s="23">
        <v>0.29740259051322937</v>
      </c>
      <c r="J107" s="23">
        <v>7.0129871368408203E-2</v>
      </c>
      <c r="K107" s="23">
        <v>0.15324676036834717</v>
      </c>
      <c r="L107" s="23">
        <v>0.15584415197372437</v>
      </c>
      <c r="M107" s="23">
        <v>1.4285714365541935E-2</v>
      </c>
      <c r="N107" s="23">
        <v>5.9740260243415833E-2</v>
      </c>
      <c r="O107" s="23">
        <v>9.0909088030457497E-3</v>
      </c>
    </row>
    <row r="108" spans="1:16" x14ac:dyDescent="0.15">
      <c r="A108" s="17" t="str">
        <f>A86&amp;D108</f>
        <v>X (4)その他</v>
      </c>
      <c r="C108" s="135"/>
      <c r="D108" s="134" t="s">
        <v>22</v>
      </c>
      <c r="E108" s="19">
        <v>811</v>
      </c>
      <c r="F108" s="20">
        <v>168</v>
      </c>
      <c r="G108" s="20">
        <v>321</v>
      </c>
      <c r="H108" s="20">
        <v>226</v>
      </c>
      <c r="I108" s="20">
        <v>284</v>
      </c>
      <c r="J108" s="20">
        <v>166</v>
      </c>
      <c r="K108" s="20">
        <v>90</v>
      </c>
      <c r="L108" s="20">
        <v>146</v>
      </c>
      <c r="M108" s="20">
        <v>4</v>
      </c>
      <c r="N108" s="20">
        <v>80</v>
      </c>
      <c r="O108" s="20">
        <v>16</v>
      </c>
      <c r="P108" s="21"/>
    </row>
    <row r="109" spans="1:16" x14ac:dyDescent="0.15">
      <c r="C109" s="136"/>
      <c r="D109" s="136"/>
      <c r="E109" s="22">
        <v>1</v>
      </c>
      <c r="F109" s="23">
        <v>0.20715166628360748</v>
      </c>
      <c r="G109" s="23">
        <v>0.3958076536655426</v>
      </c>
      <c r="H109" s="23">
        <v>0.27866831421852112</v>
      </c>
      <c r="I109" s="23">
        <v>0.35018494725227356</v>
      </c>
      <c r="J109" s="23">
        <v>0.20468556880950928</v>
      </c>
      <c r="K109" s="23">
        <v>0.11097410321235657</v>
      </c>
      <c r="L109" s="23">
        <v>0.180024653673172</v>
      </c>
      <c r="M109" s="23">
        <v>4.9321823753416538E-3</v>
      </c>
      <c r="N109" s="23">
        <v>9.8643653094768524E-2</v>
      </c>
      <c r="O109" s="23">
        <v>1.9728729501366615E-2</v>
      </c>
    </row>
    <row r="113" spans="1:16" x14ac:dyDescent="0.15">
      <c r="A113" s="17" t="str">
        <f>"X ("&amp;SUBSTITUTE(LEFT(E113,2),"Q","")&amp;")"</f>
        <v>X (5)</v>
      </c>
      <c r="C113" s="17" t="s">
        <v>35</v>
      </c>
      <c r="D113" s="17" t="s">
        <v>24</v>
      </c>
      <c r="E113" s="17" t="s">
        <v>36</v>
      </c>
    </row>
    <row r="114" spans="1:16" ht="36" x14ac:dyDescent="0.15">
      <c r="A114" s="17" t="str">
        <f>A113&amp;"表頭"</f>
        <v>X (5)表頭</v>
      </c>
      <c r="C114" s="132"/>
      <c r="D114" s="133"/>
      <c r="E114" s="18" t="s">
        <v>3</v>
      </c>
      <c r="F114" s="18" t="s">
        <v>37</v>
      </c>
      <c r="G114" s="18" t="s">
        <v>38</v>
      </c>
      <c r="H114" s="18" t="s">
        <v>39</v>
      </c>
      <c r="I114" s="18" t="s">
        <v>40</v>
      </c>
      <c r="J114" s="18" t="s">
        <v>41</v>
      </c>
      <c r="K114" s="18" t="s">
        <v>42</v>
      </c>
      <c r="L114" s="18" t="s">
        <v>43</v>
      </c>
      <c r="M114" s="18" t="s">
        <v>22</v>
      </c>
    </row>
    <row r="115" spans="1:16" x14ac:dyDescent="0.15">
      <c r="A115" s="17" t="str">
        <f>A113&amp;D115</f>
        <v>X (5)全体</v>
      </c>
      <c r="C115" s="134" t="s">
        <v>92</v>
      </c>
      <c r="D115" s="134" t="s">
        <v>8</v>
      </c>
      <c r="E115" s="19">
        <v>3871</v>
      </c>
      <c r="F115" s="20">
        <v>1051</v>
      </c>
      <c r="G115" s="20">
        <v>577</v>
      </c>
      <c r="H115" s="20">
        <v>490</v>
      </c>
      <c r="I115" s="20">
        <v>1089</v>
      </c>
      <c r="J115" s="20">
        <v>1467</v>
      </c>
      <c r="K115" s="20">
        <v>386</v>
      </c>
      <c r="L115" s="20">
        <v>807</v>
      </c>
      <c r="M115" s="20">
        <v>99</v>
      </c>
      <c r="N115" s="21"/>
      <c r="O115" s="21"/>
      <c r="P115" s="21"/>
    </row>
    <row r="116" spans="1:16" x14ac:dyDescent="0.15">
      <c r="C116" s="135"/>
      <c r="D116" s="136"/>
      <c r="E116" s="22">
        <v>1</v>
      </c>
      <c r="F116" s="23">
        <v>0.27150607109069824</v>
      </c>
      <c r="G116" s="23">
        <v>0.14905709028244019</v>
      </c>
      <c r="H116" s="23">
        <v>0.12658227980136871</v>
      </c>
      <c r="I116" s="23">
        <v>0.2813226580619812</v>
      </c>
      <c r="J116" s="23">
        <v>0.37897184491157532</v>
      </c>
      <c r="K116" s="23">
        <v>9.9715836346149445E-2</v>
      </c>
      <c r="L116" s="23">
        <v>0.20847326517105103</v>
      </c>
      <c r="M116" s="23">
        <v>2.5574786588549614E-2</v>
      </c>
    </row>
    <row r="117" spans="1:16" x14ac:dyDescent="0.15">
      <c r="A117" s="17" t="str">
        <f>A113&amp;D117</f>
        <v>X (5)農業・漁業・林業</v>
      </c>
      <c r="C117" s="135"/>
      <c r="D117" s="134" t="s">
        <v>93</v>
      </c>
      <c r="E117" s="19">
        <v>82</v>
      </c>
      <c r="F117" s="20">
        <v>31</v>
      </c>
      <c r="G117" s="20">
        <v>10</v>
      </c>
      <c r="H117" s="20">
        <v>6</v>
      </c>
      <c r="I117" s="20">
        <v>21</v>
      </c>
      <c r="J117" s="20">
        <v>17</v>
      </c>
      <c r="K117" s="20">
        <v>10</v>
      </c>
      <c r="L117" s="20">
        <v>21</v>
      </c>
      <c r="M117" s="20">
        <v>1</v>
      </c>
      <c r="N117" s="21"/>
      <c r="O117" s="21"/>
      <c r="P117" s="21"/>
    </row>
    <row r="118" spans="1:16" x14ac:dyDescent="0.15">
      <c r="C118" s="135"/>
      <c r="D118" s="136"/>
      <c r="E118" s="22">
        <v>1</v>
      </c>
      <c r="F118" s="23">
        <v>0.37804877758026123</v>
      </c>
      <c r="G118" s="23">
        <v>0.12195122241973877</v>
      </c>
      <c r="H118" s="23">
        <v>7.3170728981494904E-2</v>
      </c>
      <c r="I118" s="23">
        <v>0.25609755516052246</v>
      </c>
      <c r="J118" s="23">
        <v>0.20731706917285919</v>
      </c>
      <c r="K118" s="23">
        <v>0.12195122241973877</v>
      </c>
      <c r="L118" s="23">
        <v>0.25609755516052246</v>
      </c>
      <c r="M118" s="23">
        <v>1.2195121496915817E-2</v>
      </c>
    </row>
    <row r="119" spans="1:16" x14ac:dyDescent="0.15">
      <c r="A119" s="17" t="str">
        <f>A113&amp;D119</f>
        <v>X (5)建設業</v>
      </c>
      <c r="C119" s="135"/>
      <c r="D119" s="134" t="s">
        <v>94</v>
      </c>
      <c r="E119" s="19">
        <v>155</v>
      </c>
      <c r="F119" s="20">
        <v>28</v>
      </c>
      <c r="G119" s="20">
        <v>13</v>
      </c>
      <c r="H119" s="20">
        <v>11</v>
      </c>
      <c r="I119" s="20">
        <v>47</v>
      </c>
      <c r="J119" s="20">
        <v>48</v>
      </c>
      <c r="K119" s="20">
        <v>14</v>
      </c>
      <c r="L119" s="20">
        <v>48</v>
      </c>
      <c r="M119" s="20">
        <v>7</v>
      </c>
      <c r="N119" s="21"/>
      <c r="O119" s="21"/>
      <c r="P119" s="21"/>
    </row>
    <row r="120" spans="1:16" x14ac:dyDescent="0.15">
      <c r="C120" s="135"/>
      <c r="D120" s="136"/>
      <c r="E120" s="22">
        <v>1</v>
      </c>
      <c r="F120" s="23">
        <v>0.1806451678276062</v>
      </c>
      <c r="G120" s="23">
        <v>8.3870969712734222E-2</v>
      </c>
      <c r="H120" s="23">
        <v>7.0967741310596466E-2</v>
      </c>
      <c r="I120" s="23">
        <v>0.3032258152961731</v>
      </c>
      <c r="J120" s="23">
        <v>0.30967742204666138</v>
      </c>
      <c r="K120" s="23">
        <v>9.0322583913803101E-2</v>
      </c>
      <c r="L120" s="23">
        <v>0.30967742204666138</v>
      </c>
      <c r="M120" s="23">
        <v>4.516129195690155E-2</v>
      </c>
    </row>
    <row r="121" spans="1:16" x14ac:dyDescent="0.15">
      <c r="A121" s="17" t="str">
        <f>A113&amp;D121</f>
        <v>X (5)製造業（技術者等）</v>
      </c>
      <c r="C121" s="135"/>
      <c r="D121" s="134" t="s">
        <v>95</v>
      </c>
      <c r="E121" s="19">
        <v>264</v>
      </c>
      <c r="F121" s="20">
        <v>57</v>
      </c>
      <c r="G121" s="20">
        <v>24</v>
      </c>
      <c r="H121" s="20">
        <v>25</v>
      </c>
      <c r="I121" s="20">
        <v>90</v>
      </c>
      <c r="J121" s="20">
        <v>92</v>
      </c>
      <c r="K121" s="20">
        <v>20</v>
      </c>
      <c r="L121" s="20">
        <v>71</v>
      </c>
      <c r="M121" s="20">
        <v>7</v>
      </c>
      <c r="N121" s="21"/>
      <c r="O121" s="21"/>
      <c r="P121" s="21"/>
    </row>
    <row r="122" spans="1:16" x14ac:dyDescent="0.15">
      <c r="C122" s="135"/>
      <c r="D122" s="136"/>
      <c r="E122" s="22">
        <v>1</v>
      </c>
      <c r="F122" s="23">
        <v>0.21590909361839294</v>
      </c>
      <c r="G122" s="23">
        <v>9.0909093618392944E-2</v>
      </c>
      <c r="H122" s="23">
        <v>9.4696968793869019E-2</v>
      </c>
      <c r="I122" s="23">
        <v>0.34090909361839294</v>
      </c>
      <c r="J122" s="23">
        <v>0.34848484396934509</v>
      </c>
      <c r="K122" s="23">
        <v>7.5757578015327454E-2</v>
      </c>
      <c r="L122" s="23">
        <v>0.26893940567970276</v>
      </c>
      <c r="M122" s="23">
        <v>2.6515152305364609E-2</v>
      </c>
    </row>
    <row r="123" spans="1:16" x14ac:dyDescent="0.15">
      <c r="A123" s="17" t="str">
        <f>A113&amp;D123</f>
        <v>X (5)小売・飲食などのサービス業</v>
      </c>
      <c r="C123" s="135"/>
      <c r="D123" s="134" t="s">
        <v>96</v>
      </c>
      <c r="E123" s="19">
        <v>293</v>
      </c>
      <c r="F123" s="20">
        <v>102</v>
      </c>
      <c r="G123" s="20">
        <v>62</v>
      </c>
      <c r="H123" s="20">
        <v>38</v>
      </c>
      <c r="I123" s="20">
        <v>80</v>
      </c>
      <c r="J123" s="24">
        <v>141</v>
      </c>
      <c r="K123" s="20">
        <v>14</v>
      </c>
      <c r="L123" s="20">
        <v>45</v>
      </c>
      <c r="M123" s="20">
        <v>3</v>
      </c>
      <c r="N123" s="21"/>
      <c r="O123" s="21"/>
      <c r="P123" s="21"/>
    </row>
    <row r="124" spans="1:16" x14ac:dyDescent="0.15">
      <c r="C124" s="135"/>
      <c r="D124" s="136"/>
      <c r="E124" s="22">
        <v>1</v>
      </c>
      <c r="F124" s="23">
        <v>0.34812286496162415</v>
      </c>
      <c r="G124" s="23">
        <v>0.21160408854484558</v>
      </c>
      <c r="H124" s="23">
        <v>0.12969283759593964</v>
      </c>
      <c r="I124" s="23">
        <v>0.27303755283355713</v>
      </c>
      <c r="J124" s="26">
        <v>0.48122867941856384</v>
      </c>
      <c r="K124" s="23">
        <v>4.7781571745872498E-2</v>
      </c>
      <c r="L124" s="23">
        <v>0.15358361601829529</v>
      </c>
      <c r="M124" s="23">
        <v>1.0238908231258392E-2</v>
      </c>
    </row>
    <row r="125" spans="1:16" x14ac:dyDescent="0.15">
      <c r="A125" s="17" t="str">
        <f>A113&amp;D125</f>
        <v>X (5)金融・保険・不動産業</v>
      </c>
      <c r="C125" s="135"/>
      <c r="D125" s="134" t="s">
        <v>97</v>
      </c>
      <c r="E125" s="19">
        <v>156</v>
      </c>
      <c r="F125" s="20">
        <v>38</v>
      </c>
      <c r="G125" s="20">
        <v>13</v>
      </c>
      <c r="H125" s="20">
        <v>28</v>
      </c>
      <c r="I125" s="20">
        <v>35</v>
      </c>
      <c r="J125" s="20">
        <v>48</v>
      </c>
      <c r="K125" s="20">
        <v>20</v>
      </c>
      <c r="L125" s="20">
        <v>39</v>
      </c>
      <c r="M125" s="20">
        <v>3</v>
      </c>
      <c r="N125" s="21"/>
      <c r="O125" s="21"/>
      <c r="P125" s="21"/>
    </row>
    <row r="126" spans="1:16" x14ac:dyDescent="0.15">
      <c r="C126" s="135"/>
      <c r="D126" s="136"/>
      <c r="E126" s="22">
        <v>1</v>
      </c>
      <c r="F126" s="23">
        <v>0.24358974397182465</v>
      </c>
      <c r="G126" s="23">
        <v>8.3333335816860199E-2</v>
      </c>
      <c r="H126" s="23">
        <v>0.17948718369007111</v>
      </c>
      <c r="I126" s="23">
        <v>0.22435897588729858</v>
      </c>
      <c r="J126" s="23">
        <v>0.30769231915473938</v>
      </c>
      <c r="K126" s="23">
        <v>0.12820513546466827</v>
      </c>
      <c r="L126" s="23">
        <v>0.25</v>
      </c>
      <c r="M126" s="23">
        <v>1.9230769947171211E-2</v>
      </c>
    </row>
    <row r="127" spans="1:16" x14ac:dyDescent="0.15">
      <c r="A127" s="17" t="str">
        <f>A113&amp;D127</f>
        <v>X (5)医療・福祉・介護</v>
      </c>
      <c r="C127" s="135"/>
      <c r="D127" s="134" t="s">
        <v>98</v>
      </c>
      <c r="E127" s="19">
        <v>890</v>
      </c>
      <c r="F127" s="20">
        <v>262</v>
      </c>
      <c r="G127" s="20">
        <v>153</v>
      </c>
      <c r="H127" s="20">
        <v>114</v>
      </c>
      <c r="I127" s="20">
        <v>231</v>
      </c>
      <c r="J127" s="20">
        <v>381</v>
      </c>
      <c r="K127" s="20">
        <v>112</v>
      </c>
      <c r="L127" s="20">
        <v>148</v>
      </c>
      <c r="M127" s="20">
        <v>17</v>
      </c>
      <c r="N127" s="21"/>
      <c r="O127" s="21"/>
      <c r="P127" s="21"/>
    </row>
    <row r="128" spans="1:16" x14ac:dyDescent="0.15">
      <c r="C128" s="135"/>
      <c r="D128" s="136"/>
      <c r="E128" s="22">
        <v>1</v>
      </c>
      <c r="F128" s="23">
        <v>0.29438203573226929</v>
      </c>
      <c r="G128" s="23">
        <v>0.17191010713577271</v>
      </c>
      <c r="H128" s="23">
        <v>0.12808988988399506</v>
      </c>
      <c r="I128" s="23">
        <v>0.25955057144165039</v>
      </c>
      <c r="J128" s="23">
        <v>0.42808988690376282</v>
      </c>
      <c r="K128" s="23">
        <v>0.12584269046783447</v>
      </c>
      <c r="L128" s="23">
        <v>0.16629213094711304</v>
      </c>
      <c r="M128" s="23">
        <v>1.9101124256849289E-2</v>
      </c>
    </row>
    <row r="129" spans="1:16" x14ac:dyDescent="0.15">
      <c r="A129" s="17" t="str">
        <f>A113&amp;D129</f>
        <v>X (5)ITエンジニア・プログラマー（ゲームクリエイターを含む）</v>
      </c>
      <c r="C129" s="135"/>
      <c r="D129" s="134" t="s">
        <v>99</v>
      </c>
      <c r="E129" s="19">
        <v>349</v>
      </c>
      <c r="F129" s="20">
        <v>72</v>
      </c>
      <c r="G129" s="20">
        <v>16</v>
      </c>
      <c r="H129" s="20">
        <v>46</v>
      </c>
      <c r="I129" s="20">
        <v>120</v>
      </c>
      <c r="J129" s="20">
        <v>107</v>
      </c>
      <c r="K129" s="20">
        <v>37</v>
      </c>
      <c r="L129" s="20">
        <v>99</v>
      </c>
      <c r="M129" s="20">
        <v>8</v>
      </c>
      <c r="N129" s="21"/>
      <c r="O129" s="21"/>
      <c r="P129" s="21"/>
    </row>
    <row r="130" spans="1:16" x14ac:dyDescent="0.15">
      <c r="C130" s="135"/>
      <c r="D130" s="136"/>
      <c r="E130" s="22">
        <v>1</v>
      </c>
      <c r="F130" s="23">
        <v>0.20630373060703278</v>
      </c>
      <c r="G130" s="23">
        <v>4.584527388215065E-2</v>
      </c>
      <c r="H130" s="23">
        <v>0.13180515170097351</v>
      </c>
      <c r="I130" s="23">
        <v>0.34383955597877502</v>
      </c>
      <c r="J130" s="23">
        <v>0.30659025907516479</v>
      </c>
      <c r="K130" s="23">
        <v>0.10601719468832016</v>
      </c>
      <c r="L130" s="23">
        <v>0.28366762399673462</v>
      </c>
      <c r="M130" s="23">
        <v>2.2922636941075325E-2</v>
      </c>
    </row>
    <row r="131" spans="1:16" x14ac:dyDescent="0.15">
      <c r="A131" s="17" t="str">
        <f>A113&amp;D131</f>
        <v>X (5)情報通信系（メディア・マスコミ）</v>
      </c>
      <c r="C131" s="135"/>
      <c r="D131" s="134" t="s">
        <v>100</v>
      </c>
      <c r="E131" s="19">
        <v>101</v>
      </c>
      <c r="F131" s="20">
        <v>25</v>
      </c>
      <c r="G131" s="20">
        <v>20</v>
      </c>
      <c r="H131" s="20">
        <v>20</v>
      </c>
      <c r="I131" s="20">
        <v>29</v>
      </c>
      <c r="J131" s="20">
        <v>31</v>
      </c>
      <c r="K131" s="20">
        <v>15</v>
      </c>
      <c r="L131" s="20">
        <v>17</v>
      </c>
      <c r="M131" s="20">
        <v>2</v>
      </c>
      <c r="N131" s="21"/>
      <c r="O131" s="21"/>
      <c r="P131" s="21"/>
    </row>
    <row r="132" spans="1:16" x14ac:dyDescent="0.15">
      <c r="A132" s="28"/>
      <c r="C132" s="135"/>
      <c r="D132" s="136"/>
      <c r="E132" s="22">
        <v>1</v>
      </c>
      <c r="F132" s="23">
        <v>0.24752475321292877</v>
      </c>
      <c r="G132" s="23">
        <v>0.19801980257034302</v>
      </c>
      <c r="H132" s="23">
        <v>0.19801980257034302</v>
      </c>
      <c r="I132" s="23">
        <v>0.28712871670722961</v>
      </c>
      <c r="J132" s="23">
        <v>0.30693069100379944</v>
      </c>
      <c r="K132" s="23">
        <v>0.14851485192775726</v>
      </c>
      <c r="L132" s="23">
        <v>0.16831682622432709</v>
      </c>
      <c r="M132" s="23">
        <v>1.9801979884505272E-2</v>
      </c>
    </row>
    <row r="133" spans="1:16" x14ac:dyDescent="0.15">
      <c r="A133" s="17" t="str">
        <f>A113&amp;D133</f>
        <v>X (5)公務員</v>
      </c>
      <c r="C133" s="135"/>
      <c r="D133" s="134" t="s">
        <v>101</v>
      </c>
      <c r="E133" s="19">
        <v>770</v>
      </c>
      <c r="F133" s="20">
        <v>218</v>
      </c>
      <c r="G133" s="20">
        <v>85</v>
      </c>
      <c r="H133" s="20">
        <v>89</v>
      </c>
      <c r="I133" s="20">
        <v>201</v>
      </c>
      <c r="J133" s="20">
        <v>293</v>
      </c>
      <c r="K133" s="20">
        <v>97</v>
      </c>
      <c r="L133" s="20">
        <v>173</v>
      </c>
      <c r="M133" s="20">
        <v>21</v>
      </c>
      <c r="N133" s="21"/>
      <c r="O133" s="21"/>
      <c r="P133" s="21"/>
    </row>
    <row r="134" spans="1:16" x14ac:dyDescent="0.15">
      <c r="A134" s="28"/>
      <c r="C134" s="135"/>
      <c r="D134" s="136"/>
      <c r="E134" s="22">
        <v>1</v>
      </c>
      <c r="F134" s="23">
        <v>0.28311687707901001</v>
      </c>
      <c r="G134" s="23">
        <v>0.11038961261510849</v>
      </c>
      <c r="H134" s="23">
        <v>0.11558441817760468</v>
      </c>
      <c r="I134" s="23">
        <v>0.26103895902633667</v>
      </c>
      <c r="J134" s="23">
        <v>0.38051947951316833</v>
      </c>
      <c r="K134" s="23">
        <v>0.12597402930259705</v>
      </c>
      <c r="L134" s="23">
        <v>0.22467532753944397</v>
      </c>
      <c r="M134" s="23">
        <v>2.7272727340459824E-2</v>
      </c>
    </row>
    <row r="135" spans="1:16" x14ac:dyDescent="0.15">
      <c r="A135" s="17" t="str">
        <f>A113&amp;D135</f>
        <v>X (5)その他</v>
      </c>
      <c r="C135" s="135"/>
      <c r="D135" s="134" t="s">
        <v>22</v>
      </c>
      <c r="E135" s="19">
        <v>811</v>
      </c>
      <c r="F135" s="20">
        <v>218</v>
      </c>
      <c r="G135" s="20">
        <v>181</v>
      </c>
      <c r="H135" s="20">
        <v>113</v>
      </c>
      <c r="I135" s="20">
        <v>235</v>
      </c>
      <c r="J135" s="20">
        <v>309</v>
      </c>
      <c r="K135" s="20">
        <v>47</v>
      </c>
      <c r="L135" s="20">
        <v>146</v>
      </c>
      <c r="M135" s="20">
        <v>30</v>
      </c>
      <c r="N135" s="21"/>
      <c r="O135" s="21"/>
      <c r="P135" s="21"/>
    </row>
    <row r="136" spans="1:16" x14ac:dyDescent="0.15">
      <c r="C136" s="136"/>
      <c r="D136" s="136"/>
      <c r="E136" s="22">
        <v>1</v>
      </c>
      <c r="F136" s="23">
        <v>0.26880395412445068</v>
      </c>
      <c r="G136" s="23">
        <v>0.22318126261234283</v>
      </c>
      <c r="H136" s="23">
        <v>0.13933415710926056</v>
      </c>
      <c r="I136" s="23">
        <v>0.28976571559906006</v>
      </c>
      <c r="J136" s="23">
        <v>0.38101109862327576</v>
      </c>
      <c r="K136" s="23">
        <v>5.7953145354986191E-2</v>
      </c>
      <c r="L136" s="23">
        <v>0.180024653673172</v>
      </c>
      <c r="M136" s="23">
        <v>3.6991368979215622E-2</v>
      </c>
    </row>
    <row r="140" spans="1:16" x14ac:dyDescent="0.15">
      <c r="A140" s="17" t="str">
        <f>"X ("&amp;SUBSTITUTE(LEFT(E140,2),"Q","")&amp;")"</f>
        <v>X (6)</v>
      </c>
      <c r="C140" s="17" t="s">
        <v>44</v>
      </c>
      <c r="D140" s="17" t="s">
        <v>1</v>
      </c>
      <c r="E140" s="17" t="s">
        <v>45</v>
      </c>
    </row>
    <row r="141" spans="1:16" ht="36" x14ac:dyDescent="0.15">
      <c r="A141" s="17" t="str">
        <f>A140&amp;"表頭"</f>
        <v>X (6)表頭</v>
      </c>
      <c r="C141" s="132"/>
      <c r="D141" s="133"/>
      <c r="E141" s="18" t="s">
        <v>3</v>
      </c>
      <c r="F141" s="18" t="s">
        <v>46</v>
      </c>
      <c r="G141" s="18" t="s">
        <v>47</v>
      </c>
      <c r="H141" s="18" t="s">
        <v>48</v>
      </c>
      <c r="I141" s="18" t="s">
        <v>49</v>
      </c>
      <c r="J141" s="18" t="s">
        <v>50</v>
      </c>
      <c r="K141" s="18" t="s">
        <v>51</v>
      </c>
      <c r="L141" s="18" t="s">
        <v>52</v>
      </c>
      <c r="M141" s="18" t="s">
        <v>53</v>
      </c>
      <c r="N141" s="18" t="s">
        <v>54</v>
      </c>
      <c r="O141" s="18" t="s">
        <v>22</v>
      </c>
    </row>
    <row r="142" spans="1:16" x14ac:dyDescent="0.15">
      <c r="A142" s="17" t="str">
        <f>A140&amp;D142</f>
        <v>X (6)全体</v>
      </c>
      <c r="C142" s="134" t="s">
        <v>92</v>
      </c>
      <c r="D142" s="134" t="s">
        <v>8</v>
      </c>
      <c r="E142" s="19">
        <v>3871</v>
      </c>
      <c r="F142" s="20">
        <v>39</v>
      </c>
      <c r="G142" s="20">
        <v>1947</v>
      </c>
      <c r="H142" s="20">
        <v>146</v>
      </c>
      <c r="I142" s="20">
        <v>63</v>
      </c>
      <c r="J142" s="20">
        <v>445</v>
      </c>
      <c r="K142" s="20">
        <v>342</v>
      </c>
      <c r="L142" s="20">
        <v>71</v>
      </c>
      <c r="M142" s="20">
        <v>324</v>
      </c>
      <c r="N142" s="20">
        <v>243</v>
      </c>
      <c r="O142" s="20">
        <v>251</v>
      </c>
      <c r="P142" s="21"/>
    </row>
    <row r="143" spans="1:16" x14ac:dyDescent="0.15">
      <c r="C143" s="135"/>
      <c r="D143" s="136"/>
      <c r="E143" s="22">
        <v>1</v>
      </c>
      <c r="F143" s="23">
        <v>1.0074916295707226E-2</v>
      </c>
      <c r="G143" s="23">
        <v>0.50297081470489502</v>
      </c>
      <c r="H143" s="23">
        <v>3.7716351449489594E-2</v>
      </c>
      <c r="I143" s="23">
        <v>1.6274863854050636E-2</v>
      </c>
      <c r="J143" s="23">
        <v>0.11495737731456757</v>
      </c>
      <c r="K143" s="23">
        <v>8.834926038980484E-2</v>
      </c>
      <c r="L143" s="23">
        <v>1.8341513350605965E-2</v>
      </c>
      <c r="M143" s="23">
        <v>8.36993008852005E-2</v>
      </c>
      <c r="N143" s="23">
        <v>6.2774479389190674E-2</v>
      </c>
      <c r="O143" s="23">
        <v>6.4841128885746002E-2</v>
      </c>
    </row>
    <row r="144" spans="1:16" x14ac:dyDescent="0.15">
      <c r="A144" s="17" t="str">
        <f>A140&amp;D144</f>
        <v>X (6)農業・漁業・林業</v>
      </c>
      <c r="C144" s="135"/>
      <c r="D144" s="134" t="s">
        <v>93</v>
      </c>
      <c r="E144" s="19">
        <v>82</v>
      </c>
      <c r="F144" s="20">
        <v>9</v>
      </c>
      <c r="G144" s="20">
        <v>34</v>
      </c>
      <c r="H144" s="20">
        <v>3</v>
      </c>
      <c r="I144" s="20">
        <v>0</v>
      </c>
      <c r="J144" s="20">
        <v>13</v>
      </c>
      <c r="K144" s="20">
        <v>8</v>
      </c>
      <c r="L144" s="20">
        <v>1</v>
      </c>
      <c r="M144" s="20">
        <v>9</v>
      </c>
      <c r="N144" s="20">
        <v>2</v>
      </c>
      <c r="O144" s="20">
        <v>3</v>
      </c>
      <c r="P144" s="21"/>
    </row>
    <row r="145" spans="1:16" x14ac:dyDescent="0.15">
      <c r="C145" s="135"/>
      <c r="D145" s="136"/>
      <c r="E145" s="22">
        <v>1</v>
      </c>
      <c r="F145" s="23">
        <v>0.10975609719753265</v>
      </c>
      <c r="G145" s="23">
        <v>0.41463413834571838</v>
      </c>
      <c r="H145" s="23">
        <v>3.6585364490747452E-2</v>
      </c>
      <c r="I145" s="23">
        <v>0</v>
      </c>
      <c r="J145" s="23">
        <v>0.15853658318519592</v>
      </c>
      <c r="K145" s="23">
        <v>9.7560971975326538E-2</v>
      </c>
      <c r="L145" s="23">
        <v>1.2195121496915817E-2</v>
      </c>
      <c r="M145" s="23">
        <v>0.10975609719753265</v>
      </c>
      <c r="N145" s="23">
        <v>2.4390242993831635E-2</v>
      </c>
      <c r="O145" s="23">
        <v>3.6585364490747452E-2</v>
      </c>
    </row>
    <row r="146" spans="1:16" x14ac:dyDescent="0.15">
      <c r="A146" s="17" t="str">
        <f>A140&amp;D146</f>
        <v>X (6)建設業</v>
      </c>
      <c r="C146" s="135"/>
      <c r="D146" s="134" t="s">
        <v>94</v>
      </c>
      <c r="E146" s="19">
        <v>155</v>
      </c>
      <c r="F146" s="20">
        <v>1</v>
      </c>
      <c r="G146" s="20">
        <v>63</v>
      </c>
      <c r="H146" s="20">
        <v>8</v>
      </c>
      <c r="I146" s="20">
        <v>5</v>
      </c>
      <c r="J146" s="20">
        <v>30</v>
      </c>
      <c r="K146" s="20">
        <v>15</v>
      </c>
      <c r="L146" s="20">
        <v>6</v>
      </c>
      <c r="M146" s="20">
        <v>15</v>
      </c>
      <c r="N146" s="20">
        <v>3</v>
      </c>
      <c r="O146" s="20">
        <v>9</v>
      </c>
      <c r="P146" s="21"/>
    </row>
    <row r="147" spans="1:16" x14ac:dyDescent="0.15">
      <c r="C147" s="135"/>
      <c r="D147" s="136"/>
      <c r="E147" s="22">
        <v>1</v>
      </c>
      <c r="F147" s="23">
        <v>6.4516128040850163E-3</v>
      </c>
      <c r="G147" s="23">
        <v>0.40645161271095276</v>
      </c>
      <c r="H147" s="23">
        <v>5.161290243268013E-2</v>
      </c>
      <c r="I147" s="23">
        <v>3.2258063554763794E-2</v>
      </c>
      <c r="J147" s="23">
        <v>0.19354838132858276</v>
      </c>
      <c r="K147" s="23">
        <v>9.6774190664291382E-2</v>
      </c>
      <c r="L147" s="23">
        <v>3.8709677755832672E-2</v>
      </c>
      <c r="M147" s="23">
        <v>9.6774190664291382E-2</v>
      </c>
      <c r="N147" s="23">
        <v>1.9354838877916336E-2</v>
      </c>
      <c r="O147" s="23">
        <v>5.8064516633749008E-2</v>
      </c>
    </row>
    <row r="148" spans="1:16" x14ac:dyDescent="0.15">
      <c r="A148" s="17" t="str">
        <f>A140&amp;D148</f>
        <v>X (6)製造業（技術者等）</v>
      </c>
      <c r="C148" s="135"/>
      <c r="D148" s="134" t="s">
        <v>95</v>
      </c>
      <c r="E148" s="19">
        <v>264</v>
      </c>
      <c r="F148" s="20">
        <v>6</v>
      </c>
      <c r="G148" s="20">
        <v>127</v>
      </c>
      <c r="H148" s="20">
        <v>14</v>
      </c>
      <c r="I148" s="20">
        <v>5</v>
      </c>
      <c r="J148" s="20">
        <v>32</v>
      </c>
      <c r="K148" s="20">
        <v>23</v>
      </c>
      <c r="L148" s="20">
        <v>8</v>
      </c>
      <c r="M148" s="20">
        <v>21</v>
      </c>
      <c r="N148" s="20">
        <v>12</v>
      </c>
      <c r="O148" s="20">
        <v>16</v>
      </c>
      <c r="P148" s="21"/>
    </row>
    <row r="149" spans="1:16" x14ac:dyDescent="0.15">
      <c r="C149" s="135"/>
      <c r="D149" s="136"/>
      <c r="E149" s="22">
        <v>1</v>
      </c>
      <c r="F149" s="23">
        <v>2.2727273404598236E-2</v>
      </c>
      <c r="G149" s="23">
        <v>0.48106059432029724</v>
      </c>
      <c r="H149" s="23">
        <v>5.3030304610729218E-2</v>
      </c>
      <c r="I149" s="23">
        <v>1.8939394503831863E-2</v>
      </c>
      <c r="J149" s="23">
        <v>0.12121212482452393</v>
      </c>
      <c r="K149" s="23">
        <v>8.7121210992336273E-2</v>
      </c>
      <c r="L149" s="23">
        <v>3.0303031206130981E-2</v>
      </c>
      <c r="M149" s="23">
        <v>7.9545453190803528E-2</v>
      </c>
      <c r="N149" s="23">
        <v>4.5454546809196472E-2</v>
      </c>
      <c r="O149" s="23">
        <v>6.0606062412261963E-2</v>
      </c>
    </row>
    <row r="150" spans="1:16" x14ac:dyDescent="0.15">
      <c r="A150" s="17" t="str">
        <f>A140&amp;D150</f>
        <v>X (6)小売・飲食などのサービス業</v>
      </c>
      <c r="C150" s="135"/>
      <c r="D150" s="134" t="s">
        <v>96</v>
      </c>
      <c r="E150" s="19">
        <v>293</v>
      </c>
      <c r="F150" s="20">
        <v>0</v>
      </c>
      <c r="G150" s="20">
        <v>162</v>
      </c>
      <c r="H150" s="20">
        <v>18</v>
      </c>
      <c r="I150" s="20">
        <v>0</v>
      </c>
      <c r="J150" s="20">
        <v>26</v>
      </c>
      <c r="K150" s="20">
        <v>19</v>
      </c>
      <c r="L150" s="20">
        <v>5</v>
      </c>
      <c r="M150" s="20">
        <v>30</v>
      </c>
      <c r="N150" s="20">
        <v>22</v>
      </c>
      <c r="O150" s="20">
        <v>11</v>
      </c>
      <c r="P150" s="21"/>
    </row>
    <row r="151" spans="1:16" x14ac:dyDescent="0.15">
      <c r="C151" s="135"/>
      <c r="D151" s="136"/>
      <c r="E151" s="22">
        <v>1</v>
      </c>
      <c r="F151" s="23">
        <v>0</v>
      </c>
      <c r="G151" s="23">
        <v>0.55290102958679199</v>
      </c>
      <c r="H151" s="23">
        <v>6.1433445662260056E-2</v>
      </c>
      <c r="I151" s="23">
        <v>0</v>
      </c>
      <c r="J151" s="23">
        <v>8.8737204670906067E-2</v>
      </c>
      <c r="K151" s="23">
        <v>6.4846418797969818E-2</v>
      </c>
      <c r="L151" s="23">
        <v>1.7064847052097321E-2</v>
      </c>
      <c r="M151" s="23">
        <v>0.10238907486200333</v>
      </c>
      <c r="N151" s="23">
        <v>7.508532702922821E-2</v>
      </c>
      <c r="O151" s="23">
        <v>3.7542663514614105E-2</v>
      </c>
    </row>
    <row r="152" spans="1:16" x14ac:dyDescent="0.15">
      <c r="A152" s="17" t="str">
        <f>A140&amp;D152</f>
        <v>X (6)金融・保険・不動産業</v>
      </c>
      <c r="C152" s="135"/>
      <c r="D152" s="134" t="s">
        <v>97</v>
      </c>
      <c r="E152" s="19">
        <v>156</v>
      </c>
      <c r="F152" s="20">
        <v>0</v>
      </c>
      <c r="G152" s="20">
        <v>77</v>
      </c>
      <c r="H152" s="20">
        <v>1</v>
      </c>
      <c r="I152" s="20">
        <v>6</v>
      </c>
      <c r="J152" s="20">
        <v>12</v>
      </c>
      <c r="K152" s="20">
        <v>18</v>
      </c>
      <c r="L152" s="20">
        <v>4</v>
      </c>
      <c r="M152" s="20">
        <v>16</v>
      </c>
      <c r="N152" s="20">
        <v>14</v>
      </c>
      <c r="O152" s="20">
        <v>8</v>
      </c>
      <c r="P152" s="21"/>
    </row>
    <row r="153" spans="1:16" x14ac:dyDescent="0.15">
      <c r="C153" s="135"/>
      <c r="D153" s="136"/>
      <c r="E153" s="22">
        <v>1</v>
      </c>
      <c r="F153" s="23">
        <v>0</v>
      </c>
      <c r="G153" s="23">
        <v>0.49358972907066345</v>
      </c>
      <c r="H153" s="23">
        <v>6.4102564938366413E-3</v>
      </c>
      <c r="I153" s="23">
        <v>3.8461539894342422E-2</v>
      </c>
      <c r="J153" s="23">
        <v>7.6923079788684845E-2</v>
      </c>
      <c r="K153" s="23">
        <v>0.11538461595773697</v>
      </c>
      <c r="L153" s="23">
        <v>2.5641025975346565E-2</v>
      </c>
      <c r="M153" s="23">
        <v>0.10256410390138626</v>
      </c>
      <c r="N153" s="23">
        <v>8.9743591845035553E-2</v>
      </c>
      <c r="O153" s="23">
        <v>5.128205195069313E-2</v>
      </c>
    </row>
    <row r="154" spans="1:16" x14ac:dyDescent="0.15">
      <c r="A154" s="17" t="str">
        <f>A140&amp;D154</f>
        <v>X (6)医療・福祉・介護</v>
      </c>
      <c r="C154" s="135"/>
      <c r="D154" s="134" t="s">
        <v>98</v>
      </c>
      <c r="E154" s="19">
        <v>890</v>
      </c>
      <c r="F154" s="20">
        <v>5</v>
      </c>
      <c r="G154" s="20">
        <v>474</v>
      </c>
      <c r="H154" s="20">
        <v>32</v>
      </c>
      <c r="I154" s="20">
        <v>12</v>
      </c>
      <c r="J154" s="20">
        <v>104</v>
      </c>
      <c r="K154" s="20">
        <v>65</v>
      </c>
      <c r="L154" s="20">
        <v>4</v>
      </c>
      <c r="M154" s="20">
        <v>79</v>
      </c>
      <c r="N154" s="20">
        <v>70</v>
      </c>
      <c r="O154" s="20">
        <v>45</v>
      </c>
      <c r="P154" s="21"/>
    </row>
    <row r="155" spans="1:16" x14ac:dyDescent="0.15">
      <c r="C155" s="135"/>
      <c r="D155" s="136"/>
      <c r="E155" s="22">
        <v>1</v>
      </c>
      <c r="F155" s="23">
        <v>5.6179775856435299E-3</v>
      </c>
      <c r="G155" s="23">
        <v>0.53258424997329712</v>
      </c>
      <c r="H155" s="23">
        <v>3.5955056548118591E-2</v>
      </c>
      <c r="I155" s="23">
        <v>1.3483146205544472E-2</v>
      </c>
      <c r="J155" s="23">
        <v>0.11685393005609512</v>
      </c>
      <c r="K155" s="23">
        <v>7.3033705353736877E-2</v>
      </c>
      <c r="L155" s="23">
        <v>4.4943820685148239E-3</v>
      </c>
      <c r="M155" s="23">
        <v>8.8764041662216187E-2</v>
      </c>
      <c r="N155" s="23">
        <v>7.8651688992977142E-2</v>
      </c>
      <c r="O155" s="23">
        <v>5.0561796873807907E-2</v>
      </c>
    </row>
    <row r="156" spans="1:16" x14ac:dyDescent="0.15">
      <c r="A156" s="17" t="str">
        <f>A140&amp;D156</f>
        <v>X (6)ITエンジニア・プログラマー（ゲームクリエイターを含む）</v>
      </c>
      <c r="C156" s="135"/>
      <c r="D156" s="134" t="s">
        <v>99</v>
      </c>
      <c r="E156" s="19">
        <v>349</v>
      </c>
      <c r="F156" s="20">
        <v>4</v>
      </c>
      <c r="G156" s="20">
        <v>164</v>
      </c>
      <c r="H156" s="20">
        <v>11</v>
      </c>
      <c r="I156" s="20">
        <v>9</v>
      </c>
      <c r="J156" s="20">
        <v>33</v>
      </c>
      <c r="K156" s="20">
        <v>42</v>
      </c>
      <c r="L156" s="20">
        <v>12</v>
      </c>
      <c r="M156" s="20">
        <v>28</v>
      </c>
      <c r="N156" s="20">
        <v>13</v>
      </c>
      <c r="O156" s="20">
        <v>33</v>
      </c>
      <c r="P156" s="21"/>
    </row>
    <row r="157" spans="1:16" x14ac:dyDescent="0.15">
      <c r="C157" s="135"/>
      <c r="D157" s="136"/>
      <c r="E157" s="22">
        <v>1</v>
      </c>
      <c r="F157" s="23">
        <v>1.1461318470537663E-2</v>
      </c>
      <c r="G157" s="23">
        <v>0.46991404891014099</v>
      </c>
      <c r="H157" s="23">
        <v>3.1518623232841492E-2</v>
      </c>
      <c r="I157" s="23">
        <v>2.5787966325879097E-2</v>
      </c>
      <c r="J157" s="23">
        <v>9.4555877149105072E-2</v>
      </c>
      <c r="K157" s="23">
        <v>0.12034384161233902</v>
      </c>
      <c r="L157" s="23">
        <v>3.4383952617645264E-2</v>
      </c>
      <c r="M157" s="23">
        <v>8.0229222774505615E-2</v>
      </c>
      <c r="N157" s="23">
        <v>3.7249282002449036E-2</v>
      </c>
      <c r="O157" s="23">
        <v>9.4555877149105072E-2</v>
      </c>
    </row>
    <row r="158" spans="1:16" x14ac:dyDescent="0.15">
      <c r="A158" s="17" t="str">
        <f>A140&amp;D158</f>
        <v>X (6)情報通信系（メディア・マスコミ）</v>
      </c>
      <c r="C158" s="135"/>
      <c r="D158" s="134" t="s">
        <v>100</v>
      </c>
      <c r="E158" s="19">
        <v>101</v>
      </c>
      <c r="F158" s="20">
        <v>1</v>
      </c>
      <c r="G158" s="20">
        <v>50</v>
      </c>
      <c r="H158" s="20">
        <v>3</v>
      </c>
      <c r="I158" s="20">
        <v>5</v>
      </c>
      <c r="J158" s="20">
        <v>15</v>
      </c>
      <c r="K158" s="20">
        <v>9</v>
      </c>
      <c r="L158" s="20">
        <v>2</v>
      </c>
      <c r="M158" s="20">
        <v>5</v>
      </c>
      <c r="N158" s="20">
        <v>5</v>
      </c>
      <c r="O158" s="20">
        <v>6</v>
      </c>
      <c r="P158" s="21"/>
    </row>
    <row r="159" spans="1:16" x14ac:dyDescent="0.15">
      <c r="A159" s="28"/>
      <c r="C159" s="135"/>
      <c r="D159" s="136"/>
      <c r="E159" s="22">
        <v>1</v>
      </c>
      <c r="F159" s="23">
        <v>9.900989942252636E-3</v>
      </c>
      <c r="G159" s="23">
        <v>0.49504950642585754</v>
      </c>
      <c r="H159" s="23">
        <v>2.9702970758080482E-2</v>
      </c>
      <c r="I159" s="23">
        <v>4.9504950642585754E-2</v>
      </c>
      <c r="J159" s="23">
        <v>0.14851485192775726</v>
      </c>
      <c r="K159" s="23">
        <v>8.9108914136886597E-2</v>
      </c>
      <c r="L159" s="23">
        <v>1.9801979884505272E-2</v>
      </c>
      <c r="M159" s="23">
        <v>4.9504950642585754E-2</v>
      </c>
      <c r="N159" s="23">
        <v>4.9504950642585754E-2</v>
      </c>
      <c r="O159" s="23">
        <v>5.9405941516160965E-2</v>
      </c>
    </row>
    <row r="160" spans="1:16" x14ac:dyDescent="0.15">
      <c r="A160" s="17" t="str">
        <f>A140&amp;D160</f>
        <v>X (6)公務員</v>
      </c>
      <c r="C160" s="135"/>
      <c r="D160" s="134" t="s">
        <v>101</v>
      </c>
      <c r="E160" s="19">
        <v>770</v>
      </c>
      <c r="F160" s="20">
        <v>10</v>
      </c>
      <c r="G160" s="20">
        <v>370</v>
      </c>
      <c r="H160" s="20">
        <v>23</v>
      </c>
      <c r="I160" s="20">
        <v>9</v>
      </c>
      <c r="J160" s="20">
        <v>92</v>
      </c>
      <c r="K160" s="20">
        <v>93</v>
      </c>
      <c r="L160" s="20">
        <v>20</v>
      </c>
      <c r="M160" s="20">
        <v>68</v>
      </c>
      <c r="N160" s="20">
        <v>39</v>
      </c>
      <c r="O160" s="20">
        <v>46</v>
      </c>
      <c r="P160" s="21"/>
    </row>
    <row r="161" spans="1:16" x14ac:dyDescent="0.15">
      <c r="A161" s="28"/>
      <c r="C161" s="135"/>
      <c r="D161" s="136"/>
      <c r="E161" s="22">
        <v>1</v>
      </c>
      <c r="F161" s="23">
        <v>1.2987012974917889E-2</v>
      </c>
      <c r="G161" s="23">
        <v>0.48051947355270386</v>
      </c>
      <c r="H161" s="23">
        <v>2.9870130121707916E-2</v>
      </c>
      <c r="I161" s="23">
        <v>1.1688311584293842E-2</v>
      </c>
      <c r="J161" s="23">
        <v>0.11948052048683167</v>
      </c>
      <c r="K161" s="23">
        <v>0.12077922374010086</v>
      </c>
      <c r="L161" s="23">
        <v>2.5974025949835777E-2</v>
      </c>
      <c r="M161" s="23">
        <v>8.8311687111854553E-2</v>
      </c>
      <c r="N161" s="23">
        <v>5.0649352371692657E-2</v>
      </c>
      <c r="O161" s="23">
        <v>5.9740260243415833E-2</v>
      </c>
    </row>
    <row r="162" spans="1:16" x14ac:dyDescent="0.15">
      <c r="A162" s="17" t="str">
        <f>A140&amp;D162</f>
        <v>X (6)その他</v>
      </c>
      <c r="C162" s="135"/>
      <c r="D162" s="134" t="s">
        <v>22</v>
      </c>
      <c r="E162" s="19">
        <v>811</v>
      </c>
      <c r="F162" s="20">
        <v>3</v>
      </c>
      <c r="G162" s="20">
        <v>426</v>
      </c>
      <c r="H162" s="20">
        <v>33</v>
      </c>
      <c r="I162" s="20">
        <v>12</v>
      </c>
      <c r="J162" s="20">
        <v>88</v>
      </c>
      <c r="K162" s="20">
        <v>50</v>
      </c>
      <c r="L162" s="20">
        <v>9</v>
      </c>
      <c r="M162" s="20">
        <v>53</v>
      </c>
      <c r="N162" s="20">
        <v>63</v>
      </c>
      <c r="O162" s="20">
        <v>74</v>
      </c>
      <c r="P162" s="21"/>
    </row>
    <row r="163" spans="1:16" x14ac:dyDescent="0.15">
      <c r="C163" s="136"/>
      <c r="D163" s="136"/>
      <c r="E163" s="22">
        <v>1</v>
      </c>
      <c r="F163" s="23">
        <v>3.6991368979215622E-3</v>
      </c>
      <c r="G163" s="23">
        <v>0.52527743577957153</v>
      </c>
      <c r="H163" s="23">
        <v>4.0690504014492035E-2</v>
      </c>
      <c r="I163" s="23">
        <v>1.4796547591686249E-2</v>
      </c>
      <c r="J163" s="23">
        <v>0.10850801318883896</v>
      </c>
      <c r="K163" s="23">
        <v>6.1652280390262604E-2</v>
      </c>
      <c r="L163" s="23">
        <v>1.1097410693764687E-2</v>
      </c>
      <c r="M163" s="23">
        <v>6.5351419150829315E-2</v>
      </c>
      <c r="N163" s="23">
        <v>7.7681876718997955E-2</v>
      </c>
      <c r="O163" s="23">
        <v>9.1245375573635101E-2</v>
      </c>
    </row>
    <row r="167" spans="1:16" x14ac:dyDescent="0.15">
      <c r="A167" s="17" t="str">
        <f>"X ("&amp;SUBSTITUTE(LEFT(E167,2),"Q","")&amp;")"</f>
        <v>X (9)</v>
      </c>
      <c r="C167" s="17" t="s">
        <v>55</v>
      </c>
      <c r="D167" s="17" t="s">
        <v>1</v>
      </c>
      <c r="E167" s="17" t="s">
        <v>56</v>
      </c>
    </row>
    <row r="168" spans="1:16" ht="24" x14ac:dyDescent="0.15">
      <c r="A168" s="17" t="str">
        <f>A167&amp;"表頭"</f>
        <v>X (9)表頭</v>
      </c>
      <c r="C168" s="132"/>
      <c r="D168" s="133"/>
      <c r="E168" s="18" t="s">
        <v>3</v>
      </c>
      <c r="F168" s="18" t="s">
        <v>57</v>
      </c>
      <c r="G168" s="18" t="s">
        <v>58</v>
      </c>
      <c r="H168" s="18" t="s">
        <v>59</v>
      </c>
      <c r="I168" s="18" t="s">
        <v>60</v>
      </c>
      <c r="J168" s="18" t="s">
        <v>22</v>
      </c>
      <c r="K168" s="18" t="s">
        <v>61</v>
      </c>
    </row>
    <row r="169" spans="1:16" x14ac:dyDescent="0.15">
      <c r="A169" s="17" t="str">
        <f>A167&amp;D169</f>
        <v>X (9)全体</v>
      </c>
      <c r="C169" s="134" t="s">
        <v>92</v>
      </c>
      <c r="D169" s="134" t="s">
        <v>8</v>
      </c>
      <c r="E169" s="19">
        <v>3871</v>
      </c>
      <c r="F169" s="20">
        <v>2096</v>
      </c>
      <c r="G169" s="20">
        <v>141</v>
      </c>
      <c r="H169" s="20">
        <v>687</v>
      </c>
      <c r="I169" s="20">
        <v>558</v>
      </c>
      <c r="J169" s="20">
        <v>34</v>
      </c>
      <c r="K169" s="20">
        <v>355</v>
      </c>
      <c r="L169" s="21"/>
      <c r="M169" s="21"/>
      <c r="N169" s="21"/>
      <c r="O169" s="21"/>
      <c r="P169" s="21"/>
    </row>
    <row r="170" spans="1:16" x14ac:dyDescent="0.15">
      <c r="C170" s="135"/>
      <c r="D170" s="136"/>
      <c r="E170" s="22">
        <v>1</v>
      </c>
      <c r="F170" s="23">
        <v>0.54146218299865723</v>
      </c>
      <c r="G170" s="23">
        <v>3.6424696445465088E-2</v>
      </c>
      <c r="H170" s="23">
        <v>0.1774735152721405</v>
      </c>
      <c r="I170" s="23">
        <v>0.14414879679679871</v>
      </c>
      <c r="J170" s="23">
        <v>8.7832603603601456E-3</v>
      </c>
      <c r="K170" s="23">
        <v>9.1707572340965271E-2</v>
      </c>
    </row>
    <row r="171" spans="1:16" x14ac:dyDescent="0.15">
      <c r="A171" s="17" t="str">
        <f>A167&amp;D171</f>
        <v>X (9)農業・漁業・林業</v>
      </c>
      <c r="C171" s="135"/>
      <c r="D171" s="134" t="s">
        <v>93</v>
      </c>
      <c r="E171" s="19">
        <v>82</v>
      </c>
      <c r="F171" s="20">
        <v>54</v>
      </c>
      <c r="G171" s="20">
        <v>2</v>
      </c>
      <c r="H171" s="20">
        <v>9</v>
      </c>
      <c r="I171" s="20">
        <v>6</v>
      </c>
      <c r="J171" s="20">
        <v>0</v>
      </c>
      <c r="K171" s="20">
        <v>11</v>
      </c>
      <c r="L171" s="21"/>
      <c r="M171" s="21"/>
      <c r="N171" s="21"/>
      <c r="O171" s="21"/>
      <c r="P171" s="21"/>
    </row>
    <row r="172" spans="1:16" x14ac:dyDescent="0.15">
      <c r="C172" s="135"/>
      <c r="D172" s="136"/>
      <c r="E172" s="22">
        <v>1</v>
      </c>
      <c r="F172" s="23">
        <v>0.65853661298751831</v>
      </c>
      <c r="G172" s="23">
        <v>2.4390242993831635E-2</v>
      </c>
      <c r="H172" s="23">
        <v>0.10975609719753265</v>
      </c>
      <c r="I172" s="23">
        <v>7.3170728981494904E-2</v>
      </c>
      <c r="J172" s="23">
        <v>0</v>
      </c>
      <c r="K172" s="23">
        <v>0.13414634764194489</v>
      </c>
    </row>
    <row r="173" spans="1:16" x14ac:dyDescent="0.15">
      <c r="A173" s="17" t="str">
        <f>A167&amp;D173</f>
        <v>X (9)建設業</v>
      </c>
      <c r="C173" s="135"/>
      <c r="D173" s="134" t="s">
        <v>94</v>
      </c>
      <c r="E173" s="19">
        <v>155</v>
      </c>
      <c r="F173" s="20">
        <v>87</v>
      </c>
      <c r="G173" s="20">
        <v>3</v>
      </c>
      <c r="H173" s="20">
        <v>10</v>
      </c>
      <c r="I173" s="20">
        <v>50</v>
      </c>
      <c r="J173" s="20">
        <v>1</v>
      </c>
      <c r="K173" s="20">
        <v>4</v>
      </c>
      <c r="L173" s="21"/>
      <c r="M173" s="21"/>
      <c r="N173" s="21"/>
      <c r="O173" s="21"/>
      <c r="P173" s="21"/>
    </row>
    <row r="174" spans="1:16" x14ac:dyDescent="0.15">
      <c r="C174" s="135"/>
      <c r="D174" s="136"/>
      <c r="E174" s="22">
        <v>1</v>
      </c>
      <c r="F174" s="23">
        <v>0.56129032373428345</v>
      </c>
      <c r="G174" s="23">
        <v>1.9354838877916336E-2</v>
      </c>
      <c r="H174" s="23">
        <v>6.4516127109527588E-2</v>
      </c>
      <c r="I174" s="23">
        <v>0.32258063554763794</v>
      </c>
      <c r="J174" s="23">
        <v>6.4516128040850163E-3</v>
      </c>
      <c r="K174" s="23">
        <v>2.5806451216340065E-2</v>
      </c>
    </row>
    <row r="175" spans="1:16" x14ac:dyDescent="0.15">
      <c r="A175" s="17" t="str">
        <f>A167&amp;D175</f>
        <v>X (9)製造業（技術者等）</v>
      </c>
      <c r="C175" s="135"/>
      <c r="D175" s="134" t="s">
        <v>95</v>
      </c>
      <c r="E175" s="19">
        <v>264</v>
      </c>
      <c r="F175" s="20">
        <v>79</v>
      </c>
      <c r="G175" s="20">
        <v>2</v>
      </c>
      <c r="H175" s="20">
        <v>23</v>
      </c>
      <c r="I175" s="20">
        <v>148</v>
      </c>
      <c r="J175" s="20">
        <v>0</v>
      </c>
      <c r="K175" s="20">
        <v>12</v>
      </c>
      <c r="L175" s="21"/>
      <c r="M175" s="21"/>
      <c r="N175" s="21"/>
      <c r="O175" s="21"/>
      <c r="P175" s="21"/>
    </row>
    <row r="176" spans="1:16" x14ac:dyDescent="0.15">
      <c r="C176" s="135"/>
      <c r="D176" s="136"/>
      <c r="E176" s="22">
        <v>1</v>
      </c>
      <c r="F176" s="23">
        <v>0.29924243688583374</v>
      </c>
      <c r="G176" s="23">
        <v>7.5757578015327454E-3</v>
      </c>
      <c r="H176" s="23">
        <v>8.7121210992336273E-2</v>
      </c>
      <c r="I176" s="23">
        <v>0.56060606241226196</v>
      </c>
      <c r="J176" s="23">
        <v>0</v>
      </c>
      <c r="K176" s="23">
        <v>4.5454546809196472E-2</v>
      </c>
    </row>
    <row r="177" spans="1:16" x14ac:dyDescent="0.15">
      <c r="A177" s="17" t="str">
        <f>A167&amp;D177</f>
        <v>X (9)小売・飲食などのサービス業</v>
      </c>
      <c r="C177" s="135"/>
      <c r="D177" s="134" t="s">
        <v>96</v>
      </c>
      <c r="E177" s="19">
        <v>293</v>
      </c>
      <c r="F177" s="20">
        <v>135</v>
      </c>
      <c r="G177" s="20">
        <v>8</v>
      </c>
      <c r="H177" s="20">
        <v>35</v>
      </c>
      <c r="I177" s="20">
        <v>69</v>
      </c>
      <c r="J177" s="20">
        <v>1</v>
      </c>
      <c r="K177" s="20">
        <v>45</v>
      </c>
      <c r="L177" s="21"/>
      <c r="M177" s="21"/>
      <c r="N177" s="21"/>
      <c r="O177" s="21"/>
      <c r="P177" s="21"/>
    </row>
    <row r="178" spans="1:16" x14ac:dyDescent="0.15">
      <c r="C178" s="135"/>
      <c r="D178" s="136"/>
      <c r="E178" s="22">
        <v>1</v>
      </c>
      <c r="F178" s="23">
        <v>0.46075084805488586</v>
      </c>
      <c r="G178" s="23">
        <v>2.7303753420710564E-2</v>
      </c>
      <c r="H178" s="23">
        <v>0.11945392191410065</v>
      </c>
      <c r="I178" s="23">
        <v>0.23549488186836243</v>
      </c>
      <c r="J178" s="23">
        <v>3.4129691775888205E-3</v>
      </c>
      <c r="K178" s="23">
        <v>0.15358361601829529</v>
      </c>
    </row>
    <row r="179" spans="1:16" x14ac:dyDescent="0.15">
      <c r="A179" s="17" t="str">
        <f>A167&amp;D179</f>
        <v>X (9)金融・保険・不動産業</v>
      </c>
      <c r="C179" s="135"/>
      <c r="D179" s="134" t="s">
        <v>97</v>
      </c>
      <c r="E179" s="19">
        <v>156</v>
      </c>
      <c r="F179" s="20">
        <v>126</v>
      </c>
      <c r="G179" s="20">
        <v>3</v>
      </c>
      <c r="H179" s="20">
        <v>4</v>
      </c>
      <c r="I179" s="20">
        <v>16</v>
      </c>
      <c r="J179" s="20">
        <v>0</v>
      </c>
      <c r="K179" s="20">
        <v>7</v>
      </c>
      <c r="L179" s="21"/>
      <c r="M179" s="21"/>
      <c r="N179" s="21"/>
      <c r="O179" s="21"/>
      <c r="P179" s="21"/>
    </row>
    <row r="180" spans="1:16" x14ac:dyDescent="0.15">
      <c r="C180" s="135"/>
      <c r="D180" s="136"/>
      <c r="E180" s="22">
        <v>1</v>
      </c>
      <c r="F180" s="23">
        <v>0.80769228935241699</v>
      </c>
      <c r="G180" s="23">
        <v>1.9230769947171211E-2</v>
      </c>
      <c r="H180" s="23">
        <v>2.5641025975346565E-2</v>
      </c>
      <c r="I180" s="23">
        <v>0.10256410390138626</v>
      </c>
      <c r="J180" s="23">
        <v>0</v>
      </c>
      <c r="K180" s="23">
        <v>4.4871795922517776E-2</v>
      </c>
    </row>
    <row r="181" spans="1:16" x14ac:dyDescent="0.15">
      <c r="A181" s="17" t="str">
        <f>A167&amp;D181</f>
        <v>X (9)医療・福祉・介護</v>
      </c>
      <c r="C181" s="135"/>
      <c r="D181" s="134" t="s">
        <v>98</v>
      </c>
      <c r="E181" s="19">
        <v>890</v>
      </c>
      <c r="F181" s="20">
        <v>451</v>
      </c>
      <c r="G181" s="20">
        <v>49</v>
      </c>
      <c r="H181" s="20">
        <v>279</v>
      </c>
      <c r="I181" s="20">
        <v>27</v>
      </c>
      <c r="J181" s="20">
        <v>16</v>
      </c>
      <c r="K181" s="20">
        <v>68</v>
      </c>
      <c r="L181" s="21"/>
      <c r="M181" s="21"/>
      <c r="N181" s="21"/>
      <c r="O181" s="21"/>
      <c r="P181" s="21"/>
    </row>
    <row r="182" spans="1:16" x14ac:dyDescent="0.15">
      <c r="C182" s="135"/>
      <c r="D182" s="136"/>
      <c r="E182" s="22">
        <v>1</v>
      </c>
      <c r="F182" s="23">
        <v>0.50674158334732056</v>
      </c>
      <c r="G182" s="23">
        <v>5.505618080496788E-2</v>
      </c>
      <c r="H182" s="23">
        <v>0.31348314881324768</v>
      </c>
      <c r="I182" s="23">
        <v>3.0337078496813774E-2</v>
      </c>
      <c r="J182" s="23">
        <v>1.7977528274059296E-2</v>
      </c>
      <c r="K182" s="23">
        <v>7.6404497027397156E-2</v>
      </c>
    </row>
    <row r="183" spans="1:16" x14ac:dyDescent="0.15">
      <c r="A183" s="17" t="str">
        <f>A167&amp;D183</f>
        <v>X (9)ITエンジニア・プログラマー（ゲームクリエイターを含む）</v>
      </c>
      <c r="C183" s="135"/>
      <c r="D183" s="134" t="s">
        <v>99</v>
      </c>
      <c r="E183" s="19">
        <v>349</v>
      </c>
      <c r="F183" s="20">
        <v>194</v>
      </c>
      <c r="G183" s="20">
        <v>6</v>
      </c>
      <c r="H183" s="20">
        <v>66</v>
      </c>
      <c r="I183" s="20">
        <v>37</v>
      </c>
      <c r="J183" s="20">
        <v>1</v>
      </c>
      <c r="K183" s="20">
        <v>45</v>
      </c>
      <c r="L183" s="21"/>
      <c r="M183" s="21"/>
      <c r="N183" s="21"/>
      <c r="O183" s="21"/>
      <c r="P183" s="21"/>
    </row>
    <row r="184" spans="1:16" x14ac:dyDescent="0.15">
      <c r="C184" s="135"/>
      <c r="D184" s="136"/>
      <c r="E184" s="22">
        <v>1</v>
      </c>
      <c r="F184" s="23">
        <v>0.55587393045425415</v>
      </c>
      <c r="G184" s="23">
        <v>1.7191976308822632E-2</v>
      </c>
      <c r="H184" s="23">
        <v>0.18911175429821014</v>
      </c>
      <c r="I184" s="23">
        <v>0.10601719468832016</v>
      </c>
      <c r="J184" s="23">
        <v>2.8653296176344156E-3</v>
      </c>
      <c r="K184" s="23">
        <v>0.12893982231616974</v>
      </c>
    </row>
    <row r="185" spans="1:16" x14ac:dyDescent="0.15">
      <c r="A185" s="17" t="str">
        <f>A167&amp;D185</f>
        <v>X (9)情報通信系（メディア・マスコミ）</v>
      </c>
      <c r="C185" s="135"/>
      <c r="D185" s="134" t="s">
        <v>100</v>
      </c>
      <c r="E185" s="19">
        <v>101</v>
      </c>
      <c r="F185" s="20">
        <v>65</v>
      </c>
      <c r="G185" s="20">
        <v>1</v>
      </c>
      <c r="H185" s="20">
        <v>13</v>
      </c>
      <c r="I185" s="20">
        <v>15</v>
      </c>
      <c r="J185" s="20">
        <v>1</v>
      </c>
      <c r="K185" s="20">
        <v>6</v>
      </c>
      <c r="L185" s="21"/>
      <c r="M185" s="21"/>
      <c r="N185" s="21"/>
      <c r="O185" s="21"/>
      <c r="P185" s="21"/>
    </row>
    <row r="186" spans="1:16" x14ac:dyDescent="0.15">
      <c r="A186" s="28"/>
      <c r="C186" s="135"/>
      <c r="D186" s="136"/>
      <c r="E186" s="22">
        <v>1</v>
      </c>
      <c r="F186" s="23">
        <v>0.64356434345245361</v>
      </c>
      <c r="G186" s="23">
        <v>9.900989942252636E-3</v>
      </c>
      <c r="H186" s="23">
        <v>0.12871287763118744</v>
      </c>
      <c r="I186" s="23">
        <v>0.14851485192775726</v>
      </c>
      <c r="J186" s="23">
        <v>9.900989942252636E-3</v>
      </c>
      <c r="K186" s="23">
        <v>5.9405941516160965E-2</v>
      </c>
    </row>
    <row r="187" spans="1:16" x14ac:dyDescent="0.15">
      <c r="A187" s="17" t="str">
        <f>A167&amp;D187</f>
        <v>X (9)公務員</v>
      </c>
      <c r="C187" s="135"/>
      <c r="D187" s="134" t="s">
        <v>101</v>
      </c>
      <c r="E187" s="19">
        <v>770</v>
      </c>
      <c r="F187" s="20">
        <v>555</v>
      </c>
      <c r="G187" s="20">
        <v>18</v>
      </c>
      <c r="H187" s="20">
        <v>38</v>
      </c>
      <c r="I187" s="20">
        <v>86</v>
      </c>
      <c r="J187" s="20">
        <v>6</v>
      </c>
      <c r="K187" s="20">
        <v>67</v>
      </c>
      <c r="L187" s="21"/>
      <c r="M187" s="21"/>
      <c r="N187" s="21"/>
      <c r="O187" s="21"/>
      <c r="P187" s="21"/>
    </row>
    <row r="188" spans="1:16" x14ac:dyDescent="0.15">
      <c r="A188" s="28"/>
      <c r="C188" s="135"/>
      <c r="D188" s="136"/>
      <c r="E188" s="22">
        <v>1</v>
      </c>
      <c r="F188" s="23">
        <v>0.72077924013137817</v>
      </c>
      <c r="G188" s="23">
        <v>2.3376623168587685E-2</v>
      </c>
      <c r="H188" s="23">
        <v>4.9350649118423462E-2</v>
      </c>
      <c r="I188" s="23">
        <v>0.11168830841779709</v>
      </c>
      <c r="J188" s="23">
        <v>7.7922078780829906E-3</v>
      </c>
      <c r="K188" s="23">
        <v>8.7012983858585358E-2</v>
      </c>
    </row>
    <row r="189" spans="1:16" x14ac:dyDescent="0.15">
      <c r="A189" s="17" t="str">
        <f>A167&amp;D189</f>
        <v>X (9)その他</v>
      </c>
      <c r="C189" s="135"/>
      <c r="D189" s="134" t="s">
        <v>22</v>
      </c>
      <c r="E189" s="19">
        <v>811</v>
      </c>
      <c r="F189" s="20">
        <v>350</v>
      </c>
      <c r="G189" s="20">
        <v>49</v>
      </c>
      <c r="H189" s="20">
        <v>210</v>
      </c>
      <c r="I189" s="20">
        <v>104</v>
      </c>
      <c r="J189" s="20">
        <v>8</v>
      </c>
      <c r="K189" s="20">
        <v>90</v>
      </c>
      <c r="L189" s="21"/>
      <c r="M189" s="21"/>
      <c r="N189" s="21"/>
      <c r="O189" s="21"/>
      <c r="P189" s="21"/>
    </row>
    <row r="190" spans="1:16" x14ac:dyDescent="0.15">
      <c r="C190" s="136"/>
      <c r="D190" s="136"/>
      <c r="E190" s="22">
        <v>1</v>
      </c>
      <c r="F190" s="23">
        <v>0.43156597018241882</v>
      </c>
      <c r="G190" s="23">
        <v>6.0419235378503799E-2</v>
      </c>
      <c r="H190" s="23">
        <v>0.25893959403038025</v>
      </c>
      <c r="I190" s="23">
        <v>0.12823674082756042</v>
      </c>
      <c r="J190" s="23">
        <v>9.8643647506833076E-3</v>
      </c>
      <c r="K190" s="23">
        <v>0.11097410321235657</v>
      </c>
    </row>
    <row r="194" spans="1:16" x14ac:dyDescent="0.15">
      <c r="A194" s="17" t="str">
        <f>"X ("&amp;SUBSTITUTE(LEFT(E194,3),"Q","")&amp;")"</f>
        <v>X (10)</v>
      </c>
      <c r="C194" s="17" t="s">
        <v>62</v>
      </c>
      <c r="D194" s="17" t="s">
        <v>1</v>
      </c>
      <c r="E194" s="17" t="s">
        <v>63</v>
      </c>
    </row>
    <row r="195" spans="1:16" ht="36" x14ac:dyDescent="0.15">
      <c r="A195" s="17" t="str">
        <f>A194&amp;"表頭"</f>
        <v>X (10)表頭</v>
      </c>
      <c r="C195" s="132"/>
      <c r="D195" s="133"/>
      <c r="E195" s="18" t="s">
        <v>3</v>
      </c>
      <c r="F195" s="18" t="s">
        <v>64</v>
      </c>
      <c r="G195" s="18" t="s">
        <v>65</v>
      </c>
      <c r="H195" s="18" t="s">
        <v>288</v>
      </c>
      <c r="I195" s="18" t="s">
        <v>66</v>
      </c>
      <c r="J195" s="18" t="s">
        <v>67</v>
      </c>
      <c r="K195" s="18" t="s">
        <v>68</v>
      </c>
      <c r="L195" s="18" t="s">
        <v>22</v>
      </c>
      <c r="M195" s="18" t="s">
        <v>61</v>
      </c>
    </row>
    <row r="196" spans="1:16" x14ac:dyDescent="0.15">
      <c r="A196" s="17" t="str">
        <f>A194&amp;D196</f>
        <v>X (10)全体</v>
      </c>
      <c r="C196" s="134" t="s">
        <v>92</v>
      </c>
      <c r="D196" s="134" t="s">
        <v>8</v>
      </c>
      <c r="E196" s="19">
        <v>3871</v>
      </c>
      <c r="F196" s="20">
        <v>1554</v>
      </c>
      <c r="G196" s="20">
        <v>626</v>
      </c>
      <c r="H196" s="20">
        <v>308</v>
      </c>
      <c r="I196" s="20">
        <v>265</v>
      </c>
      <c r="J196" s="20">
        <v>173</v>
      </c>
      <c r="K196" s="20">
        <v>21</v>
      </c>
      <c r="L196" s="20">
        <v>227</v>
      </c>
      <c r="M196" s="20">
        <v>697</v>
      </c>
      <c r="N196" s="21"/>
      <c r="O196" s="21"/>
      <c r="P196" s="21"/>
    </row>
    <row r="197" spans="1:16" x14ac:dyDescent="0.15">
      <c r="C197" s="135"/>
      <c r="D197" s="136"/>
      <c r="E197" s="22">
        <v>1</v>
      </c>
      <c r="F197" s="23">
        <v>0.4014466404914856</v>
      </c>
      <c r="G197" s="23">
        <v>0.1617153137922287</v>
      </c>
      <c r="H197" s="23">
        <v>7.9566001892089844E-2</v>
      </c>
      <c r="I197" s="23">
        <v>6.8457759916782379E-2</v>
      </c>
      <c r="J197" s="23">
        <v>4.4691294431686401E-2</v>
      </c>
      <c r="K197" s="23">
        <v>5.424954928457737E-3</v>
      </c>
      <c r="L197" s="23">
        <v>5.8641176670789719E-2</v>
      </c>
      <c r="M197" s="23">
        <v>0.18005684018135071</v>
      </c>
    </row>
    <row r="198" spans="1:16" x14ac:dyDescent="0.15">
      <c r="A198" s="17" t="str">
        <f>A194&amp;D198</f>
        <v>X (10)農業・漁業・林業</v>
      </c>
      <c r="C198" s="135"/>
      <c r="D198" s="134" t="s">
        <v>93</v>
      </c>
      <c r="E198" s="19">
        <v>82</v>
      </c>
      <c r="F198" s="20">
        <v>27</v>
      </c>
      <c r="G198" s="20">
        <v>12</v>
      </c>
      <c r="H198" s="20">
        <v>5</v>
      </c>
      <c r="I198" s="20">
        <v>4</v>
      </c>
      <c r="J198" s="20">
        <v>3</v>
      </c>
      <c r="K198" s="20">
        <v>1</v>
      </c>
      <c r="L198" s="20">
        <v>13</v>
      </c>
      <c r="M198" s="20">
        <v>17</v>
      </c>
      <c r="N198" s="21"/>
      <c r="O198" s="21"/>
      <c r="P198" s="21"/>
    </row>
    <row r="199" spans="1:16" x14ac:dyDescent="0.15">
      <c r="C199" s="135"/>
      <c r="D199" s="136"/>
      <c r="E199" s="22">
        <v>1</v>
      </c>
      <c r="F199" s="23">
        <v>0.32926830649375916</v>
      </c>
      <c r="G199" s="23">
        <v>0.14634145796298981</v>
      </c>
      <c r="H199" s="23">
        <v>6.0975611209869385E-2</v>
      </c>
      <c r="I199" s="23">
        <v>4.8780485987663269E-2</v>
      </c>
      <c r="J199" s="23">
        <v>3.6585364490747452E-2</v>
      </c>
      <c r="K199" s="23">
        <v>1.2195121496915817E-2</v>
      </c>
      <c r="L199" s="23">
        <v>0.15853658318519592</v>
      </c>
      <c r="M199" s="23">
        <v>0.20731706917285919</v>
      </c>
    </row>
    <row r="200" spans="1:16" x14ac:dyDescent="0.15">
      <c r="A200" s="17" t="str">
        <f>A194&amp;D200</f>
        <v>X (10)建設業</v>
      </c>
      <c r="C200" s="135"/>
      <c r="D200" s="134" t="s">
        <v>94</v>
      </c>
      <c r="E200" s="19">
        <v>155</v>
      </c>
      <c r="F200" s="20">
        <v>73</v>
      </c>
      <c r="G200" s="20">
        <v>21</v>
      </c>
      <c r="H200" s="20">
        <v>10</v>
      </c>
      <c r="I200" s="20">
        <v>11</v>
      </c>
      <c r="J200" s="20">
        <v>5</v>
      </c>
      <c r="K200" s="20">
        <v>1</v>
      </c>
      <c r="L200" s="20">
        <v>10</v>
      </c>
      <c r="M200" s="20">
        <v>24</v>
      </c>
      <c r="N200" s="21"/>
      <c r="O200" s="21"/>
      <c r="P200" s="21"/>
    </row>
    <row r="201" spans="1:16" x14ac:dyDescent="0.15">
      <c r="C201" s="135"/>
      <c r="D201" s="136"/>
      <c r="E201" s="22">
        <v>1</v>
      </c>
      <c r="F201" s="23">
        <v>0.47096773982048035</v>
      </c>
      <c r="G201" s="23">
        <v>0.13548387587070465</v>
      </c>
      <c r="H201" s="23">
        <v>6.4516127109527588E-2</v>
      </c>
      <c r="I201" s="23">
        <v>7.0967741310596466E-2</v>
      </c>
      <c r="J201" s="23">
        <v>3.2258063554763794E-2</v>
      </c>
      <c r="K201" s="23">
        <v>6.4516128040850163E-3</v>
      </c>
      <c r="L201" s="23">
        <v>6.4516127109527588E-2</v>
      </c>
      <c r="M201" s="23">
        <v>0.15483871102333069</v>
      </c>
    </row>
    <row r="202" spans="1:16" x14ac:dyDescent="0.15">
      <c r="A202" s="17" t="str">
        <f>A194&amp;D202</f>
        <v>X (10)製造業（技術者等）</v>
      </c>
      <c r="C202" s="135"/>
      <c r="D202" s="134" t="s">
        <v>95</v>
      </c>
      <c r="E202" s="19">
        <v>264</v>
      </c>
      <c r="F202" s="20">
        <v>144</v>
      </c>
      <c r="G202" s="20">
        <v>27</v>
      </c>
      <c r="H202" s="20">
        <v>19</v>
      </c>
      <c r="I202" s="20">
        <v>5</v>
      </c>
      <c r="J202" s="20">
        <v>12</v>
      </c>
      <c r="K202" s="20">
        <v>6</v>
      </c>
      <c r="L202" s="20">
        <v>11</v>
      </c>
      <c r="M202" s="20">
        <v>40</v>
      </c>
      <c r="N202" s="21"/>
      <c r="O202" s="21"/>
      <c r="P202" s="21"/>
    </row>
    <row r="203" spans="1:16" x14ac:dyDescent="0.15">
      <c r="C203" s="135"/>
      <c r="D203" s="136"/>
      <c r="E203" s="22">
        <v>1</v>
      </c>
      <c r="F203" s="23">
        <v>0.54545456171035767</v>
      </c>
      <c r="G203" s="23">
        <v>0.10227272659540176</v>
      </c>
      <c r="H203" s="23">
        <v>7.1969695389270782E-2</v>
      </c>
      <c r="I203" s="23">
        <v>1.8939394503831863E-2</v>
      </c>
      <c r="J203" s="23">
        <v>4.5454546809196472E-2</v>
      </c>
      <c r="K203" s="23">
        <v>2.2727273404598236E-2</v>
      </c>
      <c r="L203" s="23">
        <v>4.1666667908430099E-2</v>
      </c>
      <c r="M203" s="23">
        <v>0.15151515603065491</v>
      </c>
    </row>
    <row r="204" spans="1:16" x14ac:dyDescent="0.15">
      <c r="A204" s="17" t="str">
        <f>A194&amp;D204</f>
        <v>X (10)小売・飲食などのサービス業</v>
      </c>
      <c r="C204" s="135"/>
      <c r="D204" s="134" t="s">
        <v>96</v>
      </c>
      <c r="E204" s="19">
        <v>293</v>
      </c>
      <c r="F204" s="20">
        <v>103</v>
      </c>
      <c r="G204" s="20">
        <v>62</v>
      </c>
      <c r="H204" s="20">
        <v>27</v>
      </c>
      <c r="I204" s="20">
        <v>21</v>
      </c>
      <c r="J204" s="20">
        <v>19</v>
      </c>
      <c r="K204" s="20">
        <v>1</v>
      </c>
      <c r="L204" s="20">
        <v>13</v>
      </c>
      <c r="M204" s="20">
        <v>47</v>
      </c>
      <c r="N204" s="21"/>
      <c r="O204" s="21"/>
      <c r="P204" s="21"/>
    </row>
    <row r="205" spans="1:16" x14ac:dyDescent="0.15">
      <c r="C205" s="135"/>
      <c r="D205" s="136"/>
      <c r="E205" s="22">
        <v>1</v>
      </c>
      <c r="F205" s="23">
        <v>0.35153582692146301</v>
      </c>
      <c r="G205" s="23">
        <v>0.21160408854484558</v>
      </c>
      <c r="H205" s="23">
        <v>9.2150174081325531E-2</v>
      </c>
      <c r="I205" s="23">
        <v>7.1672357618808746E-2</v>
      </c>
      <c r="J205" s="23">
        <v>6.4846418797969818E-2</v>
      </c>
      <c r="K205" s="23">
        <v>3.4129691775888205E-3</v>
      </c>
      <c r="L205" s="23">
        <v>4.4368602335453033E-2</v>
      </c>
      <c r="M205" s="23">
        <v>0.16040955483913422</v>
      </c>
    </row>
    <row r="206" spans="1:16" x14ac:dyDescent="0.15">
      <c r="A206" s="17" t="str">
        <f>A194&amp;D206</f>
        <v>X (10)金融・保険・不動産業</v>
      </c>
      <c r="C206" s="135"/>
      <c r="D206" s="134" t="s">
        <v>97</v>
      </c>
      <c r="E206" s="19">
        <v>156</v>
      </c>
      <c r="F206" s="20">
        <v>51</v>
      </c>
      <c r="G206" s="20">
        <v>36</v>
      </c>
      <c r="H206" s="20">
        <v>10</v>
      </c>
      <c r="I206" s="20">
        <v>16</v>
      </c>
      <c r="J206" s="20">
        <v>11</v>
      </c>
      <c r="K206" s="20">
        <v>1</v>
      </c>
      <c r="L206" s="20">
        <v>12</v>
      </c>
      <c r="M206" s="20">
        <v>19</v>
      </c>
      <c r="N206" s="21"/>
      <c r="O206" s="21"/>
      <c r="P206" s="21"/>
    </row>
    <row r="207" spans="1:16" x14ac:dyDescent="0.15">
      <c r="C207" s="135"/>
      <c r="D207" s="136"/>
      <c r="E207" s="22">
        <v>1</v>
      </c>
      <c r="F207" s="23">
        <v>0.32692307233810425</v>
      </c>
      <c r="G207" s="23">
        <v>0.23076923191547394</v>
      </c>
      <c r="H207" s="23">
        <v>6.4102567732334137E-2</v>
      </c>
      <c r="I207" s="23">
        <v>0.10256410390138626</v>
      </c>
      <c r="J207" s="23">
        <v>7.0512823760509491E-2</v>
      </c>
      <c r="K207" s="23">
        <v>6.4102564938366413E-3</v>
      </c>
      <c r="L207" s="23">
        <v>7.6923079788684845E-2</v>
      </c>
      <c r="M207" s="23">
        <v>0.12179487198591232</v>
      </c>
    </row>
    <row r="208" spans="1:16" x14ac:dyDescent="0.15">
      <c r="A208" s="17" t="str">
        <f>A194&amp;D208</f>
        <v>X (10)医療・福祉・介護</v>
      </c>
      <c r="C208" s="135"/>
      <c r="D208" s="134" t="s">
        <v>98</v>
      </c>
      <c r="E208" s="19">
        <v>890</v>
      </c>
      <c r="F208" s="20">
        <v>372</v>
      </c>
      <c r="G208" s="20">
        <v>150</v>
      </c>
      <c r="H208" s="20">
        <v>75</v>
      </c>
      <c r="I208" s="20">
        <v>53</v>
      </c>
      <c r="J208" s="20">
        <v>33</v>
      </c>
      <c r="K208" s="20">
        <v>1</v>
      </c>
      <c r="L208" s="20">
        <v>58</v>
      </c>
      <c r="M208" s="20">
        <v>148</v>
      </c>
      <c r="N208" s="21"/>
      <c r="O208" s="21"/>
      <c r="P208" s="21"/>
    </row>
    <row r="209" spans="1:16" x14ac:dyDescent="0.15">
      <c r="C209" s="135"/>
      <c r="D209" s="136"/>
      <c r="E209" s="22">
        <v>1</v>
      </c>
      <c r="F209" s="23">
        <v>0.41797754168510437</v>
      </c>
      <c r="G209" s="23">
        <v>0.16853933036327362</v>
      </c>
      <c r="H209" s="23">
        <v>8.426966518163681E-2</v>
      </c>
      <c r="I209" s="23">
        <v>5.9550561010837555E-2</v>
      </c>
      <c r="J209" s="23">
        <v>3.7078652530908585E-2</v>
      </c>
      <c r="K209" s="23">
        <v>1.123595517128706E-3</v>
      </c>
      <c r="L209" s="23">
        <v>6.5168537199497223E-2</v>
      </c>
      <c r="M209" s="23">
        <v>0.16629213094711304</v>
      </c>
    </row>
    <row r="210" spans="1:16" x14ac:dyDescent="0.15">
      <c r="A210" s="17" t="str">
        <f>A194&amp;D210</f>
        <v>X (10)ITエンジニア・プログラマー（ゲームクリエイターを含む）</v>
      </c>
      <c r="C210" s="135"/>
      <c r="D210" s="134" t="s">
        <v>99</v>
      </c>
      <c r="E210" s="19">
        <v>349</v>
      </c>
      <c r="F210" s="20">
        <v>149</v>
      </c>
      <c r="G210" s="20">
        <v>49</v>
      </c>
      <c r="H210" s="20">
        <v>22</v>
      </c>
      <c r="I210" s="20">
        <v>31</v>
      </c>
      <c r="J210" s="20">
        <v>14</v>
      </c>
      <c r="K210" s="20">
        <v>1</v>
      </c>
      <c r="L210" s="20">
        <v>12</v>
      </c>
      <c r="M210" s="20">
        <v>71</v>
      </c>
      <c r="N210" s="21"/>
      <c r="O210" s="21"/>
      <c r="P210" s="21"/>
    </row>
    <row r="211" spans="1:16" x14ac:dyDescent="0.15">
      <c r="C211" s="135"/>
      <c r="D211" s="136"/>
      <c r="E211" s="22">
        <v>1</v>
      </c>
      <c r="F211" s="23">
        <v>0.42693409323692322</v>
      </c>
      <c r="G211" s="23">
        <v>0.14040113985538483</v>
      </c>
      <c r="H211" s="23">
        <v>6.3037246465682983E-2</v>
      </c>
      <c r="I211" s="23">
        <v>8.8825218379497528E-2</v>
      </c>
      <c r="J211" s="23">
        <v>4.0114611387252808E-2</v>
      </c>
      <c r="K211" s="23">
        <v>2.8653296176344156E-3</v>
      </c>
      <c r="L211" s="23">
        <v>3.4383952617645264E-2</v>
      </c>
      <c r="M211" s="23">
        <v>0.203438401222229</v>
      </c>
    </row>
    <row r="212" spans="1:16" x14ac:dyDescent="0.15">
      <c r="A212" s="17" t="str">
        <f>A194&amp;D212</f>
        <v>X (10)情報通信系（メディア・マスコミ）</v>
      </c>
      <c r="C212" s="135"/>
      <c r="D212" s="134" t="s">
        <v>100</v>
      </c>
      <c r="E212" s="19">
        <v>101</v>
      </c>
      <c r="F212" s="20">
        <v>35</v>
      </c>
      <c r="G212" s="20">
        <v>14</v>
      </c>
      <c r="H212" s="20">
        <v>3</v>
      </c>
      <c r="I212" s="20">
        <v>15</v>
      </c>
      <c r="J212" s="20">
        <v>5</v>
      </c>
      <c r="K212" s="20">
        <v>2</v>
      </c>
      <c r="L212" s="20">
        <v>4</v>
      </c>
      <c r="M212" s="20">
        <v>23</v>
      </c>
      <c r="N212" s="21"/>
      <c r="O212" s="21"/>
      <c r="P212" s="21"/>
    </row>
    <row r="213" spans="1:16" x14ac:dyDescent="0.15">
      <c r="A213" s="28"/>
      <c r="C213" s="135"/>
      <c r="D213" s="136"/>
      <c r="E213" s="22">
        <v>1</v>
      </c>
      <c r="F213" s="23">
        <v>0.34653463959693909</v>
      </c>
      <c r="G213" s="23">
        <v>0.13861386477947235</v>
      </c>
      <c r="H213" s="23">
        <v>2.9702970758080482E-2</v>
      </c>
      <c r="I213" s="23">
        <v>0.14851485192775726</v>
      </c>
      <c r="J213" s="23">
        <v>4.9504950642585754E-2</v>
      </c>
      <c r="K213" s="23">
        <v>1.9801979884505272E-2</v>
      </c>
      <c r="L213" s="23">
        <v>3.9603959769010544E-2</v>
      </c>
      <c r="M213" s="23">
        <v>0.22772277891635895</v>
      </c>
    </row>
    <row r="214" spans="1:16" x14ac:dyDescent="0.15">
      <c r="A214" s="17" t="str">
        <f>A194&amp;D214</f>
        <v>X (10)公務員</v>
      </c>
      <c r="C214" s="135"/>
      <c r="D214" s="134" t="s">
        <v>101</v>
      </c>
      <c r="E214" s="19">
        <v>770</v>
      </c>
      <c r="F214" s="20">
        <v>330</v>
      </c>
      <c r="G214" s="20">
        <v>107</v>
      </c>
      <c r="H214" s="20">
        <v>75</v>
      </c>
      <c r="I214" s="20">
        <v>48</v>
      </c>
      <c r="J214" s="20">
        <v>32</v>
      </c>
      <c r="K214" s="20">
        <v>2</v>
      </c>
      <c r="L214" s="20">
        <v>38</v>
      </c>
      <c r="M214" s="20">
        <v>138</v>
      </c>
      <c r="N214" s="21"/>
      <c r="O214" s="21"/>
      <c r="P214" s="21"/>
    </row>
    <row r="215" spans="1:16" x14ac:dyDescent="0.15">
      <c r="A215" s="28"/>
      <c r="C215" s="135"/>
      <c r="D215" s="136"/>
      <c r="E215" s="22">
        <v>1</v>
      </c>
      <c r="F215" s="23">
        <v>0.4285714328289032</v>
      </c>
      <c r="G215" s="23">
        <v>0.13896103203296661</v>
      </c>
      <c r="H215" s="23">
        <v>9.7402594983577728E-2</v>
      </c>
      <c r="I215" s="23">
        <v>6.2337663024663925E-2</v>
      </c>
      <c r="J215" s="23">
        <v>4.1558440774679184E-2</v>
      </c>
      <c r="K215" s="23">
        <v>2.597402548417449E-3</v>
      </c>
      <c r="L215" s="23">
        <v>4.9350649118423462E-2</v>
      </c>
      <c r="M215" s="23">
        <v>0.1792207807302475</v>
      </c>
    </row>
    <row r="216" spans="1:16" x14ac:dyDescent="0.15">
      <c r="A216" s="17" t="str">
        <f>A194&amp;D216</f>
        <v>X (10)その他</v>
      </c>
      <c r="C216" s="135"/>
      <c r="D216" s="134" t="s">
        <v>22</v>
      </c>
      <c r="E216" s="19">
        <v>811</v>
      </c>
      <c r="F216" s="20">
        <v>270</v>
      </c>
      <c r="G216" s="20">
        <v>148</v>
      </c>
      <c r="H216" s="20">
        <v>62</v>
      </c>
      <c r="I216" s="20">
        <v>61</v>
      </c>
      <c r="J216" s="20">
        <v>39</v>
      </c>
      <c r="K216" s="20">
        <v>5</v>
      </c>
      <c r="L216" s="20">
        <v>56</v>
      </c>
      <c r="M216" s="20">
        <v>170</v>
      </c>
      <c r="N216" s="21"/>
      <c r="O216" s="21"/>
      <c r="P216" s="21"/>
    </row>
    <row r="217" spans="1:16" x14ac:dyDescent="0.15">
      <c r="C217" s="136"/>
      <c r="D217" s="136"/>
      <c r="E217" s="22">
        <v>1</v>
      </c>
      <c r="F217" s="23">
        <v>0.3329223096370697</v>
      </c>
      <c r="G217" s="23">
        <v>0.1824907511472702</v>
      </c>
      <c r="H217" s="23">
        <v>7.6448827981948853E-2</v>
      </c>
      <c r="I217" s="23">
        <v>7.5215786695480347E-2</v>
      </c>
      <c r="J217" s="23">
        <v>4.8088777810335159E-2</v>
      </c>
      <c r="K217" s="23">
        <v>6.1652283184230328E-3</v>
      </c>
      <c r="L217" s="23">
        <v>6.9050557911396027E-2</v>
      </c>
      <c r="M217" s="23">
        <v>0.20961774885654449</v>
      </c>
    </row>
    <row r="221" spans="1:16" x14ac:dyDescent="0.15">
      <c r="A221" s="17" t="str">
        <f>"X ("&amp;SUBSTITUTE(LEFT(E221,3),"Q","")&amp;")"</f>
        <v>X (11)</v>
      </c>
      <c r="C221" s="17" t="s">
        <v>69</v>
      </c>
      <c r="D221" s="17" t="s">
        <v>24</v>
      </c>
      <c r="E221" s="17" t="s">
        <v>70</v>
      </c>
    </row>
    <row r="222" spans="1:16" ht="60" x14ac:dyDescent="0.15">
      <c r="A222" s="17" t="str">
        <f>A221&amp;"表頭"</f>
        <v>X (11)表頭</v>
      </c>
      <c r="C222" s="132"/>
      <c r="D222" s="133"/>
      <c r="E222" s="18" t="s">
        <v>3</v>
      </c>
      <c r="F222" s="18" t="s">
        <v>71</v>
      </c>
      <c r="G222" s="18" t="s">
        <v>72</v>
      </c>
      <c r="H222" s="18" t="s">
        <v>73</v>
      </c>
      <c r="I222" s="18" t="s">
        <v>74</v>
      </c>
      <c r="J222" s="18" t="s">
        <v>75</v>
      </c>
      <c r="K222" s="18" t="s">
        <v>76</v>
      </c>
      <c r="L222" s="18" t="s">
        <v>77</v>
      </c>
      <c r="M222" s="18" t="s">
        <v>78</v>
      </c>
      <c r="N222" s="18" t="s">
        <v>79</v>
      </c>
      <c r="O222" s="18" t="s">
        <v>22</v>
      </c>
    </row>
    <row r="223" spans="1:16" x14ac:dyDescent="0.15">
      <c r="A223" s="17" t="str">
        <f>A221&amp;D223</f>
        <v>X (11)全体</v>
      </c>
      <c r="C223" s="134" t="s">
        <v>92</v>
      </c>
      <c r="D223" s="134" t="s">
        <v>8</v>
      </c>
      <c r="E223" s="19">
        <v>2317</v>
      </c>
      <c r="F223" s="20">
        <v>968</v>
      </c>
      <c r="G223" s="20">
        <v>62</v>
      </c>
      <c r="H223" s="20">
        <v>123</v>
      </c>
      <c r="I223" s="20">
        <v>78</v>
      </c>
      <c r="J223" s="20">
        <v>371</v>
      </c>
      <c r="K223" s="20">
        <v>236</v>
      </c>
      <c r="L223" s="20">
        <v>272</v>
      </c>
      <c r="M223" s="20">
        <v>402</v>
      </c>
      <c r="N223" s="20">
        <v>427</v>
      </c>
      <c r="O223" s="20">
        <v>171</v>
      </c>
      <c r="P223" s="21"/>
    </row>
    <row r="224" spans="1:16" x14ac:dyDescent="0.15">
      <c r="C224" s="135"/>
      <c r="D224" s="136"/>
      <c r="E224" s="22">
        <v>1</v>
      </c>
      <c r="F224" s="23">
        <v>0.41778162121772766</v>
      </c>
      <c r="G224" s="23">
        <v>2.6758739724755287E-2</v>
      </c>
      <c r="H224" s="23">
        <v>5.3085885941982269E-2</v>
      </c>
      <c r="I224" s="23">
        <v>3.3664222806692123E-2</v>
      </c>
      <c r="J224" s="23">
        <v>0.16012084484100342</v>
      </c>
      <c r="K224" s="23">
        <v>0.10185585170984268</v>
      </c>
      <c r="L224" s="23">
        <v>0.11739318072795868</v>
      </c>
      <c r="M224" s="23">
        <v>0.17350021004676819</v>
      </c>
      <c r="N224" s="23">
        <v>0.18429003655910492</v>
      </c>
      <c r="O224" s="23">
        <v>7.380232959985733E-2</v>
      </c>
    </row>
    <row r="225" spans="1:16" x14ac:dyDescent="0.15">
      <c r="A225" s="17" t="str">
        <f>A221&amp;D225</f>
        <v>X (11)農業・漁業・林業</v>
      </c>
      <c r="C225" s="135"/>
      <c r="D225" s="134" t="s">
        <v>93</v>
      </c>
      <c r="E225" s="19">
        <v>55</v>
      </c>
      <c r="F225" s="20">
        <v>30</v>
      </c>
      <c r="G225" s="20">
        <v>3</v>
      </c>
      <c r="H225" s="20">
        <v>0</v>
      </c>
      <c r="I225" s="20">
        <v>1</v>
      </c>
      <c r="J225" s="20">
        <v>3</v>
      </c>
      <c r="K225" s="20">
        <v>2</v>
      </c>
      <c r="L225" s="20">
        <v>4</v>
      </c>
      <c r="M225" s="20">
        <v>6</v>
      </c>
      <c r="N225" s="20">
        <v>15</v>
      </c>
      <c r="O225" s="20">
        <v>4</v>
      </c>
      <c r="P225" s="21"/>
    </row>
    <row r="226" spans="1:16" x14ac:dyDescent="0.15">
      <c r="C226" s="135"/>
      <c r="D226" s="136"/>
      <c r="E226" s="22">
        <v>1</v>
      </c>
      <c r="F226" s="23">
        <v>0.54545456171035767</v>
      </c>
      <c r="G226" s="23">
        <v>5.4545454680919647E-2</v>
      </c>
      <c r="H226" s="23">
        <v>0</v>
      </c>
      <c r="I226" s="23">
        <v>1.8181817606091499E-2</v>
      </c>
      <c r="J226" s="23">
        <v>5.4545454680919647E-2</v>
      </c>
      <c r="K226" s="23">
        <v>3.6363635212182999E-2</v>
      </c>
      <c r="L226" s="23">
        <v>7.2727270424365997E-2</v>
      </c>
      <c r="M226" s="23">
        <v>0.10909090936183929</v>
      </c>
      <c r="N226" s="23">
        <v>0.27272728085517883</v>
      </c>
      <c r="O226" s="23">
        <v>7.2727270424365997E-2</v>
      </c>
    </row>
    <row r="227" spans="1:16" x14ac:dyDescent="0.15">
      <c r="A227" s="17" t="str">
        <f>A221&amp;D227</f>
        <v>X (11)建設業</v>
      </c>
      <c r="C227" s="135"/>
      <c r="D227" s="134" t="s">
        <v>94</v>
      </c>
      <c r="E227" s="19">
        <v>82</v>
      </c>
      <c r="F227" s="20">
        <v>31</v>
      </c>
      <c r="G227" s="20">
        <v>7</v>
      </c>
      <c r="H227" s="20">
        <v>3</v>
      </c>
      <c r="I227" s="20">
        <v>1</v>
      </c>
      <c r="J227" s="20">
        <v>8</v>
      </c>
      <c r="K227" s="20">
        <v>10</v>
      </c>
      <c r="L227" s="20">
        <v>9</v>
      </c>
      <c r="M227" s="20">
        <v>13</v>
      </c>
      <c r="N227" s="20">
        <v>25</v>
      </c>
      <c r="O227" s="20">
        <v>3</v>
      </c>
      <c r="P227" s="21"/>
    </row>
    <row r="228" spans="1:16" x14ac:dyDescent="0.15">
      <c r="C228" s="135"/>
      <c r="D228" s="136"/>
      <c r="E228" s="22">
        <v>1</v>
      </c>
      <c r="F228" s="23">
        <v>0.37804877758026123</v>
      </c>
      <c r="G228" s="23">
        <v>8.5365854203701019E-2</v>
      </c>
      <c r="H228" s="23">
        <v>3.6585364490747452E-2</v>
      </c>
      <c r="I228" s="23">
        <v>1.2195121496915817E-2</v>
      </c>
      <c r="J228" s="23">
        <v>9.7560971975326538E-2</v>
      </c>
      <c r="K228" s="23">
        <v>0.12195122241973877</v>
      </c>
      <c r="L228" s="23">
        <v>0.10975609719753265</v>
      </c>
      <c r="M228" s="23">
        <v>0.15853658318519592</v>
      </c>
      <c r="N228" s="23">
        <v>0.30487805604934692</v>
      </c>
      <c r="O228" s="23">
        <v>3.6585364490747452E-2</v>
      </c>
    </row>
    <row r="229" spans="1:16" x14ac:dyDescent="0.15">
      <c r="A229" s="17" t="str">
        <f>A221&amp;D229</f>
        <v>X (11)製造業（技術者等）</v>
      </c>
      <c r="C229" s="135"/>
      <c r="D229" s="134" t="s">
        <v>95</v>
      </c>
      <c r="E229" s="19">
        <v>120</v>
      </c>
      <c r="F229" s="20">
        <v>56</v>
      </c>
      <c r="G229" s="20">
        <v>2</v>
      </c>
      <c r="H229" s="20">
        <v>8</v>
      </c>
      <c r="I229" s="20">
        <v>5</v>
      </c>
      <c r="J229" s="20">
        <v>18</v>
      </c>
      <c r="K229" s="20">
        <v>18</v>
      </c>
      <c r="L229" s="20">
        <v>21</v>
      </c>
      <c r="M229" s="20">
        <v>18</v>
      </c>
      <c r="N229" s="20">
        <v>14</v>
      </c>
      <c r="O229" s="20">
        <v>8</v>
      </c>
      <c r="P229" s="21"/>
    </row>
    <row r="230" spans="1:16" x14ac:dyDescent="0.15">
      <c r="C230" s="135"/>
      <c r="D230" s="136"/>
      <c r="E230" s="22">
        <v>1</v>
      </c>
      <c r="F230" s="23">
        <v>0.46666666865348816</v>
      </c>
      <c r="G230" s="23">
        <v>1.666666753590107E-2</v>
      </c>
      <c r="H230" s="23">
        <v>6.6666670143604279E-2</v>
      </c>
      <c r="I230" s="23">
        <v>4.1666667908430099E-2</v>
      </c>
      <c r="J230" s="23">
        <v>0.15000000596046448</v>
      </c>
      <c r="K230" s="23">
        <v>0.15000000596046448</v>
      </c>
      <c r="L230" s="23">
        <v>0.17499999701976776</v>
      </c>
      <c r="M230" s="23">
        <v>0.15000000596046448</v>
      </c>
      <c r="N230" s="23">
        <v>0.11666666716337204</v>
      </c>
      <c r="O230" s="23">
        <v>6.6666670143604279E-2</v>
      </c>
    </row>
    <row r="231" spans="1:16" x14ac:dyDescent="0.15">
      <c r="A231" s="17" t="str">
        <f>A221&amp;D231</f>
        <v>X (11)小売・飲食などのサービス業</v>
      </c>
      <c r="C231" s="135"/>
      <c r="D231" s="134" t="s">
        <v>96</v>
      </c>
      <c r="E231" s="19">
        <v>190</v>
      </c>
      <c r="F231" s="20">
        <v>52</v>
      </c>
      <c r="G231" s="20">
        <v>3</v>
      </c>
      <c r="H231" s="20">
        <v>15</v>
      </c>
      <c r="I231" s="20">
        <v>9</v>
      </c>
      <c r="J231" s="20">
        <v>39</v>
      </c>
      <c r="K231" s="20">
        <v>26</v>
      </c>
      <c r="L231" s="20">
        <v>25</v>
      </c>
      <c r="M231" s="20">
        <v>34</v>
      </c>
      <c r="N231" s="20">
        <v>40</v>
      </c>
      <c r="O231" s="20">
        <v>16</v>
      </c>
      <c r="P231" s="21"/>
    </row>
    <row r="232" spans="1:16" x14ac:dyDescent="0.15">
      <c r="C232" s="135"/>
      <c r="D232" s="136"/>
      <c r="E232" s="22">
        <v>1</v>
      </c>
      <c r="F232" s="23">
        <v>0.27368420362472534</v>
      </c>
      <c r="G232" s="23">
        <v>1.5789473429322243E-2</v>
      </c>
      <c r="H232" s="23">
        <v>7.8947365283966064E-2</v>
      </c>
      <c r="I232" s="23">
        <v>4.7368422150611877E-2</v>
      </c>
      <c r="J232" s="23">
        <v>0.20526315271854401</v>
      </c>
      <c r="K232" s="23">
        <v>0.13684210181236267</v>
      </c>
      <c r="L232" s="23">
        <v>0.1315789520740509</v>
      </c>
      <c r="M232" s="23">
        <v>0.17894737422466278</v>
      </c>
      <c r="N232" s="23">
        <v>0.21052631735801697</v>
      </c>
      <c r="O232" s="23">
        <v>8.4210529923439026E-2</v>
      </c>
    </row>
    <row r="233" spans="1:16" x14ac:dyDescent="0.15">
      <c r="A233" s="17" t="str">
        <f>A221&amp;D233</f>
        <v>X (11)金融・保険・不動産業</v>
      </c>
      <c r="C233" s="135"/>
      <c r="D233" s="134" t="s">
        <v>97</v>
      </c>
      <c r="E233" s="19">
        <v>105</v>
      </c>
      <c r="F233" s="20">
        <v>43</v>
      </c>
      <c r="G233" s="20">
        <v>2</v>
      </c>
      <c r="H233" s="20">
        <v>5</v>
      </c>
      <c r="I233" s="20">
        <v>4</v>
      </c>
      <c r="J233" s="20">
        <v>23</v>
      </c>
      <c r="K233" s="20">
        <v>7</v>
      </c>
      <c r="L233" s="20">
        <v>10</v>
      </c>
      <c r="M233" s="20">
        <v>20</v>
      </c>
      <c r="N233" s="20">
        <v>21</v>
      </c>
      <c r="O233" s="20">
        <v>5</v>
      </c>
      <c r="P233" s="21"/>
    </row>
    <row r="234" spans="1:16" x14ac:dyDescent="0.15">
      <c r="C234" s="135"/>
      <c r="D234" s="136"/>
      <c r="E234" s="22">
        <v>1</v>
      </c>
      <c r="F234" s="23">
        <v>0.40952381491661072</v>
      </c>
      <c r="G234" s="23">
        <v>1.904761977493763E-2</v>
      </c>
      <c r="H234" s="23">
        <v>4.76190485060215E-2</v>
      </c>
      <c r="I234" s="23">
        <v>3.8095239549875259E-2</v>
      </c>
      <c r="J234" s="23">
        <v>0.21904762089252472</v>
      </c>
      <c r="K234" s="23">
        <v>6.6666670143604279E-2</v>
      </c>
      <c r="L234" s="23">
        <v>9.5238097012042999E-2</v>
      </c>
      <c r="M234" s="23">
        <v>0.190476194024086</v>
      </c>
      <c r="N234" s="23">
        <v>0.20000000298023224</v>
      </c>
      <c r="O234" s="23">
        <v>4.76190485060215E-2</v>
      </c>
    </row>
    <row r="235" spans="1:16" x14ac:dyDescent="0.15">
      <c r="A235" s="17" t="str">
        <f>A221&amp;D235</f>
        <v>X (11)医療・福祉・介護</v>
      </c>
      <c r="C235" s="135"/>
      <c r="D235" s="134" t="s">
        <v>98</v>
      </c>
      <c r="E235" s="19">
        <v>518</v>
      </c>
      <c r="F235" s="20">
        <v>234</v>
      </c>
      <c r="G235" s="20">
        <v>9</v>
      </c>
      <c r="H235" s="20">
        <v>30</v>
      </c>
      <c r="I235" s="20">
        <v>18</v>
      </c>
      <c r="J235" s="20">
        <v>81</v>
      </c>
      <c r="K235" s="20">
        <v>67</v>
      </c>
      <c r="L235" s="20">
        <v>69</v>
      </c>
      <c r="M235" s="20">
        <v>76</v>
      </c>
      <c r="N235" s="20">
        <v>85</v>
      </c>
      <c r="O235" s="20">
        <v>35</v>
      </c>
      <c r="P235" s="21"/>
    </row>
    <row r="236" spans="1:16" x14ac:dyDescent="0.15">
      <c r="C236" s="135"/>
      <c r="D236" s="136"/>
      <c r="E236" s="22">
        <v>1</v>
      </c>
      <c r="F236" s="23">
        <v>0.45173746347427368</v>
      </c>
      <c r="G236" s="23">
        <v>1.7374517396092415E-2</v>
      </c>
      <c r="H236" s="23">
        <v>5.7915057986974716E-2</v>
      </c>
      <c r="I236" s="23">
        <v>3.474903479218483E-2</v>
      </c>
      <c r="J236" s="23">
        <v>0.15637065470218658</v>
      </c>
      <c r="K236" s="23">
        <v>0.12934362888336182</v>
      </c>
      <c r="L236" s="23">
        <v>0.13320463895797729</v>
      </c>
      <c r="M236" s="23">
        <v>0.14671814441680908</v>
      </c>
      <c r="N236" s="23">
        <v>0.16409265995025635</v>
      </c>
      <c r="O236" s="23">
        <v>6.756756454706192E-2</v>
      </c>
    </row>
    <row r="237" spans="1:16" x14ac:dyDescent="0.15">
      <c r="A237" s="17" t="str">
        <f>A221&amp;D237</f>
        <v>X (11)ITエンジニア・プログラマー（ゲームクリエイターを含む）</v>
      </c>
      <c r="C237" s="135"/>
      <c r="D237" s="134" t="s">
        <v>99</v>
      </c>
      <c r="E237" s="19">
        <v>200</v>
      </c>
      <c r="F237" s="20">
        <v>67</v>
      </c>
      <c r="G237" s="20">
        <v>3</v>
      </c>
      <c r="H237" s="20">
        <v>6</v>
      </c>
      <c r="I237" s="20">
        <v>9</v>
      </c>
      <c r="J237" s="20">
        <v>38</v>
      </c>
      <c r="K237" s="20">
        <v>20</v>
      </c>
      <c r="L237" s="20">
        <v>21</v>
      </c>
      <c r="M237" s="20">
        <v>48</v>
      </c>
      <c r="N237" s="20">
        <v>37</v>
      </c>
      <c r="O237" s="20">
        <v>14</v>
      </c>
      <c r="P237" s="21"/>
    </row>
    <row r="238" spans="1:16" x14ac:dyDescent="0.15">
      <c r="C238" s="135"/>
      <c r="D238" s="136"/>
      <c r="E238" s="22">
        <v>1</v>
      </c>
      <c r="F238" s="23">
        <v>0.33500000834465027</v>
      </c>
      <c r="G238" s="23">
        <v>1.4999999664723873E-2</v>
      </c>
      <c r="H238" s="23">
        <v>2.9999999329447746E-2</v>
      </c>
      <c r="I238" s="23">
        <v>4.5000001788139343E-2</v>
      </c>
      <c r="J238" s="23">
        <v>0.18999999761581421</v>
      </c>
      <c r="K238" s="23">
        <v>0.10000000149011612</v>
      </c>
      <c r="L238" s="23">
        <v>0.10499999672174454</v>
      </c>
      <c r="M238" s="23">
        <v>0.23999999463558197</v>
      </c>
      <c r="N238" s="23">
        <v>0.18500000238418579</v>
      </c>
      <c r="O238" s="23">
        <v>7.0000000298023224E-2</v>
      </c>
    </row>
    <row r="239" spans="1:16" x14ac:dyDescent="0.15">
      <c r="A239" s="17" t="str">
        <f>A221&amp;D239</f>
        <v>X (11)情報通信系（メディア・マスコミ）</v>
      </c>
      <c r="C239" s="135"/>
      <c r="D239" s="134" t="s">
        <v>100</v>
      </c>
      <c r="E239" s="19">
        <v>66</v>
      </c>
      <c r="F239" s="20">
        <v>33</v>
      </c>
      <c r="G239" s="20">
        <v>1</v>
      </c>
      <c r="H239" s="20">
        <v>4</v>
      </c>
      <c r="I239" s="20">
        <v>0</v>
      </c>
      <c r="J239" s="20">
        <v>7</v>
      </c>
      <c r="K239" s="20">
        <v>6</v>
      </c>
      <c r="L239" s="20">
        <v>10</v>
      </c>
      <c r="M239" s="20">
        <v>21</v>
      </c>
      <c r="N239" s="20">
        <v>12</v>
      </c>
      <c r="O239" s="20">
        <v>3</v>
      </c>
      <c r="P239" s="21"/>
    </row>
    <row r="240" spans="1:16" x14ac:dyDescent="0.15">
      <c r="A240" s="28"/>
      <c r="C240" s="135"/>
      <c r="D240" s="136"/>
      <c r="E240" s="22">
        <v>1</v>
      </c>
      <c r="F240" s="23">
        <v>0.5</v>
      </c>
      <c r="G240" s="23">
        <v>1.5151515603065491E-2</v>
      </c>
      <c r="H240" s="23">
        <v>6.0606062412261963E-2</v>
      </c>
      <c r="I240" s="23">
        <v>0</v>
      </c>
      <c r="J240" s="23">
        <v>0.10606060922145844</v>
      </c>
      <c r="K240" s="23">
        <v>9.0909093618392944E-2</v>
      </c>
      <c r="L240" s="23">
        <v>0.15151515603065491</v>
      </c>
      <c r="M240" s="23">
        <v>0.31818181276321411</v>
      </c>
      <c r="N240" s="23">
        <v>0.18181818723678589</v>
      </c>
      <c r="O240" s="23">
        <v>4.5454546809196472E-2</v>
      </c>
    </row>
    <row r="241" spans="1:16" x14ac:dyDescent="0.15">
      <c r="A241" s="17" t="str">
        <f>A221&amp;D241</f>
        <v>X (11)公務員</v>
      </c>
      <c r="C241" s="135"/>
      <c r="D241" s="134" t="s">
        <v>101</v>
      </c>
      <c r="E241" s="19">
        <v>440</v>
      </c>
      <c r="F241" s="20">
        <v>179</v>
      </c>
      <c r="G241" s="20">
        <v>17</v>
      </c>
      <c r="H241" s="20">
        <v>20</v>
      </c>
      <c r="I241" s="20">
        <v>22</v>
      </c>
      <c r="J241" s="20">
        <v>74</v>
      </c>
      <c r="K241" s="20">
        <v>37</v>
      </c>
      <c r="L241" s="20">
        <v>56</v>
      </c>
      <c r="M241" s="20">
        <v>73</v>
      </c>
      <c r="N241" s="20">
        <v>88</v>
      </c>
      <c r="O241" s="20">
        <v>19</v>
      </c>
      <c r="P241" s="21"/>
    </row>
    <row r="242" spans="1:16" x14ac:dyDescent="0.15">
      <c r="A242" s="28"/>
      <c r="C242" s="135"/>
      <c r="D242" s="136"/>
      <c r="E242" s="22">
        <v>1</v>
      </c>
      <c r="F242" s="23">
        <v>0.40681818127632141</v>
      </c>
      <c r="G242" s="23">
        <v>3.8636364042758942E-2</v>
      </c>
      <c r="H242" s="23">
        <v>4.5454546809196472E-2</v>
      </c>
      <c r="I242" s="23">
        <v>5.000000074505806E-2</v>
      </c>
      <c r="J242" s="23">
        <v>0.16818182170391083</v>
      </c>
      <c r="K242" s="23">
        <v>8.4090910851955414E-2</v>
      </c>
      <c r="L242" s="23">
        <v>0.12727272510528564</v>
      </c>
      <c r="M242" s="23">
        <v>0.16590909659862518</v>
      </c>
      <c r="N242" s="23">
        <v>0.20000000298023224</v>
      </c>
      <c r="O242" s="23">
        <v>4.3181817978620529E-2</v>
      </c>
    </row>
    <row r="243" spans="1:16" x14ac:dyDescent="0.15">
      <c r="A243" s="17" t="str">
        <f>A221&amp;D243</f>
        <v>X (11)その他</v>
      </c>
      <c r="C243" s="135"/>
      <c r="D243" s="134" t="s">
        <v>22</v>
      </c>
      <c r="E243" s="19">
        <v>541</v>
      </c>
      <c r="F243" s="20">
        <v>243</v>
      </c>
      <c r="G243" s="20">
        <v>15</v>
      </c>
      <c r="H243" s="20">
        <v>32</v>
      </c>
      <c r="I243" s="20">
        <v>9</v>
      </c>
      <c r="J243" s="20">
        <v>80</v>
      </c>
      <c r="K243" s="20">
        <v>43</v>
      </c>
      <c r="L243" s="20">
        <v>47</v>
      </c>
      <c r="M243" s="20">
        <v>93</v>
      </c>
      <c r="N243" s="20">
        <v>90</v>
      </c>
      <c r="O243" s="20">
        <v>64</v>
      </c>
      <c r="P243" s="21"/>
    </row>
    <row r="244" spans="1:16" x14ac:dyDescent="0.15">
      <c r="C244" s="136"/>
      <c r="D244" s="136"/>
      <c r="E244" s="22">
        <v>1</v>
      </c>
      <c r="F244" s="23">
        <v>0.44916820526123047</v>
      </c>
      <c r="G244" s="23">
        <v>2.7726432308554649E-2</v>
      </c>
      <c r="H244" s="23">
        <v>5.9149723500013351E-2</v>
      </c>
      <c r="I244" s="23">
        <v>1.663585938513279E-2</v>
      </c>
      <c r="J244" s="23">
        <v>0.14787431061267853</v>
      </c>
      <c r="K244" s="23">
        <v>7.9482443630695343E-2</v>
      </c>
      <c r="L244" s="23">
        <v>8.6876153945922852E-2</v>
      </c>
      <c r="M244" s="23">
        <v>0.17190387845039368</v>
      </c>
      <c r="N244" s="23">
        <v>0.1663585901260376</v>
      </c>
      <c r="O244" s="23">
        <v>0.1182994470000267</v>
      </c>
    </row>
    <row r="248" spans="1:16" x14ac:dyDescent="0.15">
      <c r="A248" s="17" t="str">
        <f>"X ("&amp;SUBSTITUTE(LEFT(E248,3),"Q","")&amp;")"</f>
        <v>X (12)</v>
      </c>
      <c r="C248" s="17" t="s">
        <v>80</v>
      </c>
      <c r="D248" s="17" t="s">
        <v>24</v>
      </c>
      <c r="E248" s="17" t="s">
        <v>81</v>
      </c>
    </row>
    <row r="249" spans="1:16" ht="48" x14ac:dyDescent="0.15">
      <c r="A249" s="17" t="str">
        <f>A248&amp;"表頭"</f>
        <v>X (12)表頭</v>
      </c>
      <c r="C249" s="132"/>
      <c r="D249" s="133"/>
      <c r="E249" s="18" t="s">
        <v>3</v>
      </c>
      <c r="F249" s="18" t="s">
        <v>82</v>
      </c>
      <c r="G249" s="18" t="s">
        <v>83</v>
      </c>
      <c r="H249" s="18" t="s">
        <v>84</v>
      </c>
      <c r="I249" s="18" t="s">
        <v>85</v>
      </c>
      <c r="J249" s="18" t="s">
        <v>86</v>
      </c>
      <c r="K249" s="18" t="s">
        <v>87</v>
      </c>
      <c r="L249" s="18" t="s">
        <v>88</v>
      </c>
      <c r="M249" s="18" t="s">
        <v>89</v>
      </c>
      <c r="N249" s="18" t="s">
        <v>90</v>
      </c>
      <c r="O249" s="18" t="s">
        <v>22</v>
      </c>
    </row>
    <row r="250" spans="1:16" x14ac:dyDescent="0.15">
      <c r="A250" s="17" t="str">
        <f>A248&amp;D250</f>
        <v>X (12)全体</v>
      </c>
      <c r="C250" s="134" t="s">
        <v>92</v>
      </c>
      <c r="D250" s="134" t="s">
        <v>8</v>
      </c>
      <c r="E250" s="19">
        <v>3871</v>
      </c>
      <c r="F250" s="20">
        <v>1387</v>
      </c>
      <c r="G250" s="20">
        <v>170</v>
      </c>
      <c r="H250" s="20">
        <v>1224</v>
      </c>
      <c r="I250" s="20">
        <v>80</v>
      </c>
      <c r="J250" s="20">
        <v>1381</v>
      </c>
      <c r="K250" s="20">
        <v>933</v>
      </c>
      <c r="L250" s="20">
        <v>1133</v>
      </c>
      <c r="M250" s="20">
        <v>200</v>
      </c>
      <c r="N250" s="20">
        <v>230</v>
      </c>
      <c r="O250" s="20">
        <v>42</v>
      </c>
      <c r="P250" s="21"/>
    </row>
    <row r="251" spans="1:16" x14ac:dyDescent="0.15">
      <c r="C251" s="135"/>
      <c r="D251" s="136"/>
      <c r="E251" s="22">
        <v>1</v>
      </c>
      <c r="F251" s="23">
        <v>0.35830533504486084</v>
      </c>
      <c r="G251" s="23">
        <v>4.3916299939155579E-2</v>
      </c>
      <c r="H251" s="23">
        <v>0.31619736552238464</v>
      </c>
      <c r="I251" s="23">
        <v>2.0666494965553284E-2</v>
      </c>
      <c r="J251" s="23">
        <v>0.35675534605979919</v>
      </c>
      <c r="K251" s="23">
        <v>0.241022989153862</v>
      </c>
      <c r="L251" s="23">
        <v>0.29268923401832581</v>
      </c>
      <c r="M251" s="23">
        <v>5.1666237413883209E-2</v>
      </c>
      <c r="N251" s="23">
        <v>5.9416171163320541E-2</v>
      </c>
      <c r="O251" s="23">
        <v>1.0849909856915474E-2</v>
      </c>
    </row>
    <row r="252" spans="1:16" x14ac:dyDescent="0.15">
      <c r="A252" s="17" t="str">
        <f>A248&amp;D252</f>
        <v>X (12)農業・漁業・林業</v>
      </c>
      <c r="C252" s="135"/>
      <c r="D252" s="134" t="s">
        <v>93</v>
      </c>
      <c r="E252" s="19">
        <v>82</v>
      </c>
      <c r="F252" s="20">
        <v>41</v>
      </c>
      <c r="G252" s="20">
        <v>6</v>
      </c>
      <c r="H252" s="20">
        <v>15</v>
      </c>
      <c r="I252" s="20">
        <v>4</v>
      </c>
      <c r="J252" s="20">
        <v>23</v>
      </c>
      <c r="K252" s="20">
        <v>13</v>
      </c>
      <c r="L252" s="20">
        <v>21</v>
      </c>
      <c r="M252" s="20">
        <v>5</v>
      </c>
      <c r="N252" s="20">
        <v>5</v>
      </c>
      <c r="O252" s="20">
        <v>0</v>
      </c>
      <c r="P252" s="21"/>
    </row>
    <row r="253" spans="1:16" x14ac:dyDescent="0.15">
      <c r="C253" s="135"/>
      <c r="D253" s="136"/>
      <c r="E253" s="22">
        <v>1</v>
      </c>
      <c r="F253" s="23">
        <v>0.5</v>
      </c>
      <c r="G253" s="23">
        <v>7.3170728981494904E-2</v>
      </c>
      <c r="H253" s="23">
        <v>0.18292683362960815</v>
      </c>
      <c r="I253" s="23">
        <v>4.8780485987663269E-2</v>
      </c>
      <c r="J253" s="23">
        <v>0.28048780560493469</v>
      </c>
      <c r="K253" s="23">
        <v>0.15853658318519592</v>
      </c>
      <c r="L253" s="23">
        <v>0.25609755516052246</v>
      </c>
      <c r="M253" s="23">
        <v>6.0975611209869385E-2</v>
      </c>
      <c r="N253" s="23">
        <v>6.0975611209869385E-2</v>
      </c>
      <c r="O253" s="23">
        <v>0</v>
      </c>
    </row>
    <row r="254" spans="1:16" x14ac:dyDescent="0.15">
      <c r="A254" s="17" t="str">
        <f>A248&amp;D254</f>
        <v>X (12)建設業</v>
      </c>
      <c r="C254" s="135"/>
      <c r="D254" s="134" t="s">
        <v>94</v>
      </c>
      <c r="E254" s="19">
        <v>155</v>
      </c>
      <c r="F254" s="20">
        <v>59</v>
      </c>
      <c r="G254" s="20">
        <v>8</v>
      </c>
      <c r="H254" s="20">
        <v>49</v>
      </c>
      <c r="I254" s="20">
        <v>5</v>
      </c>
      <c r="J254" s="20">
        <v>48</v>
      </c>
      <c r="K254" s="20">
        <v>29</v>
      </c>
      <c r="L254" s="20">
        <v>36</v>
      </c>
      <c r="M254" s="20">
        <v>7</v>
      </c>
      <c r="N254" s="20">
        <v>12</v>
      </c>
      <c r="O254" s="20">
        <v>1</v>
      </c>
      <c r="P254" s="21"/>
    </row>
    <row r="255" spans="1:16" x14ac:dyDescent="0.15">
      <c r="C255" s="135"/>
      <c r="D255" s="136"/>
      <c r="E255" s="22">
        <v>1</v>
      </c>
      <c r="F255" s="23">
        <v>0.38064515590667725</v>
      </c>
      <c r="G255" s="23">
        <v>5.161290243268013E-2</v>
      </c>
      <c r="H255" s="23">
        <v>0.31612902879714966</v>
      </c>
      <c r="I255" s="23">
        <v>3.2258063554763794E-2</v>
      </c>
      <c r="J255" s="23">
        <v>0.30967742204666138</v>
      </c>
      <c r="K255" s="23">
        <v>0.18709677457809448</v>
      </c>
      <c r="L255" s="23">
        <v>0.23225806653499603</v>
      </c>
      <c r="M255" s="23">
        <v>4.516129195690155E-2</v>
      </c>
      <c r="N255" s="23">
        <v>7.7419355511665344E-2</v>
      </c>
      <c r="O255" s="23">
        <v>6.4516128040850163E-3</v>
      </c>
    </row>
    <row r="256" spans="1:16" x14ac:dyDescent="0.15">
      <c r="A256" s="17" t="str">
        <f>A248&amp;D256</f>
        <v>X (12)製造業（技術者等）</v>
      </c>
      <c r="C256" s="135"/>
      <c r="D256" s="134" t="s">
        <v>95</v>
      </c>
      <c r="E256" s="19">
        <v>264</v>
      </c>
      <c r="F256" s="20">
        <v>89</v>
      </c>
      <c r="G256" s="20">
        <v>28</v>
      </c>
      <c r="H256" s="20">
        <v>87</v>
      </c>
      <c r="I256" s="20">
        <v>14</v>
      </c>
      <c r="J256" s="20">
        <v>90</v>
      </c>
      <c r="K256" s="20">
        <v>64</v>
      </c>
      <c r="L256" s="20">
        <v>73</v>
      </c>
      <c r="M256" s="20">
        <v>8</v>
      </c>
      <c r="N256" s="20">
        <v>9</v>
      </c>
      <c r="O256" s="20">
        <v>2</v>
      </c>
      <c r="P256" s="21"/>
    </row>
    <row r="257" spans="1:16" x14ac:dyDescent="0.15">
      <c r="C257" s="135"/>
      <c r="D257" s="136"/>
      <c r="E257" s="22">
        <v>1</v>
      </c>
      <c r="F257" s="23">
        <v>0.33712121844291687</v>
      </c>
      <c r="G257" s="23">
        <v>0.10606060922145844</v>
      </c>
      <c r="H257" s="23">
        <v>0.32954546809196472</v>
      </c>
      <c r="I257" s="23">
        <v>5.3030304610729218E-2</v>
      </c>
      <c r="J257" s="23">
        <v>0.34090909361839294</v>
      </c>
      <c r="K257" s="23">
        <v>0.24242424964904785</v>
      </c>
      <c r="L257" s="23">
        <v>0.27651515603065491</v>
      </c>
      <c r="M257" s="23">
        <v>3.0303031206130981E-2</v>
      </c>
      <c r="N257" s="23">
        <v>3.4090910106897354E-2</v>
      </c>
      <c r="O257" s="23">
        <v>7.5757578015327454E-3</v>
      </c>
    </row>
    <row r="258" spans="1:16" x14ac:dyDescent="0.15">
      <c r="A258" s="17" t="str">
        <f>A248&amp;D258</f>
        <v>X (12)小売・飲食などのサービス業</v>
      </c>
      <c r="C258" s="135"/>
      <c r="D258" s="134" t="s">
        <v>96</v>
      </c>
      <c r="E258" s="19">
        <v>293</v>
      </c>
      <c r="F258" s="20">
        <v>92</v>
      </c>
      <c r="G258" s="20">
        <v>9</v>
      </c>
      <c r="H258" s="20">
        <v>121</v>
      </c>
      <c r="I258" s="20">
        <v>6</v>
      </c>
      <c r="J258" s="20">
        <v>91</v>
      </c>
      <c r="K258" s="20">
        <v>85</v>
      </c>
      <c r="L258" s="20">
        <v>76</v>
      </c>
      <c r="M258" s="20">
        <v>18</v>
      </c>
      <c r="N258" s="20">
        <v>12</v>
      </c>
      <c r="O258" s="20">
        <v>3</v>
      </c>
      <c r="P258" s="21"/>
    </row>
    <row r="259" spans="1:16" x14ac:dyDescent="0.15">
      <c r="C259" s="135"/>
      <c r="D259" s="136"/>
      <c r="E259" s="22">
        <v>1</v>
      </c>
      <c r="F259" s="23">
        <v>0.3139931857585907</v>
      </c>
      <c r="G259" s="23">
        <v>3.0716722831130028E-2</v>
      </c>
      <c r="H259" s="23">
        <v>0.41296929121017456</v>
      </c>
      <c r="I259" s="23">
        <v>2.0477816462516785E-2</v>
      </c>
      <c r="J259" s="23">
        <v>0.31058019399642944</v>
      </c>
      <c r="K259" s="23">
        <v>0.29010239243507385</v>
      </c>
      <c r="L259" s="23">
        <v>0.25938567519187927</v>
      </c>
      <c r="M259" s="23">
        <v>6.1433445662260056E-2</v>
      </c>
      <c r="N259" s="23">
        <v>4.0955632925033569E-2</v>
      </c>
      <c r="O259" s="23">
        <v>1.0238908231258392E-2</v>
      </c>
    </row>
    <row r="260" spans="1:16" x14ac:dyDescent="0.15">
      <c r="A260" s="17" t="str">
        <f>A248&amp;D260</f>
        <v>X (12)金融・保険・不動産業</v>
      </c>
      <c r="C260" s="135"/>
      <c r="D260" s="134" t="s">
        <v>97</v>
      </c>
      <c r="E260" s="19">
        <v>156</v>
      </c>
      <c r="F260" s="20">
        <v>39</v>
      </c>
      <c r="G260" s="20">
        <v>16</v>
      </c>
      <c r="H260" s="20">
        <v>38</v>
      </c>
      <c r="I260" s="20">
        <v>2</v>
      </c>
      <c r="J260" s="20">
        <v>84</v>
      </c>
      <c r="K260" s="20">
        <v>51</v>
      </c>
      <c r="L260" s="20">
        <v>28</v>
      </c>
      <c r="M260" s="20">
        <v>3</v>
      </c>
      <c r="N260" s="20">
        <v>15</v>
      </c>
      <c r="O260" s="20">
        <v>1</v>
      </c>
      <c r="P260" s="21"/>
    </row>
    <row r="261" spans="1:16" x14ac:dyDescent="0.15">
      <c r="C261" s="135"/>
      <c r="D261" s="136"/>
      <c r="E261" s="22">
        <v>1</v>
      </c>
      <c r="F261" s="23">
        <v>0.25</v>
      </c>
      <c r="G261" s="23">
        <v>0.10256410390138626</v>
      </c>
      <c r="H261" s="23">
        <v>0.24358974397182465</v>
      </c>
      <c r="I261" s="23">
        <v>1.2820512987673283E-2</v>
      </c>
      <c r="J261" s="23">
        <v>0.53846156597137451</v>
      </c>
      <c r="K261" s="23">
        <v>0.32692307233810425</v>
      </c>
      <c r="L261" s="23">
        <v>0.17948718369007111</v>
      </c>
      <c r="M261" s="23">
        <v>1.9230769947171211E-2</v>
      </c>
      <c r="N261" s="23">
        <v>9.6153847873210907E-2</v>
      </c>
      <c r="O261" s="23">
        <v>6.4102564938366413E-3</v>
      </c>
    </row>
    <row r="262" spans="1:16" x14ac:dyDescent="0.15">
      <c r="A262" s="17" t="str">
        <f>A248&amp;D262</f>
        <v>X (12)医療・福祉・介護</v>
      </c>
      <c r="C262" s="135"/>
      <c r="D262" s="134" t="s">
        <v>98</v>
      </c>
      <c r="E262" s="19">
        <v>890</v>
      </c>
      <c r="F262" s="20">
        <v>335</v>
      </c>
      <c r="G262" s="20">
        <v>30</v>
      </c>
      <c r="H262" s="20">
        <v>278</v>
      </c>
      <c r="I262" s="20">
        <v>18</v>
      </c>
      <c r="J262" s="20">
        <v>350</v>
      </c>
      <c r="K262" s="20">
        <v>182</v>
      </c>
      <c r="L262" s="20">
        <v>264</v>
      </c>
      <c r="M262" s="20">
        <v>44</v>
      </c>
      <c r="N262" s="20">
        <v>67</v>
      </c>
      <c r="O262" s="20">
        <v>6</v>
      </c>
      <c r="P262" s="21"/>
    </row>
    <row r="263" spans="1:16" x14ac:dyDescent="0.15">
      <c r="C263" s="135"/>
      <c r="D263" s="136"/>
      <c r="E263" s="22">
        <v>1</v>
      </c>
      <c r="F263" s="23">
        <v>0.37640449404716492</v>
      </c>
      <c r="G263" s="23">
        <v>3.3707864582538605E-2</v>
      </c>
      <c r="H263" s="23">
        <v>0.31235954165458679</v>
      </c>
      <c r="I263" s="23">
        <v>2.0224718376994133E-2</v>
      </c>
      <c r="J263" s="23">
        <v>0.39325842261314392</v>
      </c>
      <c r="K263" s="23">
        <v>0.20449438691139221</v>
      </c>
      <c r="L263" s="23">
        <v>0.29662922024726868</v>
      </c>
      <c r="M263" s="23">
        <v>4.9438200891017914E-2</v>
      </c>
      <c r="N263" s="23">
        <v>7.5280897319316864E-2</v>
      </c>
      <c r="O263" s="23">
        <v>6.7415731027722359E-3</v>
      </c>
    </row>
    <row r="264" spans="1:16" x14ac:dyDescent="0.15">
      <c r="A264" s="17" t="str">
        <f>A248&amp;D264</f>
        <v>X (12)ITエンジニア・プログラマー（ゲームクリエイターを含む）</v>
      </c>
      <c r="C264" s="135"/>
      <c r="D264" s="134" t="s">
        <v>99</v>
      </c>
      <c r="E264" s="19">
        <v>349</v>
      </c>
      <c r="F264" s="20">
        <v>120</v>
      </c>
      <c r="G264" s="20">
        <v>15</v>
      </c>
      <c r="H264" s="20">
        <v>117</v>
      </c>
      <c r="I264" s="20">
        <v>7</v>
      </c>
      <c r="J264" s="20">
        <v>141</v>
      </c>
      <c r="K264" s="20">
        <v>114</v>
      </c>
      <c r="L264" s="20">
        <v>76</v>
      </c>
      <c r="M264" s="20">
        <v>16</v>
      </c>
      <c r="N264" s="20">
        <v>19</v>
      </c>
      <c r="O264" s="20">
        <v>4</v>
      </c>
      <c r="P264" s="21"/>
    </row>
    <row r="265" spans="1:16" x14ac:dyDescent="0.15">
      <c r="C265" s="135"/>
      <c r="D265" s="136"/>
      <c r="E265" s="22">
        <v>1</v>
      </c>
      <c r="F265" s="23">
        <v>0.34383955597877502</v>
      </c>
      <c r="G265" s="23">
        <v>4.2979944497346878E-2</v>
      </c>
      <c r="H265" s="23">
        <v>0.33524355292320251</v>
      </c>
      <c r="I265" s="23">
        <v>2.0057305693626404E-2</v>
      </c>
      <c r="J265" s="23">
        <v>0.40401145815849304</v>
      </c>
      <c r="K265" s="23">
        <v>0.32664754986763</v>
      </c>
      <c r="L265" s="23">
        <v>0.21776504814624786</v>
      </c>
      <c r="M265" s="23">
        <v>4.584527388215065E-2</v>
      </c>
      <c r="N265" s="23">
        <v>5.4441262036561966E-2</v>
      </c>
      <c r="O265" s="23">
        <v>1.1461318470537663E-2</v>
      </c>
    </row>
    <row r="266" spans="1:16" x14ac:dyDescent="0.15">
      <c r="A266" s="17" t="str">
        <f>A248&amp;D266</f>
        <v>X (12)情報通信系（メディア・マスコミ）</v>
      </c>
      <c r="C266" s="135"/>
      <c r="D266" s="134" t="s">
        <v>100</v>
      </c>
      <c r="E266" s="19">
        <v>101</v>
      </c>
      <c r="F266" s="20">
        <v>43</v>
      </c>
      <c r="G266" s="20">
        <v>7</v>
      </c>
      <c r="H266" s="20">
        <v>30</v>
      </c>
      <c r="I266" s="20">
        <v>0</v>
      </c>
      <c r="J266" s="20">
        <v>30</v>
      </c>
      <c r="K266" s="20">
        <v>28</v>
      </c>
      <c r="L266" s="20">
        <v>34</v>
      </c>
      <c r="M266" s="20">
        <v>7</v>
      </c>
      <c r="N266" s="20">
        <v>7</v>
      </c>
      <c r="O266" s="20">
        <v>0</v>
      </c>
      <c r="P266" s="21"/>
    </row>
    <row r="267" spans="1:16" x14ac:dyDescent="0.15">
      <c r="A267" s="28"/>
      <c r="C267" s="135"/>
      <c r="D267" s="136"/>
      <c r="E267" s="22">
        <v>1</v>
      </c>
      <c r="F267" s="23">
        <v>0.42574256658554077</v>
      </c>
      <c r="G267" s="23">
        <v>6.9306932389736176E-2</v>
      </c>
      <c r="H267" s="23">
        <v>0.29702970385551453</v>
      </c>
      <c r="I267" s="23">
        <v>0</v>
      </c>
      <c r="J267" s="23">
        <v>0.29702970385551453</v>
      </c>
      <c r="K267" s="23">
        <v>0.2772277295589447</v>
      </c>
      <c r="L267" s="23">
        <v>0.33663365244865417</v>
      </c>
      <c r="M267" s="23">
        <v>6.9306932389736176E-2</v>
      </c>
      <c r="N267" s="23">
        <v>6.9306932389736176E-2</v>
      </c>
      <c r="O267" s="23">
        <v>0</v>
      </c>
    </row>
    <row r="268" spans="1:16" x14ac:dyDescent="0.15">
      <c r="A268" s="17" t="str">
        <f>A248&amp;D268</f>
        <v>X (12)公務員</v>
      </c>
      <c r="C268" s="135"/>
      <c r="D268" s="134" t="s">
        <v>101</v>
      </c>
      <c r="E268" s="19">
        <v>770</v>
      </c>
      <c r="F268" s="20">
        <v>285</v>
      </c>
      <c r="G268" s="20">
        <v>30</v>
      </c>
      <c r="H268" s="20">
        <v>210</v>
      </c>
      <c r="I268" s="20">
        <v>16</v>
      </c>
      <c r="J268" s="20">
        <v>276</v>
      </c>
      <c r="K268" s="20">
        <v>210</v>
      </c>
      <c r="L268" s="20">
        <v>218</v>
      </c>
      <c r="M268" s="20">
        <v>44</v>
      </c>
      <c r="N268" s="20">
        <v>30</v>
      </c>
      <c r="O268" s="20">
        <v>6</v>
      </c>
      <c r="P268" s="21"/>
    </row>
    <row r="269" spans="1:16" x14ac:dyDescent="0.15">
      <c r="A269" s="28"/>
      <c r="C269" s="135"/>
      <c r="D269" s="136"/>
      <c r="E269" s="22">
        <v>1</v>
      </c>
      <c r="F269" s="23">
        <v>0.37012988328933716</v>
      </c>
      <c r="G269" s="23">
        <v>3.8961037993431091E-2</v>
      </c>
      <c r="H269" s="23">
        <v>0.27272728085517883</v>
      </c>
      <c r="I269" s="23">
        <v>2.0779220387339592E-2</v>
      </c>
      <c r="J269" s="23">
        <v>0.358441561460495</v>
      </c>
      <c r="K269" s="23">
        <v>0.27272728085517883</v>
      </c>
      <c r="L269" s="23">
        <v>0.28311687707901001</v>
      </c>
      <c r="M269" s="23">
        <v>5.714285746216774E-2</v>
      </c>
      <c r="N269" s="23">
        <v>3.8961037993431091E-2</v>
      </c>
      <c r="O269" s="23">
        <v>7.7922078780829906E-3</v>
      </c>
    </row>
    <row r="270" spans="1:16" x14ac:dyDescent="0.15">
      <c r="A270" s="17" t="str">
        <f>A248&amp;D270</f>
        <v>X (12)その他</v>
      </c>
      <c r="C270" s="135"/>
      <c r="D270" s="134" t="s">
        <v>22</v>
      </c>
      <c r="E270" s="19">
        <v>811</v>
      </c>
      <c r="F270" s="20">
        <v>284</v>
      </c>
      <c r="G270" s="20">
        <v>21</v>
      </c>
      <c r="H270" s="20">
        <v>279</v>
      </c>
      <c r="I270" s="20">
        <v>8</v>
      </c>
      <c r="J270" s="20">
        <v>248</v>
      </c>
      <c r="K270" s="20">
        <v>157</v>
      </c>
      <c r="L270" s="20">
        <v>307</v>
      </c>
      <c r="M270" s="20">
        <v>48</v>
      </c>
      <c r="N270" s="20">
        <v>54</v>
      </c>
      <c r="O270" s="20">
        <v>19</v>
      </c>
      <c r="P270" s="21"/>
    </row>
    <row r="271" spans="1:16" x14ac:dyDescent="0.15">
      <c r="C271" s="136"/>
      <c r="D271" s="136"/>
      <c r="E271" s="22">
        <v>1</v>
      </c>
      <c r="F271" s="23">
        <v>0.35018494725227356</v>
      </c>
      <c r="G271" s="23">
        <v>2.5893958285450935E-2</v>
      </c>
      <c r="H271" s="23">
        <v>0.34401974081993103</v>
      </c>
      <c r="I271" s="23">
        <v>9.8643647506833076E-3</v>
      </c>
      <c r="J271" s="23">
        <v>0.30579531192779541</v>
      </c>
      <c r="K271" s="23">
        <v>0.19358816742897034</v>
      </c>
      <c r="L271" s="23">
        <v>0.37854501605033875</v>
      </c>
      <c r="M271" s="23">
        <v>5.9186190366744995E-2</v>
      </c>
      <c r="N271" s="23">
        <v>6.6584460437297821E-2</v>
      </c>
      <c r="O271" s="23">
        <v>2.3427866399288177E-2</v>
      </c>
    </row>
    <row r="275" spans="1:16" x14ac:dyDescent="0.15">
      <c r="A275" s="17" t="str">
        <f>"X ("&amp;SUBSTITUTE(LEFT(E275,3),"Q","")&amp;")"</f>
        <v>X (13)</v>
      </c>
      <c r="C275" s="17" t="s">
        <v>91</v>
      </c>
      <c r="D275" s="17" t="s">
        <v>1</v>
      </c>
      <c r="E275" s="17" t="s">
        <v>92</v>
      </c>
    </row>
    <row r="276" spans="1:16" ht="48" x14ac:dyDescent="0.15">
      <c r="A276" s="17" t="str">
        <f>A275&amp;"表頭"</f>
        <v>X (13)表頭</v>
      </c>
      <c r="C276" s="132"/>
      <c r="D276" s="133"/>
      <c r="E276" s="18" t="s">
        <v>3</v>
      </c>
      <c r="F276" s="18" t="s">
        <v>93</v>
      </c>
      <c r="G276" s="18" t="s">
        <v>94</v>
      </c>
      <c r="H276" s="18" t="s">
        <v>95</v>
      </c>
      <c r="I276" s="18" t="s">
        <v>96</v>
      </c>
      <c r="J276" s="18" t="s">
        <v>97</v>
      </c>
      <c r="K276" s="18" t="s">
        <v>98</v>
      </c>
      <c r="L276" s="18" t="s">
        <v>99</v>
      </c>
      <c r="M276" s="18" t="s">
        <v>100</v>
      </c>
      <c r="N276" s="18" t="s">
        <v>101</v>
      </c>
      <c r="O276" s="18" t="s">
        <v>22</v>
      </c>
    </row>
    <row r="277" spans="1:16" x14ac:dyDescent="0.15">
      <c r="A277" s="17" t="str">
        <f>A275&amp;D277</f>
        <v>X (13)全体</v>
      </c>
      <c r="C277" s="134" t="s">
        <v>92</v>
      </c>
      <c r="D277" s="134" t="s">
        <v>8</v>
      </c>
      <c r="E277" s="19">
        <v>3871</v>
      </c>
      <c r="F277" s="20">
        <v>82</v>
      </c>
      <c r="G277" s="20">
        <v>155</v>
      </c>
      <c r="H277" s="20">
        <v>264</v>
      </c>
      <c r="I277" s="20">
        <v>293</v>
      </c>
      <c r="J277" s="20">
        <v>156</v>
      </c>
      <c r="K277" s="20">
        <v>890</v>
      </c>
      <c r="L277" s="20">
        <v>349</v>
      </c>
      <c r="M277" s="20">
        <v>101</v>
      </c>
      <c r="N277" s="20">
        <v>770</v>
      </c>
      <c r="O277" s="20">
        <v>811</v>
      </c>
      <c r="P277" s="21"/>
    </row>
    <row r="278" spans="1:16" x14ac:dyDescent="0.15">
      <c r="C278" s="135"/>
      <c r="D278" s="136"/>
      <c r="E278" s="22">
        <v>1</v>
      </c>
      <c r="F278" s="23">
        <v>2.1183157339692116E-2</v>
      </c>
      <c r="G278" s="23">
        <v>4.0041331201791763E-2</v>
      </c>
      <c r="H278" s="23">
        <v>6.8199433386325836E-2</v>
      </c>
      <c r="I278" s="23">
        <v>7.5691036880016327E-2</v>
      </c>
      <c r="J278" s="23">
        <v>4.0299665182828903E-2</v>
      </c>
      <c r="K278" s="23">
        <v>0.22991475462913513</v>
      </c>
      <c r="L278" s="23">
        <v>9.0157583355903625E-2</v>
      </c>
      <c r="M278" s="23">
        <v>2.6091448962688446E-2</v>
      </c>
      <c r="N278" s="23">
        <v>0.19891500473022461</v>
      </c>
      <c r="O278" s="23">
        <v>0.20950658619403839</v>
      </c>
    </row>
    <row r="279" spans="1:16" x14ac:dyDescent="0.15">
      <c r="A279" s="17" t="str">
        <f>A275&amp;D279</f>
        <v>X (13)農業・漁業・林業</v>
      </c>
      <c r="C279" s="135"/>
      <c r="D279" s="134" t="s">
        <v>93</v>
      </c>
      <c r="E279" s="19">
        <v>82</v>
      </c>
      <c r="F279" s="20">
        <v>82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1"/>
    </row>
    <row r="280" spans="1:16" x14ac:dyDescent="0.15">
      <c r="C280" s="135"/>
      <c r="D280" s="136"/>
      <c r="E280" s="22">
        <v>1</v>
      </c>
      <c r="F280" s="23">
        <v>1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</row>
    <row r="281" spans="1:16" x14ac:dyDescent="0.15">
      <c r="A281" s="17" t="str">
        <f>A275&amp;D281</f>
        <v>X (13)建設業</v>
      </c>
      <c r="C281" s="135"/>
      <c r="D281" s="134" t="s">
        <v>94</v>
      </c>
      <c r="E281" s="19">
        <v>155</v>
      </c>
      <c r="F281" s="20">
        <v>0</v>
      </c>
      <c r="G281" s="20">
        <v>155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1"/>
    </row>
    <row r="282" spans="1:16" x14ac:dyDescent="0.15">
      <c r="C282" s="135"/>
      <c r="D282" s="136"/>
      <c r="E282" s="22">
        <v>1</v>
      </c>
      <c r="F282" s="23">
        <v>0</v>
      </c>
      <c r="G282" s="23">
        <v>1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</row>
    <row r="283" spans="1:16" x14ac:dyDescent="0.15">
      <c r="A283" s="17" t="str">
        <f>A275&amp;D283</f>
        <v>X (13)製造業（技術者等）</v>
      </c>
      <c r="C283" s="135"/>
      <c r="D283" s="134" t="s">
        <v>95</v>
      </c>
      <c r="E283" s="19">
        <v>264</v>
      </c>
      <c r="F283" s="20">
        <v>0</v>
      </c>
      <c r="G283" s="20">
        <v>0</v>
      </c>
      <c r="H283" s="20">
        <v>264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1"/>
    </row>
    <row r="284" spans="1:16" x14ac:dyDescent="0.15">
      <c r="C284" s="135"/>
      <c r="D284" s="136"/>
      <c r="E284" s="22">
        <v>1</v>
      </c>
      <c r="F284" s="23">
        <v>0</v>
      </c>
      <c r="G284" s="23">
        <v>0</v>
      </c>
      <c r="H284" s="23">
        <v>1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</row>
    <row r="285" spans="1:16" x14ac:dyDescent="0.15">
      <c r="A285" s="17" t="str">
        <f>A275&amp;D285</f>
        <v>X (13)小売・飲食などのサービス業</v>
      </c>
      <c r="C285" s="135"/>
      <c r="D285" s="134" t="s">
        <v>96</v>
      </c>
      <c r="E285" s="19">
        <v>293</v>
      </c>
      <c r="F285" s="20">
        <v>0</v>
      </c>
      <c r="G285" s="20">
        <v>0</v>
      </c>
      <c r="H285" s="20">
        <v>0</v>
      </c>
      <c r="I285" s="20">
        <v>293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1"/>
    </row>
    <row r="286" spans="1:16" x14ac:dyDescent="0.15">
      <c r="C286" s="135"/>
      <c r="D286" s="136"/>
      <c r="E286" s="22">
        <v>1</v>
      </c>
      <c r="F286" s="23">
        <v>0</v>
      </c>
      <c r="G286" s="23">
        <v>0</v>
      </c>
      <c r="H286" s="23">
        <v>0</v>
      </c>
      <c r="I286" s="23">
        <v>1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</row>
    <row r="287" spans="1:16" x14ac:dyDescent="0.15">
      <c r="A287" s="17" t="str">
        <f>A275&amp;D287</f>
        <v>X (13)金融・保険・不動産業</v>
      </c>
      <c r="C287" s="135"/>
      <c r="D287" s="134" t="s">
        <v>97</v>
      </c>
      <c r="E287" s="19">
        <v>156</v>
      </c>
      <c r="F287" s="20">
        <v>0</v>
      </c>
      <c r="G287" s="20">
        <v>0</v>
      </c>
      <c r="H287" s="20">
        <v>0</v>
      </c>
      <c r="I287" s="20">
        <v>0</v>
      </c>
      <c r="J287" s="20">
        <v>156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1"/>
    </row>
    <row r="288" spans="1:16" x14ac:dyDescent="0.15">
      <c r="C288" s="135"/>
      <c r="D288" s="136"/>
      <c r="E288" s="22">
        <v>1</v>
      </c>
      <c r="F288" s="23">
        <v>0</v>
      </c>
      <c r="G288" s="23">
        <v>0</v>
      </c>
      <c r="H288" s="23">
        <v>0</v>
      </c>
      <c r="I288" s="23">
        <v>0</v>
      </c>
      <c r="J288" s="23">
        <v>1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</row>
    <row r="289" spans="1:16" x14ac:dyDescent="0.15">
      <c r="A289" s="17" t="str">
        <f>A275&amp;D289</f>
        <v>X (13)医療・福祉・介護</v>
      </c>
      <c r="C289" s="135"/>
      <c r="D289" s="134" t="s">
        <v>98</v>
      </c>
      <c r="E289" s="19">
        <v>890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890</v>
      </c>
      <c r="L289" s="20">
        <v>0</v>
      </c>
      <c r="M289" s="20">
        <v>0</v>
      </c>
      <c r="N289" s="20">
        <v>0</v>
      </c>
      <c r="O289" s="20">
        <v>0</v>
      </c>
      <c r="P289" s="21"/>
    </row>
    <row r="290" spans="1:16" x14ac:dyDescent="0.15">
      <c r="C290" s="135"/>
      <c r="D290" s="136"/>
      <c r="E290" s="22">
        <v>1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1</v>
      </c>
      <c r="L290" s="23">
        <v>0</v>
      </c>
      <c r="M290" s="23">
        <v>0</v>
      </c>
      <c r="N290" s="23">
        <v>0</v>
      </c>
      <c r="O290" s="23">
        <v>0</v>
      </c>
    </row>
    <row r="291" spans="1:16" x14ac:dyDescent="0.15">
      <c r="A291" s="17" t="str">
        <f>A275&amp;D291</f>
        <v>X (13)ITエンジニア・プログラマー（ゲームクリエイターを含む）</v>
      </c>
      <c r="C291" s="135"/>
      <c r="D291" s="134" t="s">
        <v>99</v>
      </c>
      <c r="E291" s="19">
        <v>349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349</v>
      </c>
      <c r="M291" s="20">
        <v>0</v>
      </c>
      <c r="N291" s="20">
        <v>0</v>
      </c>
      <c r="O291" s="20">
        <v>0</v>
      </c>
      <c r="P291" s="21"/>
    </row>
    <row r="292" spans="1:16" x14ac:dyDescent="0.15">
      <c r="C292" s="135"/>
      <c r="D292" s="136"/>
      <c r="E292" s="22">
        <v>1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1</v>
      </c>
      <c r="M292" s="23">
        <v>0</v>
      </c>
      <c r="N292" s="23">
        <v>0</v>
      </c>
      <c r="O292" s="23">
        <v>0</v>
      </c>
    </row>
    <row r="293" spans="1:16" x14ac:dyDescent="0.15">
      <c r="A293" s="17" t="str">
        <f>A275&amp;D293</f>
        <v>X (13)情報通信系（メディア・マスコミ）</v>
      </c>
      <c r="C293" s="135"/>
      <c r="D293" s="134" t="s">
        <v>100</v>
      </c>
      <c r="E293" s="19">
        <v>101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101</v>
      </c>
      <c r="N293" s="20">
        <v>0</v>
      </c>
      <c r="O293" s="20">
        <v>0</v>
      </c>
      <c r="P293" s="21"/>
    </row>
    <row r="294" spans="1:16" x14ac:dyDescent="0.15">
      <c r="A294" s="28"/>
      <c r="C294" s="135"/>
      <c r="D294" s="136"/>
      <c r="E294" s="22">
        <v>1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1</v>
      </c>
      <c r="N294" s="23">
        <v>0</v>
      </c>
      <c r="O294" s="23">
        <v>0</v>
      </c>
    </row>
    <row r="295" spans="1:16" x14ac:dyDescent="0.15">
      <c r="A295" s="17" t="str">
        <f>A275&amp;D295</f>
        <v>X (13)公務員</v>
      </c>
      <c r="C295" s="135"/>
      <c r="D295" s="134" t="s">
        <v>101</v>
      </c>
      <c r="E295" s="19">
        <v>770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770</v>
      </c>
      <c r="O295" s="20">
        <v>0</v>
      </c>
      <c r="P295" s="21"/>
    </row>
    <row r="296" spans="1:16" x14ac:dyDescent="0.15">
      <c r="A296" s="28"/>
      <c r="C296" s="135"/>
      <c r="D296" s="136"/>
      <c r="E296" s="22">
        <v>1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1</v>
      </c>
      <c r="O296" s="23">
        <v>0</v>
      </c>
    </row>
    <row r="297" spans="1:16" x14ac:dyDescent="0.15">
      <c r="A297" s="17" t="str">
        <f>A275&amp;D297</f>
        <v>X (13)その他</v>
      </c>
      <c r="C297" s="135"/>
      <c r="D297" s="134" t="s">
        <v>22</v>
      </c>
      <c r="E297" s="19">
        <v>811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811</v>
      </c>
      <c r="P297" s="21"/>
    </row>
    <row r="298" spans="1:16" x14ac:dyDescent="0.15">
      <c r="C298" s="136"/>
      <c r="D298" s="136"/>
      <c r="E298" s="22">
        <v>1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1</v>
      </c>
    </row>
    <row r="302" spans="1:16" x14ac:dyDescent="0.15">
      <c r="A302" s="17" t="str">
        <f>"X ("&amp;SUBSTITUTE(LEFT(E302,3),"Q","")&amp;")"</f>
        <v>X (14)</v>
      </c>
      <c r="C302" s="17" t="s">
        <v>102</v>
      </c>
      <c r="D302" s="17" t="s">
        <v>24</v>
      </c>
      <c r="E302" s="17" t="s">
        <v>103</v>
      </c>
    </row>
    <row r="303" spans="1:16" ht="60" x14ac:dyDescent="0.15">
      <c r="A303" s="17" t="str">
        <f>A302&amp;"表頭"</f>
        <v>X (14)表頭</v>
      </c>
      <c r="C303" s="132"/>
      <c r="D303" s="133"/>
      <c r="E303" s="18" t="s">
        <v>3</v>
      </c>
      <c r="F303" s="18" t="s">
        <v>104</v>
      </c>
      <c r="G303" s="18" t="s">
        <v>105</v>
      </c>
      <c r="H303" s="18" t="s">
        <v>106</v>
      </c>
      <c r="I303" s="18" t="s">
        <v>107</v>
      </c>
      <c r="J303" s="18" t="s">
        <v>108</v>
      </c>
      <c r="K303" s="18" t="s">
        <v>109</v>
      </c>
      <c r="L303" s="18" t="s">
        <v>110</v>
      </c>
      <c r="M303" s="18" t="s">
        <v>22</v>
      </c>
      <c r="N303" s="18" t="s">
        <v>61</v>
      </c>
    </row>
    <row r="304" spans="1:16" x14ac:dyDescent="0.15">
      <c r="A304" s="17" t="str">
        <f>A302&amp;D304</f>
        <v>X (14)全体</v>
      </c>
      <c r="C304" s="134" t="s">
        <v>92</v>
      </c>
      <c r="D304" s="134" t="s">
        <v>8</v>
      </c>
      <c r="E304" s="19">
        <v>3871</v>
      </c>
      <c r="F304" s="20">
        <v>262</v>
      </c>
      <c r="G304" s="20">
        <v>1143</v>
      </c>
      <c r="H304" s="20">
        <v>1629</v>
      </c>
      <c r="I304" s="20">
        <v>90</v>
      </c>
      <c r="J304" s="20">
        <v>1062</v>
      </c>
      <c r="K304" s="20">
        <v>1282</v>
      </c>
      <c r="L304" s="20">
        <v>590</v>
      </c>
      <c r="M304" s="20">
        <v>27</v>
      </c>
      <c r="N304" s="20">
        <v>134</v>
      </c>
      <c r="O304" s="21"/>
      <c r="P304" s="21"/>
    </row>
    <row r="305" spans="1:16" x14ac:dyDescent="0.15">
      <c r="C305" s="135"/>
      <c r="D305" s="136"/>
      <c r="E305" s="22">
        <v>1</v>
      </c>
      <c r="F305" s="23">
        <v>6.7682772874832153E-2</v>
      </c>
      <c r="G305" s="23">
        <v>0.29527252912521362</v>
      </c>
      <c r="H305" s="23">
        <v>0.42082148790359497</v>
      </c>
      <c r="I305" s="23">
        <v>2.3249806836247444E-2</v>
      </c>
      <c r="J305" s="23">
        <v>0.27434772253036499</v>
      </c>
      <c r="K305" s="23">
        <v>0.33118057250976563</v>
      </c>
      <c r="L305" s="23">
        <v>0.15241539478302002</v>
      </c>
      <c r="M305" s="23">
        <v>6.9749420508742332E-3</v>
      </c>
      <c r="N305" s="23">
        <v>3.4616377204656601E-2</v>
      </c>
    </row>
    <row r="306" spans="1:16" x14ac:dyDescent="0.15">
      <c r="A306" s="17" t="str">
        <f>A302&amp;D306</f>
        <v>X (14)農業・漁業・林業</v>
      </c>
      <c r="C306" s="135"/>
      <c r="D306" s="134" t="s">
        <v>93</v>
      </c>
      <c r="E306" s="19">
        <v>82</v>
      </c>
      <c r="F306" s="24">
        <v>31</v>
      </c>
      <c r="G306" s="20">
        <v>18</v>
      </c>
      <c r="H306" s="20">
        <v>22</v>
      </c>
      <c r="I306" s="20">
        <v>1</v>
      </c>
      <c r="J306" s="20">
        <v>7</v>
      </c>
      <c r="K306" s="20">
        <v>22</v>
      </c>
      <c r="L306" s="20">
        <v>13</v>
      </c>
      <c r="M306" s="20">
        <v>0</v>
      </c>
      <c r="N306" s="20">
        <v>4</v>
      </c>
      <c r="O306" s="21"/>
      <c r="P306" s="21"/>
    </row>
    <row r="307" spans="1:16" x14ac:dyDescent="0.15">
      <c r="C307" s="135"/>
      <c r="D307" s="136"/>
      <c r="E307" s="22">
        <v>1</v>
      </c>
      <c r="F307" s="26">
        <v>0.37804877758026123</v>
      </c>
      <c r="G307" s="23">
        <v>0.21951219439506531</v>
      </c>
      <c r="H307" s="23">
        <v>0.26829269528388977</v>
      </c>
      <c r="I307" s="23">
        <v>1.2195121496915817E-2</v>
      </c>
      <c r="J307" s="23">
        <v>8.5365854203701019E-2</v>
      </c>
      <c r="K307" s="23">
        <v>0.26829269528388977</v>
      </c>
      <c r="L307" s="23">
        <v>0.15853658318519592</v>
      </c>
      <c r="M307" s="23">
        <v>0</v>
      </c>
      <c r="N307" s="23">
        <v>4.8780485987663269E-2</v>
      </c>
    </row>
    <row r="308" spans="1:16" x14ac:dyDescent="0.15">
      <c r="A308" s="17" t="str">
        <f>A302&amp;D308</f>
        <v>X (14)建設業</v>
      </c>
      <c r="C308" s="135"/>
      <c r="D308" s="134" t="s">
        <v>94</v>
      </c>
      <c r="E308" s="19">
        <v>155</v>
      </c>
      <c r="F308" s="20">
        <v>21</v>
      </c>
      <c r="G308" s="20">
        <v>54</v>
      </c>
      <c r="H308" s="20">
        <v>53</v>
      </c>
      <c r="I308" s="20">
        <v>2</v>
      </c>
      <c r="J308" s="20">
        <v>35</v>
      </c>
      <c r="K308" s="20">
        <v>40</v>
      </c>
      <c r="L308" s="20">
        <v>13</v>
      </c>
      <c r="M308" s="20">
        <v>3</v>
      </c>
      <c r="N308" s="20">
        <v>9</v>
      </c>
      <c r="O308" s="21"/>
      <c r="P308" s="21"/>
    </row>
    <row r="309" spans="1:16" x14ac:dyDescent="0.15">
      <c r="C309" s="135"/>
      <c r="D309" s="136"/>
      <c r="E309" s="22">
        <v>1</v>
      </c>
      <c r="F309" s="23">
        <v>0.13548387587070465</v>
      </c>
      <c r="G309" s="23">
        <v>0.34838709235191345</v>
      </c>
      <c r="H309" s="23">
        <v>0.34193548560142517</v>
      </c>
      <c r="I309" s="23">
        <v>1.2903225608170033E-2</v>
      </c>
      <c r="J309" s="23">
        <v>0.22580644488334656</v>
      </c>
      <c r="K309" s="23">
        <v>0.25806450843811035</v>
      </c>
      <c r="L309" s="23">
        <v>8.3870969712734222E-2</v>
      </c>
      <c r="M309" s="23">
        <v>1.9354838877916336E-2</v>
      </c>
      <c r="N309" s="23">
        <v>5.8064516633749008E-2</v>
      </c>
    </row>
    <row r="310" spans="1:16" x14ac:dyDescent="0.15">
      <c r="A310" s="17" t="str">
        <f>A302&amp;D310</f>
        <v>X (14)製造業（技術者等）</v>
      </c>
      <c r="C310" s="135"/>
      <c r="D310" s="134" t="s">
        <v>95</v>
      </c>
      <c r="E310" s="19">
        <v>264</v>
      </c>
      <c r="F310" s="20">
        <v>19</v>
      </c>
      <c r="G310" s="24">
        <v>120</v>
      </c>
      <c r="H310" s="20">
        <v>86</v>
      </c>
      <c r="I310" s="20">
        <v>5</v>
      </c>
      <c r="J310" s="20">
        <v>68</v>
      </c>
      <c r="K310" s="20">
        <v>81</v>
      </c>
      <c r="L310" s="20">
        <v>33</v>
      </c>
      <c r="M310" s="20">
        <v>2</v>
      </c>
      <c r="N310" s="20">
        <v>9</v>
      </c>
      <c r="O310" s="21"/>
      <c r="P310" s="21"/>
    </row>
    <row r="311" spans="1:16" x14ac:dyDescent="0.15">
      <c r="C311" s="135"/>
      <c r="D311" s="136"/>
      <c r="E311" s="22">
        <v>1</v>
      </c>
      <c r="F311" s="23">
        <v>7.1969695389270782E-2</v>
      </c>
      <c r="G311" s="26">
        <v>0.45454546809196472</v>
      </c>
      <c r="H311" s="23">
        <v>0.32575756311416626</v>
      </c>
      <c r="I311" s="23">
        <v>1.8939394503831863E-2</v>
      </c>
      <c r="J311" s="23">
        <v>0.25757575035095215</v>
      </c>
      <c r="K311" s="23">
        <v>0.30681818723678589</v>
      </c>
      <c r="L311" s="23">
        <v>0.125</v>
      </c>
      <c r="M311" s="23">
        <v>7.5757578015327454E-3</v>
      </c>
      <c r="N311" s="23">
        <v>3.4090910106897354E-2</v>
      </c>
    </row>
    <row r="312" spans="1:16" x14ac:dyDescent="0.15">
      <c r="A312" s="17" t="str">
        <f>A302&amp;D312</f>
        <v>X (14)小売・飲食などのサービス業</v>
      </c>
      <c r="C312" s="135"/>
      <c r="D312" s="134" t="s">
        <v>96</v>
      </c>
      <c r="E312" s="19">
        <v>293</v>
      </c>
      <c r="F312" s="20">
        <v>28</v>
      </c>
      <c r="G312" s="20">
        <v>55</v>
      </c>
      <c r="H312" s="20">
        <v>128</v>
      </c>
      <c r="I312" s="20">
        <v>2</v>
      </c>
      <c r="J312" s="20">
        <v>92</v>
      </c>
      <c r="K312" s="20">
        <v>105</v>
      </c>
      <c r="L312" s="20">
        <v>53</v>
      </c>
      <c r="M312" s="20">
        <v>1</v>
      </c>
      <c r="N312" s="20">
        <v>8</v>
      </c>
      <c r="O312" s="21"/>
      <c r="P312" s="21"/>
    </row>
    <row r="313" spans="1:16" x14ac:dyDescent="0.15">
      <c r="C313" s="135"/>
      <c r="D313" s="136"/>
      <c r="E313" s="22">
        <v>1</v>
      </c>
      <c r="F313" s="23">
        <v>9.5563143491744995E-2</v>
      </c>
      <c r="G313" s="23">
        <v>0.18771331012248993</v>
      </c>
      <c r="H313" s="23">
        <v>0.43686005473136902</v>
      </c>
      <c r="I313" s="23">
        <v>6.8259383551776409E-3</v>
      </c>
      <c r="J313" s="23">
        <v>0.3139931857585907</v>
      </c>
      <c r="K313" s="23">
        <v>0.35836178064346313</v>
      </c>
      <c r="L313" s="23">
        <v>0.180887371301651</v>
      </c>
      <c r="M313" s="23">
        <v>3.4129691775888205E-3</v>
      </c>
      <c r="N313" s="23">
        <v>2.7303753420710564E-2</v>
      </c>
    </row>
    <row r="314" spans="1:16" x14ac:dyDescent="0.15">
      <c r="A314" s="17" t="str">
        <f>A302&amp;D314</f>
        <v>X (14)金融・保険・不動産業</v>
      </c>
      <c r="C314" s="135"/>
      <c r="D314" s="134" t="s">
        <v>97</v>
      </c>
      <c r="E314" s="19">
        <v>156</v>
      </c>
      <c r="F314" s="20">
        <v>35</v>
      </c>
      <c r="G314" s="20">
        <v>55</v>
      </c>
      <c r="H314" s="20">
        <v>24</v>
      </c>
      <c r="I314" s="20">
        <v>6</v>
      </c>
      <c r="J314" s="20">
        <v>30</v>
      </c>
      <c r="K314" s="20">
        <v>62</v>
      </c>
      <c r="L314" s="20">
        <v>17</v>
      </c>
      <c r="M314" s="20">
        <v>3</v>
      </c>
      <c r="N314" s="20">
        <v>6</v>
      </c>
      <c r="O314" s="21"/>
      <c r="P314" s="21"/>
    </row>
    <row r="315" spans="1:16" x14ac:dyDescent="0.15">
      <c r="C315" s="135"/>
      <c r="D315" s="136"/>
      <c r="E315" s="22">
        <v>1</v>
      </c>
      <c r="F315" s="23">
        <v>0.22435897588729858</v>
      </c>
      <c r="G315" s="23">
        <v>0.35256409645080566</v>
      </c>
      <c r="H315" s="23">
        <v>0.15384615957736969</v>
      </c>
      <c r="I315" s="23">
        <v>3.8461539894342422E-2</v>
      </c>
      <c r="J315" s="23">
        <v>0.19230769574642181</v>
      </c>
      <c r="K315" s="23">
        <v>0.39743590354919434</v>
      </c>
      <c r="L315" s="23">
        <v>0.10897435992956161</v>
      </c>
      <c r="M315" s="23">
        <v>1.9230769947171211E-2</v>
      </c>
      <c r="N315" s="23">
        <v>3.8461539894342422E-2</v>
      </c>
    </row>
    <row r="316" spans="1:16" x14ac:dyDescent="0.15">
      <c r="A316" s="17" t="str">
        <f>A302&amp;D316</f>
        <v>X (14)医療・福祉・介護</v>
      </c>
      <c r="C316" s="135"/>
      <c r="D316" s="134" t="s">
        <v>98</v>
      </c>
      <c r="E316" s="19">
        <v>890</v>
      </c>
      <c r="F316" s="20">
        <v>26</v>
      </c>
      <c r="G316" s="20">
        <v>237</v>
      </c>
      <c r="H316" s="20">
        <v>436</v>
      </c>
      <c r="I316" s="20">
        <v>21</v>
      </c>
      <c r="J316" s="20">
        <v>286</v>
      </c>
      <c r="K316" s="20">
        <v>259</v>
      </c>
      <c r="L316" s="20">
        <v>139</v>
      </c>
      <c r="M316" s="20">
        <v>7</v>
      </c>
      <c r="N316" s="20">
        <v>21</v>
      </c>
      <c r="O316" s="21"/>
      <c r="P316" s="21"/>
    </row>
    <row r="317" spans="1:16" x14ac:dyDescent="0.15">
      <c r="C317" s="135"/>
      <c r="D317" s="136"/>
      <c r="E317" s="22">
        <v>1</v>
      </c>
      <c r="F317" s="23">
        <v>2.9213482514023781E-2</v>
      </c>
      <c r="G317" s="23">
        <v>0.26629212498664856</v>
      </c>
      <c r="H317" s="23">
        <v>0.48988765478134155</v>
      </c>
      <c r="I317" s="23">
        <v>2.3595506325364113E-2</v>
      </c>
      <c r="J317" s="23">
        <v>0.32134830951690674</v>
      </c>
      <c r="K317" s="23">
        <v>0.29101124405860901</v>
      </c>
      <c r="L317" s="23">
        <v>0.1561797708272934</v>
      </c>
      <c r="M317" s="23">
        <v>7.8651681542396545E-3</v>
      </c>
      <c r="N317" s="23">
        <v>2.3595506325364113E-2</v>
      </c>
    </row>
    <row r="318" spans="1:16" x14ac:dyDescent="0.15">
      <c r="A318" s="17" t="str">
        <f>A302&amp;D318</f>
        <v>X (14)ITエンジニア・プログラマー（ゲームクリエイターを含む）</v>
      </c>
      <c r="C318" s="135"/>
      <c r="D318" s="134" t="s">
        <v>99</v>
      </c>
      <c r="E318" s="19">
        <v>349</v>
      </c>
      <c r="F318" s="20">
        <v>25</v>
      </c>
      <c r="G318" s="20">
        <v>113</v>
      </c>
      <c r="H318" s="20">
        <v>155</v>
      </c>
      <c r="I318" s="20">
        <v>4</v>
      </c>
      <c r="J318" s="20">
        <v>44</v>
      </c>
      <c r="K318" s="20">
        <v>135</v>
      </c>
      <c r="L318" s="20">
        <v>70</v>
      </c>
      <c r="M318" s="20">
        <v>2</v>
      </c>
      <c r="N318" s="20">
        <v>14</v>
      </c>
      <c r="O318" s="21"/>
      <c r="P318" s="21"/>
    </row>
    <row r="319" spans="1:16" x14ac:dyDescent="0.15">
      <c r="C319" s="135"/>
      <c r="D319" s="136"/>
      <c r="E319" s="22">
        <v>1</v>
      </c>
      <c r="F319" s="23">
        <v>7.1633234620094299E-2</v>
      </c>
      <c r="G319" s="23">
        <v>0.32378223538398743</v>
      </c>
      <c r="H319" s="23">
        <v>0.44412606954574585</v>
      </c>
      <c r="I319" s="23">
        <v>1.1461318470537663E-2</v>
      </c>
      <c r="J319" s="23">
        <v>0.12607449293136597</v>
      </c>
      <c r="K319" s="23">
        <v>0.38681948184967041</v>
      </c>
      <c r="L319" s="23">
        <v>0.20057307183742523</v>
      </c>
      <c r="M319" s="23">
        <v>5.7306592352688313E-3</v>
      </c>
      <c r="N319" s="23">
        <v>4.0114611387252808E-2</v>
      </c>
    </row>
    <row r="320" spans="1:16" x14ac:dyDescent="0.15">
      <c r="A320" s="17" t="str">
        <f>A302&amp;D320</f>
        <v>X (14)情報通信系（メディア・マスコミ）</v>
      </c>
      <c r="C320" s="135"/>
      <c r="D320" s="134" t="s">
        <v>100</v>
      </c>
      <c r="E320" s="19">
        <v>101</v>
      </c>
      <c r="F320" s="20">
        <v>6</v>
      </c>
      <c r="G320" s="20">
        <v>17</v>
      </c>
      <c r="H320" s="24">
        <v>51</v>
      </c>
      <c r="I320" s="20">
        <v>4</v>
      </c>
      <c r="J320" s="20">
        <v>18</v>
      </c>
      <c r="K320" s="20">
        <v>41</v>
      </c>
      <c r="L320" s="20">
        <v>23</v>
      </c>
      <c r="M320" s="20">
        <v>0</v>
      </c>
      <c r="N320" s="20">
        <v>2</v>
      </c>
      <c r="O320" s="21"/>
      <c r="P320" s="21"/>
    </row>
    <row r="321" spans="1:16" x14ac:dyDescent="0.15">
      <c r="A321" s="28"/>
      <c r="C321" s="135"/>
      <c r="D321" s="136"/>
      <c r="E321" s="22">
        <v>1</v>
      </c>
      <c r="F321" s="23">
        <v>5.9405941516160965E-2</v>
      </c>
      <c r="G321" s="23">
        <v>0.16831682622432709</v>
      </c>
      <c r="H321" s="26">
        <v>0.50495052337646484</v>
      </c>
      <c r="I321" s="23">
        <v>3.9603959769010544E-2</v>
      </c>
      <c r="J321" s="23">
        <v>0.17821782827377319</v>
      </c>
      <c r="K321" s="23">
        <v>0.40594059228897095</v>
      </c>
      <c r="L321" s="23">
        <v>0.22772277891635895</v>
      </c>
      <c r="M321" s="23">
        <v>0</v>
      </c>
      <c r="N321" s="23">
        <v>1.9801979884505272E-2</v>
      </c>
    </row>
    <row r="322" spans="1:16" x14ac:dyDescent="0.15">
      <c r="A322" s="17" t="str">
        <f>A302&amp;D322</f>
        <v>X (14)公務員</v>
      </c>
      <c r="C322" s="135"/>
      <c r="D322" s="134" t="s">
        <v>101</v>
      </c>
      <c r="E322" s="19">
        <v>770</v>
      </c>
      <c r="F322" s="20">
        <v>23</v>
      </c>
      <c r="G322" s="24">
        <v>343</v>
      </c>
      <c r="H322" s="20">
        <v>205</v>
      </c>
      <c r="I322" s="20">
        <v>28</v>
      </c>
      <c r="J322" s="20">
        <v>225</v>
      </c>
      <c r="K322" s="20">
        <v>253</v>
      </c>
      <c r="L322" s="20">
        <v>111</v>
      </c>
      <c r="M322" s="20">
        <v>3</v>
      </c>
      <c r="N322" s="20">
        <v>30</v>
      </c>
      <c r="O322" s="21"/>
      <c r="P322" s="21"/>
    </row>
    <row r="323" spans="1:16" x14ac:dyDescent="0.15">
      <c r="A323" s="28"/>
      <c r="C323" s="135"/>
      <c r="D323" s="136"/>
      <c r="E323" s="22">
        <v>1</v>
      </c>
      <c r="F323" s="23">
        <v>2.9870130121707916E-2</v>
      </c>
      <c r="G323" s="26">
        <v>0.44545453786849976</v>
      </c>
      <c r="H323" s="23">
        <v>0.26623377203941345</v>
      </c>
      <c r="I323" s="23">
        <v>3.6363635212182999E-2</v>
      </c>
      <c r="J323" s="23">
        <v>0.29220777750015259</v>
      </c>
      <c r="K323" s="23">
        <v>0.32857143878936768</v>
      </c>
      <c r="L323" s="23">
        <v>0.1441558450460434</v>
      </c>
      <c r="M323" s="23">
        <v>3.8961039390414953E-3</v>
      </c>
      <c r="N323" s="23">
        <v>3.8961037993431091E-2</v>
      </c>
    </row>
    <row r="324" spans="1:16" x14ac:dyDescent="0.15">
      <c r="A324" s="17" t="str">
        <f>A302&amp;D324</f>
        <v>X (14)その他</v>
      </c>
      <c r="C324" s="135"/>
      <c r="D324" s="134" t="s">
        <v>22</v>
      </c>
      <c r="E324" s="19">
        <v>811</v>
      </c>
      <c r="F324" s="20">
        <v>48</v>
      </c>
      <c r="G324" s="20">
        <v>131</v>
      </c>
      <c r="H324" s="20">
        <v>469</v>
      </c>
      <c r="I324" s="20">
        <v>17</v>
      </c>
      <c r="J324" s="20">
        <v>257</v>
      </c>
      <c r="K324" s="20">
        <v>284</v>
      </c>
      <c r="L324" s="20">
        <v>118</v>
      </c>
      <c r="M324" s="20">
        <v>6</v>
      </c>
      <c r="N324" s="20">
        <v>31</v>
      </c>
      <c r="O324" s="21"/>
      <c r="P324" s="21"/>
    </row>
    <row r="325" spans="1:16" x14ac:dyDescent="0.15">
      <c r="C325" s="136"/>
      <c r="D325" s="136"/>
      <c r="E325" s="22">
        <v>1</v>
      </c>
      <c r="F325" s="23">
        <v>5.9186190366744995E-2</v>
      </c>
      <c r="G325" s="23">
        <v>0.16152897477149963</v>
      </c>
      <c r="H325" s="23">
        <v>0.57829838991165161</v>
      </c>
      <c r="I325" s="23">
        <v>2.0961776375770569E-2</v>
      </c>
      <c r="J325" s="23">
        <v>0.31689271330833435</v>
      </c>
      <c r="K325" s="23">
        <v>0.35018494725227356</v>
      </c>
      <c r="L325" s="23">
        <v>0.14549937844276428</v>
      </c>
      <c r="M325" s="23">
        <v>7.3982737958431244E-3</v>
      </c>
      <c r="N325" s="23">
        <v>3.8224413990974426E-2</v>
      </c>
    </row>
    <row r="329" spans="1:16" x14ac:dyDescent="0.15">
      <c r="A329" s="17" t="str">
        <f>"X ("&amp;SUBSTITUTE(LEFT(E329,3),"Q","")&amp;")"</f>
        <v>X (15)</v>
      </c>
      <c r="C329" s="17" t="s">
        <v>111</v>
      </c>
      <c r="D329" s="17" t="s">
        <v>1</v>
      </c>
      <c r="E329" s="17" t="s">
        <v>112</v>
      </c>
    </row>
    <row r="330" spans="1:16" ht="48" x14ac:dyDescent="0.15">
      <c r="A330" s="17" t="str">
        <f>A329&amp;"表頭"</f>
        <v>X (15)表頭</v>
      </c>
      <c r="C330" s="132"/>
      <c r="D330" s="133"/>
      <c r="E330" s="18" t="s">
        <v>3</v>
      </c>
      <c r="F330" s="18" t="s">
        <v>113</v>
      </c>
      <c r="G330" s="18" t="s">
        <v>114</v>
      </c>
      <c r="H330" s="18" t="s">
        <v>115</v>
      </c>
      <c r="I330" s="18" t="s">
        <v>116</v>
      </c>
      <c r="J330" s="18" t="s">
        <v>22</v>
      </c>
      <c r="K330" s="18" t="s">
        <v>61</v>
      </c>
    </row>
    <row r="331" spans="1:16" x14ac:dyDescent="0.15">
      <c r="A331" s="17" t="str">
        <f>A329&amp;D331</f>
        <v>X (15)全体</v>
      </c>
      <c r="C331" s="134" t="s">
        <v>92</v>
      </c>
      <c r="D331" s="134" t="s">
        <v>8</v>
      </c>
      <c r="E331" s="19">
        <v>3871</v>
      </c>
      <c r="F331" s="20">
        <v>1064</v>
      </c>
      <c r="G331" s="20">
        <v>508</v>
      </c>
      <c r="H331" s="20">
        <v>667</v>
      </c>
      <c r="I331" s="20">
        <v>296</v>
      </c>
      <c r="J331" s="20">
        <v>106</v>
      </c>
      <c r="K331" s="20">
        <v>1230</v>
      </c>
      <c r="L331" s="21"/>
      <c r="M331" s="21"/>
      <c r="N331" s="21"/>
      <c r="O331" s="21"/>
      <c r="P331" s="21"/>
    </row>
    <row r="332" spans="1:16" x14ac:dyDescent="0.15">
      <c r="C332" s="135"/>
      <c r="D332" s="136"/>
      <c r="E332" s="22">
        <v>1</v>
      </c>
      <c r="F332" s="23">
        <v>0.27486437559127808</v>
      </c>
      <c r="G332" s="23">
        <v>0.13123224675655365</v>
      </c>
      <c r="H332" s="23">
        <v>0.17230689525604248</v>
      </c>
      <c r="I332" s="23">
        <v>7.646603137254715E-2</v>
      </c>
      <c r="J332" s="23">
        <v>2.7383105829358101E-2</v>
      </c>
      <c r="K332" s="23">
        <v>0.31774735450744629</v>
      </c>
    </row>
    <row r="333" spans="1:16" x14ac:dyDescent="0.15">
      <c r="A333" s="17" t="str">
        <f>A329&amp;D333</f>
        <v>X (15)農業・漁業・林業</v>
      </c>
      <c r="C333" s="135"/>
      <c r="D333" s="134" t="s">
        <v>93</v>
      </c>
      <c r="E333" s="19">
        <v>82</v>
      </c>
      <c r="F333" s="20">
        <v>31</v>
      </c>
      <c r="G333" s="20">
        <v>8</v>
      </c>
      <c r="H333" s="20">
        <v>11</v>
      </c>
      <c r="I333" s="20">
        <v>11</v>
      </c>
      <c r="J333" s="20">
        <v>2</v>
      </c>
      <c r="K333" s="20">
        <v>19</v>
      </c>
      <c r="L333" s="21"/>
      <c r="M333" s="21"/>
      <c r="N333" s="21"/>
      <c r="O333" s="21"/>
      <c r="P333" s="21"/>
    </row>
    <row r="334" spans="1:16" x14ac:dyDescent="0.15">
      <c r="C334" s="135"/>
      <c r="D334" s="136"/>
      <c r="E334" s="22">
        <v>1</v>
      </c>
      <c r="F334" s="23">
        <v>0.37804877758026123</v>
      </c>
      <c r="G334" s="23">
        <v>9.7560971975326538E-2</v>
      </c>
      <c r="H334" s="23">
        <v>0.13414634764194489</v>
      </c>
      <c r="I334" s="23">
        <v>0.13414634764194489</v>
      </c>
      <c r="J334" s="23">
        <v>2.4390242993831635E-2</v>
      </c>
      <c r="K334" s="23">
        <v>0.23170731961727142</v>
      </c>
    </row>
    <row r="335" spans="1:16" x14ac:dyDescent="0.15">
      <c r="A335" s="17" t="str">
        <f>A329&amp;D335</f>
        <v>X (15)建設業</v>
      </c>
      <c r="C335" s="135"/>
      <c r="D335" s="134" t="s">
        <v>94</v>
      </c>
      <c r="E335" s="19">
        <v>155</v>
      </c>
      <c r="F335" s="20">
        <v>51</v>
      </c>
      <c r="G335" s="20">
        <v>20</v>
      </c>
      <c r="H335" s="20">
        <v>25</v>
      </c>
      <c r="I335" s="20">
        <v>7</v>
      </c>
      <c r="J335" s="20">
        <v>5</v>
      </c>
      <c r="K335" s="20">
        <v>47</v>
      </c>
      <c r="L335" s="21"/>
      <c r="M335" s="21"/>
      <c r="N335" s="21"/>
      <c r="O335" s="21"/>
      <c r="P335" s="21"/>
    </row>
    <row r="336" spans="1:16" x14ac:dyDescent="0.15">
      <c r="C336" s="135"/>
      <c r="D336" s="136"/>
      <c r="E336" s="22">
        <v>1</v>
      </c>
      <c r="F336" s="23">
        <v>0.32903227210044861</v>
      </c>
      <c r="G336" s="23">
        <v>0.12903225421905518</v>
      </c>
      <c r="H336" s="23">
        <v>0.16129031777381897</v>
      </c>
      <c r="I336" s="23">
        <v>4.516129195690155E-2</v>
      </c>
      <c r="J336" s="23">
        <v>3.2258063554763794E-2</v>
      </c>
      <c r="K336" s="23">
        <v>0.3032258152961731</v>
      </c>
    </row>
    <row r="337" spans="1:16" x14ac:dyDescent="0.15">
      <c r="A337" s="17" t="str">
        <f>A329&amp;D337</f>
        <v>X (15)製造業（技術者等）</v>
      </c>
      <c r="C337" s="135"/>
      <c r="D337" s="134" t="s">
        <v>95</v>
      </c>
      <c r="E337" s="19">
        <v>264</v>
      </c>
      <c r="F337" s="24">
        <v>103</v>
      </c>
      <c r="G337" s="20">
        <v>37</v>
      </c>
      <c r="H337" s="20">
        <v>36</v>
      </c>
      <c r="I337" s="20">
        <v>13</v>
      </c>
      <c r="J337" s="20">
        <v>5</v>
      </c>
      <c r="K337" s="20">
        <v>70</v>
      </c>
      <c r="L337" s="21"/>
      <c r="M337" s="21"/>
      <c r="N337" s="21"/>
      <c r="O337" s="21"/>
      <c r="P337" s="21"/>
    </row>
    <row r="338" spans="1:16" x14ac:dyDescent="0.15">
      <c r="C338" s="135"/>
      <c r="D338" s="136"/>
      <c r="E338" s="22">
        <v>1</v>
      </c>
      <c r="F338" s="26">
        <v>0.3901515007019043</v>
      </c>
      <c r="G338" s="23">
        <v>0.14015151560306549</v>
      </c>
      <c r="H338" s="23">
        <v>0.13636364042758942</v>
      </c>
      <c r="I338" s="23">
        <v>4.9242425709962845E-2</v>
      </c>
      <c r="J338" s="23">
        <v>1.8939394503831863E-2</v>
      </c>
      <c r="K338" s="23">
        <v>0.2651515007019043</v>
      </c>
    </row>
    <row r="339" spans="1:16" x14ac:dyDescent="0.15">
      <c r="A339" s="17" t="str">
        <f>A329&amp;D339</f>
        <v>X (15)小売・飲食などのサービス業</v>
      </c>
      <c r="C339" s="135"/>
      <c r="D339" s="134" t="s">
        <v>96</v>
      </c>
      <c r="E339" s="19">
        <v>293</v>
      </c>
      <c r="F339" s="20">
        <v>82</v>
      </c>
      <c r="G339" s="20">
        <v>44</v>
      </c>
      <c r="H339" s="20">
        <v>50</v>
      </c>
      <c r="I339" s="20">
        <v>24</v>
      </c>
      <c r="J339" s="20">
        <v>5</v>
      </c>
      <c r="K339" s="20">
        <v>88</v>
      </c>
      <c r="L339" s="21"/>
      <c r="M339" s="21"/>
      <c r="N339" s="21"/>
      <c r="O339" s="21"/>
      <c r="P339" s="21"/>
    </row>
    <row r="340" spans="1:16" x14ac:dyDescent="0.15">
      <c r="C340" s="135"/>
      <c r="D340" s="136"/>
      <c r="E340" s="22">
        <v>1</v>
      </c>
      <c r="F340" s="23">
        <v>0.27986347675323486</v>
      </c>
      <c r="G340" s="23">
        <v>0.15017065405845642</v>
      </c>
      <c r="H340" s="23">
        <v>0.17064847052097321</v>
      </c>
      <c r="I340" s="23">
        <v>8.1911265850067139E-2</v>
      </c>
      <c r="J340" s="23">
        <v>1.7064847052097321E-2</v>
      </c>
      <c r="K340" s="23">
        <v>0.30034130811691284</v>
      </c>
    </row>
    <row r="341" spans="1:16" x14ac:dyDescent="0.15">
      <c r="A341" s="17" t="str">
        <f>A329&amp;D341</f>
        <v>X (15)金融・保険・不動産業</v>
      </c>
      <c r="C341" s="135"/>
      <c r="D341" s="134" t="s">
        <v>97</v>
      </c>
      <c r="E341" s="19">
        <v>156</v>
      </c>
      <c r="F341" s="20">
        <v>32</v>
      </c>
      <c r="G341" s="20">
        <v>15</v>
      </c>
      <c r="H341" s="20">
        <v>28</v>
      </c>
      <c r="I341" s="24">
        <v>20</v>
      </c>
      <c r="J341" s="20">
        <v>3</v>
      </c>
      <c r="K341" s="20">
        <v>58</v>
      </c>
      <c r="L341" s="21"/>
      <c r="M341" s="21"/>
      <c r="N341" s="21"/>
      <c r="O341" s="21"/>
      <c r="P341" s="21"/>
    </row>
    <row r="342" spans="1:16" x14ac:dyDescent="0.15">
      <c r="C342" s="135"/>
      <c r="D342" s="136"/>
      <c r="E342" s="22">
        <v>1</v>
      </c>
      <c r="F342" s="23">
        <v>0.20512820780277252</v>
      </c>
      <c r="G342" s="23">
        <v>9.6153847873210907E-2</v>
      </c>
      <c r="H342" s="23">
        <v>0.17948718369007111</v>
      </c>
      <c r="I342" s="26">
        <v>0.12820513546466827</v>
      </c>
      <c r="J342" s="23">
        <v>1.9230769947171211E-2</v>
      </c>
      <c r="K342" s="23">
        <v>0.37179487943649292</v>
      </c>
    </row>
    <row r="343" spans="1:16" x14ac:dyDescent="0.15">
      <c r="A343" s="17" t="str">
        <f>A329&amp;D343</f>
        <v>X (15)医療・福祉・介護</v>
      </c>
      <c r="C343" s="135"/>
      <c r="D343" s="134" t="s">
        <v>98</v>
      </c>
      <c r="E343" s="19">
        <v>890</v>
      </c>
      <c r="F343" s="20">
        <v>259</v>
      </c>
      <c r="G343" s="20">
        <v>133</v>
      </c>
      <c r="H343" s="20">
        <v>151</v>
      </c>
      <c r="I343" s="20">
        <v>63</v>
      </c>
      <c r="J343" s="20">
        <v>20</v>
      </c>
      <c r="K343" s="20">
        <v>264</v>
      </c>
      <c r="L343" s="21"/>
      <c r="M343" s="21"/>
      <c r="N343" s="21"/>
      <c r="O343" s="21"/>
      <c r="P343" s="21"/>
    </row>
    <row r="344" spans="1:16" x14ac:dyDescent="0.15">
      <c r="C344" s="135"/>
      <c r="D344" s="136"/>
      <c r="E344" s="22">
        <v>1</v>
      </c>
      <c r="F344" s="23">
        <v>0.29101124405860901</v>
      </c>
      <c r="G344" s="23">
        <v>0.14943820238113403</v>
      </c>
      <c r="H344" s="23">
        <v>0.16966292262077332</v>
      </c>
      <c r="I344" s="23">
        <v>7.0786513388156891E-2</v>
      </c>
      <c r="J344" s="23">
        <v>2.247191034257412E-2</v>
      </c>
      <c r="K344" s="23">
        <v>0.29662922024726868</v>
      </c>
    </row>
    <row r="345" spans="1:16" x14ac:dyDescent="0.15">
      <c r="A345" s="17" t="str">
        <f>A329&amp;D345</f>
        <v>X (15)ITエンジニア・プログラマー（ゲームクリエイターを含む）</v>
      </c>
      <c r="C345" s="135"/>
      <c r="D345" s="134" t="s">
        <v>99</v>
      </c>
      <c r="E345" s="19">
        <v>349</v>
      </c>
      <c r="F345" s="20">
        <v>91</v>
      </c>
      <c r="G345" s="20">
        <v>35</v>
      </c>
      <c r="H345" s="20">
        <v>69</v>
      </c>
      <c r="I345" s="20">
        <v>30</v>
      </c>
      <c r="J345" s="20">
        <v>12</v>
      </c>
      <c r="K345" s="20">
        <v>112</v>
      </c>
      <c r="L345" s="21"/>
      <c r="M345" s="21"/>
      <c r="N345" s="21"/>
      <c r="O345" s="21"/>
      <c r="P345" s="21"/>
    </row>
    <row r="346" spans="1:16" x14ac:dyDescent="0.15">
      <c r="C346" s="135"/>
      <c r="D346" s="136"/>
      <c r="E346" s="22">
        <v>1</v>
      </c>
      <c r="F346" s="23">
        <v>0.26074498891830444</v>
      </c>
      <c r="G346" s="23">
        <v>0.10028653591871262</v>
      </c>
      <c r="H346" s="23">
        <v>0.19770774245262146</v>
      </c>
      <c r="I346" s="23">
        <v>8.5959888994693756E-2</v>
      </c>
      <c r="J346" s="23">
        <v>3.4383952617645264E-2</v>
      </c>
      <c r="K346" s="23">
        <v>0.32091689109802246</v>
      </c>
    </row>
    <row r="347" spans="1:16" x14ac:dyDescent="0.15">
      <c r="A347" s="17" t="str">
        <f>A329&amp;D347</f>
        <v>X (15)情報通信系（メディア・マスコミ）</v>
      </c>
      <c r="C347" s="135"/>
      <c r="D347" s="134" t="s">
        <v>100</v>
      </c>
      <c r="E347" s="19">
        <v>101</v>
      </c>
      <c r="F347" s="20">
        <v>21</v>
      </c>
      <c r="G347" s="20">
        <v>18</v>
      </c>
      <c r="H347" s="24">
        <v>24</v>
      </c>
      <c r="I347" s="20">
        <v>11</v>
      </c>
      <c r="J347" s="20">
        <v>2</v>
      </c>
      <c r="K347" s="20">
        <v>25</v>
      </c>
      <c r="L347" s="21"/>
      <c r="M347" s="21"/>
      <c r="N347" s="21"/>
      <c r="O347" s="21"/>
      <c r="P347" s="21"/>
    </row>
    <row r="348" spans="1:16" x14ac:dyDescent="0.15">
      <c r="A348" s="28"/>
      <c r="C348" s="135"/>
      <c r="D348" s="136"/>
      <c r="E348" s="22">
        <v>1</v>
      </c>
      <c r="F348" s="23">
        <v>0.20792078971862793</v>
      </c>
      <c r="G348" s="23">
        <v>0.17821782827377319</v>
      </c>
      <c r="H348" s="26">
        <v>0.23762376606464386</v>
      </c>
      <c r="I348" s="23">
        <v>0.10891088843345642</v>
      </c>
      <c r="J348" s="23">
        <v>1.9801979884505272E-2</v>
      </c>
      <c r="K348" s="23">
        <v>0.24752475321292877</v>
      </c>
    </row>
    <row r="349" spans="1:16" x14ac:dyDescent="0.15">
      <c r="A349" s="17" t="str">
        <f>A329&amp;D349</f>
        <v>X (15)公務員</v>
      </c>
      <c r="C349" s="135"/>
      <c r="D349" s="134" t="s">
        <v>101</v>
      </c>
      <c r="E349" s="19">
        <v>770</v>
      </c>
      <c r="F349" s="20">
        <v>239</v>
      </c>
      <c r="G349" s="20">
        <v>106</v>
      </c>
      <c r="H349" s="20">
        <v>110</v>
      </c>
      <c r="I349" s="20">
        <v>61</v>
      </c>
      <c r="J349" s="20">
        <v>11</v>
      </c>
      <c r="K349" s="20">
        <v>243</v>
      </c>
      <c r="L349" s="21"/>
      <c r="M349" s="21"/>
      <c r="N349" s="21"/>
      <c r="O349" s="21"/>
      <c r="P349" s="21"/>
    </row>
    <row r="350" spans="1:16" x14ac:dyDescent="0.15">
      <c r="A350" s="28"/>
      <c r="C350" s="135"/>
      <c r="D350" s="136"/>
      <c r="E350" s="22">
        <v>1</v>
      </c>
      <c r="F350" s="23">
        <v>0.31038960814476013</v>
      </c>
      <c r="G350" s="23">
        <v>0.13766233623027802</v>
      </c>
      <c r="H350" s="23">
        <v>0.1428571492433548</v>
      </c>
      <c r="I350" s="23">
        <v>7.9220779240131378E-2</v>
      </c>
      <c r="J350" s="23">
        <v>1.4285714365541935E-2</v>
      </c>
      <c r="K350" s="23">
        <v>0.31558442115783691</v>
      </c>
    </row>
    <row r="351" spans="1:16" x14ac:dyDescent="0.15">
      <c r="A351" s="17" t="str">
        <f>A329&amp;D351</f>
        <v>X (15)その他</v>
      </c>
      <c r="C351" s="135"/>
      <c r="D351" s="134" t="s">
        <v>22</v>
      </c>
      <c r="E351" s="19">
        <v>811</v>
      </c>
      <c r="F351" s="20">
        <v>155</v>
      </c>
      <c r="G351" s="20">
        <v>92</v>
      </c>
      <c r="H351" s="20">
        <v>163</v>
      </c>
      <c r="I351" s="20">
        <v>56</v>
      </c>
      <c r="J351" s="20">
        <v>41</v>
      </c>
      <c r="K351" s="20">
        <v>304</v>
      </c>
      <c r="L351" s="21"/>
      <c r="M351" s="21"/>
      <c r="N351" s="21"/>
      <c r="O351" s="21"/>
      <c r="P351" s="21"/>
    </row>
    <row r="352" spans="1:16" x14ac:dyDescent="0.15">
      <c r="C352" s="136"/>
      <c r="D352" s="136"/>
      <c r="E352" s="22">
        <v>1</v>
      </c>
      <c r="F352" s="23">
        <v>0.19112206995487213</v>
      </c>
      <c r="G352" s="23">
        <v>0.11344020068645477</v>
      </c>
      <c r="H352" s="23">
        <v>0.20098643004894257</v>
      </c>
      <c r="I352" s="23">
        <v>6.9050557911396027E-2</v>
      </c>
      <c r="J352" s="23">
        <v>5.0554871559143066E-2</v>
      </c>
      <c r="K352" s="23">
        <v>0.37484586238861084</v>
      </c>
    </row>
    <row r="356" spans="1:16" x14ac:dyDescent="0.15">
      <c r="A356" s="17" t="str">
        <f>"X ("&amp;SUBSTITUTE(LEFT(E356,3),"Q","")&amp;")"</f>
        <v>X (17)</v>
      </c>
      <c r="C356" s="17" t="s">
        <v>117</v>
      </c>
      <c r="D356" s="17" t="s">
        <v>1</v>
      </c>
      <c r="E356" s="17" t="s">
        <v>118</v>
      </c>
    </row>
    <row r="357" spans="1:16" ht="24" x14ac:dyDescent="0.15">
      <c r="A357" s="17" t="str">
        <f>A356&amp;"表頭"</f>
        <v>X (17)表頭</v>
      </c>
      <c r="C357" s="132"/>
      <c r="D357" s="133"/>
      <c r="E357" s="18" t="s">
        <v>3</v>
      </c>
      <c r="F357" s="18" t="s">
        <v>119</v>
      </c>
      <c r="G357" s="18" t="s">
        <v>120</v>
      </c>
      <c r="H357" s="18" t="s">
        <v>121</v>
      </c>
      <c r="I357" s="18" t="s">
        <v>122</v>
      </c>
    </row>
    <row r="358" spans="1:16" x14ac:dyDescent="0.15">
      <c r="A358" s="17" t="str">
        <f>A356&amp;D358</f>
        <v>X (17)全体</v>
      </c>
      <c r="C358" s="134" t="s">
        <v>92</v>
      </c>
      <c r="D358" s="134" t="s">
        <v>8</v>
      </c>
      <c r="E358" s="19">
        <v>3871</v>
      </c>
      <c r="F358" s="20">
        <v>1495</v>
      </c>
      <c r="G358" s="20">
        <v>1777</v>
      </c>
      <c r="H358" s="20">
        <v>430</v>
      </c>
      <c r="I358" s="20">
        <v>169</v>
      </c>
      <c r="J358" s="21"/>
      <c r="K358" s="21"/>
      <c r="L358" s="21"/>
      <c r="M358" s="21"/>
      <c r="N358" s="21"/>
      <c r="O358" s="21"/>
      <c r="P358" s="21"/>
    </row>
    <row r="359" spans="1:16" x14ac:dyDescent="0.15">
      <c r="C359" s="135"/>
      <c r="D359" s="136"/>
      <c r="E359" s="22">
        <v>1</v>
      </c>
      <c r="F359" s="23">
        <v>0.38620510697364807</v>
      </c>
      <c r="G359" s="23">
        <v>0.45905449986457825</v>
      </c>
      <c r="H359" s="23">
        <v>0.11108240485191345</v>
      </c>
      <c r="I359" s="23">
        <v>4.3657969683408737E-2</v>
      </c>
    </row>
    <row r="360" spans="1:16" x14ac:dyDescent="0.15">
      <c r="A360" s="17" t="str">
        <f>A356&amp;D360</f>
        <v>X (17)農業・漁業・林業</v>
      </c>
      <c r="C360" s="135"/>
      <c r="D360" s="134" t="s">
        <v>93</v>
      </c>
      <c r="E360" s="19">
        <v>82</v>
      </c>
      <c r="F360" s="24">
        <v>46</v>
      </c>
      <c r="G360" s="20">
        <v>26</v>
      </c>
      <c r="H360" s="20">
        <v>6</v>
      </c>
      <c r="I360" s="20">
        <v>4</v>
      </c>
      <c r="J360" s="21"/>
      <c r="K360" s="21"/>
      <c r="L360" s="21"/>
      <c r="M360" s="21"/>
      <c r="N360" s="21"/>
      <c r="O360" s="21"/>
      <c r="P360" s="21"/>
    </row>
    <row r="361" spans="1:16" x14ac:dyDescent="0.15">
      <c r="C361" s="135"/>
      <c r="D361" s="136"/>
      <c r="E361" s="22">
        <v>1</v>
      </c>
      <c r="F361" s="26">
        <v>0.56097561120986938</v>
      </c>
      <c r="G361" s="23">
        <v>0.31707316637039185</v>
      </c>
      <c r="H361" s="23">
        <v>7.3170728981494904E-2</v>
      </c>
      <c r="I361" s="23">
        <v>4.8780485987663269E-2</v>
      </c>
    </row>
    <row r="362" spans="1:16" x14ac:dyDescent="0.15">
      <c r="A362" s="17" t="str">
        <f>A356&amp;D362</f>
        <v>X (17)建設業</v>
      </c>
      <c r="C362" s="135"/>
      <c r="D362" s="134" t="s">
        <v>94</v>
      </c>
      <c r="E362" s="19">
        <v>155</v>
      </c>
      <c r="F362" s="20">
        <v>70</v>
      </c>
      <c r="G362" s="20">
        <v>62</v>
      </c>
      <c r="H362" s="20">
        <v>15</v>
      </c>
      <c r="I362" s="20">
        <v>8</v>
      </c>
      <c r="J362" s="21"/>
      <c r="K362" s="21"/>
      <c r="L362" s="21"/>
      <c r="M362" s="21"/>
      <c r="N362" s="21"/>
      <c r="O362" s="21"/>
      <c r="P362" s="21"/>
    </row>
    <row r="363" spans="1:16" x14ac:dyDescent="0.15">
      <c r="C363" s="135"/>
      <c r="D363" s="136"/>
      <c r="E363" s="22">
        <v>1</v>
      </c>
      <c r="F363" s="23">
        <v>0.45161288976669312</v>
      </c>
      <c r="G363" s="23">
        <v>0.40000000596046448</v>
      </c>
      <c r="H363" s="23">
        <v>9.6774190664291382E-2</v>
      </c>
      <c r="I363" s="23">
        <v>5.161290243268013E-2</v>
      </c>
    </row>
    <row r="364" spans="1:16" x14ac:dyDescent="0.15">
      <c r="A364" s="17" t="str">
        <f>A356&amp;D364</f>
        <v>X (17)製造業（技術者等）</v>
      </c>
      <c r="C364" s="135"/>
      <c r="D364" s="134" t="s">
        <v>95</v>
      </c>
      <c r="E364" s="19">
        <v>264</v>
      </c>
      <c r="F364" s="24">
        <v>122</v>
      </c>
      <c r="G364" s="20">
        <v>103</v>
      </c>
      <c r="H364" s="20">
        <v>28</v>
      </c>
      <c r="I364" s="20">
        <v>11</v>
      </c>
      <c r="J364" s="21"/>
      <c r="K364" s="21"/>
      <c r="L364" s="21"/>
      <c r="M364" s="21"/>
      <c r="N364" s="21"/>
      <c r="O364" s="21"/>
      <c r="P364" s="21"/>
    </row>
    <row r="365" spans="1:16" x14ac:dyDescent="0.15">
      <c r="C365" s="135"/>
      <c r="D365" s="136"/>
      <c r="E365" s="22">
        <v>1</v>
      </c>
      <c r="F365" s="26">
        <v>0.46212121844291687</v>
      </c>
      <c r="G365" s="23">
        <v>0.3901515007019043</v>
      </c>
      <c r="H365" s="23">
        <v>0.10606060922145844</v>
      </c>
      <c r="I365" s="23">
        <v>4.1666667908430099E-2</v>
      </c>
    </row>
    <row r="366" spans="1:16" x14ac:dyDescent="0.15">
      <c r="A366" s="17" t="str">
        <f>A356&amp;D366</f>
        <v>X (17)小売・飲食などのサービス業</v>
      </c>
      <c r="C366" s="135"/>
      <c r="D366" s="134" t="s">
        <v>96</v>
      </c>
      <c r="E366" s="19">
        <v>293</v>
      </c>
      <c r="F366" s="20">
        <v>103</v>
      </c>
      <c r="G366" s="20">
        <v>147</v>
      </c>
      <c r="H366" s="20">
        <v>34</v>
      </c>
      <c r="I366" s="20">
        <v>9</v>
      </c>
      <c r="J366" s="21"/>
      <c r="K366" s="21"/>
      <c r="L366" s="21"/>
      <c r="M366" s="21"/>
      <c r="N366" s="21"/>
      <c r="O366" s="21"/>
      <c r="P366" s="21"/>
    </row>
    <row r="367" spans="1:16" x14ac:dyDescent="0.15">
      <c r="C367" s="135"/>
      <c r="D367" s="136"/>
      <c r="E367" s="22">
        <v>1</v>
      </c>
      <c r="F367" s="23">
        <v>0.35153582692146301</v>
      </c>
      <c r="G367" s="23">
        <v>0.50170648097991943</v>
      </c>
      <c r="H367" s="23">
        <v>0.11604095250368118</v>
      </c>
      <c r="I367" s="23">
        <v>3.0716722831130028E-2</v>
      </c>
    </row>
    <row r="368" spans="1:16" x14ac:dyDescent="0.15">
      <c r="A368" s="17" t="str">
        <f>A356&amp;D368</f>
        <v>X (17)金融・保険・不動産業</v>
      </c>
      <c r="C368" s="135"/>
      <c r="D368" s="134" t="s">
        <v>97</v>
      </c>
      <c r="E368" s="19">
        <v>156</v>
      </c>
      <c r="F368" s="20">
        <v>61</v>
      </c>
      <c r="G368" s="20">
        <v>64</v>
      </c>
      <c r="H368" s="20">
        <v>24</v>
      </c>
      <c r="I368" s="20">
        <v>7</v>
      </c>
      <c r="J368" s="21"/>
      <c r="K368" s="21"/>
      <c r="L368" s="21"/>
      <c r="M368" s="21"/>
      <c r="N368" s="21"/>
      <c r="O368" s="21"/>
      <c r="P368" s="21"/>
    </row>
    <row r="369" spans="1:16" x14ac:dyDescent="0.15">
      <c r="C369" s="135"/>
      <c r="D369" s="136"/>
      <c r="E369" s="22">
        <v>1</v>
      </c>
      <c r="F369" s="23">
        <v>0.39102563261985779</v>
      </c>
      <c r="G369" s="23">
        <v>0.41025641560554504</v>
      </c>
      <c r="H369" s="23">
        <v>0.15384615957736969</v>
      </c>
      <c r="I369" s="23">
        <v>4.4871795922517776E-2</v>
      </c>
    </row>
    <row r="370" spans="1:16" x14ac:dyDescent="0.15">
      <c r="A370" s="17" t="str">
        <f>A356&amp;D370</f>
        <v>X (17)医療・福祉・介護</v>
      </c>
      <c r="C370" s="135"/>
      <c r="D370" s="134" t="s">
        <v>98</v>
      </c>
      <c r="E370" s="19">
        <v>890</v>
      </c>
      <c r="F370" s="20">
        <v>314</v>
      </c>
      <c r="G370" s="20">
        <v>433</v>
      </c>
      <c r="H370" s="20">
        <v>115</v>
      </c>
      <c r="I370" s="20">
        <v>28</v>
      </c>
      <c r="J370" s="21"/>
      <c r="K370" s="21"/>
      <c r="L370" s="21"/>
      <c r="M370" s="21"/>
      <c r="N370" s="21"/>
      <c r="O370" s="21"/>
      <c r="P370" s="21"/>
    </row>
    <row r="371" spans="1:16" x14ac:dyDescent="0.15">
      <c r="C371" s="135"/>
      <c r="D371" s="136"/>
      <c r="E371" s="22">
        <v>1</v>
      </c>
      <c r="F371" s="23">
        <v>0.35280898213386536</v>
      </c>
      <c r="G371" s="23">
        <v>0.48651686310768127</v>
      </c>
      <c r="H371" s="23">
        <v>0.12921348214149475</v>
      </c>
      <c r="I371" s="23">
        <v>3.1460672616958618E-2</v>
      </c>
    </row>
    <row r="372" spans="1:16" x14ac:dyDescent="0.15">
      <c r="A372" s="17" t="str">
        <f>A356&amp;D372</f>
        <v>X (17)ITエンジニア・プログラマー（ゲームクリエイターを含む）</v>
      </c>
      <c r="C372" s="135"/>
      <c r="D372" s="134" t="s">
        <v>99</v>
      </c>
      <c r="E372" s="19">
        <v>349</v>
      </c>
      <c r="F372" s="20">
        <v>119</v>
      </c>
      <c r="G372" s="20">
        <v>176</v>
      </c>
      <c r="H372" s="20">
        <v>27</v>
      </c>
      <c r="I372" s="20">
        <v>27</v>
      </c>
      <c r="J372" s="21"/>
      <c r="K372" s="21"/>
      <c r="L372" s="21"/>
      <c r="M372" s="21"/>
      <c r="N372" s="21"/>
      <c r="O372" s="21"/>
      <c r="P372" s="21"/>
    </row>
    <row r="373" spans="1:16" x14ac:dyDescent="0.15">
      <c r="C373" s="135"/>
      <c r="D373" s="136"/>
      <c r="E373" s="22">
        <v>1</v>
      </c>
      <c r="F373" s="23">
        <v>0.34097421169281006</v>
      </c>
      <c r="G373" s="23">
        <v>0.50429797172546387</v>
      </c>
      <c r="H373" s="23">
        <v>7.7363893389701843E-2</v>
      </c>
      <c r="I373" s="23">
        <v>7.7363893389701843E-2</v>
      </c>
    </row>
    <row r="374" spans="1:16" x14ac:dyDescent="0.15">
      <c r="A374" s="17" t="str">
        <f>A356&amp;D374</f>
        <v>X (17)情報通信系（メディア・マスコミ）</v>
      </c>
      <c r="C374" s="135"/>
      <c r="D374" s="134" t="s">
        <v>100</v>
      </c>
      <c r="E374" s="19">
        <v>101</v>
      </c>
      <c r="F374" s="20">
        <v>38</v>
      </c>
      <c r="G374" s="20">
        <v>47</v>
      </c>
      <c r="H374" s="20">
        <v>14</v>
      </c>
      <c r="I374" s="20">
        <v>2</v>
      </c>
      <c r="J374" s="21"/>
      <c r="K374" s="21"/>
      <c r="L374" s="21"/>
      <c r="M374" s="21"/>
      <c r="N374" s="21"/>
      <c r="O374" s="21"/>
      <c r="P374" s="21"/>
    </row>
    <row r="375" spans="1:16" x14ac:dyDescent="0.15">
      <c r="A375" s="28"/>
      <c r="C375" s="135"/>
      <c r="D375" s="136"/>
      <c r="E375" s="22">
        <v>1</v>
      </c>
      <c r="F375" s="23">
        <v>0.37623763084411621</v>
      </c>
      <c r="G375" s="23">
        <v>0.46534654498100281</v>
      </c>
      <c r="H375" s="23">
        <v>0.13861386477947235</v>
      </c>
      <c r="I375" s="23">
        <v>1.9801979884505272E-2</v>
      </c>
    </row>
    <row r="376" spans="1:16" x14ac:dyDescent="0.15">
      <c r="A376" s="17" t="str">
        <f>A356&amp;D376</f>
        <v>X (17)公務員</v>
      </c>
      <c r="C376" s="135"/>
      <c r="D376" s="134" t="s">
        <v>101</v>
      </c>
      <c r="E376" s="19">
        <v>770</v>
      </c>
      <c r="F376" s="20">
        <v>316</v>
      </c>
      <c r="G376" s="20">
        <v>335</v>
      </c>
      <c r="H376" s="20">
        <v>77</v>
      </c>
      <c r="I376" s="20">
        <v>42</v>
      </c>
      <c r="J376" s="21"/>
      <c r="K376" s="21"/>
      <c r="L376" s="21"/>
      <c r="M376" s="21"/>
      <c r="N376" s="21"/>
      <c r="O376" s="21"/>
      <c r="P376" s="21"/>
    </row>
    <row r="377" spans="1:16" x14ac:dyDescent="0.15">
      <c r="A377" s="28"/>
      <c r="C377" s="135"/>
      <c r="D377" s="136"/>
      <c r="E377" s="22">
        <v>1</v>
      </c>
      <c r="F377" s="23">
        <v>0.41038960218429565</v>
      </c>
      <c r="G377" s="23">
        <v>0.43506494164466858</v>
      </c>
      <c r="H377" s="23">
        <v>0.10000000149011612</v>
      </c>
      <c r="I377" s="23">
        <v>5.4545454680919647E-2</v>
      </c>
    </row>
    <row r="378" spans="1:16" x14ac:dyDescent="0.15">
      <c r="A378" s="17" t="str">
        <f>A356&amp;D378</f>
        <v>X (17)その他</v>
      </c>
      <c r="C378" s="135"/>
      <c r="D378" s="134" t="s">
        <v>22</v>
      </c>
      <c r="E378" s="19">
        <v>811</v>
      </c>
      <c r="F378" s="20">
        <v>306</v>
      </c>
      <c r="G378" s="20">
        <v>384</v>
      </c>
      <c r="H378" s="20">
        <v>90</v>
      </c>
      <c r="I378" s="20">
        <v>31</v>
      </c>
      <c r="J378" s="21"/>
      <c r="K378" s="21"/>
      <c r="L378" s="21"/>
      <c r="M378" s="21"/>
      <c r="N378" s="21"/>
      <c r="O378" s="21"/>
      <c r="P378" s="21"/>
    </row>
    <row r="379" spans="1:16" x14ac:dyDescent="0.15">
      <c r="C379" s="136"/>
      <c r="D379" s="136"/>
      <c r="E379" s="22">
        <v>1</v>
      </c>
      <c r="F379" s="23">
        <v>0.37731197476387024</v>
      </c>
      <c r="G379" s="23">
        <v>0.47348952293395996</v>
      </c>
      <c r="H379" s="23">
        <v>0.11097410321235657</v>
      </c>
      <c r="I379" s="23">
        <v>3.8224413990974426E-2</v>
      </c>
    </row>
    <row r="383" spans="1:16" x14ac:dyDescent="0.15">
      <c r="A383" s="17" t="str">
        <f>"X ("&amp;SUBSTITUTE(LEFT(E383,3),"Q","")&amp;")"</f>
        <v>X (18)</v>
      </c>
      <c r="C383" s="17" t="s">
        <v>123</v>
      </c>
      <c r="D383" s="17" t="s">
        <v>24</v>
      </c>
      <c r="E383" s="17" t="s">
        <v>124</v>
      </c>
    </row>
    <row r="384" spans="1:16" ht="36" x14ac:dyDescent="0.15">
      <c r="A384" s="17" t="str">
        <f>A383&amp;"表頭"</f>
        <v>X (18)表頭</v>
      </c>
      <c r="C384" s="132"/>
      <c r="D384" s="133"/>
      <c r="E384" s="18" t="s">
        <v>3</v>
      </c>
      <c r="F384" s="18" t="s">
        <v>125</v>
      </c>
      <c r="G384" s="18" t="s">
        <v>126</v>
      </c>
      <c r="H384" s="18" t="s">
        <v>127</v>
      </c>
      <c r="I384" s="18" t="s">
        <v>128</v>
      </c>
      <c r="J384" s="18" t="s">
        <v>129</v>
      </c>
      <c r="K384" s="18" t="s">
        <v>130</v>
      </c>
      <c r="L384" s="18" t="s">
        <v>131</v>
      </c>
      <c r="M384" s="18" t="s">
        <v>132</v>
      </c>
      <c r="N384" s="18" t="s">
        <v>22</v>
      </c>
      <c r="O384" s="18" t="s">
        <v>43</v>
      </c>
    </row>
    <row r="385" spans="1:16" x14ac:dyDescent="0.15">
      <c r="A385" s="17" t="str">
        <f>A383&amp;D385</f>
        <v>X (18)全体</v>
      </c>
      <c r="C385" s="134" t="s">
        <v>92</v>
      </c>
      <c r="D385" s="134" t="s">
        <v>8</v>
      </c>
      <c r="E385" s="19">
        <v>3871</v>
      </c>
      <c r="F385" s="20">
        <v>2321</v>
      </c>
      <c r="G385" s="20">
        <v>1200</v>
      </c>
      <c r="H385" s="20">
        <v>638</v>
      </c>
      <c r="I385" s="20">
        <v>353</v>
      </c>
      <c r="J385" s="20">
        <v>583</v>
      </c>
      <c r="K385" s="20">
        <v>586</v>
      </c>
      <c r="L385" s="20">
        <v>70</v>
      </c>
      <c r="M385" s="20">
        <v>221</v>
      </c>
      <c r="N385" s="20">
        <v>50</v>
      </c>
      <c r="O385" s="20">
        <v>541</v>
      </c>
      <c r="P385" s="21"/>
    </row>
    <row r="386" spans="1:16" x14ac:dyDescent="0.15">
      <c r="C386" s="135"/>
      <c r="D386" s="136"/>
      <c r="E386" s="22">
        <v>1</v>
      </c>
      <c r="F386" s="23">
        <v>0.59958666563034058</v>
      </c>
      <c r="G386" s="23">
        <v>0.30999740958213806</v>
      </c>
      <c r="H386" s="23">
        <v>0.16481529176235199</v>
      </c>
      <c r="I386" s="23">
        <v>9.1190904378890991E-2</v>
      </c>
      <c r="J386" s="23">
        <v>0.15060707926750183</v>
      </c>
      <c r="K386" s="23">
        <v>0.15138207376003265</v>
      </c>
      <c r="L386" s="23">
        <v>1.8083183094859123E-2</v>
      </c>
      <c r="M386" s="23">
        <v>5.7091191411018372E-2</v>
      </c>
      <c r="N386" s="23">
        <v>1.2916559353470802E-2</v>
      </c>
      <c r="O386" s="23">
        <v>0.13975717127323151</v>
      </c>
    </row>
    <row r="387" spans="1:16" x14ac:dyDescent="0.15">
      <c r="A387" s="17" t="str">
        <f>A383&amp;D387</f>
        <v>X (18)農業・漁業・林業</v>
      </c>
      <c r="C387" s="135"/>
      <c r="D387" s="134" t="s">
        <v>93</v>
      </c>
      <c r="E387" s="19">
        <v>82</v>
      </c>
      <c r="F387" s="20">
        <v>49</v>
      </c>
      <c r="G387" s="20">
        <v>17</v>
      </c>
      <c r="H387" s="20">
        <v>8</v>
      </c>
      <c r="I387" s="20">
        <v>4</v>
      </c>
      <c r="J387" s="20">
        <v>9</v>
      </c>
      <c r="K387" s="20">
        <v>19</v>
      </c>
      <c r="L387" s="20">
        <v>0</v>
      </c>
      <c r="M387" s="20">
        <v>6</v>
      </c>
      <c r="N387" s="20">
        <v>1</v>
      </c>
      <c r="O387" s="20">
        <v>9</v>
      </c>
      <c r="P387" s="21"/>
    </row>
    <row r="388" spans="1:16" x14ac:dyDescent="0.15">
      <c r="C388" s="135"/>
      <c r="D388" s="136"/>
      <c r="E388" s="22">
        <v>1</v>
      </c>
      <c r="F388" s="23">
        <v>0.59756100177764893</v>
      </c>
      <c r="G388" s="23">
        <v>0.20731706917285919</v>
      </c>
      <c r="H388" s="23">
        <v>9.7560971975326538E-2</v>
      </c>
      <c r="I388" s="23">
        <v>4.8780485987663269E-2</v>
      </c>
      <c r="J388" s="23">
        <v>0.10975609719753265</v>
      </c>
      <c r="K388" s="23">
        <v>0.23170731961727142</v>
      </c>
      <c r="L388" s="23">
        <v>0</v>
      </c>
      <c r="M388" s="23">
        <v>7.3170728981494904E-2</v>
      </c>
      <c r="N388" s="23">
        <v>1.2195121496915817E-2</v>
      </c>
      <c r="O388" s="23">
        <v>0.10975609719753265</v>
      </c>
    </row>
    <row r="389" spans="1:16" x14ac:dyDescent="0.15">
      <c r="A389" s="17" t="str">
        <f>A383&amp;D389</f>
        <v>X (18)建設業</v>
      </c>
      <c r="C389" s="135"/>
      <c r="D389" s="134" t="s">
        <v>94</v>
      </c>
      <c r="E389" s="19">
        <v>155</v>
      </c>
      <c r="F389" s="20">
        <v>98</v>
      </c>
      <c r="G389" s="20">
        <v>40</v>
      </c>
      <c r="H389" s="20">
        <v>21</v>
      </c>
      <c r="I389" s="20">
        <v>15</v>
      </c>
      <c r="J389" s="20">
        <v>13</v>
      </c>
      <c r="K389" s="20">
        <v>9</v>
      </c>
      <c r="L389" s="20">
        <v>0</v>
      </c>
      <c r="M389" s="20">
        <v>7</v>
      </c>
      <c r="N389" s="20">
        <v>1</v>
      </c>
      <c r="O389" s="20">
        <v>23</v>
      </c>
      <c r="P389" s="21"/>
    </row>
    <row r="390" spans="1:16" x14ac:dyDescent="0.15">
      <c r="C390" s="135"/>
      <c r="D390" s="136"/>
      <c r="E390" s="22">
        <v>1</v>
      </c>
      <c r="F390" s="23">
        <v>0.63225805759429932</v>
      </c>
      <c r="G390" s="23">
        <v>0.25806450843811035</v>
      </c>
      <c r="H390" s="23">
        <v>0.13548387587070465</v>
      </c>
      <c r="I390" s="23">
        <v>9.6774190664291382E-2</v>
      </c>
      <c r="J390" s="23">
        <v>8.3870969712734222E-2</v>
      </c>
      <c r="K390" s="23">
        <v>5.8064516633749008E-2</v>
      </c>
      <c r="L390" s="23">
        <v>0</v>
      </c>
      <c r="M390" s="23">
        <v>4.516129195690155E-2</v>
      </c>
      <c r="N390" s="23">
        <v>6.4516128040850163E-3</v>
      </c>
      <c r="O390" s="23">
        <v>0.14838708937168121</v>
      </c>
    </row>
    <row r="391" spans="1:16" x14ac:dyDescent="0.15">
      <c r="A391" s="17" t="str">
        <f>A383&amp;D391</f>
        <v>X (18)製造業（技術者等）</v>
      </c>
      <c r="C391" s="135"/>
      <c r="D391" s="134" t="s">
        <v>95</v>
      </c>
      <c r="E391" s="19">
        <v>264</v>
      </c>
      <c r="F391" s="20">
        <v>168</v>
      </c>
      <c r="G391" s="20">
        <v>82</v>
      </c>
      <c r="H391" s="20">
        <v>57</v>
      </c>
      <c r="I391" s="20">
        <v>35</v>
      </c>
      <c r="J391" s="20">
        <v>41</v>
      </c>
      <c r="K391" s="20">
        <v>38</v>
      </c>
      <c r="L391" s="20">
        <v>17</v>
      </c>
      <c r="M391" s="20">
        <v>25</v>
      </c>
      <c r="N391" s="20">
        <v>1</v>
      </c>
      <c r="O391" s="20">
        <v>29</v>
      </c>
      <c r="P391" s="21"/>
    </row>
    <row r="392" spans="1:16" x14ac:dyDescent="0.15">
      <c r="C392" s="135"/>
      <c r="D392" s="136"/>
      <c r="E392" s="22">
        <v>1</v>
      </c>
      <c r="F392" s="23">
        <v>0.63636362552642822</v>
      </c>
      <c r="G392" s="23">
        <v>0.31060606241226196</v>
      </c>
      <c r="H392" s="23">
        <v>0.21590909361839294</v>
      </c>
      <c r="I392" s="23">
        <v>0.13257575035095215</v>
      </c>
      <c r="J392" s="23">
        <v>0.15530303120613098</v>
      </c>
      <c r="K392" s="23">
        <v>0.14393939077854156</v>
      </c>
      <c r="L392" s="23">
        <v>6.4393937587738037E-2</v>
      </c>
      <c r="M392" s="23">
        <v>9.4696968793869019E-2</v>
      </c>
      <c r="N392" s="23">
        <v>3.7878789007663727E-3</v>
      </c>
      <c r="O392" s="23">
        <v>0.10984848439693451</v>
      </c>
    </row>
    <row r="393" spans="1:16" x14ac:dyDescent="0.15">
      <c r="A393" s="17" t="str">
        <f>A383&amp;D393</f>
        <v>X (18)小売・飲食などのサービス業</v>
      </c>
      <c r="C393" s="135"/>
      <c r="D393" s="134" t="s">
        <v>96</v>
      </c>
      <c r="E393" s="19">
        <v>293</v>
      </c>
      <c r="F393" s="20">
        <v>172</v>
      </c>
      <c r="G393" s="20">
        <v>86</v>
      </c>
      <c r="H393" s="20">
        <v>43</v>
      </c>
      <c r="I393" s="20">
        <v>29</v>
      </c>
      <c r="J393" s="20">
        <v>54</v>
      </c>
      <c r="K393" s="20">
        <v>54</v>
      </c>
      <c r="L393" s="20">
        <v>1</v>
      </c>
      <c r="M393" s="20">
        <v>8</v>
      </c>
      <c r="N393" s="20">
        <v>2</v>
      </c>
      <c r="O393" s="20">
        <v>39</v>
      </c>
      <c r="P393" s="21"/>
    </row>
    <row r="394" spans="1:16" x14ac:dyDescent="0.15">
      <c r="C394" s="135"/>
      <c r="D394" s="136"/>
      <c r="E394" s="22">
        <v>1</v>
      </c>
      <c r="F394" s="23">
        <v>0.58703070878982544</v>
      </c>
      <c r="G394" s="23">
        <v>0.29351535439491272</v>
      </c>
      <c r="H394" s="23">
        <v>0.14675767719745636</v>
      </c>
      <c r="I394" s="23">
        <v>9.8976112902164459E-2</v>
      </c>
      <c r="J394" s="23">
        <v>0.18430034816265106</v>
      </c>
      <c r="K394" s="23">
        <v>0.18430034816265106</v>
      </c>
      <c r="L394" s="23">
        <v>3.4129691775888205E-3</v>
      </c>
      <c r="M394" s="23">
        <v>2.7303753420710564E-2</v>
      </c>
      <c r="N394" s="23">
        <v>6.8259383551776409E-3</v>
      </c>
      <c r="O394" s="23">
        <v>0.1331057995557785</v>
      </c>
    </row>
    <row r="395" spans="1:16" x14ac:dyDescent="0.15">
      <c r="A395" s="17" t="str">
        <f>A383&amp;D395</f>
        <v>X (18)金融・保険・不動産業</v>
      </c>
      <c r="C395" s="135"/>
      <c r="D395" s="134" t="s">
        <v>97</v>
      </c>
      <c r="E395" s="19">
        <v>156</v>
      </c>
      <c r="F395" s="20">
        <v>99</v>
      </c>
      <c r="G395" s="20">
        <v>41</v>
      </c>
      <c r="H395" s="20">
        <v>22</v>
      </c>
      <c r="I395" s="20">
        <v>11</v>
      </c>
      <c r="J395" s="20">
        <v>19</v>
      </c>
      <c r="K395" s="20">
        <v>24</v>
      </c>
      <c r="L395" s="20">
        <v>2</v>
      </c>
      <c r="M395" s="20">
        <v>9</v>
      </c>
      <c r="N395" s="20">
        <v>2</v>
      </c>
      <c r="O395" s="20">
        <v>22</v>
      </c>
      <c r="P395" s="21"/>
    </row>
    <row r="396" spans="1:16" x14ac:dyDescent="0.15">
      <c r="C396" s="135"/>
      <c r="D396" s="136"/>
      <c r="E396" s="22">
        <v>1</v>
      </c>
      <c r="F396" s="23">
        <v>0.63461536169052124</v>
      </c>
      <c r="G396" s="23">
        <v>0.26282051205635071</v>
      </c>
      <c r="H396" s="23">
        <v>0.14102564752101898</v>
      </c>
      <c r="I396" s="23">
        <v>7.0512823760509491E-2</v>
      </c>
      <c r="J396" s="23">
        <v>0.12179487198591232</v>
      </c>
      <c r="K396" s="23">
        <v>0.15384615957736969</v>
      </c>
      <c r="L396" s="23">
        <v>1.2820512987673283E-2</v>
      </c>
      <c r="M396" s="23">
        <v>5.7692307978868484E-2</v>
      </c>
      <c r="N396" s="23">
        <v>1.2820512987673283E-2</v>
      </c>
      <c r="O396" s="23">
        <v>0.14102564752101898</v>
      </c>
    </row>
    <row r="397" spans="1:16" x14ac:dyDescent="0.15">
      <c r="A397" s="17" t="str">
        <f>A383&amp;D397</f>
        <v>X (18)医療・福祉・介護</v>
      </c>
      <c r="C397" s="135"/>
      <c r="D397" s="134" t="s">
        <v>98</v>
      </c>
      <c r="E397" s="19">
        <v>890</v>
      </c>
      <c r="F397" s="20">
        <v>527</v>
      </c>
      <c r="G397" s="20">
        <v>279</v>
      </c>
      <c r="H397" s="20">
        <v>149</v>
      </c>
      <c r="I397" s="20">
        <v>74</v>
      </c>
      <c r="J397" s="20">
        <v>130</v>
      </c>
      <c r="K397" s="20">
        <v>148</v>
      </c>
      <c r="L397" s="20">
        <v>15</v>
      </c>
      <c r="M397" s="20">
        <v>46</v>
      </c>
      <c r="N397" s="20">
        <v>15</v>
      </c>
      <c r="O397" s="20">
        <v>122</v>
      </c>
      <c r="P397" s="21"/>
    </row>
    <row r="398" spans="1:16" x14ac:dyDescent="0.15">
      <c r="C398" s="135"/>
      <c r="D398" s="136"/>
      <c r="E398" s="22">
        <v>1</v>
      </c>
      <c r="F398" s="23">
        <v>0.59213483333587646</v>
      </c>
      <c r="G398" s="23">
        <v>0.31348314881324768</v>
      </c>
      <c r="H398" s="23">
        <v>0.16741572320461273</v>
      </c>
      <c r="I398" s="23">
        <v>8.3146065473556519E-2</v>
      </c>
      <c r="J398" s="23">
        <v>0.14606741070747375</v>
      </c>
      <c r="K398" s="23">
        <v>0.16629213094711304</v>
      </c>
      <c r="L398" s="23">
        <v>1.6853932291269302E-2</v>
      </c>
      <c r="M398" s="23">
        <v>5.16853928565979E-2</v>
      </c>
      <c r="N398" s="23">
        <v>1.6853932291269302E-2</v>
      </c>
      <c r="O398" s="23">
        <v>0.137078657746315</v>
      </c>
    </row>
    <row r="399" spans="1:16" x14ac:dyDescent="0.15">
      <c r="A399" s="17" t="str">
        <f>A383&amp;D399</f>
        <v>X (18)ITエンジニア・プログラマー（ゲームクリエイターを含む）</v>
      </c>
      <c r="C399" s="135"/>
      <c r="D399" s="134" t="s">
        <v>99</v>
      </c>
      <c r="E399" s="19">
        <v>349</v>
      </c>
      <c r="F399" s="20">
        <v>218</v>
      </c>
      <c r="G399" s="20">
        <v>112</v>
      </c>
      <c r="H399" s="20">
        <v>44</v>
      </c>
      <c r="I399" s="20">
        <v>27</v>
      </c>
      <c r="J399" s="20">
        <v>54</v>
      </c>
      <c r="K399" s="20">
        <v>60</v>
      </c>
      <c r="L399" s="20">
        <v>7</v>
      </c>
      <c r="M399" s="20">
        <v>13</v>
      </c>
      <c r="N399" s="20">
        <v>4</v>
      </c>
      <c r="O399" s="20">
        <v>48</v>
      </c>
      <c r="P399" s="21"/>
    </row>
    <row r="400" spans="1:16" x14ac:dyDescent="0.15">
      <c r="C400" s="135"/>
      <c r="D400" s="136"/>
      <c r="E400" s="22">
        <v>1</v>
      </c>
      <c r="F400" s="23">
        <v>0.62464183568954468</v>
      </c>
      <c r="G400" s="23">
        <v>0.32091689109802246</v>
      </c>
      <c r="H400" s="23">
        <v>0.12607449293136597</v>
      </c>
      <c r="I400" s="23">
        <v>7.7363893389701843E-2</v>
      </c>
      <c r="J400" s="23">
        <v>0.15472778677940369</v>
      </c>
      <c r="K400" s="23">
        <v>0.17191977798938751</v>
      </c>
      <c r="L400" s="23">
        <v>2.0057305693626404E-2</v>
      </c>
      <c r="M400" s="23">
        <v>3.7249282002449036E-2</v>
      </c>
      <c r="N400" s="23">
        <v>1.1461318470537663E-2</v>
      </c>
      <c r="O400" s="23">
        <v>0.13753581047058105</v>
      </c>
    </row>
    <row r="401" spans="1:16" x14ac:dyDescent="0.15">
      <c r="A401" s="17" t="str">
        <f>A383&amp;D401</f>
        <v>X (18)情報通信系（メディア・マスコミ）</v>
      </c>
      <c r="C401" s="135"/>
      <c r="D401" s="134" t="s">
        <v>100</v>
      </c>
      <c r="E401" s="19">
        <v>101</v>
      </c>
      <c r="F401" s="20">
        <v>55</v>
      </c>
      <c r="G401" s="20">
        <v>29</v>
      </c>
      <c r="H401" s="20">
        <v>10</v>
      </c>
      <c r="I401" s="20">
        <v>15</v>
      </c>
      <c r="J401" s="20">
        <v>20</v>
      </c>
      <c r="K401" s="20">
        <v>13</v>
      </c>
      <c r="L401" s="20">
        <v>3</v>
      </c>
      <c r="M401" s="20">
        <v>10</v>
      </c>
      <c r="N401" s="20">
        <v>3</v>
      </c>
      <c r="O401" s="20">
        <v>17</v>
      </c>
      <c r="P401" s="21"/>
    </row>
    <row r="402" spans="1:16" x14ac:dyDescent="0.15">
      <c r="A402" s="28"/>
      <c r="C402" s="135"/>
      <c r="D402" s="136"/>
      <c r="E402" s="22">
        <v>1</v>
      </c>
      <c r="F402" s="23">
        <v>0.54455447196960449</v>
      </c>
      <c r="G402" s="23">
        <v>0.28712871670722961</v>
      </c>
      <c r="H402" s="23">
        <v>9.9009901285171509E-2</v>
      </c>
      <c r="I402" s="23">
        <v>0.14851485192775726</v>
      </c>
      <c r="J402" s="23">
        <v>0.19801980257034302</v>
      </c>
      <c r="K402" s="23">
        <v>0.12871287763118744</v>
      </c>
      <c r="L402" s="23">
        <v>2.9702970758080482E-2</v>
      </c>
      <c r="M402" s="23">
        <v>9.9009901285171509E-2</v>
      </c>
      <c r="N402" s="23">
        <v>2.9702970758080482E-2</v>
      </c>
      <c r="O402" s="23">
        <v>0.16831682622432709</v>
      </c>
    </row>
    <row r="403" spans="1:16" x14ac:dyDescent="0.15">
      <c r="A403" s="17" t="str">
        <f>A383&amp;D403</f>
        <v>X (18)公務員</v>
      </c>
      <c r="C403" s="135"/>
      <c r="D403" s="134" t="s">
        <v>101</v>
      </c>
      <c r="E403" s="19">
        <v>770</v>
      </c>
      <c r="F403" s="20">
        <v>471</v>
      </c>
      <c r="G403" s="20">
        <v>252</v>
      </c>
      <c r="H403" s="20">
        <v>132</v>
      </c>
      <c r="I403" s="20">
        <v>68</v>
      </c>
      <c r="J403" s="20">
        <v>112</v>
      </c>
      <c r="K403" s="20">
        <v>93</v>
      </c>
      <c r="L403" s="20">
        <v>11</v>
      </c>
      <c r="M403" s="20">
        <v>44</v>
      </c>
      <c r="N403" s="20">
        <v>4</v>
      </c>
      <c r="O403" s="20">
        <v>110</v>
      </c>
      <c r="P403" s="21"/>
    </row>
    <row r="404" spans="1:16" x14ac:dyDescent="0.15">
      <c r="A404" s="28"/>
      <c r="C404" s="135"/>
      <c r="D404" s="136"/>
      <c r="E404" s="22">
        <v>1</v>
      </c>
      <c r="F404" s="23">
        <v>0.61168831586837769</v>
      </c>
      <c r="G404" s="23">
        <v>0.32727271318435669</v>
      </c>
      <c r="H404" s="23">
        <v>0.17142857611179352</v>
      </c>
      <c r="I404" s="23">
        <v>8.8311687111854553E-2</v>
      </c>
      <c r="J404" s="23">
        <v>0.14545454084873199</v>
      </c>
      <c r="K404" s="23">
        <v>0.12077922374010086</v>
      </c>
      <c r="L404" s="23">
        <v>1.4285714365541935E-2</v>
      </c>
      <c r="M404" s="23">
        <v>5.714285746216774E-2</v>
      </c>
      <c r="N404" s="23">
        <v>5.194805096834898E-3</v>
      </c>
      <c r="O404" s="23">
        <v>0.1428571492433548</v>
      </c>
    </row>
    <row r="405" spans="1:16" x14ac:dyDescent="0.15">
      <c r="A405" s="17" t="str">
        <f>A383&amp;D405</f>
        <v>X (18)その他</v>
      </c>
      <c r="C405" s="135"/>
      <c r="D405" s="134" t="s">
        <v>22</v>
      </c>
      <c r="E405" s="19">
        <v>811</v>
      </c>
      <c r="F405" s="20">
        <v>464</v>
      </c>
      <c r="G405" s="20">
        <v>262</v>
      </c>
      <c r="H405" s="20">
        <v>152</v>
      </c>
      <c r="I405" s="20">
        <v>75</v>
      </c>
      <c r="J405" s="20">
        <v>131</v>
      </c>
      <c r="K405" s="20">
        <v>128</v>
      </c>
      <c r="L405" s="20">
        <v>14</v>
      </c>
      <c r="M405" s="20">
        <v>53</v>
      </c>
      <c r="N405" s="20">
        <v>17</v>
      </c>
      <c r="O405" s="20">
        <v>122</v>
      </c>
      <c r="P405" s="21"/>
    </row>
    <row r="406" spans="1:16" x14ac:dyDescent="0.15">
      <c r="C406" s="136"/>
      <c r="D406" s="136"/>
      <c r="E406" s="22">
        <v>1</v>
      </c>
      <c r="F406" s="23">
        <v>0.57213318347930908</v>
      </c>
      <c r="G406" s="23">
        <v>0.32305794954299927</v>
      </c>
      <c r="H406" s="23">
        <v>0.18742293119430542</v>
      </c>
      <c r="I406" s="23">
        <v>9.2478424310684204E-2</v>
      </c>
      <c r="J406" s="23">
        <v>0.16152897477149963</v>
      </c>
      <c r="K406" s="23">
        <v>0.15782983601093292</v>
      </c>
      <c r="L406" s="23">
        <v>1.7262639477849007E-2</v>
      </c>
      <c r="M406" s="23">
        <v>6.5351419150829315E-2</v>
      </c>
      <c r="N406" s="23">
        <v>2.0961776375770569E-2</v>
      </c>
      <c r="O406" s="23">
        <v>0.15043157339096069</v>
      </c>
    </row>
    <row r="410" spans="1:16" x14ac:dyDescent="0.15">
      <c r="A410" s="17" t="str">
        <f>"X ("&amp;SUBSTITUTE(LEFT(E410,3),"Q","")&amp;")"</f>
        <v>X (19)</v>
      </c>
      <c r="C410" s="17" t="s">
        <v>133</v>
      </c>
      <c r="D410" s="17" t="s">
        <v>24</v>
      </c>
      <c r="E410" s="17" t="s">
        <v>134</v>
      </c>
    </row>
    <row r="411" spans="1:16" ht="36" x14ac:dyDescent="0.15">
      <c r="A411" s="17" t="str">
        <f>A410&amp;"表頭"</f>
        <v>X (19)表頭</v>
      </c>
      <c r="C411" s="132"/>
      <c r="D411" s="133"/>
      <c r="E411" s="18" t="s">
        <v>3</v>
      </c>
      <c r="F411" s="18" t="s">
        <v>135</v>
      </c>
      <c r="G411" s="18" t="s">
        <v>136</v>
      </c>
      <c r="H411" s="18" t="s">
        <v>137</v>
      </c>
      <c r="I411" s="18" t="s">
        <v>138</v>
      </c>
      <c r="J411" s="18" t="s">
        <v>139</v>
      </c>
      <c r="K411" s="18" t="s">
        <v>140</v>
      </c>
      <c r="L411" s="18" t="s">
        <v>141</v>
      </c>
      <c r="M411" s="18" t="s">
        <v>142</v>
      </c>
      <c r="N411" s="18" t="s">
        <v>22</v>
      </c>
      <c r="O411" s="18" t="s">
        <v>43</v>
      </c>
    </row>
    <row r="412" spans="1:16" x14ac:dyDescent="0.15">
      <c r="A412" s="17" t="str">
        <f>A410&amp;D412</f>
        <v>X (19)全体</v>
      </c>
      <c r="C412" s="134" t="s">
        <v>92</v>
      </c>
      <c r="D412" s="134" t="s">
        <v>8</v>
      </c>
      <c r="E412" s="19">
        <v>3871</v>
      </c>
      <c r="F412" s="20">
        <v>703</v>
      </c>
      <c r="G412" s="20">
        <v>740</v>
      </c>
      <c r="H412" s="20">
        <v>758</v>
      </c>
      <c r="I412" s="20">
        <v>1148</v>
      </c>
      <c r="J412" s="20">
        <v>152</v>
      </c>
      <c r="K412" s="20">
        <v>183</v>
      </c>
      <c r="L412" s="20">
        <v>553</v>
      </c>
      <c r="M412" s="20">
        <v>478</v>
      </c>
      <c r="N412" s="20">
        <v>92</v>
      </c>
      <c r="O412" s="20">
        <v>1138</v>
      </c>
      <c r="P412" s="21"/>
    </row>
    <row r="413" spans="1:16" x14ac:dyDescent="0.15">
      <c r="C413" s="135"/>
      <c r="D413" s="136"/>
      <c r="E413" s="22">
        <v>1</v>
      </c>
      <c r="F413" s="23">
        <v>0.18160681426525116</v>
      </c>
      <c r="G413" s="23">
        <v>0.19116507470607758</v>
      </c>
      <c r="H413" s="23">
        <v>0.19581504166126251</v>
      </c>
      <c r="I413" s="23">
        <v>0.29656419157981873</v>
      </c>
      <c r="J413" s="23">
        <v>3.9266340434551239E-2</v>
      </c>
      <c r="K413" s="23">
        <v>4.7274604439735413E-2</v>
      </c>
      <c r="L413" s="23">
        <v>0.1428571492433548</v>
      </c>
      <c r="M413" s="23">
        <v>0.12348230183124542</v>
      </c>
      <c r="N413" s="23">
        <v>2.3766469210386276E-2</v>
      </c>
      <c r="O413" s="23">
        <v>0.29398089647293091</v>
      </c>
    </row>
    <row r="414" spans="1:16" x14ac:dyDescent="0.15">
      <c r="A414" s="17" t="str">
        <f>A410&amp;D414</f>
        <v>X (19)農業・漁業・林業</v>
      </c>
      <c r="C414" s="135"/>
      <c r="D414" s="134" t="s">
        <v>93</v>
      </c>
      <c r="E414" s="19">
        <v>82</v>
      </c>
      <c r="F414" s="20">
        <v>25</v>
      </c>
      <c r="G414" s="20">
        <v>15</v>
      </c>
      <c r="H414" s="20">
        <v>17</v>
      </c>
      <c r="I414" s="20">
        <v>23</v>
      </c>
      <c r="J414" s="20">
        <v>4</v>
      </c>
      <c r="K414" s="20">
        <v>10</v>
      </c>
      <c r="L414" s="20">
        <v>6</v>
      </c>
      <c r="M414" s="20">
        <v>6</v>
      </c>
      <c r="N414" s="20">
        <v>2</v>
      </c>
      <c r="O414" s="20">
        <v>14</v>
      </c>
      <c r="P414" s="21"/>
    </row>
    <row r="415" spans="1:16" x14ac:dyDescent="0.15">
      <c r="C415" s="135"/>
      <c r="D415" s="136"/>
      <c r="E415" s="22">
        <v>1</v>
      </c>
      <c r="F415" s="23">
        <v>0.30487805604934692</v>
      </c>
      <c r="G415" s="23">
        <v>0.18292683362960815</v>
      </c>
      <c r="H415" s="23">
        <v>0.20731706917285919</v>
      </c>
      <c r="I415" s="23">
        <v>0.28048780560493469</v>
      </c>
      <c r="J415" s="23">
        <v>4.8780485987663269E-2</v>
      </c>
      <c r="K415" s="23">
        <v>0.12195122241973877</v>
      </c>
      <c r="L415" s="23">
        <v>7.3170728981494904E-2</v>
      </c>
      <c r="M415" s="23">
        <v>7.3170728981494904E-2</v>
      </c>
      <c r="N415" s="23">
        <v>2.4390242993831635E-2</v>
      </c>
      <c r="O415" s="23">
        <v>0.17073170840740204</v>
      </c>
    </row>
    <row r="416" spans="1:16" x14ac:dyDescent="0.15">
      <c r="A416" s="17" t="str">
        <f>A410&amp;D416</f>
        <v>X (19)建設業</v>
      </c>
      <c r="C416" s="135"/>
      <c r="D416" s="134" t="s">
        <v>94</v>
      </c>
      <c r="E416" s="19">
        <v>155</v>
      </c>
      <c r="F416" s="20">
        <v>32</v>
      </c>
      <c r="G416" s="20">
        <v>25</v>
      </c>
      <c r="H416" s="20">
        <v>29</v>
      </c>
      <c r="I416" s="20">
        <v>39</v>
      </c>
      <c r="J416" s="20">
        <v>5</v>
      </c>
      <c r="K416" s="20">
        <v>5</v>
      </c>
      <c r="L416" s="20">
        <v>17</v>
      </c>
      <c r="M416" s="20">
        <v>21</v>
      </c>
      <c r="N416" s="20">
        <v>2</v>
      </c>
      <c r="O416" s="20">
        <v>50</v>
      </c>
      <c r="P416" s="21"/>
    </row>
    <row r="417" spans="1:16" x14ac:dyDescent="0.15">
      <c r="C417" s="135"/>
      <c r="D417" s="136"/>
      <c r="E417" s="22">
        <v>1</v>
      </c>
      <c r="F417" s="23">
        <v>0.20645160973072052</v>
      </c>
      <c r="G417" s="23">
        <v>0.16129031777381897</v>
      </c>
      <c r="H417" s="23">
        <v>0.18709677457809448</v>
      </c>
      <c r="I417" s="23">
        <v>0.25161290168762207</v>
      </c>
      <c r="J417" s="23">
        <v>3.2258063554763794E-2</v>
      </c>
      <c r="K417" s="23">
        <v>3.2258063554763794E-2</v>
      </c>
      <c r="L417" s="23">
        <v>0.10967741906642914</v>
      </c>
      <c r="M417" s="23">
        <v>0.13548387587070465</v>
      </c>
      <c r="N417" s="23">
        <v>1.2903225608170033E-2</v>
      </c>
      <c r="O417" s="23">
        <v>0.32258063554763794</v>
      </c>
    </row>
    <row r="418" spans="1:16" x14ac:dyDescent="0.15">
      <c r="A418" s="17" t="str">
        <f>A410&amp;D418</f>
        <v>X (19)製造業（技術者等）</v>
      </c>
      <c r="C418" s="135"/>
      <c r="D418" s="134" t="s">
        <v>95</v>
      </c>
      <c r="E418" s="19">
        <v>264</v>
      </c>
      <c r="F418" s="20">
        <v>45</v>
      </c>
      <c r="G418" s="20">
        <v>69</v>
      </c>
      <c r="H418" s="20">
        <v>49</v>
      </c>
      <c r="I418" s="20">
        <v>81</v>
      </c>
      <c r="J418" s="20">
        <v>11</v>
      </c>
      <c r="K418" s="20">
        <v>14</v>
      </c>
      <c r="L418" s="20">
        <v>29</v>
      </c>
      <c r="M418" s="20">
        <v>30</v>
      </c>
      <c r="N418" s="20">
        <v>5</v>
      </c>
      <c r="O418" s="20">
        <v>82</v>
      </c>
      <c r="P418" s="21"/>
    </row>
    <row r="419" spans="1:16" x14ac:dyDescent="0.15">
      <c r="C419" s="135"/>
      <c r="D419" s="136"/>
      <c r="E419" s="22">
        <v>1</v>
      </c>
      <c r="F419" s="23">
        <v>0.17045454680919647</v>
      </c>
      <c r="G419" s="23">
        <v>0.26136362552642822</v>
      </c>
      <c r="H419" s="23">
        <v>0.18560606241226196</v>
      </c>
      <c r="I419" s="23">
        <v>0.30681818723678589</v>
      </c>
      <c r="J419" s="23">
        <v>4.1666667908430099E-2</v>
      </c>
      <c r="K419" s="23">
        <v>5.3030304610729218E-2</v>
      </c>
      <c r="L419" s="23">
        <v>0.10984848439693451</v>
      </c>
      <c r="M419" s="23">
        <v>0.11363636702299118</v>
      </c>
      <c r="N419" s="23">
        <v>1.8939394503831863E-2</v>
      </c>
      <c r="O419" s="23">
        <v>0.31060606241226196</v>
      </c>
    </row>
    <row r="420" spans="1:16" x14ac:dyDescent="0.15">
      <c r="A420" s="17" t="str">
        <f>A410&amp;D420</f>
        <v>X (19)小売・飲食などのサービス業</v>
      </c>
      <c r="C420" s="135"/>
      <c r="D420" s="134" t="s">
        <v>96</v>
      </c>
      <c r="E420" s="19">
        <v>293</v>
      </c>
      <c r="F420" s="20">
        <v>55</v>
      </c>
      <c r="G420" s="20">
        <v>32</v>
      </c>
      <c r="H420" s="20">
        <v>58</v>
      </c>
      <c r="I420" s="20">
        <v>89</v>
      </c>
      <c r="J420" s="20">
        <v>9</v>
      </c>
      <c r="K420" s="20">
        <v>20</v>
      </c>
      <c r="L420" s="20">
        <v>48</v>
      </c>
      <c r="M420" s="20">
        <v>32</v>
      </c>
      <c r="N420" s="20">
        <v>5</v>
      </c>
      <c r="O420" s="20">
        <v>85</v>
      </c>
      <c r="P420" s="21"/>
    </row>
    <row r="421" spans="1:16" x14ac:dyDescent="0.15">
      <c r="C421" s="135"/>
      <c r="D421" s="136"/>
      <c r="E421" s="22">
        <v>1</v>
      </c>
      <c r="F421" s="23">
        <v>0.18771331012248993</v>
      </c>
      <c r="G421" s="23">
        <v>0.10921501368284225</v>
      </c>
      <c r="H421" s="23">
        <v>0.19795222580432892</v>
      </c>
      <c r="I421" s="23">
        <v>0.30375427007675171</v>
      </c>
      <c r="J421" s="23">
        <v>3.0716722831130028E-2</v>
      </c>
      <c r="K421" s="23">
        <v>6.8259388208389282E-2</v>
      </c>
      <c r="L421" s="23">
        <v>0.16382253170013428</v>
      </c>
      <c r="M421" s="23">
        <v>0.10921501368284225</v>
      </c>
      <c r="N421" s="23">
        <v>1.7064847052097321E-2</v>
      </c>
      <c r="O421" s="23">
        <v>0.29010239243507385</v>
      </c>
    </row>
    <row r="422" spans="1:16" x14ac:dyDescent="0.15">
      <c r="A422" s="17" t="str">
        <f>A410&amp;D422</f>
        <v>X (19)金融・保険・不動産業</v>
      </c>
      <c r="C422" s="135"/>
      <c r="D422" s="134" t="s">
        <v>97</v>
      </c>
      <c r="E422" s="19">
        <v>156</v>
      </c>
      <c r="F422" s="20">
        <v>36</v>
      </c>
      <c r="G422" s="20">
        <v>34</v>
      </c>
      <c r="H422" s="20">
        <v>29</v>
      </c>
      <c r="I422" s="20">
        <v>44</v>
      </c>
      <c r="J422" s="20">
        <v>7</v>
      </c>
      <c r="K422" s="20">
        <v>10</v>
      </c>
      <c r="L422" s="20">
        <v>21</v>
      </c>
      <c r="M422" s="20">
        <v>24</v>
      </c>
      <c r="N422" s="20">
        <v>4</v>
      </c>
      <c r="O422" s="20">
        <v>38</v>
      </c>
      <c r="P422" s="21"/>
    </row>
    <row r="423" spans="1:16" x14ac:dyDescent="0.15">
      <c r="C423" s="135"/>
      <c r="D423" s="136"/>
      <c r="E423" s="22">
        <v>1</v>
      </c>
      <c r="F423" s="23">
        <v>0.23076923191547394</v>
      </c>
      <c r="G423" s="23">
        <v>0.21794871985912323</v>
      </c>
      <c r="H423" s="23">
        <v>0.18589743971824646</v>
      </c>
      <c r="I423" s="23">
        <v>0.28205129504203796</v>
      </c>
      <c r="J423" s="23">
        <v>4.4871795922517776E-2</v>
      </c>
      <c r="K423" s="23">
        <v>6.4102567732334137E-2</v>
      </c>
      <c r="L423" s="23">
        <v>0.13461539149284363</v>
      </c>
      <c r="M423" s="23">
        <v>0.15384615957736969</v>
      </c>
      <c r="N423" s="23">
        <v>2.5641025975346565E-2</v>
      </c>
      <c r="O423" s="23">
        <v>0.24358974397182465</v>
      </c>
    </row>
    <row r="424" spans="1:16" x14ac:dyDescent="0.15">
      <c r="A424" s="17" t="str">
        <f>A410&amp;D424</f>
        <v>X (19)医療・福祉・介護</v>
      </c>
      <c r="C424" s="135"/>
      <c r="D424" s="134" t="s">
        <v>98</v>
      </c>
      <c r="E424" s="19">
        <v>890</v>
      </c>
      <c r="F424" s="20">
        <v>175</v>
      </c>
      <c r="G424" s="20">
        <v>175</v>
      </c>
      <c r="H424" s="20">
        <v>176</v>
      </c>
      <c r="I424" s="20">
        <v>305</v>
      </c>
      <c r="J424" s="20">
        <v>35</v>
      </c>
      <c r="K424" s="20">
        <v>33</v>
      </c>
      <c r="L424" s="20">
        <v>116</v>
      </c>
      <c r="M424" s="20">
        <v>116</v>
      </c>
      <c r="N424" s="20">
        <v>19</v>
      </c>
      <c r="O424" s="20">
        <v>240</v>
      </c>
      <c r="P424" s="21"/>
    </row>
    <row r="425" spans="1:16" x14ac:dyDescent="0.15">
      <c r="C425" s="135"/>
      <c r="D425" s="136"/>
      <c r="E425" s="22">
        <v>1</v>
      </c>
      <c r="F425" s="23">
        <v>0.19662921130657196</v>
      </c>
      <c r="G425" s="23">
        <v>0.19662921130657196</v>
      </c>
      <c r="H425" s="23">
        <v>0.19775280356407166</v>
      </c>
      <c r="I425" s="23">
        <v>0.34269663691520691</v>
      </c>
      <c r="J425" s="23">
        <v>3.9325844496488571E-2</v>
      </c>
      <c r="K425" s="23">
        <v>3.7078652530908585E-2</v>
      </c>
      <c r="L425" s="23">
        <v>0.13033707439899445</v>
      </c>
      <c r="M425" s="23">
        <v>0.13033707439899445</v>
      </c>
      <c r="N425" s="23">
        <v>2.1348314359784126E-2</v>
      </c>
      <c r="O425" s="23">
        <v>0.26966291666030884</v>
      </c>
    </row>
    <row r="426" spans="1:16" x14ac:dyDescent="0.15">
      <c r="A426" s="17" t="str">
        <f>A410&amp;D426</f>
        <v>X (19)ITエンジニア・プログラマー（ゲームクリエイターを含む）</v>
      </c>
      <c r="C426" s="135"/>
      <c r="D426" s="134" t="s">
        <v>99</v>
      </c>
      <c r="E426" s="19">
        <v>349</v>
      </c>
      <c r="F426" s="20">
        <v>61</v>
      </c>
      <c r="G426" s="20">
        <v>75</v>
      </c>
      <c r="H426" s="20">
        <v>68</v>
      </c>
      <c r="I426" s="20">
        <v>103</v>
      </c>
      <c r="J426" s="20">
        <v>20</v>
      </c>
      <c r="K426" s="20">
        <v>16</v>
      </c>
      <c r="L426" s="20">
        <v>52</v>
      </c>
      <c r="M426" s="20">
        <v>45</v>
      </c>
      <c r="N426" s="20">
        <v>10</v>
      </c>
      <c r="O426" s="20">
        <v>110</v>
      </c>
      <c r="P426" s="21"/>
    </row>
    <row r="427" spans="1:16" x14ac:dyDescent="0.15">
      <c r="C427" s="135"/>
      <c r="D427" s="136"/>
      <c r="E427" s="22">
        <v>1</v>
      </c>
      <c r="F427" s="23">
        <v>0.17478510737419128</v>
      </c>
      <c r="G427" s="23">
        <v>0.21489971876144409</v>
      </c>
      <c r="H427" s="23">
        <v>0.19484241306781769</v>
      </c>
      <c r="I427" s="23">
        <v>0.29512894153594971</v>
      </c>
      <c r="J427" s="23">
        <v>5.7306591421365738E-2</v>
      </c>
      <c r="K427" s="23">
        <v>4.584527388215065E-2</v>
      </c>
      <c r="L427" s="23">
        <v>0.14899712800979614</v>
      </c>
      <c r="M427" s="23">
        <v>0.12893982231616974</v>
      </c>
      <c r="N427" s="23">
        <v>2.8653295710682869E-2</v>
      </c>
      <c r="O427" s="23">
        <v>0.31518623232841492</v>
      </c>
    </row>
    <row r="428" spans="1:16" x14ac:dyDescent="0.15">
      <c r="A428" s="17" t="str">
        <f>A410&amp;D428</f>
        <v>X (19)情報通信系（メディア・マスコミ）</v>
      </c>
      <c r="C428" s="135"/>
      <c r="D428" s="134" t="s">
        <v>100</v>
      </c>
      <c r="E428" s="19">
        <v>101</v>
      </c>
      <c r="F428" s="20">
        <v>15</v>
      </c>
      <c r="G428" s="20">
        <v>24</v>
      </c>
      <c r="H428" s="20">
        <v>24</v>
      </c>
      <c r="I428" s="20">
        <v>34</v>
      </c>
      <c r="J428" s="20">
        <v>2</v>
      </c>
      <c r="K428" s="20">
        <v>2</v>
      </c>
      <c r="L428" s="20">
        <v>14</v>
      </c>
      <c r="M428" s="20">
        <v>14</v>
      </c>
      <c r="N428" s="20">
        <v>6</v>
      </c>
      <c r="O428" s="20">
        <v>31</v>
      </c>
      <c r="P428" s="21"/>
    </row>
    <row r="429" spans="1:16" x14ac:dyDescent="0.15">
      <c r="A429" s="28"/>
      <c r="C429" s="135"/>
      <c r="D429" s="136"/>
      <c r="E429" s="22">
        <v>1</v>
      </c>
      <c r="F429" s="23">
        <v>0.14851485192775726</v>
      </c>
      <c r="G429" s="23">
        <v>0.23762376606464386</v>
      </c>
      <c r="H429" s="23">
        <v>0.23762376606464386</v>
      </c>
      <c r="I429" s="23">
        <v>0.33663365244865417</v>
      </c>
      <c r="J429" s="23">
        <v>1.9801979884505272E-2</v>
      </c>
      <c r="K429" s="23">
        <v>1.9801979884505272E-2</v>
      </c>
      <c r="L429" s="23">
        <v>0.13861386477947235</v>
      </c>
      <c r="M429" s="23">
        <v>0.13861386477947235</v>
      </c>
      <c r="N429" s="23">
        <v>5.9405941516160965E-2</v>
      </c>
      <c r="O429" s="23">
        <v>0.30693069100379944</v>
      </c>
    </row>
    <row r="430" spans="1:16" x14ac:dyDescent="0.15">
      <c r="A430" s="17" t="str">
        <f>A410&amp;D430</f>
        <v>X (19)公務員</v>
      </c>
      <c r="C430" s="135"/>
      <c r="D430" s="134" t="s">
        <v>101</v>
      </c>
      <c r="E430" s="19">
        <v>770</v>
      </c>
      <c r="F430" s="20">
        <v>116</v>
      </c>
      <c r="G430" s="20">
        <v>164</v>
      </c>
      <c r="H430" s="20">
        <v>158</v>
      </c>
      <c r="I430" s="20">
        <v>201</v>
      </c>
      <c r="J430" s="20">
        <v>35</v>
      </c>
      <c r="K430" s="20">
        <v>40</v>
      </c>
      <c r="L430" s="20">
        <v>126</v>
      </c>
      <c r="M430" s="20">
        <v>109</v>
      </c>
      <c r="N430" s="20">
        <v>13</v>
      </c>
      <c r="O430" s="20">
        <v>221</v>
      </c>
      <c r="P430" s="21"/>
    </row>
    <row r="431" spans="1:16" x14ac:dyDescent="0.15">
      <c r="A431" s="28"/>
      <c r="C431" s="135"/>
      <c r="D431" s="136"/>
      <c r="E431" s="22">
        <v>1</v>
      </c>
      <c r="F431" s="23">
        <v>0.15064935386180878</v>
      </c>
      <c r="G431" s="23">
        <v>0.21298700571060181</v>
      </c>
      <c r="H431" s="23">
        <v>0.20519480109214783</v>
      </c>
      <c r="I431" s="23">
        <v>0.26103895902633667</v>
      </c>
      <c r="J431" s="23">
        <v>4.5454546809196472E-2</v>
      </c>
      <c r="K431" s="23">
        <v>5.1948051899671555E-2</v>
      </c>
      <c r="L431" s="23">
        <v>0.16363635659217834</v>
      </c>
      <c r="M431" s="23">
        <v>0.141558438539505</v>
      </c>
      <c r="N431" s="23">
        <v>1.6883116215467453E-2</v>
      </c>
      <c r="O431" s="23">
        <v>0.28701299428939819</v>
      </c>
    </row>
    <row r="432" spans="1:16" x14ac:dyDescent="0.15">
      <c r="A432" s="17" t="str">
        <f>A410&amp;D432</f>
        <v>X (19)その他</v>
      </c>
      <c r="C432" s="135"/>
      <c r="D432" s="134" t="s">
        <v>22</v>
      </c>
      <c r="E432" s="19">
        <v>811</v>
      </c>
      <c r="F432" s="20">
        <v>143</v>
      </c>
      <c r="G432" s="20">
        <v>127</v>
      </c>
      <c r="H432" s="20">
        <v>150</v>
      </c>
      <c r="I432" s="20">
        <v>229</v>
      </c>
      <c r="J432" s="20">
        <v>24</v>
      </c>
      <c r="K432" s="20">
        <v>33</v>
      </c>
      <c r="L432" s="20">
        <v>124</v>
      </c>
      <c r="M432" s="20">
        <v>81</v>
      </c>
      <c r="N432" s="20">
        <v>26</v>
      </c>
      <c r="O432" s="20">
        <v>267</v>
      </c>
      <c r="P432" s="21"/>
    </row>
    <row r="433" spans="1:16" x14ac:dyDescent="0.15">
      <c r="C433" s="136"/>
      <c r="D433" s="136"/>
      <c r="E433" s="22">
        <v>1</v>
      </c>
      <c r="F433" s="23">
        <v>0.17632552981376648</v>
      </c>
      <c r="G433" s="23">
        <v>0.15659679472446442</v>
      </c>
      <c r="H433" s="23">
        <v>0.18495684862136841</v>
      </c>
      <c r="I433" s="23">
        <v>0.28236743807792664</v>
      </c>
      <c r="J433" s="23">
        <v>2.9593095183372498E-2</v>
      </c>
      <c r="K433" s="23">
        <v>4.0690504014492035E-2</v>
      </c>
      <c r="L433" s="23">
        <v>0.15289765596389771</v>
      </c>
      <c r="M433" s="23">
        <v>9.987669438123703E-2</v>
      </c>
      <c r="N433" s="23">
        <v>3.2059185206890106E-2</v>
      </c>
      <c r="O433" s="23">
        <v>0.32922318577766418</v>
      </c>
    </row>
    <row r="437" spans="1:16" x14ac:dyDescent="0.15">
      <c r="A437" s="17" t="str">
        <f>"X ("&amp;SUBSTITUTE(LEFT(E437,3),"Q","")&amp;")"</f>
        <v>X (20)</v>
      </c>
      <c r="C437" s="17" t="s">
        <v>143</v>
      </c>
      <c r="D437" s="17" t="s">
        <v>1</v>
      </c>
      <c r="E437" s="17" t="s">
        <v>144</v>
      </c>
    </row>
    <row r="438" spans="1:16" x14ac:dyDescent="0.15">
      <c r="A438" s="17" t="str">
        <f>A437&amp;"表頭"</f>
        <v>X (20)表頭</v>
      </c>
      <c r="C438" s="132"/>
      <c r="D438" s="133"/>
      <c r="E438" s="18" t="s">
        <v>3</v>
      </c>
      <c r="F438" s="18" t="s">
        <v>64</v>
      </c>
      <c r="G438" s="18" t="s">
        <v>65</v>
      </c>
      <c r="H438" s="18" t="s">
        <v>66</v>
      </c>
      <c r="I438" s="18" t="s">
        <v>67</v>
      </c>
      <c r="J438" s="18" t="s">
        <v>68</v>
      </c>
      <c r="K438" s="18" t="s">
        <v>22</v>
      </c>
    </row>
    <row r="439" spans="1:16" x14ac:dyDescent="0.15">
      <c r="A439" s="17" t="str">
        <f>A437&amp;D439</f>
        <v>X (20)全体</v>
      </c>
      <c r="C439" s="134" t="s">
        <v>92</v>
      </c>
      <c r="D439" s="134" t="s">
        <v>8</v>
      </c>
      <c r="E439" s="19">
        <v>3871</v>
      </c>
      <c r="F439" s="20">
        <v>781</v>
      </c>
      <c r="G439" s="20">
        <v>1150</v>
      </c>
      <c r="H439" s="20">
        <v>1321</v>
      </c>
      <c r="I439" s="20">
        <v>424</v>
      </c>
      <c r="J439" s="20">
        <v>70</v>
      </c>
      <c r="K439" s="20">
        <v>125</v>
      </c>
      <c r="L439" s="21"/>
      <c r="M439" s="21"/>
      <c r="N439" s="21"/>
      <c r="O439" s="21"/>
      <c r="P439" s="21"/>
    </row>
    <row r="440" spans="1:16" x14ac:dyDescent="0.15">
      <c r="C440" s="135"/>
      <c r="D440" s="136"/>
      <c r="E440" s="22">
        <v>1</v>
      </c>
      <c r="F440" s="23">
        <v>0.20175665616989136</v>
      </c>
      <c r="G440" s="23">
        <v>0.29708084464073181</v>
      </c>
      <c r="H440" s="23">
        <v>0.34125548601150513</v>
      </c>
      <c r="I440" s="23">
        <v>0.1095324233174324</v>
      </c>
      <c r="J440" s="23">
        <v>1.8083183094859123E-2</v>
      </c>
      <c r="K440" s="23">
        <v>3.2291397452354431E-2</v>
      </c>
    </row>
    <row r="441" spans="1:16" x14ac:dyDescent="0.15">
      <c r="A441" s="17" t="str">
        <f>A437&amp;D441</f>
        <v>X (20)農業・漁業・林業</v>
      </c>
      <c r="C441" s="135"/>
      <c r="D441" s="134" t="s">
        <v>93</v>
      </c>
      <c r="E441" s="19">
        <v>82</v>
      </c>
      <c r="F441" s="24">
        <v>32</v>
      </c>
      <c r="G441" s="20">
        <v>19</v>
      </c>
      <c r="H441" s="20">
        <v>23</v>
      </c>
      <c r="I441" s="20">
        <v>3</v>
      </c>
      <c r="J441" s="20">
        <v>3</v>
      </c>
      <c r="K441" s="20">
        <v>2</v>
      </c>
      <c r="L441" s="21"/>
      <c r="M441" s="21"/>
      <c r="N441" s="21"/>
      <c r="O441" s="21"/>
      <c r="P441" s="21"/>
    </row>
    <row r="442" spans="1:16" x14ac:dyDescent="0.15">
      <c r="C442" s="135"/>
      <c r="D442" s="136"/>
      <c r="E442" s="22">
        <v>1</v>
      </c>
      <c r="F442" s="26">
        <v>0.39024388790130615</v>
      </c>
      <c r="G442" s="23">
        <v>0.23170731961727142</v>
      </c>
      <c r="H442" s="23">
        <v>0.28048780560493469</v>
      </c>
      <c r="I442" s="23">
        <v>3.6585364490747452E-2</v>
      </c>
      <c r="J442" s="23">
        <v>3.6585364490747452E-2</v>
      </c>
      <c r="K442" s="23">
        <v>2.4390242993831635E-2</v>
      </c>
    </row>
    <row r="443" spans="1:16" x14ac:dyDescent="0.15">
      <c r="A443" s="17" t="str">
        <f>A437&amp;D443</f>
        <v>X (20)建設業</v>
      </c>
      <c r="C443" s="135"/>
      <c r="D443" s="134" t="s">
        <v>94</v>
      </c>
      <c r="E443" s="19">
        <v>155</v>
      </c>
      <c r="F443" s="20">
        <v>45</v>
      </c>
      <c r="G443" s="20">
        <v>57</v>
      </c>
      <c r="H443" s="20">
        <v>30</v>
      </c>
      <c r="I443" s="20">
        <v>15</v>
      </c>
      <c r="J443" s="20">
        <v>4</v>
      </c>
      <c r="K443" s="20">
        <v>4</v>
      </c>
      <c r="L443" s="21"/>
      <c r="M443" s="21"/>
      <c r="N443" s="21"/>
      <c r="O443" s="21"/>
      <c r="P443" s="21"/>
    </row>
    <row r="444" spans="1:16" x14ac:dyDescent="0.15">
      <c r="C444" s="135"/>
      <c r="D444" s="136"/>
      <c r="E444" s="22">
        <v>1</v>
      </c>
      <c r="F444" s="23">
        <v>0.29032257199287415</v>
      </c>
      <c r="G444" s="23">
        <v>0.36774194240570068</v>
      </c>
      <c r="H444" s="23">
        <v>0.19354838132858276</v>
      </c>
      <c r="I444" s="23">
        <v>9.6774190664291382E-2</v>
      </c>
      <c r="J444" s="23">
        <v>2.5806451216340065E-2</v>
      </c>
      <c r="K444" s="23">
        <v>2.5806451216340065E-2</v>
      </c>
    </row>
    <row r="445" spans="1:16" x14ac:dyDescent="0.15">
      <c r="A445" s="17" t="str">
        <f>A437&amp;D445</f>
        <v>X (20)製造業（技術者等）</v>
      </c>
      <c r="C445" s="135"/>
      <c r="D445" s="134" t="s">
        <v>95</v>
      </c>
      <c r="E445" s="19">
        <v>264</v>
      </c>
      <c r="F445" s="20">
        <v>91</v>
      </c>
      <c r="G445" s="20">
        <v>56</v>
      </c>
      <c r="H445" s="20">
        <v>71</v>
      </c>
      <c r="I445" s="20">
        <v>28</v>
      </c>
      <c r="J445" s="20">
        <v>6</v>
      </c>
      <c r="K445" s="20">
        <v>12</v>
      </c>
      <c r="L445" s="21"/>
      <c r="M445" s="21"/>
      <c r="N445" s="21"/>
      <c r="O445" s="21"/>
      <c r="P445" s="21"/>
    </row>
    <row r="446" spans="1:16" x14ac:dyDescent="0.15">
      <c r="C446" s="135"/>
      <c r="D446" s="136"/>
      <c r="E446" s="22">
        <v>1</v>
      </c>
      <c r="F446" s="23">
        <v>0.34469696879386902</v>
      </c>
      <c r="G446" s="23">
        <v>0.21212121844291687</v>
      </c>
      <c r="H446" s="23">
        <v>0.26893940567970276</v>
      </c>
      <c r="I446" s="23">
        <v>0.10606060922145844</v>
      </c>
      <c r="J446" s="23">
        <v>2.2727273404598236E-2</v>
      </c>
      <c r="K446" s="23">
        <v>4.5454546809196472E-2</v>
      </c>
    </row>
    <row r="447" spans="1:16" x14ac:dyDescent="0.15">
      <c r="A447" s="17" t="str">
        <f>A437&amp;D447</f>
        <v>X (20)小売・飲食などのサービス業</v>
      </c>
      <c r="C447" s="135"/>
      <c r="D447" s="134" t="s">
        <v>96</v>
      </c>
      <c r="E447" s="19">
        <v>293</v>
      </c>
      <c r="F447" s="20">
        <v>55</v>
      </c>
      <c r="G447" s="20">
        <v>90</v>
      </c>
      <c r="H447" s="20">
        <v>103</v>
      </c>
      <c r="I447" s="20">
        <v>37</v>
      </c>
      <c r="J447" s="20">
        <v>3</v>
      </c>
      <c r="K447" s="20">
        <v>5</v>
      </c>
      <c r="L447" s="21"/>
      <c r="M447" s="21"/>
      <c r="N447" s="21"/>
      <c r="O447" s="21"/>
      <c r="P447" s="21"/>
    </row>
    <row r="448" spans="1:16" x14ac:dyDescent="0.15">
      <c r="C448" s="135"/>
      <c r="D448" s="136"/>
      <c r="E448" s="22">
        <v>1</v>
      </c>
      <c r="F448" s="23">
        <v>0.18771331012248993</v>
      </c>
      <c r="G448" s="23">
        <v>0.30716723203659058</v>
      </c>
      <c r="H448" s="23">
        <v>0.35153582692146301</v>
      </c>
      <c r="I448" s="23">
        <v>0.12627986073493958</v>
      </c>
      <c r="J448" s="23">
        <v>1.0238908231258392E-2</v>
      </c>
      <c r="K448" s="23">
        <v>1.7064847052097321E-2</v>
      </c>
    </row>
    <row r="449" spans="1:16" x14ac:dyDescent="0.15">
      <c r="A449" s="17" t="str">
        <f>A437&amp;D449</f>
        <v>X (20)金融・保険・不動産業</v>
      </c>
      <c r="C449" s="135"/>
      <c r="D449" s="134" t="s">
        <v>97</v>
      </c>
      <c r="E449" s="19">
        <v>156</v>
      </c>
      <c r="F449" s="20">
        <v>17</v>
      </c>
      <c r="G449" s="20">
        <v>41</v>
      </c>
      <c r="H449" s="20">
        <v>73</v>
      </c>
      <c r="I449" s="20">
        <v>19</v>
      </c>
      <c r="J449" s="20">
        <v>2</v>
      </c>
      <c r="K449" s="20">
        <v>4</v>
      </c>
      <c r="L449" s="21"/>
      <c r="M449" s="21"/>
      <c r="N449" s="21"/>
      <c r="O449" s="21"/>
      <c r="P449" s="21"/>
    </row>
    <row r="450" spans="1:16" x14ac:dyDescent="0.15">
      <c r="C450" s="135"/>
      <c r="D450" s="136"/>
      <c r="E450" s="22">
        <v>1</v>
      </c>
      <c r="F450" s="23">
        <v>0.10897435992956161</v>
      </c>
      <c r="G450" s="23">
        <v>0.26282051205635071</v>
      </c>
      <c r="H450" s="23">
        <v>0.46794870495796204</v>
      </c>
      <c r="I450" s="23">
        <v>0.12179487198591232</v>
      </c>
      <c r="J450" s="23">
        <v>1.2820512987673283E-2</v>
      </c>
      <c r="K450" s="23">
        <v>2.5641025975346565E-2</v>
      </c>
    </row>
    <row r="451" spans="1:16" x14ac:dyDescent="0.15">
      <c r="A451" s="17" t="str">
        <f>A437&amp;D451</f>
        <v>X (20)医療・福祉・介護</v>
      </c>
      <c r="C451" s="135"/>
      <c r="D451" s="134" t="s">
        <v>98</v>
      </c>
      <c r="E451" s="19">
        <v>890</v>
      </c>
      <c r="F451" s="20">
        <v>137</v>
      </c>
      <c r="G451" s="20">
        <v>305</v>
      </c>
      <c r="H451" s="20">
        <v>307</v>
      </c>
      <c r="I451" s="20">
        <v>101</v>
      </c>
      <c r="J451" s="20">
        <v>11</v>
      </c>
      <c r="K451" s="20">
        <v>29</v>
      </c>
      <c r="L451" s="21"/>
      <c r="M451" s="21"/>
      <c r="N451" s="21"/>
      <c r="O451" s="21"/>
      <c r="P451" s="21"/>
    </row>
    <row r="452" spans="1:16" x14ac:dyDescent="0.15">
      <c r="C452" s="135"/>
      <c r="D452" s="136"/>
      <c r="E452" s="22">
        <v>1</v>
      </c>
      <c r="F452" s="23">
        <v>0.15393258631229401</v>
      </c>
      <c r="G452" s="23">
        <v>0.34269663691520691</v>
      </c>
      <c r="H452" s="23">
        <v>0.3449438214302063</v>
      </c>
      <c r="I452" s="23">
        <v>0.11348314583301544</v>
      </c>
      <c r="J452" s="23">
        <v>1.2359550222754478E-2</v>
      </c>
      <c r="K452" s="23">
        <v>3.2584268599748611E-2</v>
      </c>
    </row>
    <row r="453" spans="1:16" x14ac:dyDescent="0.15">
      <c r="A453" s="17" t="str">
        <f>A437&amp;D453</f>
        <v>X (20)ITエンジニア・プログラマー（ゲームクリエイターを含む）</v>
      </c>
      <c r="C453" s="135"/>
      <c r="D453" s="134" t="s">
        <v>99</v>
      </c>
      <c r="E453" s="19">
        <v>349</v>
      </c>
      <c r="F453" s="20">
        <v>84</v>
      </c>
      <c r="G453" s="20">
        <v>85</v>
      </c>
      <c r="H453" s="20">
        <v>129</v>
      </c>
      <c r="I453" s="20">
        <v>30</v>
      </c>
      <c r="J453" s="20">
        <v>8</v>
      </c>
      <c r="K453" s="20">
        <v>13</v>
      </c>
      <c r="L453" s="21"/>
      <c r="M453" s="21"/>
      <c r="N453" s="21"/>
      <c r="O453" s="21"/>
      <c r="P453" s="21"/>
    </row>
    <row r="454" spans="1:16" x14ac:dyDescent="0.15">
      <c r="C454" s="135"/>
      <c r="D454" s="136"/>
      <c r="E454" s="22">
        <v>1</v>
      </c>
      <c r="F454" s="23">
        <v>0.24068768322467804</v>
      </c>
      <c r="G454" s="23">
        <v>0.24355301260948181</v>
      </c>
      <c r="H454" s="23">
        <v>0.36962750554084778</v>
      </c>
      <c r="I454" s="23">
        <v>8.5959888994693756E-2</v>
      </c>
      <c r="J454" s="23">
        <v>2.2922636941075325E-2</v>
      </c>
      <c r="K454" s="23">
        <v>3.7249282002449036E-2</v>
      </c>
    </row>
    <row r="455" spans="1:16" x14ac:dyDescent="0.15">
      <c r="A455" s="17" t="str">
        <f>A437&amp;D455</f>
        <v>X (20)情報通信系（メディア・マスコミ）</v>
      </c>
      <c r="C455" s="135"/>
      <c r="D455" s="134" t="s">
        <v>100</v>
      </c>
      <c r="E455" s="19">
        <v>101</v>
      </c>
      <c r="F455" s="20">
        <v>17</v>
      </c>
      <c r="G455" s="20">
        <v>22</v>
      </c>
      <c r="H455" s="20">
        <v>48</v>
      </c>
      <c r="I455" s="20">
        <v>10</v>
      </c>
      <c r="J455" s="20">
        <v>2</v>
      </c>
      <c r="K455" s="20">
        <v>2</v>
      </c>
      <c r="L455" s="21"/>
      <c r="M455" s="21"/>
      <c r="N455" s="21"/>
      <c r="O455" s="21"/>
      <c r="P455" s="21"/>
    </row>
    <row r="456" spans="1:16" x14ac:dyDescent="0.15">
      <c r="A456" s="28"/>
      <c r="C456" s="135"/>
      <c r="D456" s="136"/>
      <c r="E456" s="22">
        <v>1</v>
      </c>
      <c r="F456" s="23">
        <v>0.16831682622432709</v>
      </c>
      <c r="G456" s="23">
        <v>0.21782177686691284</v>
      </c>
      <c r="H456" s="23">
        <v>0.47524753212928772</v>
      </c>
      <c r="I456" s="23">
        <v>9.9009901285171509E-2</v>
      </c>
      <c r="J456" s="23">
        <v>1.9801979884505272E-2</v>
      </c>
      <c r="K456" s="23">
        <v>1.9801979884505272E-2</v>
      </c>
    </row>
    <row r="457" spans="1:16" x14ac:dyDescent="0.15">
      <c r="A457" s="17" t="str">
        <f>A437&amp;D457</f>
        <v>X (20)公務員</v>
      </c>
      <c r="C457" s="135"/>
      <c r="D457" s="134" t="s">
        <v>101</v>
      </c>
      <c r="E457" s="19">
        <v>770</v>
      </c>
      <c r="F457" s="20">
        <v>157</v>
      </c>
      <c r="G457" s="20">
        <v>246</v>
      </c>
      <c r="H457" s="20">
        <v>250</v>
      </c>
      <c r="I457" s="20">
        <v>85</v>
      </c>
      <c r="J457" s="20">
        <v>17</v>
      </c>
      <c r="K457" s="20">
        <v>15</v>
      </c>
      <c r="L457" s="21"/>
      <c r="M457" s="21"/>
      <c r="N457" s="21"/>
      <c r="O457" s="21"/>
      <c r="P457" s="21"/>
    </row>
    <row r="458" spans="1:16" x14ac:dyDescent="0.15">
      <c r="A458" s="28"/>
      <c r="C458" s="135"/>
      <c r="D458" s="136"/>
      <c r="E458" s="22">
        <v>1</v>
      </c>
      <c r="F458" s="23">
        <v>0.20389610528945923</v>
      </c>
      <c r="G458" s="23">
        <v>0.31948050856590271</v>
      </c>
      <c r="H458" s="23">
        <v>0.32467532157897949</v>
      </c>
      <c r="I458" s="23">
        <v>0.11038961261510849</v>
      </c>
      <c r="J458" s="23">
        <v>2.2077921777963638E-2</v>
      </c>
      <c r="K458" s="23">
        <v>1.9480518996715546E-2</v>
      </c>
    </row>
    <row r="459" spans="1:16" x14ac:dyDescent="0.15">
      <c r="A459" s="17" t="str">
        <f>A437&amp;D459</f>
        <v>X (20)その他</v>
      </c>
      <c r="C459" s="135"/>
      <c r="D459" s="134" t="s">
        <v>22</v>
      </c>
      <c r="E459" s="19">
        <v>811</v>
      </c>
      <c r="F459" s="20">
        <v>146</v>
      </c>
      <c r="G459" s="20">
        <v>229</v>
      </c>
      <c r="H459" s="20">
        <v>287</v>
      </c>
      <c r="I459" s="20">
        <v>96</v>
      </c>
      <c r="J459" s="20">
        <v>14</v>
      </c>
      <c r="K459" s="20">
        <v>39</v>
      </c>
      <c r="L459" s="21"/>
      <c r="M459" s="21"/>
      <c r="N459" s="21"/>
      <c r="O459" s="21"/>
      <c r="P459" s="21"/>
    </row>
    <row r="460" spans="1:16" x14ac:dyDescent="0.15">
      <c r="C460" s="136"/>
      <c r="D460" s="136"/>
      <c r="E460" s="22">
        <v>1</v>
      </c>
      <c r="F460" s="23">
        <v>0.180024653673172</v>
      </c>
      <c r="G460" s="23">
        <v>0.28236743807792664</v>
      </c>
      <c r="H460" s="23">
        <v>0.35388410091400146</v>
      </c>
      <c r="I460" s="23">
        <v>0.11837238073348999</v>
      </c>
      <c r="J460" s="23">
        <v>1.7262639477849007E-2</v>
      </c>
      <c r="K460" s="23">
        <v>4.8088777810335159E-2</v>
      </c>
    </row>
    <row r="464" spans="1:16" x14ac:dyDescent="0.15">
      <c r="A464" s="17" t="str">
        <f>"X ("&amp;SUBSTITUTE(LEFT(E464,3),"Q","")&amp;")"</f>
        <v>X (21)</v>
      </c>
      <c r="C464" s="17" t="s">
        <v>145</v>
      </c>
      <c r="D464" s="17" t="s">
        <v>24</v>
      </c>
      <c r="E464" s="17" t="s">
        <v>146</v>
      </c>
    </row>
    <row r="465" spans="1:16" ht="48" x14ac:dyDescent="0.15">
      <c r="A465" s="17" t="str">
        <f>A464&amp;"表頭"</f>
        <v>X (21)表頭</v>
      </c>
      <c r="C465" s="132"/>
      <c r="D465" s="133"/>
      <c r="E465" s="18" t="s">
        <v>3</v>
      </c>
      <c r="F465" s="18" t="s">
        <v>147</v>
      </c>
      <c r="G465" s="18" t="s">
        <v>148</v>
      </c>
      <c r="H465" s="18" t="s">
        <v>149</v>
      </c>
      <c r="I465" s="18" t="s">
        <v>150</v>
      </c>
      <c r="J465" s="18" t="s">
        <v>151</v>
      </c>
      <c r="K465" s="18" t="s">
        <v>152</v>
      </c>
      <c r="L465" s="18" t="s">
        <v>153</v>
      </c>
      <c r="M465" s="18" t="s">
        <v>154</v>
      </c>
      <c r="N465" s="18" t="s">
        <v>155</v>
      </c>
      <c r="O465" s="18" t="s">
        <v>156</v>
      </c>
    </row>
    <row r="466" spans="1:16" x14ac:dyDescent="0.15">
      <c r="A466" s="17" t="str">
        <f>A464&amp;D466</f>
        <v>X (21)全体</v>
      </c>
      <c r="C466" s="134" t="s">
        <v>92</v>
      </c>
      <c r="D466" s="134" t="s">
        <v>8</v>
      </c>
      <c r="E466" s="19">
        <v>3871</v>
      </c>
      <c r="F466" s="20">
        <v>970</v>
      </c>
      <c r="G466" s="20">
        <v>2384</v>
      </c>
      <c r="H466" s="20">
        <v>1803</v>
      </c>
      <c r="I466" s="20">
        <v>661</v>
      </c>
      <c r="J466" s="20">
        <v>1187</v>
      </c>
      <c r="K466" s="20">
        <v>134</v>
      </c>
      <c r="L466" s="20">
        <v>332</v>
      </c>
      <c r="M466" s="20">
        <v>718</v>
      </c>
      <c r="N466" s="20">
        <v>601</v>
      </c>
      <c r="O466" s="20">
        <v>150</v>
      </c>
      <c r="P466" s="21"/>
    </row>
    <row r="467" spans="1:16" x14ac:dyDescent="0.15">
      <c r="C467" s="135"/>
      <c r="D467" s="136"/>
      <c r="E467" s="22">
        <v>1</v>
      </c>
      <c r="F467" s="23">
        <v>0.25058123469352722</v>
      </c>
      <c r="G467" s="23">
        <v>0.61586153507232666</v>
      </c>
      <c r="H467" s="23">
        <v>0.46577110886573792</v>
      </c>
      <c r="I467" s="23">
        <v>0.17075690627098083</v>
      </c>
      <c r="J467" s="23">
        <v>0.30663910508155823</v>
      </c>
      <c r="K467" s="23">
        <v>3.4616377204656601E-2</v>
      </c>
      <c r="L467" s="23">
        <v>8.5765950381755829E-2</v>
      </c>
      <c r="M467" s="23">
        <v>0.18548178672790527</v>
      </c>
      <c r="N467" s="23">
        <v>0.15525704622268677</v>
      </c>
      <c r="O467" s="23">
        <v>3.8749676197767258E-2</v>
      </c>
    </row>
    <row r="468" spans="1:16" x14ac:dyDescent="0.15">
      <c r="A468" s="17" t="str">
        <f>A464&amp;D468</f>
        <v>X (21)農業・漁業・林業</v>
      </c>
      <c r="C468" s="135"/>
      <c r="D468" s="134" t="s">
        <v>93</v>
      </c>
      <c r="E468" s="19">
        <v>82</v>
      </c>
      <c r="F468" s="20">
        <v>32</v>
      </c>
      <c r="G468" s="20">
        <v>32</v>
      </c>
      <c r="H468" s="20">
        <v>29</v>
      </c>
      <c r="I468" s="20">
        <v>7</v>
      </c>
      <c r="J468" s="20">
        <v>19</v>
      </c>
      <c r="K468" s="20">
        <v>3</v>
      </c>
      <c r="L468" s="20">
        <v>2</v>
      </c>
      <c r="M468" s="20">
        <v>6</v>
      </c>
      <c r="N468" s="20">
        <v>14</v>
      </c>
      <c r="O468" s="20">
        <v>5</v>
      </c>
      <c r="P468" s="21"/>
    </row>
    <row r="469" spans="1:16" x14ac:dyDescent="0.15">
      <c r="C469" s="135"/>
      <c r="D469" s="136"/>
      <c r="E469" s="22">
        <v>1</v>
      </c>
      <c r="F469" s="23">
        <v>0.39024388790130615</v>
      </c>
      <c r="G469" s="23">
        <v>0.39024388790130615</v>
      </c>
      <c r="H469" s="23">
        <v>0.353658527135849</v>
      </c>
      <c r="I469" s="23">
        <v>8.5365854203701019E-2</v>
      </c>
      <c r="J469" s="23">
        <v>0.23170731961727142</v>
      </c>
      <c r="K469" s="23">
        <v>3.6585364490747452E-2</v>
      </c>
      <c r="L469" s="23">
        <v>2.4390242993831635E-2</v>
      </c>
      <c r="M469" s="23">
        <v>7.3170728981494904E-2</v>
      </c>
      <c r="N469" s="23">
        <v>0.17073170840740204</v>
      </c>
      <c r="O469" s="23">
        <v>6.0975611209869385E-2</v>
      </c>
    </row>
    <row r="470" spans="1:16" x14ac:dyDescent="0.15">
      <c r="A470" s="17" t="str">
        <f>A464&amp;D470</f>
        <v>X (21)建設業</v>
      </c>
      <c r="C470" s="135"/>
      <c r="D470" s="134" t="s">
        <v>94</v>
      </c>
      <c r="E470" s="19">
        <v>155</v>
      </c>
      <c r="F470" s="20">
        <v>46</v>
      </c>
      <c r="G470" s="20">
        <v>94</v>
      </c>
      <c r="H470" s="20">
        <v>56</v>
      </c>
      <c r="I470" s="20">
        <v>26</v>
      </c>
      <c r="J470" s="20">
        <v>31</v>
      </c>
      <c r="K470" s="20">
        <v>5</v>
      </c>
      <c r="L470" s="20">
        <v>14</v>
      </c>
      <c r="M470" s="20">
        <v>29</v>
      </c>
      <c r="N470" s="20">
        <v>16</v>
      </c>
      <c r="O470" s="20">
        <v>6</v>
      </c>
      <c r="P470" s="21"/>
    </row>
    <row r="471" spans="1:16" x14ac:dyDescent="0.15">
      <c r="C471" s="135"/>
      <c r="D471" s="136"/>
      <c r="E471" s="22">
        <v>1</v>
      </c>
      <c r="F471" s="23">
        <v>0.29677417874336243</v>
      </c>
      <c r="G471" s="23">
        <v>0.60645163059234619</v>
      </c>
      <c r="H471" s="23">
        <v>0.3612903356552124</v>
      </c>
      <c r="I471" s="23">
        <v>0.16774193942546844</v>
      </c>
      <c r="J471" s="23">
        <v>0.20000000298023224</v>
      </c>
      <c r="K471" s="23">
        <v>3.2258063554763794E-2</v>
      </c>
      <c r="L471" s="23">
        <v>9.0322583913803101E-2</v>
      </c>
      <c r="M471" s="23">
        <v>0.18709677457809448</v>
      </c>
      <c r="N471" s="23">
        <v>0.10322580486536026</v>
      </c>
      <c r="O471" s="23">
        <v>3.8709677755832672E-2</v>
      </c>
    </row>
    <row r="472" spans="1:16" x14ac:dyDescent="0.15">
      <c r="A472" s="17" t="str">
        <f>A464&amp;D472</f>
        <v>X (21)製造業（技術者等）</v>
      </c>
      <c r="C472" s="135"/>
      <c r="D472" s="134" t="s">
        <v>95</v>
      </c>
      <c r="E472" s="19">
        <v>264</v>
      </c>
      <c r="F472" s="20">
        <v>80</v>
      </c>
      <c r="G472" s="20">
        <v>178</v>
      </c>
      <c r="H472" s="20">
        <v>121</v>
      </c>
      <c r="I472" s="20">
        <v>54</v>
      </c>
      <c r="J472" s="20">
        <v>60</v>
      </c>
      <c r="K472" s="20">
        <v>8</v>
      </c>
      <c r="L472" s="20">
        <v>18</v>
      </c>
      <c r="M472" s="20">
        <v>59</v>
      </c>
      <c r="N472" s="20">
        <v>44</v>
      </c>
      <c r="O472" s="20">
        <v>11</v>
      </c>
      <c r="P472" s="21"/>
    </row>
    <row r="473" spans="1:16" x14ac:dyDescent="0.15">
      <c r="C473" s="135"/>
      <c r="D473" s="136"/>
      <c r="E473" s="22">
        <v>1</v>
      </c>
      <c r="F473" s="23">
        <v>0.30303031206130981</v>
      </c>
      <c r="G473" s="23">
        <v>0.67424243688583374</v>
      </c>
      <c r="H473" s="23">
        <v>0.4583333432674408</v>
      </c>
      <c r="I473" s="23">
        <v>0.20454545319080353</v>
      </c>
      <c r="J473" s="23">
        <v>0.22727273404598236</v>
      </c>
      <c r="K473" s="23">
        <v>3.0303031206130981E-2</v>
      </c>
      <c r="L473" s="23">
        <v>6.8181820213794708E-2</v>
      </c>
      <c r="M473" s="23">
        <v>0.22348484396934509</v>
      </c>
      <c r="N473" s="23">
        <v>0.1666666716337204</v>
      </c>
      <c r="O473" s="23">
        <v>4.1666667908430099E-2</v>
      </c>
    </row>
    <row r="474" spans="1:16" x14ac:dyDescent="0.15">
      <c r="A474" s="17" t="str">
        <f>A464&amp;D474</f>
        <v>X (21)小売・飲食などのサービス業</v>
      </c>
      <c r="C474" s="135"/>
      <c r="D474" s="134" t="s">
        <v>96</v>
      </c>
      <c r="E474" s="19">
        <v>293</v>
      </c>
      <c r="F474" s="20">
        <v>57</v>
      </c>
      <c r="G474" s="20">
        <v>182</v>
      </c>
      <c r="H474" s="20">
        <v>126</v>
      </c>
      <c r="I474" s="20">
        <v>51</v>
      </c>
      <c r="J474" s="20">
        <v>106</v>
      </c>
      <c r="K474" s="20">
        <v>5</v>
      </c>
      <c r="L474" s="20">
        <v>18</v>
      </c>
      <c r="M474" s="20">
        <v>60</v>
      </c>
      <c r="N474" s="20">
        <v>41</v>
      </c>
      <c r="O474" s="20">
        <v>7</v>
      </c>
      <c r="P474" s="21"/>
    </row>
    <row r="475" spans="1:16" x14ac:dyDescent="0.15">
      <c r="C475" s="135"/>
      <c r="D475" s="136"/>
      <c r="E475" s="22">
        <v>1</v>
      </c>
      <c r="F475" s="23">
        <v>0.19453924894332886</v>
      </c>
      <c r="G475" s="23">
        <v>0.62116038799285889</v>
      </c>
      <c r="H475" s="23">
        <v>0.43003413081169128</v>
      </c>
      <c r="I475" s="23">
        <v>0.17406143248081207</v>
      </c>
      <c r="J475" s="23">
        <v>0.361774742603302</v>
      </c>
      <c r="K475" s="23">
        <v>1.7064847052097321E-2</v>
      </c>
      <c r="L475" s="23">
        <v>6.1433445662260056E-2</v>
      </c>
      <c r="M475" s="23">
        <v>0.20477814972400665</v>
      </c>
      <c r="N475" s="23">
        <v>0.13993173837661743</v>
      </c>
      <c r="O475" s="23">
        <v>2.3890785872936249E-2</v>
      </c>
    </row>
    <row r="476" spans="1:16" x14ac:dyDescent="0.15">
      <c r="A476" s="17" t="str">
        <f>A464&amp;D476</f>
        <v>X (21)金融・保険・不動産業</v>
      </c>
      <c r="C476" s="135"/>
      <c r="D476" s="134" t="s">
        <v>97</v>
      </c>
      <c r="E476" s="19">
        <v>156</v>
      </c>
      <c r="F476" s="20">
        <v>47</v>
      </c>
      <c r="G476" s="20">
        <v>86</v>
      </c>
      <c r="H476" s="20">
        <v>67</v>
      </c>
      <c r="I476" s="20">
        <v>24</v>
      </c>
      <c r="J476" s="20">
        <v>52</v>
      </c>
      <c r="K476" s="20">
        <v>13</v>
      </c>
      <c r="L476" s="20">
        <v>13</v>
      </c>
      <c r="M476" s="20">
        <v>25</v>
      </c>
      <c r="N476" s="20">
        <v>18</v>
      </c>
      <c r="O476" s="20">
        <v>4</v>
      </c>
      <c r="P476" s="21"/>
    </row>
    <row r="477" spans="1:16" x14ac:dyDescent="0.15">
      <c r="C477" s="135"/>
      <c r="D477" s="136"/>
      <c r="E477" s="22">
        <v>1</v>
      </c>
      <c r="F477" s="23">
        <v>0.30128204822540283</v>
      </c>
      <c r="G477" s="23">
        <v>0.55128204822540283</v>
      </c>
      <c r="H477" s="23">
        <v>0.42948716878890991</v>
      </c>
      <c r="I477" s="23">
        <v>0.15384615957736969</v>
      </c>
      <c r="J477" s="23">
        <v>0.3333333432674408</v>
      </c>
      <c r="K477" s="23">
        <v>8.3333335816860199E-2</v>
      </c>
      <c r="L477" s="23">
        <v>8.3333335816860199E-2</v>
      </c>
      <c r="M477" s="23">
        <v>0.16025641560554504</v>
      </c>
      <c r="N477" s="23">
        <v>0.11538461595773697</v>
      </c>
      <c r="O477" s="23">
        <v>2.5641025975346565E-2</v>
      </c>
    </row>
    <row r="478" spans="1:16" x14ac:dyDescent="0.15">
      <c r="A478" s="17" t="str">
        <f>A464&amp;D478</f>
        <v>X (21)医療・福祉・介護</v>
      </c>
      <c r="C478" s="135"/>
      <c r="D478" s="134" t="s">
        <v>98</v>
      </c>
      <c r="E478" s="19">
        <v>890</v>
      </c>
      <c r="F478" s="20">
        <v>189</v>
      </c>
      <c r="G478" s="20">
        <v>573</v>
      </c>
      <c r="H478" s="20">
        <v>469</v>
      </c>
      <c r="I478" s="20">
        <v>166</v>
      </c>
      <c r="J478" s="20">
        <v>295</v>
      </c>
      <c r="K478" s="20">
        <v>32</v>
      </c>
      <c r="L478" s="20">
        <v>71</v>
      </c>
      <c r="M478" s="20">
        <v>159</v>
      </c>
      <c r="N478" s="20">
        <v>152</v>
      </c>
      <c r="O478" s="20">
        <v>28</v>
      </c>
      <c r="P478" s="21"/>
    </row>
    <row r="479" spans="1:16" x14ac:dyDescent="0.15">
      <c r="C479" s="135"/>
      <c r="D479" s="136"/>
      <c r="E479" s="22">
        <v>1</v>
      </c>
      <c r="F479" s="23">
        <v>0.21235954761505127</v>
      </c>
      <c r="G479" s="23">
        <v>0.64382022619247437</v>
      </c>
      <c r="H479" s="23">
        <v>0.52696627378463745</v>
      </c>
      <c r="I479" s="23">
        <v>0.18651685118675232</v>
      </c>
      <c r="J479" s="23">
        <v>0.33146068453788757</v>
      </c>
      <c r="K479" s="23">
        <v>3.5955056548118591E-2</v>
      </c>
      <c r="L479" s="23">
        <v>7.9775281250476837E-2</v>
      </c>
      <c r="M479" s="23">
        <v>0.17865169048309326</v>
      </c>
      <c r="N479" s="23">
        <v>0.17078651487827301</v>
      </c>
      <c r="O479" s="23">
        <v>3.1460672616958618E-2</v>
      </c>
    </row>
    <row r="480" spans="1:16" x14ac:dyDescent="0.15">
      <c r="A480" s="17" t="str">
        <f>A464&amp;D480</f>
        <v>X (21)ITエンジニア・プログラマー（ゲームクリエイターを含む）</v>
      </c>
      <c r="C480" s="135"/>
      <c r="D480" s="134" t="s">
        <v>99</v>
      </c>
      <c r="E480" s="19">
        <v>349</v>
      </c>
      <c r="F480" s="20">
        <v>98</v>
      </c>
      <c r="G480" s="20">
        <v>216</v>
      </c>
      <c r="H480" s="20">
        <v>144</v>
      </c>
      <c r="I480" s="20">
        <v>60</v>
      </c>
      <c r="J480" s="20">
        <v>131</v>
      </c>
      <c r="K480" s="20">
        <v>18</v>
      </c>
      <c r="L480" s="20">
        <v>36</v>
      </c>
      <c r="M480" s="20">
        <v>48</v>
      </c>
      <c r="N480" s="20">
        <v>44</v>
      </c>
      <c r="O480" s="20">
        <v>20</v>
      </c>
      <c r="P480" s="21"/>
    </row>
    <row r="481" spans="1:16" x14ac:dyDescent="0.15">
      <c r="C481" s="135"/>
      <c r="D481" s="136"/>
      <c r="E481" s="22">
        <v>1</v>
      </c>
      <c r="F481" s="23">
        <v>0.28080227971076965</v>
      </c>
      <c r="G481" s="23">
        <v>0.61891114711761475</v>
      </c>
      <c r="H481" s="23">
        <v>0.41260746121406555</v>
      </c>
      <c r="I481" s="23">
        <v>0.17191977798938751</v>
      </c>
      <c r="J481" s="23">
        <v>0.37535816431045532</v>
      </c>
      <c r="K481" s="23">
        <v>5.1575932651758194E-2</v>
      </c>
      <c r="L481" s="23">
        <v>0.10315186530351639</v>
      </c>
      <c r="M481" s="23">
        <v>0.13753581047058105</v>
      </c>
      <c r="N481" s="23">
        <v>0.12607449293136597</v>
      </c>
      <c r="O481" s="23">
        <v>5.7306591421365738E-2</v>
      </c>
    </row>
    <row r="482" spans="1:16" x14ac:dyDescent="0.15">
      <c r="A482" s="17" t="str">
        <f>A464&amp;D482</f>
        <v>X (21)情報通信系（メディア・マスコミ）</v>
      </c>
      <c r="C482" s="135"/>
      <c r="D482" s="134" t="s">
        <v>100</v>
      </c>
      <c r="E482" s="19">
        <v>101</v>
      </c>
      <c r="F482" s="20">
        <v>23</v>
      </c>
      <c r="G482" s="20">
        <v>55</v>
      </c>
      <c r="H482" s="20">
        <v>42</v>
      </c>
      <c r="I482" s="20">
        <v>23</v>
      </c>
      <c r="J482" s="20">
        <v>38</v>
      </c>
      <c r="K482" s="20">
        <v>5</v>
      </c>
      <c r="L482" s="20">
        <v>15</v>
      </c>
      <c r="M482" s="20">
        <v>18</v>
      </c>
      <c r="N482" s="20">
        <v>19</v>
      </c>
      <c r="O482" s="20">
        <v>1</v>
      </c>
      <c r="P482" s="21"/>
    </row>
    <row r="483" spans="1:16" x14ac:dyDescent="0.15">
      <c r="A483" s="28"/>
      <c r="C483" s="135"/>
      <c r="D483" s="136"/>
      <c r="E483" s="22">
        <v>1</v>
      </c>
      <c r="F483" s="23">
        <v>0.22772277891635895</v>
      </c>
      <c r="G483" s="23">
        <v>0.54455447196960449</v>
      </c>
      <c r="H483" s="23">
        <v>0.41584157943725586</v>
      </c>
      <c r="I483" s="23">
        <v>0.22772277891635895</v>
      </c>
      <c r="J483" s="23">
        <v>0.37623763084411621</v>
      </c>
      <c r="K483" s="23">
        <v>4.9504950642585754E-2</v>
      </c>
      <c r="L483" s="23">
        <v>0.14851485192775726</v>
      </c>
      <c r="M483" s="23">
        <v>0.17821782827377319</v>
      </c>
      <c r="N483" s="23">
        <v>0.18811881542205811</v>
      </c>
      <c r="O483" s="23">
        <v>9.900989942252636E-3</v>
      </c>
    </row>
    <row r="484" spans="1:16" x14ac:dyDescent="0.15">
      <c r="A484" s="17" t="str">
        <f>A464&amp;D484</f>
        <v>X (21)公務員</v>
      </c>
      <c r="C484" s="135"/>
      <c r="D484" s="134" t="s">
        <v>101</v>
      </c>
      <c r="E484" s="19">
        <v>770</v>
      </c>
      <c r="F484" s="20">
        <v>192</v>
      </c>
      <c r="G484" s="20">
        <v>483</v>
      </c>
      <c r="H484" s="20">
        <v>359</v>
      </c>
      <c r="I484" s="20">
        <v>93</v>
      </c>
      <c r="J484" s="20">
        <v>237</v>
      </c>
      <c r="K484" s="20">
        <v>23</v>
      </c>
      <c r="L484" s="20">
        <v>46</v>
      </c>
      <c r="M484" s="20">
        <v>156</v>
      </c>
      <c r="N484" s="20">
        <v>114</v>
      </c>
      <c r="O484" s="20">
        <v>30</v>
      </c>
      <c r="P484" s="21"/>
    </row>
    <row r="485" spans="1:16" x14ac:dyDescent="0.15">
      <c r="A485" s="28"/>
      <c r="C485" s="135"/>
      <c r="D485" s="136"/>
      <c r="E485" s="22">
        <v>1</v>
      </c>
      <c r="F485" s="23">
        <v>0.2493506520986557</v>
      </c>
      <c r="G485" s="23">
        <v>0.62727272510528564</v>
      </c>
      <c r="H485" s="23">
        <v>0.4662337601184845</v>
      </c>
      <c r="I485" s="23">
        <v>0.12077922374010086</v>
      </c>
      <c r="J485" s="23">
        <v>0.30779221653938293</v>
      </c>
      <c r="K485" s="23">
        <v>2.9870130121707916E-2</v>
      </c>
      <c r="L485" s="23">
        <v>5.9740260243415833E-2</v>
      </c>
      <c r="M485" s="23">
        <v>0.20259740948677063</v>
      </c>
      <c r="N485" s="23">
        <v>0.14805194735527039</v>
      </c>
      <c r="O485" s="23">
        <v>3.8961037993431091E-2</v>
      </c>
    </row>
    <row r="486" spans="1:16" x14ac:dyDescent="0.15">
      <c r="A486" s="17" t="str">
        <f>A464&amp;D486</f>
        <v>X (21)その他</v>
      </c>
      <c r="C486" s="135"/>
      <c r="D486" s="134" t="s">
        <v>22</v>
      </c>
      <c r="E486" s="19">
        <v>811</v>
      </c>
      <c r="F486" s="20">
        <v>206</v>
      </c>
      <c r="G486" s="20">
        <v>485</v>
      </c>
      <c r="H486" s="20">
        <v>390</v>
      </c>
      <c r="I486" s="20">
        <v>157</v>
      </c>
      <c r="J486" s="20">
        <v>218</v>
      </c>
      <c r="K486" s="20">
        <v>22</v>
      </c>
      <c r="L486" s="20">
        <v>99</v>
      </c>
      <c r="M486" s="20">
        <v>158</v>
      </c>
      <c r="N486" s="20">
        <v>139</v>
      </c>
      <c r="O486" s="20">
        <v>38</v>
      </c>
      <c r="P486" s="21"/>
    </row>
    <row r="487" spans="1:16" x14ac:dyDescent="0.15">
      <c r="C487" s="136"/>
      <c r="D487" s="136"/>
      <c r="E487" s="22">
        <v>1</v>
      </c>
      <c r="F487" s="23">
        <v>0.25400739908218384</v>
      </c>
      <c r="G487" s="23">
        <v>0.59802711009979248</v>
      </c>
      <c r="H487" s="23">
        <v>0.48088780045509338</v>
      </c>
      <c r="I487" s="23">
        <v>0.19358816742897034</v>
      </c>
      <c r="J487" s="23">
        <v>0.26880395412445068</v>
      </c>
      <c r="K487" s="23">
        <v>2.712700329720974E-2</v>
      </c>
      <c r="L487" s="23">
        <v>0.1220715194940567</v>
      </c>
      <c r="M487" s="23">
        <v>0.19482120871543884</v>
      </c>
      <c r="N487" s="23">
        <v>0.17139333486557007</v>
      </c>
      <c r="O487" s="23">
        <v>4.6855732798576355E-2</v>
      </c>
    </row>
    <row r="491" spans="1:16" x14ac:dyDescent="0.15">
      <c r="A491" s="17" t="str">
        <f>"X ("&amp;SUBSTITUTE(LEFT(E491,3),"Q","")&amp;")"</f>
        <v>X (22)</v>
      </c>
      <c r="C491" s="17" t="s">
        <v>157</v>
      </c>
      <c r="D491" s="17" t="s">
        <v>24</v>
      </c>
      <c r="E491" s="17" t="s">
        <v>158</v>
      </c>
    </row>
    <row r="492" spans="1:16" ht="48" x14ac:dyDescent="0.15">
      <c r="A492" s="17" t="str">
        <f>A491&amp;"表頭"</f>
        <v>X (22)表頭</v>
      </c>
      <c r="C492" s="132"/>
      <c r="D492" s="133"/>
      <c r="E492" s="18" t="s">
        <v>3</v>
      </c>
      <c r="F492" s="18" t="s">
        <v>147</v>
      </c>
      <c r="G492" s="18" t="s">
        <v>148</v>
      </c>
      <c r="H492" s="18" t="s">
        <v>149</v>
      </c>
      <c r="I492" s="18" t="s">
        <v>150</v>
      </c>
      <c r="J492" s="18" t="s">
        <v>151</v>
      </c>
      <c r="K492" s="18" t="s">
        <v>152</v>
      </c>
      <c r="L492" s="18" t="s">
        <v>153</v>
      </c>
      <c r="M492" s="18" t="s">
        <v>154</v>
      </c>
      <c r="N492" s="18" t="s">
        <v>155</v>
      </c>
      <c r="O492" s="18" t="s">
        <v>156</v>
      </c>
    </row>
    <row r="493" spans="1:16" x14ac:dyDescent="0.15">
      <c r="A493" s="17" t="str">
        <f>A491&amp;D493</f>
        <v>X (22)全体</v>
      </c>
      <c r="C493" s="134" t="s">
        <v>92</v>
      </c>
      <c r="D493" s="134" t="s">
        <v>8</v>
      </c>
      <c r="E493" s="19">
        <v>3871</v>
      </c>
      <c r="F493" s="20">
        <v>541</v>
      </c>
      <c r="G493" s="20">
        <v>1611</v>
      </c>
      <c r="H493" s="20">
        <v>698</v>
      </c>
      <c r="I493" s="20">
        <v>230</v>
      </c>
      <c r="J493" s="20">
        <v>402</v>
      </c>
      <c r="K493" s="20">
        <v>341</v>
      </c>
      <c r="L493" s="20">
        <v>118</v>
      </c>
      <c r="M493" s="20">
        <v>1172</v>
      </c>
      <c r="N493" s="20">
        <v>1040</v>
      </c>
      <c r="O493" s="20">
        <v>597</v>
      </c>
      <c r="P493" s="21"/>
    </row>
    <row r="494" spans="1:16" x14ac:dyDescent="0.15">
      <c r="C494" s="135"/>
      <c r="D494" s="136"/>
      <c r="E494" s="22">
        <v>1</v>
      </c>
      <c r="F494" s="23">
        <v>0.13975717127323151</v>
      </c>
      <c r="G494" s="23">
        <v>0.41617152094841003</v>
      </c>
      <c r="H494" s="23">
        <v>0.18031516671180725</v>
      </c>
      <c r="I494" s="23">
        <v>5.9416171163320541E-2</v>
      </c>
      <c r="J494" s="23">
        <v>0.1038491353392601</v>
      </c>
      <c r="K494" s="23">
        <v>8.8090933859348297E-2</v>
      </c>
      <c r="L494" s="23">
        <v>3.0483080074191093E-2</v>
      </c>
      <c r="M494" s="23">
        <v>0.30276414752006531</v>
      </c>
      <c r="N494" s="23">
        <v>0.26866441965103149</v>
      </c>
      <c r="O494" s="23">
        <v>0.15422371029853821</v>
      </c>
    </row>
    <row r="495" spans="1:16" x14ac:dyDescent="0.15">
      <c r="A495" s="17" t="str">
        <f>A491&amp;D495</f>
        <v>X (22)農業・漁業・林業</v>
      </c>
      <c r="C495" s="135"/>
      <c r="D495" s="134" t="s">
        <v>93</v>
      </c>
      <c r="E495" s="19">
        <v>82</v>
      </c>
      <c r="F495" s="20">
        <v>24</v>
      </c>
      <c r="G495" s="20">
        <v>26</v>
      </c>
      <c r="H495" s="20">
        <v>11</v>
      </c>
      <c r="I495" s="20">
        <v>2</v>
      </c>
      <c r="J495" s="20">
        <v>9</v>
      </c>
      <c r="K495" s="20">
        <v>5</v>
      </c>
      <c r="L495" s="20">
        <v>5</v>
      </c>
      <c r="M495" s="20">
        <v>11</v>
      </c>
      <c r="N495" s="20">
        <v>23</v>
      </c>
      <c r="O495" s="20">
        <v>15</v>
      </c>
      <c r="P495" s="21"/>
    </row>
    <row r="496" spans="1:16" x14ac:dyDescent="0.15">
      <c r="C496" s="135"/>
      <c r="D496" s="136"/>
      <c r="E496" s="22">
        <v>1</v>
      </c>
      <c r="F496" s="23">
        <v>0.29268291592597961</v>
      </c>
      <c r="G496" s="23">
        <v>0.31707316637039185</v>
      </c>
      <c r="H496" s="23">
        <v>0.13414634764194489</v>
      </c>
      <c r="I496" s="23">
        <v>2.4390242993831635E-2</v>
      </c>
      <c r="J496" s="23">
        <v>0.10975609719753265</v>
      </c>
      <c r="K496" s="23">
        <v>6.0975611209869385E-2</v>
      </c>
      <c r="L496" s="23">
        <v>6.0975611209869385E-2</v>
      </c>
      <c r="M496" s="23">
        <v>0.13414634764194489</v>
      </c>
      <c r="N496" s="23">
        <v>0.28048780560493469</v>
      </c>
      <c r="O496" s="23">
        <v>0.18292683362960815</v>
      </c>
    </row>
    <row r="497" spans="1:16" x14ac:dyDescent="0.15">
      <c r="A497" s="17" t="str">
        <f>A491&amp;D497</f>
        <v>X (22)建設業</v>
      </c>
      <c r="C497" s="135"/>
      <c r="D497" s="134" t="s">
        <v>94</v>
      </c>
      <c r="E497" s="19">
        <v>155</v>
      </c>
      <c r="F497" s="20">
        <v>17</v>
      </c>
      <c r="G497" s="20">
        <v>69</v>
      </c>
      <c r="H497" s="20">
        <v>29</v>
      </c>
      <c r="I497" s="20">
        <v>10</v>
      </c>
      <c r="J497" s="20">
        <v>13</v>
      </c>
      <c r="K497" s="20">
        <v>16</v>
      </c>
      <c r="L497" s="20">
        <v>4</v>
      </c>
      <c r="M497" s="20">
        <v>36</v>
      </c>
      <c r="N497" s="20">
        <v>35</v>
      </c>
      <c r="O497" s="20">
        <v>23</v>
      </c>
      <c r="P497" s="21"/>
    </row>
    <row r="498" spans="1:16" x14ac:dyDescent="0.15">
      <c r="C498" s="135"/>
      <c r="D498" s="136"/>
      <c r="E498" s="22">
        <v>1</v>
      </c>
      <c r="F498" s="23">
        <v>0.10967741906642914</v>
      </c>
      <c r="G498" s="23">
        <v>0.44516128301620483</v>
      </c>
      <c r="H498" s="23">
        <v>0.18709677457809448</v>
      </c>
      <c r="I498" s="23">
        <v>6.4516127109527588E-2</v>
      </c>
      <c r="J498" s="23">
        <v>8.3870969712734222E-2</v>
      </c>
      <c r="K498" s="23">
        <v>0.10322580486536026</v>
      </c>
      <c r="L498" s="23">
        <v>2.5806451216340065E-2</v>
      </c>
      <c r="M498" s="23">
        <v>0.23225806653499603</v>
      </c>
      <c r="N498" s="23">
        <v>0.22580644488334656</v>
      </c>
      <c r="O498" s="23">
        <v>0.14838708937168121</v>
      </c>
    </row>
    <row r="499" spans="1:16" x14ac:dyDescent="0.15">
      <c r="A499" s="17" t="str">
        <f>A491&amp;D499</f>
        <v>X (22)製造業（技術者等）</v>
      </c>
      <c r="C499" s="135"/>
      <c r="D499" s="134" t="s">
        <v>95</v>
      </c>
      <c r="E499" s="19">
        <v>264</v>
      </c>
      <c r="F499" s="20">
        <v>38</v>
      </c>
      <c r="G499" s="20">
        <v>138</v>
      </c>
      <c r="H499" s="20">
        <v>60</v>
      </c>
      <c r="I499" s="20">
        <v>25</v>
      </c>
      <c r="J499" s="20">
        <v>29</v>
      </c>
      <c r="K499" s="20">
        <v>13</v>
      </c>
      <c r="L499" s="20">
        <v>9</v>
      </c>
      <c r="M499" s="20">
        <v>73</v>
      </c>
      <c r="N499" s="20">
        <v>61</v>
      </c>
      <c r="O499" s="20">
        <v>43</v>
      </c>
      <c r="P499" s="21"/>
    </row>
    <row r="500" spans="1:16" x14ac:dyDescent="0.15">
      <c r="C500" s="135"/>
      <c r="D500" s="136"/>
      <c r="E500" s="22">
        <v>1</v>
      </c>
      <c r="F500" s="23">
        <v>0.14393939077854156</v>
      </c>
      <c r="G500" s="23">
        <v>0.52272725105285645</v>
      </c>
      <c r="H500" s="23">
        <v>0.22727273404598236</v>
      </c>
      <c r="I500" s="23">
        <v>9.4696968793869019E-2</v>
      </c>
      <c r="J500" s="23">
        <v>0.10984848439693451</v>
      </c>
      <c r="K500" s="23">
        <v>4.9242425709962845E-2</v>
      </c>
      <c r="L500" s="23">
        <v>3.4090910106897354E-2</v>
      </c>
      <c r="M500" s="23">
        <v>0.27651515603065491</v>
      </c>
      <c r="N500" s="23">
        <v>0.23106060922145844</v>
      </c>
      <c r="O500" s="23">
        <v>0.16287878155708313</v>
      </c>
    </row>
    <row r="501" spans="1:16" x14ac:dyDescent="0.15">
      <c r="A501" s="17" t="str">
        <f>A491&amp;D501</f>
        <v>X (22)小売・飲食などのサービス業</v>
      </c>
      <c r="C501" s="135"/>
      <c r="D501" s="134" t="s">
        <v>96</v>
      </c>
      <c r="E501" s="19">
        <v>293</v>
      </c>
      <c r="F501" s="20">
        <v>28</v>
      </c>
      <c r="G501" s="20">
        <v>112</v>
      </c>
      <c r="H501" s="20">
        <v>47</v>
      </c>
      <c r="I501" s="20">
        <v>12</v>
      </c>
      <c r="J501" s="20">
        <v>30</v>
      </c>
      <c r="K501" s="20">
        <v>22</v>
      </c>
      <c r="L501" s="20">
        <v>9</v>
      </c>
      <c r="M501" s="20">
        <v>92</v>
      </c>
      <c r="N501" s="20">
        <v>75</v>
      </c>
      <c r="O501" s="20">
        <v>45</v>
      </c>
      <c r="P501" s="21"/>
    </row>
    <row r="502" spans="1:16" x14ac:dyDescent="0.15">
      <c r="C502" s="135"/>
      <c r="D502" s="136"/>
      <c r="E502" s="22">
        <v>1</v>
      </c>
      <c r="F502" s="23">
        <v>9.5563143491744995E-2</v>
      </c>
      <c r="G502" s="23">
        <v>0.38225257396697998</v>
      </c>
      <c r="H502" s="23">
        <v>0.16040955483913422</v>
      </c>
      <c r="I502" s="23">
        <v>4.0955632925033569E-2</v>
      </c>
      <c r="J502" s="23">
        <v>0.10238907486200333</v>
      </c>
      <c r="K502" s="23">
        <v>7.508532702922821E-2</v>
      </c>
      <c r="L502" s="23">
        <v>3.0716722831130028E-2</v>
      </c>
      <c r="M502" s="23">
        <v>0.3139931857585907</v>
      </c>
      <c r="N502" s="23">
        <v>0.25597268342971802</v>
      </c>
      <c r="O502" s="23">
        <v>0.15358361601829529</v>
      </c>
    </row>
    <row r="503" spans="1:16" x14ac:dyDescent="0.15">
      <c r="A503" s="17" t="str">
        <f>A491&amp;D503</f>
        <v>X (22)金融・保険・不動産業</v>
      </c>
      <c r="C503" s="135"/>
      <c r="D503" s="134" t="s">
        <v>97</v>
      </c>
      <c r="E503" s="19">
        <v>156</v>
      </c>
      <c r="F503" s="20">
        <v>24</v>
      </c>
      <c r="G503" s="20">
        <v>54</v>
      </c>
      <c r="H503" s="20">
        <v>33</v>
      </c>
      <c r="I503" s="20">
        <v>9</v>
      </c>
      <c r="J503" s="20">
        <v>16</v>
      </c>
      <c r="K503" s="20">
        <v>18</v>
      </c>
      <c r="L503" s="20">
        <v>5</v>
      </c>
      <c r="M503" s="20">
        <v>45</v>
      </c>
      <c r="N503" s="20">
        <v>42</v>
      </c>
      <c r="O503" s="20">
        <v>22</v>
      </c>
      <c r="P503" s="21"/>
    </row>
    <row r="504" spans="1:16" x14ac:dyDescent="0.15">
      <c r="C504" s="135"/>
      <c r="D504" s="136"/>
      <c r="E504" s="22">
        <v>1</v>
      </c>
      <c r="F504" s="23">
        <v>0.15384615957736969</v>
      </c>
      <c r="G504" s="23">
        <v>0.3461538553237915</v>
      </c>
      <c r="H504" s="23">
        <v>0.21153846383094788</v>
      </c>
      <c r="I504" s="23">
        <v>5.7692307978868484E-2</v>
      </c>
      <c r="J504" s="23">
        <v>0.10256410390138626</v>
      </c>
      <c r="K504" s="23">
        <v>0.11538461595773697</v>
      </c>
      <c r="L504" s="23">
        <v>3.2051283866167068E-2</v>
      </c>
      <c r="M504" s="23">
        <v>0.28846153616905212</v>
      </c>
      <c r="N504" s="23">
        <v>0.26923078298568726</v>
      </c>
      <c r="O504" s="23">
        <v>0.14102564752101898</v>
      </c>
    </row>
    <row r="505" spans="1:16" x14ac:dyDescent="0.15">
      <c r="A505" s="17" t="str">
        <f>A491&amp;D505</f>
        <v>X (22)医療・福祉・介護</v>
      </c>
      <c r="C505" s="135"/>
      <c r="D505" s="134" t="s">
        <v>98</v>
      </c>
      <c r="E505" s="19">
        <v>890</v>
      </c>
      <c r="F505" s="20">
        <v>110</v>
      </c>
      <c r="G505" s="20">
        <v>373</v>
      </c>
      <c r="H505" s="20">
        <v>148</v>
      </c>
      <c r="I505" s="20">
        <v>64</v>
      </c>
      <c r="J505" s="20">
        <v>91</v>
      </c>
      <c r="K505" s="20">
        <v>88</v>
      </c>
      <c r="L505" s="20">
        <v>21</v>
      </c>
      <c r="M505" s="20">
        <v>267</v>
      </c>
      <c r="N505" s="20">
        <v>246</v>
      </c>
      <c r="O505" s="20">
        <v>130</v>
      </c>
      <c r="P505" s="21"/>
    </row>
    <row r="506" spans="1:16" x14ac:dyDescent="0.15">
      <c r="C506" s="135"/>
      <c r="D506" s="136"/>
      <c r="E506" s="22">
        <v>1</v>
      </c>
      <c r="F506" s="23">
        <v>0.12359550595283508</v>
      </c>
      <c r="G506" s="23">
        <v>0.41910111904144287</v>
      </c>
      <c r="H506" s="23">
        <v>0.16629213094711304</v>
      </c>
      <c r="I506" s="23">
        <v>7.1910113096237183E-2</v>
      </c>
      <c r="J506" s="23">
        <v>0.10224719345569611</v>
      </c>
      <c r="K506" s="23">
        <v>9.8876401782035828E-2</v>
      </c>
      <c r="L506" s="23">
        <v>2.3595506325364113E-2</v>
      </c>
      <c r="M506" s="23">
        <v>0.30000001192092896</v>
      </c>
      <c r="N506" s="23">
        <v>0.27640450000762939</v>
      </c>
      <c r="O506" s="23">
        <v>0.14606741070747375</v>
      </c>
    </row>
    <row r="507" spans="1:16" x14ac:dyDescent="0.15">
      <c r="A507" s="17" t="str">
        <f>A491&amp;D507</f>
        <v>X (22)ITエンジニア・プログラマー（ゲームクリエイターを含む）</v>
      </c>
      <c r="C507" s="135"/>
      <c r="D507" s="134" t="s">
        <v>99</v>
      </c>
      <c r="E507" s="19">
        <v>349</v>
      </c>
      <c r="F507" s="20">
        <v>56</v>
      </c>
      <c r="G507" s="20">
        <v>145</v>
      </c>
      <c r="H507" s="20">
        <v>75</v>
      </c>
      <c r="I507" s="20">
        <v>16</v>
      </c>
      <c r="J507" s="20">
        <v>34</v>
      </c>
      <c r="K507" s="20">
        <v>25</v>
      </c>
      <c r="L507" s="20">
        <v>14</v>
      </c>
      <c r="M507" s="20">
        <v>97</v>
      </c>
      <c r="N507" s="20">
        <v>94</v>
      </c>
      <c r="O507" s="20">
        <v>60</v>
      </c>
      <c r="P507" s="21"/>
    </row>
    <row r="508" spans="1:16" x14ac:dyDescent="0.15">
      <c r="C508" s="135"/>
      <c r="D508" s="136"/>
      <c r="E508" s="22">
        <v>1</v>
      </c>
      <c r="F508" s="23">
        <v>0.16045844554901123</v>
      </c>
      <c r="G508" s="23">
        <v>0.41547277569770813</v>
      </c>
      <c r="H508" s="23">
        <v>0.21489971876144409</v>
      </c>
      <c r="I508" s="23">
        <v>4.584527388215065E-2</v>
      </c>
      <c r="J508" s="23">
        <v>9.7421206533908844E-2</v>
      </c>
      <c r="K508" s="23">
        <v>7.1633234620094299E-2</v>
      </c>
      <c r="L508" s="23">
        <v>4.0114611387252808E-2</v>
      </c>
      <c r="M508" s="23">
        <v>0.27793696522712708</v>
      </c>
      <c r="N508" s="23">
        <v>0.26934096217155457</v>
      </c>
      <c r="O508" s="23">
        <v>0.17191977798938751</v>
      </c>
    </row>
    <row r="509" spans="1:16" x14ac:dyDescent="0.15">
      <c r="A509" s="17" t="str">
        <f>A491&amp;D509</f>
        <v>X (22)情報通信系（メディア・マスコミ）</v>
      </c>
      <c r="C509" s="135"/>
      <c r="D509" s="134" t="s">
        <v>100</v>
      </c>
      <c r="E509" s="19">
        <v>101</v>
      </c>
      <c r="F509" s="20">
        <v>15</v>
      </c>
      <c r="G509" s="20">
        <v>36</v>
      </c>
      <c r="H509" s="20">
        <v>18</v>
      </c>
      <c r="I509" s="20">
        <v>3</v>
      </c>
      <c r="J509" s="20">
        <v>11</v>
      </c>
      <c r="K509" s="20">
        <v>9</v>
      </c>
      <c r="L509" s="20">
        <v>5</v>
      </c>
      <c r="M509" s="20">
        <v>35</v>
      </c>
      <c r="N509" s="20">
        <v>32</v>
      </c>
      <c r="O509" s="20">
        <v>18</v>
      </c>
      <c r="P509" s="21"/>
    </row>
    <row r="510" spans="1:16" x14ac:dyDescent="0.15">
      <c r="A510" s="28"/>
      <c r="C510" s="135"/>
      <c r="D510" s="136"/>
      <c r="E510" s="22">
        <v>1</v>
      </c>
      <c r="F510" s="23">
        <v>0.14851485192775726</v>
      </c>
      <c r="G510" s="23">
        <v>0.35643565654754639</v>
      </c>
      <c r="H510" s="23">
        <v>0.17821782827377319</v>
      </c>
      <c r="I510" s="23">
        <v>2.9702970758080482E-2</v>
      </c>
      <c r="J510" s="23">
        <v>0.10891088843345642</v>
      </c>
      <c r="K510" s="23">
        <v>8.9108914136886597E-2</v>
      </c>
      <c r="L510" s="23">
        <v>4.9504950642585754E-2</v>
      </c>
      <c r="M510" s="23">
        <v>0.34653463959693909</v>
      </c>
      <c r="N510" s="23">
        <v>0.31683167815208435</v>
      </c>
      <c r="O510" s="23">
        <v>0.17821782827377319</v>
      </c>
    </row>
    <row r="511" spans="1:16" x14ac:dyDescent="0.15">
      <c r="A511" s="17" t="str">
        <f>A491&amp;D511</f>
        <v>X (22)公務員</v>
      </c>
      <c r="C511" s="135"/>
      <c r="D511" s="134" t="s">
        <v>101</v>
      </c>
      <c r="E511" s="19">
        <v>770</v>
      </c>
      <c r="F511" s="20">
        <v>125</v>
      </c>
      <c r="G511" s="20">
        <v>329</v>
      </c>
      <c r="H511" s="20">
        <v>118</v>
      </c>
      <c r="I511" s="20">
        <v>42</v>
      </c>
      <c r="J511" s="20">
        <v>84</v>
      </c>
      <c r="K511" s="20">
        <v>65</v>
      </c>
      <c r="L511" s="20">
        <v>27</v>
      </c>
      <c r="M511" s="20">
        <v>243</v>
      </c>
      <c r="N511" s="20">
        <v>186</v>
      </c>
      <c r="O511" s="20">
        <v>113</v>
      </c>
      <c r="P511" s="21"/>
    </row>
    <row r="512" spans="1:16" x14ac:dyDescent="0.15">
      <c r="A512" s="28"/>
      <c r="C512" s="135"/>
      <c r="D512" s="136"/>
      <c r="E512" s="22">
        <v>1</v>
      </c>
      <c r="F512" s="23">
        <v>0.16233766078948975</v>
      </c>
      <c r="G512" s="23">
        <v>0.4272727370262146</v>
      </c>
      <c r="H512" s="23">
        <v>0.15324676036834717</v>
      </c>
      <c r="I512" s="23">
        <v>5.4545454680919647E-2</v>
      </c>
      <c r="J512" s="23">
        <v>0.10909090936183929</v>
      </c>
      <c r="K512" s="23">
        <v>8.4415584802627563E-2</v>
      </c>
      <c r="L512" s="23">
        <v>3.5064935684204102E-2</v>
      </c>
      <c r="M512" s="23">
        <v>0.31558442115783691</v>
      </c>
      <c r="N512" s="23">
        <v>0.24155844748020172</v>
      </c>
      <c r="O512" s="23">
        <v>0.14675325155258179</v>
      </c>
    </row>
    <row r="513" spans="1:16" x14ac:dyDescent="0.15">
      <c r="A513" s="17" t="str">
        <f>A491&amp;D513</f>
        <v>X (22)その他</v>
      </c>
      <c r="C513" s="135"/>
      <c r="D513" s="134" t="s">
        <v>22</v>
      </c>
      <c r="E513" s="19">
        <v>811</v>
      </c>
      <c r="F513" s="20">
        <v>104</v>
      </c>
      <c r="G513" s="20">
        <v>329</v>
      </c>
      <c r="H513" s="20">
        <v>159</v>
      </c>
      <c r="I513" s="20">
        <v>47</v>
      </c>
      <c r="J513" s="20">
        <v>85</v>
      </c>
      <c r="K513" s="20">
        <v>80</v>
      </c>
      <c r="L513" s="20">
        <v>19</v>
      </c>
      <c r="M513" s="20">
        <v>273</v>
      </c>
      <c r="N513" s="20">
        <v>246</v>
      </c>
      <c r="O513" s="20">
        <v>128</v>
      </c>
      <c r="P513" s="21"/>
    </row>
    <row r="514" spans="1:16" x14ac:dyDescent="0.15">
      <c r="C514" s="136"/>
      <c r="D514" s="136"/>
      <c r="E514" s="22">
        <v>1</v>
      </c>
      <c r="F514" s="23">
        <v>0.12823674082756042</v>
      </c>
      <c r="G514" s="23">
        <v>0.40567201375961304</v>
      </c>
      <c r="H514" s="23">
        <v>0.19605425000190735</v>
      </c>
      <c r="I514" s="23">
        <v>5.7953145354986191E-2</v>
      </c>
      <c r="J514" s="23">
        <v>0.10480887442827225</v>
      </c>
      <c r="K514" s="23">
        <v>9.8643653094768524E-2</v>
      </c>
      <c r="L514" s="23">
        <v>2.3427866399288177E-2</v>
      </c>
      <c r="M514" s="23">
        <v>0.33662146329879761</v>
      </c>
      <c r="N514" s="23">
        <v>0.3033292293548584</v>
      </c>
      <c r="O514" s="23">
        <v>0.15782983601093292</v>
      </c>
    </row>
    <row r="518" spans="1:16" x14ac:dyDescent="0.15">
      <c r="A518" s="17" t="str">
        <f>"X ("&amp;SUBSTITUTE(LEFT(E518,3),"Q","")&amp;")"</f>
        <v>X (23)</v>
      </c>
      <c r="C518" s="17" t="s">
        <v>159</v>
      </c>
      <c r="D518" s="17" t="s">
        <v>24</v>
      </c>
      <c r="E518" s="17" t="s">
        <v>160</v>
      </c>
    </row>
    <row r="519" spans="1:16" ht="60" x14ac:dyDescent="0.15">
      <c r="A519" s="17" t="str">
        <f>A518&amp;"表頭"</f>
        <v>X (23)表頭</v>
      </c>
      <c r="C519" s="132"/>
      <c r="D519" s="133"/>
      <c r="E519" s="18" t="s">
        <v>3</v>
      </c>
      <c r="F519" s="18" t="s">
        <v>161</v>
      </c>
      <c r="G519" s="18" t="s">
        <v>162</v>
      </c>
      <c r="H519" s="18" t="s">
        <v>163</v>
      </c>
      <c r="I519" s="18" t="s">
        <v>164</v>
      </c>
      <c r="J519" s="18" t="s">
        <v>165</v>
      </c>
      <c r="K519" s="18" t="s">
        <v>166</v>
      </c>
      <c r="L519" s="18" t="s">
        <v>167</v>
      </c>
      <c r="M519" s="18" t="s">
        <v>168</v>
      </c>
      <c r="N519" s="18" t="s">
        <v>169</v>
      </c>
      <c r="O519" s="18" t="s">
        <v>170</v>
      </c>
    </row>
    <row r="520" spans="1:16" x14ac:dyDescent="0.15">
      <c r="A520" s="17" t="str">
        <f>A518&amp;D520</f>
        <v>X (23)全体</v>
      </c>
      <c r="C520" s="134" t="s">
        <v>92</v>
      </c>
      <c r="D520" s="134" t="s">
        <v>8</v>
      </c>
      <c r="E520" s="19">
        <v>3871</v>
      </c>
      <c r="F520" s="20">
        <v>1712</v>
      </c>
      <c r="G520" s="20">
        <v>697</v>
      </c>
      <c r="H520" s="20">
        <v>613</v>
      </c>
      <c r="I520" s="20">
        <v>269</v>
      </c>
      <c r="J520" s="20">
        <v>189</v>
      </c>
      <c r="K520" s="20">
        <v>114</v>
      </c>
      <c r="L520" s="20">
        <v>28</v>
      </c>
      <c r="M520" s="20">
        <v>667</v>
      </c>
      <c r="N520" s="20">
        <v>655</v>
      </c>
      <c r="O520" s="20">
        <v>1052</v>
      </c>
      <c r="P520" s="21"/>
    </row>
    <row r="521" spans="1:16" x14ac:dyDescent="0.15">
      <c r="C521" s="135"/>
      <c r="D521" s="136"/>
      <c r="E521" s="22">
        <v>1</v>
      </c>
      <c r="F521" s="23">
        <v>0.44226297736167908</v>
      </c>
      <c r="G521" s="23">
        <v>0.18005684018135071</v>
      </c>
      <c r="H521" s="23">
        <v>0.15835700929164886</v>
      </c>
      <c r="I521" s="23">
        <v>6.9491088390350342E-2</v>
      </c>
      <c r="J521" s="23">
        <v>4.8824593424797058E-2</v>
      </c>
      <c r="K521" s="23">
        <v>2.9449755325913429E-2</v>
      </c>
      <c r="L521" s="23">
        <v>7.2332732379436493E-3</v>
      </c>
      <c r="M521" s="23">
        <v>0.17230689525604248</v>
      </c>
      <c r="N521" s="23">
        <v>0.16920691728591919</v>
      </c>
      <c r="O521" s="23">
        <v>0.27176439762115479</v>
      </c>
    </row>
    <row r="522" spans="1:16" x14ac:dyDescent="0.15">
      <c r="A522" s="17" t="str">
        <f>A518&amp;D522</f>
        <v>X (23)農業・漁業・林業</v>
      </c>
      <c r="C522" s="135"/>
      <c r="D522" s="134" t="s">
        <v>93</v>
      </c>
      <c r="E522" s="19">
        <v>82</v>
      </c>
      <c r="F522" s="20">
        <v>42</v>
      </c>
      <c r="G522" s="20">
        <v>16</v>
      </c>
      <c r="H522" s="20">
        <v>13</v>
      </c>
      <c r="I522" s="20">
        <v>9</v>
      </c>
      <c r="J522" s="20">
        <v>2</v>
      </c>
      <c r="K522" s="20">
        <v>3</v>
      </c>
      <c r="L522" s="20">
        <v>3</v>
      </c>
      <c r="M522" s="20">
        <v>7</v>
      </c>
      <c r="N522" s="20">
        <v>15</v>
      </c>
      <c r="O522" s="20">
        <v>11</v>
      </c>
      <c r="P522" s="21"/>
    </row>
    <row r="523" spans="1:16" x14ac:dyDescent="0.15">
      <c r="C523" s="135"/>
      <c r="D523" s="136"/>
      <c r="E523" s="22">
        <v>1</v>
      </c>
      <c r="F523" s="23">
        <v>0.51219511032104492</v>
      </c>
      <c r="G523" s="23">
        <v>0.19512194395065308</v>
      </c>
      <c r="H523" s="23">
        <v>0.15853658318519592</v>
      </c>
      <c r="I523" s="23">
        <v>0.10975609719753265</v>
      </c>
      <c r="J523" s="23">
        <v>2.4390242993831635E-2</v>
      </c>
      <c r="K523" s="23">
        <v>3.6585364490747452E-2</v>
      </c>
      <c r="L523" s="23">
        <v>3.6585364490747452E-2</v>
      </c>
      <c r="M523" s="23">
        <v>8.5365854203701019E-2</v>
      </c>
      <c r="N523" s="23">
        <v>0.18292683362960815</v>
      </c>
      <c r="O523" s="23">
        <v>0.13414634764194489</v>
      </c>
    </row>
    <row r="524" spans="1:16" x14ac:dyDescent="0.15">
      <c r="A524" s="17" t="str">
        <f>A518&amp;D524</f>
        <v>X (23)建設業</v>
      </c>
      <c r="C524" s="135"/>
      <c r="D524" s="134" t="s">
        <v>94</v>
      </c>
      <c r="E524" s="19">
        <v>155</v>
      </c>
      <c r="F524" s="20">
        <v>59</v>
      </c>
      <c r="G524" s="20">
        <v>36</v>
      </c>
      <c r="H524" s="20">
        <v>15</v>
      </c>
      <c r="I524" s="20">
        <v>9</v>
      </c>
      <c r="J524" s="20">
        <v>6</v>
      </c>
      <c r="K524" s="20">
        <v>7</v>
      </c>
      <c r="L524" s="20">
        <v>2</v>
      </c>
      <c r="M524" s="20">
        <v>37</v>
      </c>
      <c r="N524" s="20">
        <v>22</v>
      </c>
      <c r="O524" s="20">
        <v>38</v>
      </c>
      <c r="P524" s="21"/>
    </row>
    <row r="525" spans="1:16" x14ac:dyDescent="0.15">
      <c r="C525" s="135"/>
      <c r="D525" s="136"/>
      <c r="E525" s="22">
        <v>1</v>
      </c>
      <c r="F525" s="23">
        <v>0.38064515590667725</v>
      </c>
      <c r="G525" s="23">
        <v>0.23225806653499603</v>
      </c>
      <c r="H525" s="23">
        <v>9.6774190664291382E-2</v>
      </c>
      <c r="I525" s="23">
        <v>5.8064516633749008E-2</v>
      </c>
      <c r="J525" s="23">
        <v>3.8709677755832672E-2</v>
      </c>
      <c r="K525" s="23">
        <v>4.516129195690155E-2</v>
      </c>
      <c r="L525" s="23">
        <v>1.2903225608170033E-2</v>
      </c>
      <c r="M525" s="23">
        <v>0.23870967328548431</v>
      </c>
      <c r="N525" s="23">
        <v>0.14193548262119293</v>
      </c>
      <c r="O525" s="23">
        <v>0.24516129493713379</v>
      </c>
    </row>
    <row r="526" spans="1:16" x14ac:dyDescent="0.15">
      <c r="A526" s="17" t="str">
        <f>A518&amp;D526</f>
        <v>X (23)製造業（技術者等）</v>
      </c>
      <c r="C526" s="135"/>
      <c r="D526" s="134" t="s">
        <v>95</v>
      </c>
      <c r="E526" s="19">
        <v>264</v>
      </c>
      <c r="F526" s="20">
        <v>102</v>
      </c>
      <c r="G526" s="20">
        <v>54</v>
      </c>
      <c r="H526" s="20">
        <v>30</v>
      </c>
      <c r="I526" s="20">
        <v>26</v>
      </c>
      <c r="J526" s="20">
        <v>20</v>
      </c>
      <c r="K526" s="20">
        <v>9</v>
      </c>
      <c r="L526" s="20">
        <v>1</v>
      </c>
      <c r="M526" s="20">
        <v>61</v>
      </c>
      <c r="N526" s="20">
        <v>47</v>
      </c>
      <c r="O526" s="20">
        <v>54</v>
      </c>
      <c r="P526" s="21"/>
    </row>
    <row r="527" spans="1:16" x14ac:dyDescent="0.15">
      <c r="C527" s="135"/>
      <c r="D527" s="136"/>
      <c r="E527" s="22">
        <v>1</v>
      </c>
      <c r="F527" s="23">
        <v>0.38636362552642822</v>
      </c>
      <c r="G527" s="23">
        <v>0.20454545319080353</v>
      </c>
      <c r="H527" s="23">
        <v>0.11363636702299118</v>
      </c>
      <c r="I527" s="23">
        <v>9.848485141992569E-2</v>
      </c>
      <c r="J527" s="23">
        <v>7.5757578015327454E-2</v>
      </c>
      <c r="K527" s="23">
        <v>3.4090910106897354E-2</v>
      </c>
      <c r="L527" s="23">
        <v>3.7878789007663727E-3</v>
      </c>
      <c r="M527" s="23">
        <v>0.23106060922145844</v>
      </c>
      <c r="N527" s="23">
        <v>0.17803029716014862</v>
      </c>
      <c r="O527" s="23">
        <v>0.20454545319080353</v>
      </c>
    </row>
    <row r="528" spans="1:16" x14ac:dyDescent="0.15">
      <c r="A528" s="17" t="str">
        <f>A518&amp;D528</f>
        <v>X (23)小売・飲食などのサービス業</v>
      </c>
      <c r="C528" s="135"/>
      <c r="D528" s="134" t="s">
        <v>96</v>
      </c>
      <c r="E528" s="19">
        <v>293</v>
      </c>
      <c r="F528" s="20">
        <v>125</v>
      </c>
      <c r="G528" s="20">
        <v>51</v>
      </c>
      <c r="H528" s="20">
        <v>53</v>
      </c>
      <c r="I528" s="20">
        <v>16</v>
      </c>
      <c r="J528" s="20">
        <v>11</v>
      </c>
      <c r="K528" s="20">
        <v>11</v>
      </c>
      <c r="L528" s="20">
        <v>3</v>
      </c>
      <c r="M528" s="20">
        <v>37</v>
      </c>
      <c r="N528" s="20">
        <v>41</v>
      </c>
      <c r="O528" s="20">
        <v>92</v>
      </c>
      <c r="P528" s="21"/>
    </row>
    <row r="529" spans="1:16" x14ac:dyDescent="0.15">
      <c r="C529" s="135"/>
      <c r="D529" s="136"/>
      <c r="E529" s="22">
        <v>1</v>
      </c>
      <c r="F529" s="23">
        <v>0.42662116885185242</v>
      </c>
      <c r="G529" s="23">
        <v>0.17406143248081207</v>
      </c>
      <c r="H529" s="23">
        <v>0.180887371301651</v>
      </c>
      <c r="I529" s="23">
        <v>5.4607506841421127E-2</v>
      </c>
      <c r="J529" s="23">
        <v>3.7542663514614105E-2</v>
      </c>
      <c r="K529" s="23">
        <v>3.7542663514614105E-2</v>
      </c>
      <c r="L529" s="23">
        <v>1.0238908231258392E-2</v>
      </c>
      <c r="M529" s="23">
        <v>0.12627986073493958</v>
      </c>
      <c r="N529" s="23">
        <v>0.13993173837661743</v>
      </c>
      <c r="O529" s="23">
        <v>0.3139931857585907</v>
      </c>
    </row>
    <row r="530" spans="1:16" x14ac:dyDescent="0.15">
      <c r="A530" s="17" t="str">
        <f>A518&amp;D530</f>
        <v>X (23)金融・保険・不動産業</v>
      </c>
      <c r="C530" s="135"/>
      <c r="D530" s="134" t="s">
        <v>97</v>
      </c>
      <c r="E530" s="19">
        <v>156</v>
      </c>
      <c r="F530" s="20">
        <v>74</v>
      </c>
      <c r="G530" s="20">
        <v>26</v>
      </c>
      <c r="H530" s="20">
        <v>19</v>
      </c>
      <c r="I530" s="20">
        <v>13</v>
      </c>
      <c r="J530" s="20">
        <v>6</v>
      </c>
      <c r="K530" s="20">
        <v>6</v>
      </c>
      <c r="L530" s="20">
        <v>2</v>
      </c>
      <c r="M530" s="20">
        <v>33</v>
      </c>
      <c r="N530" s="20">
        <v>16</v>
      </c>
      <c r="O530" s="20">
        <v>36</v>
      </c>
      <c r="P530" s="21"/>
    </row>
    <row r="531" spans="1:16" x14ac:dyDescent="0.15">
      <c r="C531" s="135"/>
      <c r="D531" s="136"/>
      <c r="E531" s="22">
        <v>1</v>
      </c>
      <c r="F531" s="23">
        <v>0.47435897588729858</v>
      </c>
      <c r="G531" s="23">
        <v>0.1666666716337204</v>
      </c>
      <c r="H531" s="23">
        <v>0.12179487198591232</v>
      </c>
      <c r="I531" s="23">
        <v>8.3333335816860199E-2</v>
      </c>
      <c r="J531" s="23">
        <v>3.8461539894342422E-2</v>
      </c>
      <c r="K531" s="23">
        <v>3.8461539894342422E-2</v>
      </c>
      <c r="L531" s="23">
        <v>1.2820512987673283E-2</v>
      </c>
      <c r="M531" s="23">
        <v>0.21153846383094788</v>
      </c>
      <c r="N531" s="23">
        <v>0.10256410390138626</v>
      </c>
      <c r="O531" s="23">
        <v>0.23076923191547394</v>
      </c>
    </row>
    <row r="532" spans="1:16" x14ac:dyDescent="0.15">
      <c r="A532" s="17" t="str">
        <f>A518&amp;D532</f>
        <v>X (23)医療・福祉・介護</v>
      </c>
      <c r="C532" s="135"/>
      <c r="D532" s="134" t="s">
        <v>98</v>
      </c>
      <c r="E532" s="19">
        <v>890</v>
      </c>
      <c r="F532" s="20">
        <v>436</v>
      </c>
      <c r="G532" s="20">
        <v>148</v>
      </c>
      <c r="H532" s="20">
        <v>110</v>
      </c>
      <c r="I532" s="20">
        <v>60</v>
      </c>
      <c r="J532" s="20">
        <v>39</v>
      </c>
      <c r="K532" s="20">
        <v>28</v>
      </c>
      <c r="L532" s="20">
        <v>3</v>
      </c>
      <c r="M532" s="20">
        <v>166</v>
      </c>
      <c r="N532" s="20">
        <v>144</v>
      </c>
      <c r="O532" s="20">
        <v>261</v>
      </c>
      <c r="P532" s="21"/>
    </row>
    <row r="533" spans="1:16" x14ac:dyDescent="0.15">
      <c r="C533" s="135"/>
      <c r="D533" s="136"/>
      <c r="E533" s="22">
        <v>1</v>
      </c>
      <c r="F533" s="23">
        <v>0.48988765478134155</v>
      </c>
      <c r="G533" s="23">
        <v>0.16629213094711304</v>
      </c>
      <c r="H533" s="23">
        <v>0.12359550595283508</v>
      </c>
      <c r="I533" s="23">
        <v>6.7415729165077209E-2</v>
      </c>
      <c r="J533" s="23">
        <v>4.3820224702358246E-2</v>
      </c>
      <c r="K533" s="23">
        <v>3.1460672616958618E-2</v>
      </c>
      <c r="L533" s="23">
        <v>3.3707865513861179E-3</v>
      </c>
      <c r="M533" s="23">
        <v>0.18651685118675232</v>
      </c>
      <c r="N533" s="23">
        <v>0.16179774701595306</v>
      </c>
      <c r="O533" s="23">
        <v>0.2932584285736084</v>
      </c>
    </row>
    <row r="534" spans="1:16" x14ac:dyDescent="0.15">
      <c r="A534" s="17" t="str">
        <f>A518&amp;D534</f>
        <v>X (23)ITエンジニア・プログラマー（ゲームクリエイターを含む）</v>
      </c>
      <c r="C534" s="135"/>
      <c r="D534" s="134" t="s">
        <v>99</v>
      </c>
      <c r="E534" s="19">
        <v>349</v>
      </c>
      <c r="F534" s="20">
        <v>127</v>
      </c>
      <c r="G534" s="20">
        <v>74</v>
      </c>
      <c r="H534" s="20">
        <v>107</v>
      </c>
      <c r="I534" s="20">
        <v>26</v>
      </c>
      <c r="J534" s="20">
        <v>20</v>
      </c>
      <c r="K534" s="20">
        <v>9</v>
      </c>
      <c r="L534" s="20">
        <v>2</v>
      </c>
      <c r="M534" s="20">
        <v>29</v>
      </c>
      <c r="N534" s="20">
        <v>70</v>
      </c>
      <c r="O534" s="20">
        <v>86</v>
      </c>
      <c r="P534" s="21"/>
    </row>
    <row r="535" spans="1:16" x14ac:dyDescent="0.15">
      <c r="C535" s="135"/>
      <c r="D535" s="136"/>
      <c r="E535" s="22">
        <v>1</v>
      </c>
      <c r="F535" s="23">
        <v>0.36389684677124023</v>
      </c>
      <c r="G535" s="23">
        <v>0.21203438937664032</v>
      </c>
      <c r="H535" s="23">
        <v>0.30659025907516479</v>
      </c>
      <c r="I535" s="23">
        <v>7.4498564004898071E-2</v>
      </c>
      <c r="J535" s="23">
        <v>5.7306591421365738E-2</v>
      </c>
      <c r="K535" s="23">
        <v>2.5787966325879097E-2</v>
      </c>
      <c r="L535" s="23">
        <v>5.7306592352688313E-3</v>
      </c>
      <c r="M535" s="23">
        <v>8.3094552159309387E-2</v>
      </c>
      <c r="N535" s="23">
        <v>0.20057307183742523</v>
      </c>
      <c r="O535" s="23">
        <v>0.24641834199428558</v>
      </c>
    </row>
    <row r="536" spans="1:16" x14ac:dyDescent="0.15">
      <c r="A536" s="17" t="str">
        <f>A518&amp;D536</f>
        <v>X (23)情報通信系（メディア・マスコミ）</v>
      </c>
      <c r="C536" s="135"/>
      <c r="D536" s="134" t="s">
        <v>100</v>
      </c>
      <c r="E536" s="19">
        <v>101</v>
      </c>
      <c r="F536" s="20">
        <v>44</v>
      </c>
      <c r="G536" s="20">
        <v>18</v>
      </c>
      <c r="H536" s="20">
        <v>22</v>
      </c>
      <c r="I536" s="20">
        <v>6</v>
      </c>
      <c r="J536" s="20">
        <v>5</v>
      </c>
      <c r="K536" s="20">
        <v>3</v>
      </c>
      <c r="L536" s="20">
        <v>0</v>
      </c>
      <c r="M536" s="20">
        <v>18</v>
      </c>
      <c r="N536" s="20">
        <v>16</v>
      </c>
      <c r="O536" s="20">
        <v>27</v>
      </c>
      <c r="P536" s="21"/>
    </row>
    <row r="537" spans="1:16" x14ac:dyDescent="0.15">
      <c r="A537" s="28"/>
      <c r="C537" s="135"/>
      <c r="D537" s="136"/>
      <c r="E537" s="22">
        <v>1</v>
      </c>
      <c r="F537" s="23">
        <v>0.43564355373382568</v>
      </c>
      <c r="G537" s="23">
        <v>0.17821782827377319</v>
      </c>
      <c r="H537" s="23">
        <v>0.21782177686691284</v>
      </c>
      <c r="I537" s="23">
        <v>5.9405941516160965E-2</v>
      </c>
      <c r="J537" s="23">
        <v>4.9504950642585754E-2</v>
      </c>
      <c r="K537" s="23">
        <v>2.9702970758080482E-2</v>
      </c>
      <c r="L537" s="23">
        <v>0</v>
      </c>
      <c r="M537" s="23">
        <v>0.17821782827377319</v>
      </c>
      <c r="N537" s="23">
        <v>0.15841583907604218</v>
      </c>
      <c r="O537" s="23">
        <v>0.26732674241065979</v>
      </c>
    </row>
    <row r="538" spans="1:16" x14ac:dyDescent="0.15">
      <c r="A538" s="17" t="str">
        <f>A518&amp;D538</f>
        <v>X (23)公務員</v>
      </c>
      <c r="C538" s="135"/>
      <c r="D538" s="134" t="s">
        <v>101</v>
      </c>
      <c r="E538" s="19">
        <v>770</v>
      </c>
      <c r="F538" s="20">
        <v>335</v>
      </c>
      <c r="G538" s="20">
        <v>127</v>
      </c>
      <c r="H538" s="20">
        <v>123</v>
      </c>
      <c r="I538" s="20">
        <v>45</v>
      </c>
      <c r="J538" s="20">
        <v>36</v>
      </c>
      <c r="K538" s="20">
        <v>18</v>
      </c>
      <c r="L538" s="20">
        <v>5</v>
      </c>
      <c r="M538" s="20">
        <v>133</v>
      </c>
      <c r="N538" s="20">
        <v>144</v>
      </c>
      <c r="O538" s="20">
        <v>221</v>
      </c>
      <c r="P538" s="21"/>
    </row>
    <row r="539" spans="1:16" x14ac:dyDescent="0.15">
      <c r="A539" s="28"/>
      <c r="C539" s="135"/>
      <c r="D539" s="136"/>
      <c r="E539" s="22">
        <v>1</v>
      </c>
      <c r="F539" s="23">
        <v>0.43506494164466858</v>
      </c>
      <c r="G539" s="23">
        <v>0.16493506729602814</v>
      </c>
      <c r="H539" s="23">
        <v>0.15974025428295135</v>
      </c>
      <c r="I539" s="23">
        <v>5.8441556990146637E-2</v>
      </c>
      <c r="J539" s="23">
        <v>4.6753246337175369E-2</v>
      </c>
      <c r="K539" s="23">
        <v>2.3376623168587685E-2</v>
      </c>
      <c r="L539" s="23">
        <v>6.4935064874589443E-3</v>
      </c>
      <c r="M539" s="23">
        <v>0.17272727191448212</v>
      </c>
      <c r="N539" s="23">
        <v>0.18701298534870148</v>
      </c>
      <c r="O539" s="23">
        <v>0.28701299428939819</v>
      </c>
    </row>
    <row r="540" spans="1:16" x14ac:dyDescent="0.15">
      <c r="A540" s="17" t="str">
        <f>A518&amp;D540</f>
        <v>X (23)その他</v>
      </c>
      <c r="C540" s="135"/>
      <c r="D540" s="134" t="s">
        <v>22</v>
      </c>
      <c r="E540" s="19">
        <v>811</v>
      </c>
      <c r="F540" s="20">
        <v>368</v>
      </c>
      <c r="G540" s="20">
        <v>147</v>
      </c>
      <c r="H540" s="20">
        <v>121</v>
      </c>
      <c r="I540" s="20">
        <v>59</v>
      </c>
      <c r="J540" s="20">
        <v>44</v>
      </c>
      <c r="K540" s="20">
        <v>20</v>
      </c>
      <c r="L540" s="20">
        <v>7</v>
      </c>
      <c r="M540" s="20">
        <v>146</v>
      </c>
      <c r="N540" s="20">
        <v>140</v>
      </c>
      <c r="O540" s="20">
        <v>226</v>
      </c>
      <c r="P540" s="21"/>
    </row>
    <row r="541" spans="1:16" x14ac:dyDescent="0.15">
      <c r="C541" s="136"/>
      <c r="D541" s="136"/>
      <c r="E541" s="22">
        <v>1</v>
      </c>
      <c r="F541" s="23">
        <v>0.45376080274581909</v>
      </c>
      <c r="G541" s="23">
        <v>0.1812577098608017</v>
      </c>
      <c r="H541" s="23">
        <v>0.14919851720333099</v>
      </c>
      <c r="I541" s="23">
        <v>7.2749689221382141E-2</v>
      </c>
      <c r="J541" s="23">
        <v>5.4254006594419479E-2</v>
      </c>
      <c r="K541" s="23">
        <v>2.4660913273692131E-2</v>
      </c>
      <c r="L541" s="23">
        <v>8.6313197389245033E-3</v>
      </c>
      <c r="M541" s="23">
        <v>0.180024653673172</v>
      </c>
      <c r="N541" s="23">
        <v>0.17262639105319977</v>
      </c>
      <c r="O541" s="23">
        <v>0.27866831421852112</v>
      </c>
    </row>
    <row r="545" spans="1:16" x14ac:dyDescent="0.15">
      <c r="A545" s="17" t="str">
        <f>"X ("&amp;SUBSTITUTE(LEFT(E545,3),"Q","")&amp;")"</f>
        <v>X (24)</v>
      </c>
      <c r="C545" s="17" t="s">
        <v>171</v>
      </c>
      <c r="D545" s="17" t="s">
        <v>24</v>
      </c>
      <c r="E545" s="17" t="s">
        <v>172</v>
      </c>
    </row>
    <row r="546" spans="1:16" ht="24" x14ac:dyDescent="0.15">
      <c r="A546" s="17" t="str">
        <f>A545&amp;"表頭"</f>
        <v>X (24)表頭</v>
      </c>
      <c r="C546" s="132"/>
      <c r="D546" s="133"/>
      <c r="E546" s="18" t="s">
        <v>3</v>
      </c>
      <c r="F546" s="18" t="s">
        <v>173</v>
      </c>
      <c r="G546" s="18" t="s">
        <v>174</v>
      </c>
      <c r="H546" s="18" t="s">
        <v>175</v>
      </c>
      <c r="I546" s="18" t="s">
        <v>176</v>
      </c>
      <c r="J546" s="18" t="s">
        <v>177</v>
      </c>
      <c r="K546" s="18" t="s">
        <v>178</v>
      </c>
      <c r="L546" s="18" t="s">
        <v>179</v>
      </c>
      <c r="M546" s="18" t="s">
        <v>180</v>
      </c>
      <c r="N546" s="18" t="s">
        <v>181</v>
      </c>
      <c r="O546" s="18" t="s">
        <v>182</v>
      </c>
    </row>
    <row r="547" spans="1:16" x14ac:dyDescent="0.15">
      <c r="A547" s="17" t="str">
        <f>A545&amp;D547</f>
        <v>X (24)全体</v>
      </c>
      <c r="C547" s="134" t="s">
        <v>92</v>
      </c>
      <c r="D547" s="134" t="s">
        <v>8</v>
      </c>
      <c r="E547" s="19">
        <v>3871</v>
      </c>
      <c r="F547" s="20">
        <v>1020</v>
      </c>
      <c r="G547" s="20">
        <v>1362</v>
      </c>
      <c r="H547" s="20">
        <v>329</v>
      </c>
      <c r="I547" s="20">
        <v>1804</v>
      </c>
      <c r="J547" s="20">
        <v>500</v>
      </c>
      <c r="K547" s="20">
        <v>1030</v>
      </c>
      <c r="L547" s="20">
        <v>876</v>
      </c>
      <c r="M547" s="20">
        <v>729</v>
      </c>
      <c r="N547" s="20">
        <v>336</v>
      </c>
      <c r="O547" s="20">
        <v>554</v>
      </c>
      <c r="P547" s="21"/>
    </row>
    <row r="548" spans="1:16" x14ac:dyDescent="0.15">
      <c r="C548" s="135"/>
      <c r="D548" s="136"/>
      <c r="E548" s="22">
        <v>1</v>
      </c>
      <c r="F548" s="23">
        <v>0.26349779963493347</v>
      </c>
      <c r="G548" s="23">
        <v>0.3518470823764801</v>
      </c>
      <c r="H548" s="23">
        <v>8.4990955889225006E-2</v>
      </c>
      <c r="I548" s="23">
        <v>0.46602943539619446</v>
      </c>
      <c r="J548" s="23">
        <v>0.12916558980941772</v>
      </c>
      <c r="K548" s="23">
        <v>0.26608112454414368</v>
      </c>
      <c r="L548" s="23">
        <v>0.22629810869693756</v>
      </c>
      <c r="M548" s="23">
        <v>0.18832342326641083</v>
      </c>
      <c r="N548" s="23">
        <v>8.6799278855323792E-2</v>
      </c>
      <c r="O548" s="23">
        <v>0.14311547577381134</v>
      </c>
    </row>
    <row r="549" spans="1:16" x14ac:dyDescent="0.15">
      <c r="A549" s="17" t="str">
        <f>A545&amp;D549</f>
        <v>X (24)農業・漁業・林業</v>
      </c>
      <c r="C549" s="135"/>
      <c r="D549" s="134" t="s">
        <v>93</v>
      </c>
      <c r="E549" s="19">
        <v>82</v>
      </c>
      <c r="F549" s="20">
        <v>35</v>
      </c>
      <c r="G549" s="20">
        <v>24</v>
      </c>
      <c r="H549" s="20">
        <v>9</v>
      </c>
      <c r="I549" s="20">
        <v>33</v>
      </c>
      <c r="J549" s="20">
        <v>8</v>
      </c>
      <c r="K549" s="20">
        <v>13</v>
      </c>
      <c r="L549" s="20">
        <v>12</v>
      </c>
      <c r="M549" s="20">
        <v>10</v>
      </c>
      <c r="N549" s="20">
        <v>7</v>
      </c>
      <c r="O549" s="20">
        <v>11</v>
      </c>
      <c r="P549" s="21"/>
    </row>
    <row r="550" spans="1:16" x14ac:dyDescent="0.15">
      <c r="C550" s="135"/>
      <c r="D550" s="136"/>
      <c r="E550" s="22">
        <v>1</v>
      </c>
      <c r="F550" s="23">
        <v>0.42682927846908569</v>
      </c>
      <c r="G550" s="23">
        <v>0.29268291592597961</v>
      </c>
      <c r="H550" s="23">
        <v>0.10975609719753265</v>
      </c>
      <c r="I550" s="23">
        <v>0.40243902802467346</v>
      </c>
      <c r="J550" s="23">
        <v>9.7560971975326538E-2</v>
      </c>
      <c r="K550" s="23">
        <v>0.15853658318519592</v>
      </c>
      <c r="L550" s="23">
        <v>0.14634145796298981</v>
      </c>
      <c r="M550" s="23">
        <v>0.12195122241973877</v>
      </c>
      <c r="N550" s="23">
        <v>8.5365854203701019E-2</v>
      </c>
      <c r="O550" s="23">
        <v>0.13414634764194489</v>
      </c>
    </row>
    <row r="551" spans="1:16" x14ac:dyDescent="0.15">
      <c r="A551" s="17" t="str">
        <f>A545&amp;D551</f>
        <v>X (24)建設業</v>
      </c>
      <c r="C551" s="135"/>
      <c r="D551" s="134" t="s">
        <v>94</v>
      </c>
      <c r="E551" s="19">
        <v>155</v>
      </c>
      <c r="F551" s="20">
        <v>47</v>
      </c>
      <c r="G551" s="20">
        <v>49</v>
      </c>
      <c r="H551" s="20">
        <v>11</v>
      </c>
      <c r="I551" s="20">
        <v>66</v>
      </c>
      <c r="J551" s="20">
        <v>22</v>
      </c>
      <c r="K551" s="20">
        <v>30</v>
      </c>
      <c r="L551" s="20">
        <v>29</v>
      </c>
      <c r="M551" s="20">
        <v>29</v>
      </c>
      <c r="N551" s="20">
        <v>9</v>
      </c>
      <c r="O551" s="20">
        <v>29</v>
      </c>
      <c r="P551" s="21"/>
    </row>
    <row r="552" spans="1:16" x14ac:dyDescent="0.15">
      <c r="C552" s="135"/>
      <c r="D552" s="136"/>
      <c r="E552" s="22">
        <v>1</v>
      </c>
      <c r="F552" s="23">
        <v>0.3032258152961731</v>
      </c>
      <c r="G552" s="23">
        <v>0.31612902879714966</v>
      </c>
      <c r="H552" s="23">
        <v>7.0967741310596466E-2</v>
      </c>
      <c r="I552" s="23">
        <v>0.42580646276473999</v>
      </c>
      <c r="J552" s="23">
        <v>0.14193548262119293</v>
      </c>
      <c r="K552" s="23">
        <v>0.19354838132858276</v>
      </c>
      <c r="L552" s="23">
        <v>0.18709677457809448</v>
      </c>
      <c r="M552" s="23">
        <v>0.18709677457809448</v>
      </c>
      <c r="N552" s="23">
        <v>5.8064516633749008E-2</v>
      </c>
      <c r="O552" s="23">
        <v>0.18709677457809448</v>
      </c>
    </row>
    <row r="553" spans="1:16" x14ac:dyDescent="0.15">
      <c r="A553" s="17" t="str">
        <f>A545&amp;D553</f>
        <v>X (24)製造業（技術者等）</v>
      </c>
      <c r="C553" s="135"/>
      <c r="D553" s="134" t="s">
        <v>95</v>
      </c>
      <c r="E553" s="19">
        <v>264</v>
      </c>
      <c r="F553" s="20">
        <v>78</v>
      </c>
      <c r="G553" s="20">
        <v>92</v>
      </c>
      <c r="H553" s="20">
        <v>26</v>
      </c>
      <c r="I553" s="20">
        <v>128</v>
      </c>
      <c r="J553" s="20">
        <v>30</v>
      </c>
      <c r="K553" s="20">
        <v>65</v>
      </c>
      <c r="L553" s="20">
        <v>60</v>
      </c>
      <c r="M553" s="20">
        <v>47</v>
      </c>
      <c r="N553" s="20">
        <v>21</v>
      </c>
      <c r="O553" s="20">
        <v>41</v>
      </c>
      <c r="P553" s="21"/>
    </row>
    <row r="554" spans="1:16" x14ac:dyDescent="0.15">
      <c r="C554" s="135"/>
      <c r="D554" s="136"/>
      <c r="E554" s="22">
        <v>1</v>
      </c>
      <c r="F554" s="23">
        <v>0.29545453190803528</v>
      </c>
      <c r="G554" s="23">
        <v>0.34848484396934509</v>
      </c>
      <c r="H554" s="23">
        <v>9.848485141992569E-2</v>
      </c>
      <c r="I554" s="23">
        <v>0.4848484992980957</v>
      </c>
      <c r="J554" s="23">
        <v>0.11363636702299118</v>
      </c>
      <c r="K554" s="23">
        <v>0.24621212482452393</v>
      </c>
      <c r="L554" s="23">
        <v>0.22727273404598236</v>
      </c>
      <c r="M554" s="23">
        <v>0.17803029716014862</v>
      </c>
      <c r="N554" s="23">
        <v>7.9545453190803528E-2</v>
      </c>
      <c r="O554" s="23">
        <v>0.15530303120613098</v>
      </c>
    </row>
    <row r="555" spans="1:16" x14ac:dyDescent="0.15">
      <c r="A555" s="17" t="str">
        <f>A545&amp;D555</f>
        <v>X (24)小売・飲食などのサービス業</v>
      </c>
      <c r="C555" s="135"/>
      <c r="D555" s="134" t="s">
        <v>96</v>
      </c>
      <c r="E555" s="19">
        <v>293</v>
      </c>
      <c r="F555" s="20">
        <v>84</v>
      </c>
      <c r="G555" s="20">
        <v>110</v>
      </c>
      <c r="H555" s="20">
        <v>26</v>
      </c>
      <c r="I555" s="20">
        <v>130</v>
      </c>
      <c r="J555" s="20">
        <v>40</v>
      </c>
      <c r="K555" s="20">
        <v>82</v>
      </c>
      <c r="L555" s="20">
        <v>73</v>
      </c>
      <c r="M555" s="20">
        <v>66</v>
      </c>
      <c r="N555" s="20">
        <v>25</v>
      </c>
      <c r="O555" s="20">
        <v>41</v>
      </c>
      <c r="P555" s="21"/>
    </row>
    <row r="556" spans="1:16" x14ac:dyDescent="0.15">
      <c r="C556" s="135"/>
      <c r="D556" s="136"/>
      <c r="E556" s="22">
        <v>1</v>
      </c>
      <c r="F556" s="23">
        <v>0.28668943047523499</v>
      </c>
      <c r="G556" s="23">
        <v>0.37542662024497986</v>
      </c>
      <c r="H556" s="23">
        <v>8.8737204670906067E-2</v>
      </c>
      <c r="I556" s="23">
        <v>0.44368600845336914</v>
      </c>
      <c r="J556" s="23">
        <v>0.13651877641677856</v>
      </c>
      <c r="K556" s="23">
        <v>0.27986347675323486</v>
      </c>
      <c r="L556" s="23">
        <v>0.24914675951004028</v>
      </c>
      <c r="M556" s="23">
        <v>0.22525596618652344</v>
      </c>
      <c r="N556" s="23">
        <v>8.5324235260486603E-2</v>
      </c>
      <c r="O556" s="23">
        <v>0.13993173837661743</v>
      </c>
    </row>
    <row r="557" spans="1:16" x14ac:dyDescent="0.15">
      <c r="A557" s="17" t="str">
        <f>A545&amp;D557</f>
        <v>X (24)金融・保険・不動産業</v>
      </c>
      <c r="C557" s="135"/>
      <c r="D557" s="134" t="s">
        <v>97</v>
      </c>
      <c r="E557" s="19">
        <v>156</v>
      </c>
      <c r="F557" s="20">
        <v>46</v>
      </c>
      <c r="G557" s="20">
        <v>47</v>
      </c>
      <c r="H557" s="20">
        <v>19</v>
      </c>
      <c r="I557" s="20">
        <v>81</v>
      </c>
      <c r="J557" s="20">
        <v>18</v>
      </c>
      <c r="K557" s="20">
        <v>41</v>
      </c>
      <c r="L557" s="20">
        <v>43</v>
      </c>
      <c r="M557" s="20">
        <v>29</v>
      </c>
      <c r="N557" s="20">
        <v>13</v>
      </c>
      <c r="O557" s="20">
        <v>21</v>
      </c>
      <c r="P557" s="21"/>
    </row>
    <row r="558" spans="1:16" x14ac:dyDescent="0.15">
      <c r="C558" s="135"/>
      <c r="D558" s="136"/>
      <c r="E558" s="22">
        <v>1</v>
      </c>
      <c r="F558" s="23">
        <v>0.29487180709838867</v>
      </c>
      <c r="G558" s="23">
        <v>0.30128204822540283</v>
      </c>
      <c r="H558" s="23">
        <v>0.12179487198591232</v>
      </c>
      <c r="I558" s="23">
        <v>0.51923078298568726</v>
      </c>
      <c r="J558" s="23">
        <v>0.11538461595773697</v>
      </c>
      <c r="K558" s="23">
        <v>0.26282051205635071</v>
      </c>
      <c r="L558" s="23">
        <v>0.27564102411270142</v>
      </c>
      <c r="M558" s="23">
        <v>0.18589743971824646</v>
      </c>
      <c r="N558" s="23">
        <v>8.3333335816860199E-2</v>
      </c>
      <c r="O558" s="23">
        <v>0.13461539149284363</v>
      </c>
    </row>
    <row r="559" spans="1:16" x14ac:dyDescent="0.15">
      <c r="A559" s="17" t="str">
        <f>A545&amp;D559</f>
        <v>X (24)医療・福祉・介護</v>
      </c>
      <c r="C559" s="135"/>
      <c r="D559" s="134" t="s">
        <v>98</v>
      </c>
      <c r="E559" s="19">
        <v>890</v>
      </c>
      <c r="F559" s="20">
        <v>237</v>
      </c>
      <c r="G559" s="20">
        <v>348</v>
      </c>
      <c r="H559" s="20">
        <v>74</v>
      </c>
      <c r="I559" s="20">
        <v>431</v>
      </c>
      <c r="J559" s="20">
        <v>108</v>
      </c>
      <c r="K559" s="20">
        <v>244</v>
      </c>
      <c r="L559" s="20">
        <v>220</v>
      </c>
      <c r="M559" s="20">
        <v>173</v>
      </c>
      <c r="N559" s="20">
        <v>90</v>
      </c>
      <c r="O559" s="20">
        <v>122</v>
      </c>
      <c r="P559" s="21"/>
    </row>
    <row r="560" spans="1:16" x14ac:dyDescent="0.15">
      <c r="C560" s="135"/>
      <c r="D560" s="136"/>
      <c r="E560" s="22">
        <v>1</v>
      </c>
      <c r="F560" s="23">
        <v>0.26629212498664856</v>
      </c>
      <c r="G560" s="23">
        <v>0.39101123809814453</v>
      </c>
      <c r="H560" s="23">
        <v>8.3146065473556519E-2</v>
      </c>
      <c r="I560" s="23">
        <v>0.4842696487903595</v>
      </c>
      <c r="J560" s="23">
        <v>0.1213483139872551</v>
      </c>
      <c r="K560" s="23">
        <v>0.27415731549263</v>
      </c>
      <c r="L560" s="23">
        <v>0.24719101190567017</v>
      </c>
      <c r="M560" s="23">
        <v>0.19438202679157257</v>
      </c>
      <c r="N560" s="23">
        <v>0.10112359374761581</v>
      </c>
      <c r="O560" s="23">
        <v>0.137078657746315</v>
      </c>
    </row>
    <row r="561" spans="1:16" x14ac:dyDescent="0.15">
      <c r="A561" s="17" t="str">
        <f>A545&amp;D561</f>
        <v>X (24)ITエンジニア・プログラマー（ゲームクリエイターを含む）</v>
      </c>
      <c r="C561" s="135"/>
      <c r="D561" s="134" t="s">
        <v>99</v>
      </c>
      <c r="E561" s="19">
        <v>349</v>
      </c>
      <c r="F561" s="20">
        <v>70</v>
      </c>
      <c r="G561" s="20">
        <v>128</v>
      </c>
      <c r="H561" s="20">
        <v>37</v>
      </c>
      <c r="I561" s="20">
        <v>143</v>
      </c>
      <c r="J561" s="20">
        <v>45</v>
      </c>
      <c r="K561" s="20">
        <v>85</v>
      </c>
      <c r="L561" s="20">
        <v>85</v>
      </c>
      <c r="M561" s="20">
        <v>48</v>
      </c>
      <c r="N561" s="20">
        <v>23</v>
      </c>
      <c r="O561" s="20">
        <v>61</v>
      </c>
      <c r="P561" s="21"/>
    </row>
    <row r="562" spans="1:16" x14ac:dyDescent="0.15">
      <c r="C562" s="135"/>
      <c r="D562" s="136"/>
      <c r="E562" s="22">
        <v>1</v>
      </c>
      <c r="F562" s="23">
        <v>0.20057307183742523</v>
      </c>
      <c r="G562" s="23">
        <v>0.3667621910572052</v>
      </c>
      <c r="H562" s="23">
        <v>0.10601719468832016</v>
      </c>
      <c r="I562" s="23">
        <v>0.40974211692810059</v>
      </c>
      <c r="J562" s="23">
        <v>0.12893982231616974</v>
      </c>
      <c r="K562" s="23">
        <v>0.24355301260948181</v>
      </c>
      <c r="L562" s="23">
        <v>0.24355301260948181</v>
      </c>
      <c r="M562" s="23">
        <v>0.13753581047058105</v>
      </c>
      <c r="N562" s="23">
        <v>6.5902575850486755E-2</v>
      </c>
      <c r="O562" s="23">
        <v>0.17478510737419128</v>
      </c>
    </row>
    <row r="563" spans="1:16" x14ac:dyDescent="0.15">
      <c r="A563" s="17" t="str">
        <f>A545&amp;D563</f>
        <v>X (24)情報通信系（メディア・マスコミ）</v>
      </c>
      <c r="C563" s="135"/>
      <c r="D563" s="134" t="s">
        <v>100</v>
      </c>
      <c r="E563" s="19">
        <v>101</v>
      </c>
      <c r="F563" s="20">
        <v>21</v>
      </c>
      <c r="G563" s="20">
        <v>33</v>
      </c>
      <c r="H563" s="20">
        <v>8</v>
      </c>
      <c r="I563" s="20">
        <v>57</v>
      </c>
      <c r="J563" s="20">
        <v>13</v>
      </c>
      <c r="K563" s="20">
        <v>30</v>
      </c>
      <c r="L563" s="20">
        <v>24</v>
      </c>
      <c r="M563" s="20">
        <v>16</v>
      </c>
      <c r="N563" s="20">
        <v>10</v>
      </c>
      <c r="O563" s="20">
        <v>12</v>
      </c>
      <c r="P563" s="21"/>
    </row>
    <row r="564" spans="1:16" x14ac:dyDescent="0.15">
      <c r="A564" s="28"/>
      <c r="C564" s="135"/>
      <c r="D564" s="136"/>
      <c r="E564" s="22">
        <v>1</v>
      </c>
      <c r="F564" s="23">
        <v>0.20792078971862793</v>
      </c>
      <c r="G564" s="23">
        <v>0.32673266530036926</v>
      </c>
      <c r="H564" s="23">
        <v>7.9207919538021088E-2</v>
      </c>
      <c r="I564" s="23">
        <v>0.56435644626617432</v>
      </c>
      <c r="J564" s="23">
        <v>0.12871287763118744</v>
      </c>
      <c r="K564" s="23">
        <v>0.29702970385551453</v>
      </c>
      <c r="L564" s="23">
        <v>0.23762376606464386</v>
      </c>
      <c r="M564" s="23">
        <v>0.15841583907604218</v>
      </c>
      <c r="N564" s="23">
        <v>9.9009901285171509E-2</v>
      </c>
      <c r="O564" s="23">
        <v>0.11881188303232193</v>
      </c>
    </row>
    <row r="565" spans="1:16" x14ac:dyDescent="0.15">
      <c r="A565" s="17" t="str">
        <f>A545&amp;D565</f>
        <v>X (24)公務員</v>
      </c>
      <c r="C565" s="135"/>
      <c r="D565" s="134" t="s">
        <v>101</v>
      </c>
      <c r="E565" s="19">
        <v>770</v>
      </c>
      <c r="F565" s="20">
        <v>193</v>
      </c>
      <c r="G565" s="20">
        <v>271</v>
      </c>
      <c r="H565" s="20">
        <v>64</v>
      </c>
      <c r="I565" s="20">
        <v>348</v>
      </c>
      <c r="J565" s="20">
        <v>104</v>
      </c>
      <c r="K565" s="20">
        <v>202</v>
      </c>
      <c r="L565" s="20">
        <v>162</v>
      </c>
      <c r="M565" s="20">
        <v>142</v>
      </c>
      <c r="N565" s="20">
        <v>60</v>
      </c>
      <c r="O565" s="20">
        <v>101</v>
      </c>
      <c r="P565" s="21"/>
    </row>
    <row r="566" spans="1:16" x14ac:dyDescent="0.15">
      <c r="A566" s="28"/>
      <c r="C566" s="135"/>
      <c r="D566" s="136"/>
      <c r="E566" s="22">
        <v>1</v>
      </c>
      <c r="F566" s="23">
        <v>0.25064936280250549</v>
      </c>
      <c r="G566" s="23">
        <v>0.35194805264472961</v>
      </c>
      <c r="H566" s="23">
        <v>8.3116881549358368E-2</v>
      </c>
      <c r="I566" s="23">
        <v>0.45194804668426514</v>
      </c>
      <c r="J566" s="23">
        <v>0.13506492972373962</v>
      </c>
      <c r="K566" s="23">
        <v>0.26233765482902527</v>
      </c>
      <c r="L566" s="23">
        <v>0.21038961410522461</v>
      </c>
      <c r="M566" s="23">
        <v>0.18441557884216309</v>
      </c>
      <c r="N566" s="23">
        <v>7.7922075986862183E-2</v>
      </c>
      <c r="O566" s="23">
        <v>0.13116882741451263</v>
      </c>
    </row>
    <row r="567" spans="1:16" x14ac:dyDescent="0.15">
      <c r="A567" s="17" t="str">
        <f>A545&amp;D567</f>
        <v>X (24)その他</v>
      </c>
      <c r="C567" s="135"/>
      <c r="D567" s="134" t="s">
        <v>22</v>
      </c>
      <c r="E567" s="19">
        <v>811</v>
      </c>
      <c r="F567" s="20">
        <v>209</v>
      </c>
      <c r="G567" s="20">
        <v>260</v>
      </c>
      <c r="H567" s="20">
        <v>55</v>
      </c>
      <c r="I567" s="20">
        <v>387</v>
      </c>
      <c r="J567" s="20">
        <v>112</v>
      </c>
      <c r="K567" s="20">
        <v>238</v>
      </c>
      <c r="L567" s="20">
        <v>168</v>
      </c>
      <c r="M567" s="20">
        <v>169</v>
      </c>
      <c r="N567" s="20">
        <v>78</v>
      </c>
      <c r="O567" s="20">
        <v>115</v>
      </c>
      <c r="P567" s="21"/>
    </row>
    <row r="568" spans="1:16" x14ac:dyDescent="0.15">
      <c r="C568" s="136"/>
      <c r="D568" s="136"/>
      <c r="E568" s="22">
        <v>1</v>
      </c>
      <c r="F568" s="23">
        <v>0.25770652294158936</v>
      </c>
      <c r="G568" s="23">
        <v>0.32059186697006226</v>
      </c>
      <c r="H568" s="23">
        <v>6.7817509174346924E-2</v>
      </c>
      <c r="I568" s="23">
        <v>0.47718864679336548</v>
      </c>
      <c r="J568" s="23">
        <v>0.13810111582279205</v>
      </c>
      <c r="K568" s="23">
        <v>0.29346486926078796</v>
      </c>
      <c r="L568" s="23">
        <v>0.20715166628360748</v>
      </c>
      <c r="M568" s="23">
        <v>0.20838470757007599</v>
      </c>
      <c r="N568" s="23">
        <v>9.6177555620670319E-2</v>
      </c>
      <c r="O568" s="23">
        <v>0.14180023968219757</v>
      </c>
    </row>
    <row r="572" spans="1:16" x14ac:dyDescent="0.15">
      <c r="A572" s="17" t="str">
        <f>"X ("&amp;SUBSTITUTE(LEFT(E572,3),"Q","")&amp;")"</f>
        <v>X (25)</v>
      </c>
      <c r="C572" s="17" t="s">
        <v>183</v>
      </c>
      <c r="D572" s="17" t="s">
        <v>1</v>
      </c>
      <c r="E572" s="17" t="s">
        <v>184</v>
      </c>
    </row>
    <row r="573" spans="1:16" ht="24" x14ac:dyDescent="0.15">
      <c r="A573" s="17" t="str">
        <f>A572&amp;"表頭"</f>
        <v>X (25)表頭</v>
      </c>
      <c r="C573" s="132"/>
      <c r="D573" s="133"/>
      <c r="E573" s="18" t="s">
        <v>3</v>
      </c>
      <c r="F573" s="18" t="s">
        <v>185</v>
      </c>
      <c r="G573" s="18" t="s">
        <v>186</v>
      </c>
      <c r="H573" s="18" t="s">
        <v>187</v>
      </c>
    </row>
    <row r="574" spans="1:16" x14ac:dyDescent="0.15">
      <c r="A574" s="17" t="str">
        <f>A572&amp;D574</f>
        <v>X (25)全体</v>
      </c>
      <c r="C574" s="134" t="s">
        <v>92</v>
      </c>
      <c r="D574" s="134" t="s">
        <v>8</v>
      </c>
      <c r="E574" s="19">
        <v>3871</v>
      </c>
      <c r="F574" s="20">
        <v>1887</v>
      </c>
      <c r="G574" s="20">
        <v>898</v>
      </c>
      <c r="H574" s="20">
        <v>1086</v>
      </c>
      <c r="I574" s="21"/>
      <c r="J574" s="21"/>
      <c r="K574" s="21"/>
      <c r="L574" s="21"/>
      <c r="M574" s="21"/>
      <c r="N574" s="21"/>
      <c r="O574" s="21"/>
      <c r="P574" s="21"/>
    </row>
    <row r="575" spans="1:16" x14ac:dyDescent="0.15">
      <c r="C575" s="135"/>
      <c r="D575" s="136"/>
      <c r="E575" s="22">
        <v>1</v>
      </c>
      <c r="F575" s="23">
        <v>0.48747092485427856</v>
      </c>
      <c r="G575" s="23">
        <v>0.23198139667510986</v>
      </c>
      <c r="H575" s="23">
        <v>0.28054764866828918</v>
      </c>
    </row>
    <row r="576" spans="1:16" x14ac:dyDescent="0.15">
      <c r="A576" s="17" t="str">
        <f>A572&amp;D576</f>
        <v>X (25)農業・漁業・林業</v>
      </c>
      <c r="C576" s="135"/>
      <c r="D576" s="134" t="s">
        <v>93</v>
      </c>
      <c r="E576" s="19">
        <v>82</v>
      </c>
      <c r="F576" s="20">
        <v>47</v>
      </c>
      <c r="G576" s="20">
        <v>22</v>
      </c>
      <c r="H576" s="20">
        <v>13</v>
      </c>
      <c r="I576" s="21"/>
      <c r="J576" s="21"/>
      <c r="K576" s="21"/>
      <c r="L576" s="21"/>
      <c r="M576" s="21"/>
      <c r="N576" s="21"/>
      <c r="O576" s="21"/>
      <c r="P576" s="21"/>
    </row>
    <row r="577" spans="1:16" x14ac:dyDescent="0.15">
      <c r="C577" s="135"/>
      <c r="D577" s="136"/>
      <c r="E577" s="22">
        <v>1</v>
      </c>
      <c r="F577" s="23">
        <v>0.57317072153091431</v>
      </c>
      <c r="G577" s="23">
        <v>0.26829269528388977</v>
      </c>
      <c r="H577" s="23">
        <v>0.15853658318519592</v>
      </c>
    </row>
    <row r="578" spans="1:16" x14ac:dyDescent="0.15">
      <c r="A578" s="17" t="str">
        <f>A572&amp;D578</f>
        <v>X (25)建設業</v>
      </c>
      <c r="C578" s="135"/>
      <c r="D578" s="134" t="s">
        <v>94</v>
      </c>
      <c r="E578" s="19">
        <v>155</v>
      </c>
      <c r="F578" s="20">
        <v>75</v>
      </c>
      <c r="G578" s="20">
        <v>40</v>
      </c>
      <c r="H578" s="20">
        <v>40</v>
      </c>
      <c r="I578" s="21"/>
      <c r="J578" s="21"/>
      <c r="K578" s="21"/>
      <c r="L578" s="21"/>
      <c r="M578" s="21"/>
      <c r="N578" s="21"/>
      <c r="O578" s="21"/>
      <c r="P578" s="21"/>
    </row>
    <row r="579" spans="1:16" x14ac:dyDescent="0.15">
      <c r="C579" s="135"/>
      <c r="D579" s="136"/>
      <c r="E579" s="22">
        <v>1</v>
      </c>
      <c r="F579" s="23">
        <v>0.48387095332145691</v>
      </c>
      <c r="G579" s="23">
        <v>0.25806450843811035</v>
      </c>
      <c r="H579" s="23">
        <v>0.25806450843811035</v>
      </c>
    </row>
    <row r="580" spans="1:16" x14ac:dyDescent="0.15">
      <c r="A580" s="17" t="str">
        <f>A572&amp;D580</f>
        <v>X (25)製造業（技術者等）</v>
      </c>
      <c r="C580" s="135"/>
      <c r="D580" s="134" t="s">
        <v>95</v>
      </c>
      <c r="E580" s="19">
        <v>264</v>
      </c>
      <c r="F580" s="20">
        <v>138</v>
      </c>
      <c r="G580" s="20">
        <v>61</v>
      </c>
      <c r="H580" s="20">
        <v>65</v>
      </c>
      <c r="I580" s="21"/>
      <c r="J580" s="21"/>
      <c r="K580" s="21"/>
      <c r="L580" s="21"/>
      <c r="M580" s="21"/>
      <c r="N580" s="21"/>
      <c r="O580" s="21"/>
      <c r="P580" s="21"/>
    </row>
    <row r="581" spans="1:16" x14ac:dyDescent="0.15">
      <c r="C581" s="135"/>
      <c r="D581" s="136"/>
      <c r="E581" s="22">
        <v>1</v>
      </c>
      <c r="F581" s="23">
        <v>0.52272725105285645</v>
      </c>
      <c r="G581" s="23">
        <v>0.23106060922145844</v>
      </c>
      <c r="H581" s="23">
        <v>0.24621212482452393</v>
      </c>
    </row>
    <row r="582" spans="1:16" x14ac:dyDescent="0.15">
      <c r="A582" s="17" t="str">
        <f>A572&amp;D582</f>
        <v>X (25)小売・飲食などのサービス業</v>
      </c>
      <c r="C582" s="135"/>
      <c r="D582" s="134" t="s">
        <v>96</v>
      </c>
      <c r="E582" s="19">
        <v>293</v>
      </c>
      <c r="F582" s="20">
        <v>128</v>
      </c>
      <c r="G582" s="20">
        <v>82</v>
      </c>
      <c r="H582" s="20">
        <v>83</v>
      </c>
      <c r="I582" s="21"/>
      <c r="J582" s="21"/>
      <c r="K582" s="21"/>
      <c r="L582" s="21"/>
      <c r="M582" s="21"/>
      <c r="N582" s="21"/>
      <c r="O582" s="21"/>
      <c r="P582" s="21"/>
    </row>
    <row r="583" spans="1:16" x14ac:dyDescent="0.15">
      <c r="C583" s="135"/>
      <c r="D583" s="136"/>
      <c r="E583" s="22">
        <v>1</v>
      </c>
      <c r="F583" s="23">
        <v>0.43686005473136902</v>
      </c>
      <c r="G583" s="23">
        <v>0.27986347675323486</v>
      </c>
      <c r="H583" s="23">
        <v>0.28327643871307373</v>
      </c>
    </row>
    <row r="584" spans="1:16" x14ac:dyDescent="0.15">
      <c r="A584" s="17" t="str">
        <f>A572&amp;D584</f>
        <v>X (25)金融・保険・不動産業</v>
      </c>
      <c r="C584" s="135"/>
      <c r="D584" s="134" t="s">
        <v>97</v>
      </c>
      <c r="E584" s="19">
        <v>156</v>
      </c>
      <c r="F584" s="20">
        <v>92</v>
      </c>
      <c r="G584" s="20">
        <v>30</v>
      </c>
      <c r="H584" s="20">
        <v>34</v>
      </c>
      <c r="I584" s="21"/>
      <c r="J584" s="21"/>
      <c r="K584" s="21"/>
      <c r="L584" s="21"/>
      <c r="M584" s="21"/>
      <c r="N584" s="21"/>
      <c r="O584" s="21"/>
      <c r="P584" s="21"/>
    </row>
    <row r="585" spans="1:16" x14ac:dyDescent="0.15">
      <c r="C585" s="135"/>
      <c r="D585" s="136"/>
      <c r="E585" s="22">
        <v>1</v>
      </c>
      <c r="F585" s="23">
        <v>0.58974361419677734</v>
      </c>
      <c r="G585" s="23">
        <v>0.19230769574642181</v>
      </c>
      <c r="H585" s="23">
        <v>0.21794871985912323</v>
      </c>
    </row>
    <row r="586" spans="1:16" x14ac:dyDescent="0.15">
      <c r="A586" s="17" t="str">
        <f>A572&amp;D586</f>
        <v>X (25)医療・福祉・介護</v>
      </c>
      <c r="C586" s="135"/>
      <c r="D586" s="134" t="s">
        <v>98</v>
      </c>
      <c r="E586" s="19">
        <v>890</v>
      </c>
      <c r="F586" s="20">
        <v>435</v>
      </c>
      <c r="G586" s="20">
        <v>216</v>
      </c>
      <c r="H586" s="20">
        <v>239</v>
      </c>
      <c r="I586" s="21"/>
      <c r="J586" s="21"/>
      <c r="K586" s="21"/>
      <c r="L586" s="21"/>
      <c r="M586" s="21"/>
      <c r="N586" s="21"/>
      <c r="O586" s="21"/>
      <c r="P586" s="21"/>
    </row>
    <row r="587" spans="1:16" x14ac:dyDescent="0.15">
      <c r="C587" s="135"/>
      <c r="D587" s="136"/>
      <c r="E587" s="22">
        <v>1</v>
      </c>
      <c r="F587" s="23">
        <v>0.48876404762268066</v>
      </c>
      <c r="G587" s="23">
        <v>0.24269662797451019</v>
      </c>
      <c r="H587" s="23">
        <v>0.26853933930397034</v>
      </c>
    </row>
    <row r="588" spans="1:16" x14ac:dyDescent="0.15">
      <c r="A588" s="17" t="str">
        <f>A572&amp;D588</f>
        <v>X (25)ITエンジニア・プログラマー（ゲームクリエイターを含む）</v>
      </c>
      <c r="C588" s="135"/>
      <c r="D588" s="134" t="s">
        <v>99</v>
      </c>
      <c r="E588" s="19">
        <v>349</v>
      </c>
      <c r="F588" s="20">
        <v>154</v>
      </c>
      <c r="G588" s="20">
        <v>74</v>
      </c>
      <c r="H588" s="20">
        <v>121</v>
      </c>
      <c r="I588" s="21"/>
      <c r="J588" s="21"/>
      <c r="K588" s="21"/>
      <c r="L588" s="21"/>
      <c r="M588" s="21"/>
      <c r="N588" s="21"/>
      <c r="O588" s="21"/>
      <c r="P588" s="21"/>
    </row>
    <row r="589" spans="1:16" x14ac:dyDescent="0.15">
      <c r="C589" s="135"/>
      <c r="D589" s="136"/>
      <c r="E589" s="22">
        <v>1</v>
      </c>
      <c r="F589" s="23">
        <v>0.44126075506210327</v>
      </c>
      <c r="G589" s="23">
        <v>0.21203438937664032</v>
      </c>
      <c r="H589" s="23">
        <v>0.3467048704624176</v>
      </c>
    </row>
    <row r="590" spans="1:16" x14ac:dyDescent="0.15">
      <c r="A590" s="17" t="str">
        <f>A572&amp;D590</f>
        <v>X (25)情報通信系（メディア・マスコミ）</v>
      </c>
      <c r="C590" s="135"/>
      <c r="D590" s="134" t="s">
        <v>100</v>
      </c>
      <c r="E590" s="19">
        <v>101</v>
      </c>
      <c r="F590" s="20">
        <v>49</v>
      </c>
      <c r="G590" s="20">
        <v>21</v>
      </c>
      <c r="H590" s="20">
        <v>31</v>
      </c>
      <c r="I590" s="21"/>
      <c r="J590" s="21"/>
      <c r="K590" s="21"/>
      <c r="L590" s="21"/>
      <c r="M590" s="21"/>
      <c r="N590" s="21"/>
      <c r="O590" s="21"/>
      <c r="P590" s="21"/>
    </row>
    <row r="591" spans="1:16" x14ac:dyDescent="0.15">
      <c r="A591" s="28"/>
      <c r="C591" s="135"/>
      <c r="D591" s="136"/>
      <c r="E591" s="22">
        <v>1</v>
      </c>
      <c r="F591" s="23">
        <v>0.48514851927757263</v>
      </c>
      <c r="G591" s="23">
        <v>0.20792078971862793</v>
      </c>
      <c r="H591" s="23">
        <v>0.30693069100379944</v>
      </c>
    </row>
    <row r="592" spans="1:16" x14ac:dyDescent="0.15">
      <c r="A592" s="17" t="str">
        <f>A572&amp;D592</f>
        <v>X (25)公務員</v>
      </c>
      <c r="C592" s="135"/>
      <c r="D592" s="134" t="s">
        <v>101</v>
      </c>
      <c r="E592" s="19">
        <v>770</v>
      </c>
      <c r="F592" s="20">
        <v>391</v>
      </c>
      <c r="G592" s="20">
        <v>166</v>
      </c>
      <c r="H592" s="20">
        <v>213</v>
      </c>
      <c r="I592" s="21"/>
      <c r="J592" s="21"/>
      <c r="K592" s="21"/>
      <c r="L592" s="21"/>
      <c r="M592" s="21"/>
      <c r="N592" s="21"/>
      <c r="O592" s="21"/>
      <c r="P592" s="21"/>
    </row>
    <row r="593" spans="1:16" x14ac:dyDescent="0.15">
      <c r="A593" s="28"/>
      <c r="C593" s="135"/>
      <c r="D593" s="136"/>
      <c r="E593" s="22">
        <v>1</v>
      </c>
      <c r="F593" s="23">
        <v>0.50779223442077637</v>
      </c>
      <c r="G593" s="23">
        <v>0.2155844122171402</v>
      </c>
      <c r="H593" s="23">
        <v>0.27662336826324463</v>
      </c>
    </row>
    <row r="594" spans="1:16" x14ac:dyDescent="0.15">
      <c r="A594" s="17" t="str">
        <f>A572&amp;D594</f>
        <v>X (25)その他</v>
      </c>
      <c r="C594" s="135"/>
      <c r="D594" s="134" t="s">
        <v>22</v>
      </c>
      <c r="E594" s="19">
        <v>811</v>
      </c>
      <c r="F594" s="20">
        <v>378</v>
      </c>
      <c r="G594" s="20">
        <v>186</v>
      </c>
      <c r="H594" s="20">
        <v>247</v>
      </c>
      <c r="I594" s="21"/>
      <c r="J594" s="21"/>
      <c r="K594" s="21"/>
      <c r="L594" s="21"/>
      <c r="M594" s="21"/>
      <c r="N594" s="21"/>
      <c r="O594" s="21"/>
      <c r="P594" s="21"/>
    </row>
    <row r="595" spans="1:16" x14ac:dyDescent="0.15">
      <c r="C595" s="136"/>
      <c r="D595" s="136"/>
      <c r="E595" s="22">
        <v>1</v>
      </c>
      <c r="F595" s="23">
        <v>0.46609124541282654</v>
      </c>
      <c r="G595" s="23">
        <v>0.22934648394584656</v>
      </c>
      <c r="H595" s="23">
        <v>0.3045622706413269</v>
      </c>
    </row>
    <row r="599" spans="1:16" x14ac:dyDescent="0.15">
      <c r="A599" s="17" t="str">
        <f>"X ("&amp;SUBSTITUTE(LEFT(E599,3),"Q","")&amp;")"</f>
        <v>X (26)</v>
      </c>
      <c r="C599" s="17" t="s">
        <v>188</v>
      </c>
      <c r="D599" s="17" t="s">
        <v>1</v>
      </c>
      <c r="E599" s="17" t="s">
        <v>189</v>
      </c>
    </row>
    <row r="600" spans="1:16" ht="36" x14ac:dyDescent="0.15">
      <c r="A600" s="17" t="str">
        <f>A599&amp;"表頭"</f>
        <v>X (26)表頭</v>
      </c>
      <c r="C600" s="132"/>
      <c r="D600" s="133"/>
      <c r="E600" s="18" t="s">
        <v>3</v>
      </c>
      <c r="F600" s="18" t="s">
        <v>190</v>
      </c>
      <c r="G600" s="18" t="s">
        <v>191</v>
      </c>
      <c r="H600" s="18" t="s">
        <v>192</v>
      </c>
      <c r="I600" s="18" t="s">
        <v>193</v>
      </c>
      <c r="J600" s="18" t="s">
        <v>194</v>
      </c>
      <c r="K600" s="18" t="s">
        <v>195</v>
      </c>
      <c r="L600" s="18" t="s">
        <v>22</v>
      </c>
      <c r="M600" s="18" t="s">
        <v>196</v>
      </c>
    </row>
    <row r="601" spans="1:16" x14ac:dyDescent="0.15">
      <c r="A601" s="17" t="str">
        <f>A599&amp;D601</f>
        <v>X (26)全体</v>
      </c>
      <c r="C601" s="134" t="s">
        <v>92</v>
      </c>
      <c r="D601" s="134" t="s">
        <v>8</v>
      </c>
      <c r="E601" s="19">
        <v>3871</v>
      </c>
      <c r="F601" s="20">
        <v>380</v>
      </c>
      <c r="G601" s="20">
        <v>110</v>
      </c>
      <c r="H601" s="20">
        <v>28</v>
      </c>
      <c r="I601" s="20">
        <v>21</v>
      </c>
      <c r="J601" s="20">
        <v>48</v>
      </c>
      <c r="K601" s="20">
        <v>85</v>
      </c>
      <c r="L601" s="20">
        <v>45</v>
      </c>
      <c r="M601" s="20">
        <v>3154</v>
      </c>
      <c r="N601" s="21"/>
      <c r="O601" s="21"/>
      <c r="P601" s="21"/>
    </row>
    <row r="602" spans="1:16" x14ac:dyDescent="0.15">
      <c r="C602" s="135"/>
      <c r="D602" s="136"/>
      <c r="E602" s="22">
        <v>1</v>
      </c>
      <c r="F602" s="23">
        <v>9.8165847361087799E-2</v>
      </c>
      <c r="G602" s="23">
        <v>2.8416430577635765E-2</v>
      </c>
      <c r="H602" s="23">
        <v>7.2332732379436493E-3</v>
      </c>
      <c r="I602" s="23">
        <v>5.424954928457737E-3</v>
      </c>
      <c r="J602" s="23">
        <v>1.239989697933197E-2</v>
      </c>
      <c r="K602" s="23">
        <v>2.1958149969577789E-2</v>
      </c>
      <c r="L602" s="23">
        <v>1.1624903418123722E-2</v>
      </c>
      <c r="M602" s="23">
        <v>0.81477653980255127</v>
      </c>
    </row>
    <row r="603" spans="1:16" x14ac:dyDescent="0.15">
      <c r="A603" s="17" t="str">
        <f>A599&amp;D603</f>
        <v>X (26)農業・漁業・林業</v>
      </c>
      <c r="C603" s="135"/>
      <c r="D603" s="134" t="s">
        <v>93</v>
      </c>
      <c r="E603" s="19">
        <v>82</v>
      </c>
      <c r="F603" s="20">
        <v>26</v>
      </c>
      <c r="G603" s="20">
        <v>3</v>
      </c>
      <c r="H603" s="20">
        <v>0</v>
      </c>
      <c r="I603" s="20">
        <v>2</v>
      </c>
      <c r="J603" s="20">
        <v>1</v>
      </c>
      <c r="K603" s="20">
        <v>0</v>
      </c>
      <c r="L603" s="20">
        <v>2</v>
      </c>
      <c r="M603" s="20">
        <v>48</v>
      </c>
      <c r="N603" s="21"/>
      <c r="O603" s="21"/>
      <c r="P603" s="21"/>
    </row>
    <row r="604" spans="1:16" x14ac:dyDescent="0.15">
      <c r="C604" s="135"/>
      <c r="D604" s="136"/>
      <c r="E604" s="22">
        <v>1</v>
      </c>
      <c r="F604" s="23">
        <v>0.31707316637039185</v>
      </c>
      <c r="G604" s="23">
        <v>3.6585364490747452E-2</v>
      </c>
      <c r="H604" s="23">
        <v>0</v>
      </c>
      <c r="I604" s="23">
        <v>2.4390242993831635E-2</v>
      </c>
      <c r="J604" s="23">
        <v>1.2195121496915817E-2</v>
      </c>
      <c r="K604" s="23">
        <v>0</v>
      </c>
      <c r="L604" s="23">
        <v>2.4390242993831635E-2</v>
      </c>
      <c r="M604" s="23">
        <v>0.58536583185195923</v>
      </c>
    </row>
    <row r="605" spans="1:16" x14ac:dyDescent="0.15">
      <c r="A605" s="17" t="str">
        <f>A599&amp;D605</f>
        <v>X (26)建設業</v>
      </c>
      <c r="C605" s="135"/>
      <c r="D605" s="134" t="s">
        <v>94</v>
      </c>
      <c r="E605" s="19">
        <v>155</v>
      </c>
      <c r="F605" s="20">
        <v>21</v>
      </c>
      <c r="G605" s="20">
        <v>5</v>
      </c>
      <c r="H605" s="20">
        <v>4</v>
      </c>
      <c r="I605" s="20">
        <v>0</v>
      </c>
      <c r="J605" s="20">
        <v>5</v>
      </c>
      <c r="K605" s="20">
        <v>5</v>
      </c>
      <c r="L605" s="20">
        <v>1</v>
      </c>
      <c r="M605" s="20">
        <v>114</v>
      </c>
      <c r="N605" s="21"/>
      <c r="O605" s="21"/>
      <c r="P605" s="21"/>
    </row>
    <row r="606" spans="1:16" x14ac:dyDescent="0.15">
      <c r="C606" s="135"/>
      <c r="D606" s="136"/>
      <c r="E606" s="22">
        <v>1</v>
      </c>
      <c r="F606" s="23">
        <v>0.13548387587070465</v>
      </c>
      <c r="G606" s="23">
        <v>3.2258063554763794E-2</v>
      </c>
      <c r="H606" s="23">
        <v>2.5806451216340065E-2</v>
      </c>
      <c r="I606" s="23">
        <v>0</v>
      </c>
      <c r="J606" s="23">
        <v>3.2258063554763794E-2</v>
      </c>
      <c r="K606" s="23">
        <v>3.2258063554763794E-2</v>
      </c>
      <c r="L606" s="23">
        <v>6.4516128040850163E-3</v>
      </c>
      <c r="M606" s="23">
        <v>0.73548388481140137</v>
      </c>
    </row>
    <row r="607" spans="1:16" x14ac:dyDescent="0.15">
      <c r="A607" s="17" t="str">
        <f>A599&amp;D607</f>
        <v>X (26)製造業（技術者等）</v>
      </c>
      <c r="C607" s="135"/>
      <c r="D607" s="134" t="s">
        <v>95</v>
      </c>
      <c r="E607" s="19">
        <v>264</v>
      </c>
      <c r="F607" s="20">
        <v>36</v>
      </c>
      <c r="G607" s="20">
        <v>8</v>
      </c>
      <c r="H607" s="20">
        <v>3</v>
      </c>
      <c r="I607" s="20">
        <v>4</v>
      </c>
      <c r="J607" s="20">
        <v>3</v>
      </c>
      <c r="K607" s="20">
        <v>6</v>
      </c>
      <c r="L607" s="20">
        <v>0</v>
      </c>
      <c r="M607" s="20">
        <v>204</v>
      </c>
      <c r="N607" s="21"/>
      <c r="O607" s="21"/>
      <c r="P607" s="21"/>
    </row>
    <row r="608" spans="1:16" x14ac:dyDescent="0.15">
      <c r="C608" s="135"/>
      <c r="D608" s="136"/>
      <c r="E608" s="22">
        <v>1</v>
      </c>
      <c r="F608" s="23">
        <v>0.13636364042758942</v>
      </c>
      <c r="G608" s="23">
        <v>3.0303031206130981E-2</v>
      </c>
      <c r="H608" s="23">
        <v>1.1363636702299118E-2</v>
      </c>
      <c r="I608" s="23">
        <v>1.5151515603065491E-2</v>
      </c>
      <c r="J608" s="23">
        <v>1.1363636702299118E-2</v>
      </c>
      <c r="K608" s="23">
        <v>2.2727273404598236E-2</v>
      </c>
      <c r="L608" s="23">
        <v>0</v>
      </c>
      <c r="M608" s="23">
        <v>0.77272725105285645</v>
      </c>
    </row>
    <row r="609" spans="1:16" x14ac:dyDescent="0.15">
      <c r="A609" s="17" t="str">
        <f>A599&amp;D609</f>
        <v>X (26)小売・飲食などのサービス業</v>
      </c>
      <c r="C609" s="135"/>
      <c r="D609" s="134" t="s">
        <v>96</v>
      </c>
      <c r="E609" s="19">
        <v>293</v>
      </c>
      <c r="F609" s="20">
        <v>29</v>
      </c>
      <c r="G609" s="20">
        <v>10</v>
      </c>
      <c r="H609" s="20">
        <v>2</v>
      </c>
      <c r="I609" s="20">
        <v>3</v>
      </c>
      <c r="J609" s="20">
        <v>4</v>
      </c>
      <c r="K609" s="20">
        <v>10</v>
      </c>
      <c r="L609" s="20">
        <v>1</v>
      </c>
      <c r="M609" s="20">
        <v>234</v>
      </c>
      <c r="N609" s="21"/>
      <c r="O609" s="21"/>
      <c r="P609" s="21"/>
    </row>
    <row r="610" spans="1:16" x14ac:dyDescent="0.15">
      <c r="C610" s="135"/>
      <c r="D610" s="136"/>
      <c r="E610" s="22">
        <v>1</v>
      </c>
      <c r="F610" s="23">
        <v>9.8976112902164459E-2</v>
      </c>
      <c r="G610" s="23">
        <v>3.4129694104194641E-2</v>
      </c>
      <c r="H610" s="23">
        <v>6.8259383551776409E-3</v>
      </c>
      <c r="I610" s="23">
        <v>1.0238908231258392E-2</v>
      </c>
      <c r="J610" s="23">
        <v>1.3651876710355282E-2</v>
      </c>
      <c r="K610" s="23">
        <v>3.4129694104194641E-2</v>
      </c>
      <c r="L610" s="23">
        <v>3.4129691775888205E-3</v>
      </c>
      <c r="M610" s="23">
        <v>0.79863482713699341</v>
      </c>
    </row>
    <row r="611" spans="1:16" x14ac:dyDescent="0.15">
      <c r="A611" s="17" t="str">
        <f>A599&amp;D611</f>
        <v>X (26)金融・保険・不動産業</v>
      </c>
      <c r="C611" s="135"/>
      <c r="D611" s="134" t="s">
        <v>97</v>
      </c>
      <c r="E611" s="19">
        <v>156</v>
      </c>
      <c r="F611" s="20">
        <v>19</v>
      </c>
      <c r="G611" s="20">
        <v>4</v>
      </c>
      <c r="H611" s="20">
        <v>2</v>
      </c>
      <c r="I611" s="20">
        <v>1</v>
      </c>
      <c r="J611" s="20">
        <v>1</v>
      </c>
      <c r="K611" s="20">
        <v>2</v>
      </c>
      <c r="L611" s="20">
        <v>2</v>
      </c>
      <c r="M611" s="20">
        <v>125</v>
      </c>
      <c r="N611" s="21"/>
      <c r="O611" s="21"/>
      <c r="P611" s="21"/>
    </row>
    <row r="612" spans="1:16" x14ac:dyDescent="0.15">
      <c r="C612" s="135"/>
      <c r="D612" s="136"/>
      <c r="E612" s="22">
        <v>1</v>
      </c>
      <c r="F612" s="23">
        <v>0.12179487198591232</v>
      </c>
      <c r="G612" s="23">
        <v>2.5641025975346565E-2</v>
      </c>
      <c r="H612" s="23">
        <v>1.2820512987673283E-2</v>
      </c>
      <c r="I612" s="23">
        <v>6.4102564938366413E-3</v>
      </c>
      <c r="J612" s="23">
        <v>6.4102564938366413E-3</v>
      </c>
      <c r="K612" s="23">
        <v>1.2820512987673283E-2</v>
      </c>
      <c r="L612" s="23">
        <v>1.2820512987673283E-2</v>
      </c>
      <c r="M612" s="23">
        <v>0.80128204822540283</v>
      </c>
    </row>
    <row r="613" spans="1:16" x14ac:dyDescent="0.15">
      <c r="A613" s="17" t="str">
        <f>A599&amp;D613</f>
        <v>X (26)医療・福祉・介護</v>
      </c>
      <c r="C613" s="135"/>
      <c r="D613" s="134" t="s">
        <v>98</v>
      </c>
      <c r="E613" s="19">
        <v>890</v>
      </c>
      <c r="F613" s="20">
        <v>84</v>
      </c>
      <c r="G613" s="20">
        <v>20</v>
      </c>
      <c r="H613" s="20">
        <v>3</v>
      </c>
      <c r="I613" s="20">
        <v>3</v>
      </c>
      <c r="J613" s="20">
        <v>14</v>
      </c>
      <c r="K613" s="20">
        <v>12</v>
      </c>
      <c r="L613" s="20">
        <v>14</v>
      </c>
      <c r="M613" s="20">
        <v>740</v>
      </c>
      <c r="N613" s="21"/>
      <c r="O613" s="21"/>
      <c r="P613" s="21"/>
    </row>
    <row r="614" spans="1:16" x14ac:dyDescent="0.15">
      <c r="C614" s="135"/>
      <c r="D614" s="136"/>
      <c r="E614" s="22">
        <v>1</v>
      </c>
      <c r="F614" s="23">
        <v>9.4382025301456451E-2</v>
      </c>
      <c r="G614" s="23">
        <v>2.247191034257412E-2</v>
      </c>
      <c r="H614" s="23">
        <v>3.3707865513861179E-3</v>
      </c>
      <c r="I614" s="23">
        <v>3.3707865513861179E-3</v>
      </c>
      <c r="J614" s="23">
        <v>1.5730336308479309E-2</v>
      </c>
      <c r="K614" s="23">
        <v>1.3483146205544472E-2</v>
      </c>
      <c r="L614" s="23">
        <v>1.5730336308479309E-2</v>
      </c>
      <c r="M614" s="23">
        <v>0.83146065473556519</v>
      </c>
    </row>
    <row r="615" spans="1:16" x14ac:dyDescent="0.15">
      <c r="A615" s="17" t="str">
        <f>A599&amp;D615</f>
        <v>X (26)ITエンジニア・プログラマー（ゲームクリエイターを含む）</v>
      </c>
      <c r="C615" s="135"/>
      <c r="D615" s="134" t="s">
        <v>99</v>
      </c>
      <c r="E615" s="19">
        <v>349</v>
      </c>
      <c r="F615" s="20">
        <v>33</v>
      </c>
      <c r="G615" s="20">
        <v>8</v>
      </c>
      <c r="H615" s="20">
        <v>3</v>
      </c>
      <c r="I615" s="20">
        <v>1</v>
      </c>
      <c r="J615" s="20">
        <v>4</v>
      </c>
      <c r="K615" s="20">
        <v>12</v>
      </c>
      <c r="L615" s="20">
        <v>2</v>
      </c>
      <c r="M615" s="20">
        <v>286</v>
      </c>
      <c r="N615" s="21"/>
      <c r="O615" s="21"/>
      <c r="P615" s="21"/>
    </row>
    <row r="616" spans="1:16" x14ac:dyDescent="0.15">
      <c r="C616" s="135"/>
      <c r="D616" s="136"/>
      <c r="E616" s="22">
        <v>1</v>
      </c>
      <c r="F616" s="23">
        <v>9.4555877149105072E-2</v>
      </c>
      <c r="G616" s="23">
        <v>2.2922636941075325E-2</v>
      </c>
      <c r="H616" s="23">
        <v>8.5959881544113159E-3</v>
      </c>
      <c r="I616" s="23">
        <v>2.8653296176344156E-3</v>
      </c>
      <c r="J616" s="23">
        <v>1.1461318470537663E-2</v>
      </c>
      <c r="K616" s="23">
        <v>3.4383952617645264E-2</v>
      </c>
      <c r="L616" s="23">
        <v>5.7306592352688313E-3</v>
      </c>
      <c r="M616" s="23">
        <v>0.81948423385620117</v>
      </c>
    </row>
    <row r="617" spans="1:16" x14ac:dyDescent="0.15">
      <c r="A617" s="17" t="str">
        <f>A599&amp;D617</f>
        <v>X (26)情報通信系（メディア・マスコミ）</v>
      </c>
      <c r="C617" s="135"/>
      <c r="D617" s="134" t="s">
        <v>100</v>
      </c>
      <c r="E617" s="19">
        <v>101</v>
      </c>
      <c r="F617" s="20">
        <v>15</v>
      </c>
      <c r="G617" s="20">
        <v>4</v>
      </c>
      <c r="H617" s="20">
        <v>0</v>
      </c>
      <c r="I617" s="20">
        <v>0</v>
      </c>
      <c r="J617" s="20">
        <v>0</v>
      </c>
      <c r="K617" s="20">
        <v>2</v>
      </c>
      <c r="L617" s="20">
        <v>3</v>
      </c>
      <c r="M617" s="20">
        <v>77</v>
      </c>
      <c r="N617" s="21"/>
      <c r="O617" s="21"/>
      <c r="P617" s="21"/>
    </row>
    <row r="618" spans="1:16" x14ac:dyDescent="0.15">
      <c r="A618" s="28"/>
      <c r="C618" s="135"/>
      <c r="D618" s="136"/>
      <c r="E618" s="22">
        <v>1</v>
      </c>
      <c r="F618" s="23">
        <v>0.14851485192775726</v>
      </c>
      <c r="G618" s="23">
        <v>3.9603959769010544E-2</v>
      </c>
      <c r="H618" s="23">
        <v>0</v>
      </c>
      <c r="I618" s="23">
        <v>0</v>
      </c>
      <c r="J618" s="23">
        <v>0</v>
      </c>
      <c r="K618" s="23">
        <v>1.9801979884505272E-2</v>
      </c>
      <c r="L618" s="23">
        <v>2.9702970758080482E-2</v>
      </c>
      <c r="M618" s="23">
        <v>0.76237624883651733</v>
      </c>
    </row>
    <row r="619" spans="1:16" x14ac:dyDescent="0.15">
      <c r="A619" s="17" t="str">
        <f>A599&amp;D619</f>
        <v>X (26)公務員</v>
      </c>
      <c r="C619" s="135"/>
      <c r="D619" s="134" t="s">
        <v>101</v>
      </c>
      <c r="E619" s="19">
        <v>770</v>
      </c>
      <c r="F619" s="20">
        <v>69</v>
      </c>
      <c r="G619" s="20">
        <v>24</v>
      </c>
      <c r="H619" s="20">
        <v>9</v>
      </c>
      <c r="I619" s="20">
        <v>1</v>
      </c>
      <c r="J619" s="20">
        <v>14</v>
      </c>
      <c r="K619" s="20">
        <v>20</v>
      </c>
      <c r="L619" s="20">
        <v>9</v>
      </c>
      <c r="M619" s="20">
        <v>624</v>
      </c>
      <c r="N619" s="21"/>
      <c r="O619" s="21"/>
      <c r="P619" s="21"/>
    </row>
    <row r="620" spans="1:16" x14ac:dyDescent="0.15">
      <c r="A620" s="28"/>
      <c r="C620" s="135"/>
      <c r="D620" s="136"/>
      <c r="E620" s="22">
        <v>1</v>
      </c>
      <c r="F620" s="23">
        <v>8.9610390365123749E-2</v>
      </c>
      <c r="G620" s="23">
        <v>3.1168831512331963E-2</v>
      </c>
      <c r="H620" s="23">
        <v>1.1688311584293842E-2</v>
      </c>
      <c r="I620" s="23">
        <v>1.2987012742087245E-3</v>
      </c>
      <c r="J620" s="23">
        <v>1.8181817606091499E-2</v>
      </c>
      <c r="K620" s="23">
        <v>2.5974025949835777E-2</v>
      </c>
      <c r="L620" s="23">
        <v>1.1688311584293842E-2</v>
      </c>
      <c r="M620" s="23">
        <v>0.81038963794708252</v>
      </c>
    </row>
    <row r="621" spans="1:16" x14ac:dyDescent="0.15">
      <c r="A621" s="17" t="str">
        <f>A599&amp;D621</f>
        <v>X (26)その他</v>
      </c>
      <c r="C621" s="135"/>
      <c r="D621" s="134" t="s">
        <v>22</v>
      </c>
      <c r="E621" s="19">
        <v>811</v>
      </c>
      <c r="F621" s="20">
        <v>48</v>
      </c>
      <c r="G621" s="20">
        <v>24</v>
      </c>
      <c r="H621" s="20">
        <v>2</v>
      </c>
      <c r="I621" s="20">
        <v>6</v>
      </c>
      <c r="J621" s="20">
        <v>2</v>
      </c>
      <c r="K621" s="20">
        <v>16</v>
      </c>
      <c r="L621" s="20">
        <v>11</v>
      </c>
      <c r="M621" s="20">
        <v>702</v>
      </c>
      <c r="N621" s="21"/>
      <c r="O621" s="21"/>
      <c r="P621" s="21"/>
    </row>
    <row r="622" spans="1:16" x14ac:dyDescent="0.15">
      <c r="C622" s="136"/>
      <c r="D622" s="136"/>
      <c r="E622" s="22">
        <v>1</v>
      </c>
      <c r="F622" s="23">
        <v>5.9186190366744995E-2</v>
      </c>
      <c r="G622" s="23">
        <v>2.9593095183372498E-2</v>
      </c>
      <c r="H622" s="23">
        <v>2.4660911876708269E-3</v>
      </c>
      <c r="I622" s="23">
        <v>7.3982737958431244E-3</v>
      </c>
      <c r="J622" s="23">
        <v>2.4660911876708269E-3</v>
      </c>
      <c r="K622" s="23">
        <v>1.9728729501366615E-2</v>
      </c>
      <c r="L622" s="23">
        <v>1.356350164860487E-2</v>
      </c>
      <c r="M622" s="23">
        <v>0.86559802293777466</v>
      </c>
    </row>
    <row r="626" spans="1:16" x14ac:dyDescent="0.15">
      <c r="A626" s="17" t="str">
        <f>"X ("&amp;SUBSTITUTE(LEFT(E626,3),"Q","")&amp;")"</f>
        <v>X (27)</v>
      </c>
      <c r="C626" s="17" t="s">
        <v>197</v>
      </c>
      <c r="D626" s="17" t="s">
        <v>24</v>
      </c>
      <c r="E626" s="17" t="s">
        <v>198</v>
      </c>
    </row>
    <row r="627" spans="1:16" ht="48" x14ac:dyDescent="0.15">
      <c r="A627" s="17" t="str">
        <f>A626&amp;"表頭"</f>
        <v>X (27)表頭</v>
      </c>
      <c r="C627" s="132"/>
      <c r="D627" s="133"/>
      <c r="E627" s="18" t="s">
        <v>3</v>
      </c>
      <c r="F627" s="18" t="s">
        <v>199</v>
      </c>
      <c r="G627" s="18" t="s">
        <v>200</v>
      </c>
      <c r="H627" s="18" t="s">
        <v>201</v>
      </c>
      <c r="I627" s="18" t="s">
        <v>202</v>
      </c>
      <c r="J627" s="18" t="s">
        <v>203</v>
      </c>
      <c r="K627" s="18" t="s">
        <v>204</v>
      </c>
      <c r="L627" s="18" t="s">
        <v>205</v>
      </c>
      <c r="M627" s="18" t="s">
        <v>22</v>
      </c>
      <c r="N627" s="18" t="s">
        <v>196</v>
      </c>
    </row>
    <row r="628" spans="1:16" x14ac:dyDescent="0.15">
      <c r="A628" s="17" t="str">
        <f>A626&amp;D628</f>
        <v>X (27)全体</v>
      </c>
      <c r="C628" s="134" t="s">
        <v>92</v>
      </c>
      <c r="D628" s="134" t="s">
        <v>8</v>
      </c>
      <c r="E628" s="19">
        <v>3871</v>
      </c>
      <c r="F628" s="20">
        <v>388</v>
      </c>
      <c r="G628" s="20">
        <v>390</v>
      </c>
      <c r="H628" s="20">
        <v>55</v>
      </c>
      <c r="I628" s="20">
        <v>62</v>
      </c>
      <c r="J628" s="20">
        <v>58</v>
      </c>
      <c r="K628" s="20">
        <v>60</v>
      </c>
      <c r="L628" s="20">
        <v>63</v>
      </c>
      <c r="M628" s="20">
        <v>16</v>
      </c>
      <c r="N628" s="20">
        <v>2993</v>
      </c>
      <c r="O628" s="21"/>
      <c r="P628" s="21"/>
    </row>
    <row r="629" spans="1:16" x14ac:dyDescent="0.15">
      <c r="C629" s="135"/>
      <c r="D629" s="136"/>
      <c r="E629" s="22">
        <v>1</v>
      </c>
      <c r="F629" s="23">
        <v>0.10023249685764313</v>
      </c>
      <c r="G629" s="23">
        <v>0.10074915736913681</v>
      </c>
      <c r="H629" s="23">
        <v>1.4208215288817883E-2</v>
      </c>
      <c r="I629" s="23">
        <v>1.6016533598303795E-2</v>
      </c>
      <c r="J629" s="23">
        <v>1.4983208850026131E-2</v>
      </c>
      <c r="K629" s="23">
        <v>1.5499871224164963E-2</v>
      </c>
      <c r="L629" s="23">
        <v>1.6274863854050636E-2</v>
      </c>
      <c r="M629" s="23">
        <v>4.1332989931106567E-3</v>
      </c>
      <c r="N629" s="23">
        <v>0.77318525314331055</v>
      </c>
    </row>
    <row r="630" spans="1:16" x14ac:dyDescent="0.15">
      <c r="A630" s="17" t="str">
        <f>A626&amp;D630</f>
        <v>X (27)農業・漁業・林業</v>
      </c>
      <c r="C630" s="135"/>
      <c r="D630" s="134" t="s">
        <v>93</v>
      </c>
      <c r="E630" s="19">
        <v>82</v>
      </c>
      <c r="F630" s="20">
        <v>24</v>
      </c>
      <c r="G630" s="20">
        <v>8</v>
      </c>
      <c r="H630" s="20">
        <v>3</v>
      </c>
      <c r="I630" s="20">
        <v>2</v>
      </c>
      <c r="J630" s="20">
        <v>3</v>
      </c>
      <c r="K630" s="20">
        <v>1</v>
      </c>
      <c r="L630" s="20">
        <v>0</v>
      </c>
      <c r="M630" s="20">
        <v>0</v>
      </c>
      <c r="N630" s="20">
        <v>46</v>
      </c>
      <c r="O630" s="21"/>
      <c r="P630" s="21"/>
    </row>
    <row r="631" spans="1:16" x14ac:dyDescent="0.15">
      <c r="C631" s="135"/>
      <c r="D631" s="136"/>
      <c r="E631" s="22">
        <v>1</v>
      </c>
      <c r="F631" s="23">
        <v>0.29268291592597961</v>
      </c>
      <c r="G631" s="23">
        <v>9.7560971975326538E-2</v>
      </c>
      <c r="H631" s="23">
        <v>3.6585364490747452E-2</v>
      </c>
      <c r="I631" s="23">
        <v>2.4390242993831635E-2</v>
      </c>
      <c r="J631" s="23">
        <v>3.6585364490747452E-2</v>
      </c>
      <c r="K631" s="23">
        <v>1.2195121496915817E-2</v>
      </c>
      <c r="L631" s="23">
        <v>0</v>
      </c>
      <c r="M631" s="23">
        <v>0</v>
      </c>
      <c r="N631" s="23">
        <v>0.56097561120986938</v>
      </c>
    </row>
    <row r="632" spans="1:16" x14ac:dyDescent="0.15">
      <c r="A632" s="17" t="str">
        <f>A626&amp;D632</f>
        <v>X (27)建設業</v>
      </c>
      <c r="C632" s="135"/>
      <c r="D632" s="134" t="s">
        <v>94</v>
      </c>
      <c r="E632" s="19">
        <v>155</v>
      </c>
      <c r="F632" s="20">
        <v>21</v>
      </c>
      <c r="G632" s="20">
        <v>11</v>
      </c>
      <c r="H632" s="20">
        <v>2</v>
      </c>
      <c r="I632" s="20">
        <v>1</v>
      </c>
      <c r="J632" s="20">
        <v>2</v>
      </c>
      <c r="K632" s="20">
        <v>3</v>
      </c>
      <c r="L632" s="20">
        <v>1</v>
      </c>
      <c r="M632" s="20">
        <v>0</v>
      </c>
      <c r="N632" s="20">
        <v>115</v>
      </c>
      <c r="O632" s="21"/>
      <c r="P632" s="21"/>
    </row>
    <row r="633" spans="1:16" x14ac:dyDescent="0.15">
      <c r="C633" s="135"/>
      <c r="D633" s="136"/>
      <c r="E633" s="22">
        <v>1</v>
      </c>
      <c r="F633" s="23">
        <v>0.13548387587070465</v>
      </c>
      <c r="G633" s="23">
        <v>7.0967741310596466E-2</v>
      </c>
      <c r="H633" s="23">
        <v>1.2903225608170033E-2</v>
      </c>
      <c r="I633" s="23">
        <v>6.4516128040850163E-3</v>
      </c>
      <c r="J633" s="23">
        <v>1.2903225608170033E-2</v>
      </c>
      <c r="K633" s="23">
        <v>1.9354838877916336E-2</v>
      </c>
      <c r="L633" s="23">
        <v>6.4516128040850163E-3</v>
      </c>
      <c r="M633" s="23">
        <v>0</v>
      </c>
      <c r="N633" s="23">
        <v>0.74193549156188965</v>
      </c>
    </row>
    <row r="634" spans="1:16" x14ac:dyDescent="0.15">
      <c r="A634" s="17" t="str">
        <f>A626&amp;D634</f>
        <v>X (27)製造業（技術者等）</v>
      </c>
      <c r="C634" s="135"/>
      <c r="D634" s="134" t="s">
        <v>95</v>
      </c>
      <c r="E634" s="19">
        <v>264</v>
      </c>
      <c r="F634" s="20">
        <v>32</v>
      </c>
      <c r="G634" s="20">
        <v>28</v>
      </c>
      <c r="H634" s="20">
        <v>6</v>
      </c>
      <c r="I634" s="20">
        <v>4</v>
      </c>
      <c r="J634" s="20">
        <v>6</v>
      </c>
      <c r="K634" s="20">
        <v>4</v>
      </c>
      <c r="L634" s="20">
        <v>2</v>
      </c>
      <c r="M634" s="20">
        <v>0</v>
      </c>
      <c r="N634" s="20">
        <v>197</v>
      </c>
      <c r="O634" s="21"/>
      <c r="P634" s="21"/>
    </row>
    <row r="635" spans="1:16" x14ac:dyDescent="0.15">
      <c r="C635" s="135"/>
      <c r="D635" s="136"/>
      <c r="E635" s="22">
        <v>1</v>
      </c>
      <c r="F635" s="23">
        <v>0.12121212482452393</v>
      </c>
      <c r="G635" s="23">
        <v>0.10606060922145844</v>
      </c>
      <c r="H635" s="23">
        <v>2.2727273404598236E-2</v>
      </c>
      <c r="I635" s="23">
        <v>1.5151515603065491E-2</v>
      </c>
      <c r="J635" s="23">
        <v>2.2727273404598236E-2</v>
      </c>
      <c r="K635" s="23">
        <v>1.5151515603065491E-2</v>
      </c>
      <c r="L635" s="23">
        <v>7.5757578015327454E-3</v>
      </c>
      <c r="M635" s="23">
        <v>0</v>
      </c>
      <c r="N635" s="23">
        <v>0.74621212482452393</v>
      </c>
    </row>
    <row r="636" spans="1:16" x14ac:dyDescent="0.15">
      <c r="A636" s="17" t="str">
        <f>A626&amp;D636</f>
        <v>X (27)小売・飲食などのサービス業</v>
      </c>
      <c r="C636" s="135"/>
      <c r="D636" s="134" t="s">
        <v>96</v>
      </c>
      <c r="E636" s="19">
        <v>293</v>
      </c>
      <c r="F636" s="20">
        <v>28</v>
      </c>
      <c r="G636" s="20">
        <v>27</v>
      </c>
      <c r="H636" s="20">
        <v>7</v>
      </c>
      <c r="I636" s="20">
        <v>8</v>
      </c>
      <c r="J636" s="20">
        <v>9</v>
      </c>
      <c r="K636" s="20">
        <v>7</v>
      </c>
      <c r="L636" s="20">
        <v>4</v>
      </c>
      <c r="M636" s="20">
        <v>2</v>
      </c>
      <c r="N636" s="20">
        <v>223</v>
      </c>
      <c r="O636" s="21"/>
      <c r="P636" s="21"/>
    </row>
    <row r="637" spans="1:16" x14ac:dyDescent="0.15">
      <c r="C637" s="135"/>
      <c r="D637" s="136"/>
      <c r="E637" s="22">
        <v>1</v>
      </c>
      <c r="F637" s="23">
        <v>9.5563143491744995E-2</v>
      </c>
      <c r="G637" s="23">
        <v>9.2150174081325531E-2</v>
      </c>
      <c r="H637" s="23">
        <v>2.3890785872936249E-2</v>
      </c>
      <c r="I637" s="23">
        <v>2.7303753420710564E-2</v>
      </c>
      <c r="J637" s="23">
        <v>3.0716722831130028E-2</v>
      </c>
      <c r="K637" s="23">
        <v>2.3890785872936249E-2</v>
      </c>
      <c r="L637" s="23">
        <v>1.3651876710355282E-2</v>
      </c>
      <c r="M637" s="23">
        <v>6.8259383551776409E-3</v>
      </c>
      <c r="N637" s="23">
        <v>0.76109212636947632</v>
      </c>
    </row>
    <row r="638" spans="1:16" x14ac:dyDescent="0.15">
      <c r="A638" s="17" t="str">
        <f>A626&amp;D638</f>
        <v>X (27)金融・保険・不動産業</v>
      </c>
      <c r="C638" s="135"/>
      <c r="D638" s="134" t="s">
        <v>97</v>
      </c>
      <c r="E638" s="19">
        <v>156</v>
      </c>
      <c r="F638" s="20">
        <v>11</v>
      </c>
      <c r="G638" s="20">
        <v>16</v>
      </c>
      <c r="H638" s="20">
        <v>1</v>
      </c>
      <c r="I638" s="20">
        <v>3</v>
      </c>
      <c r="J638" s="20">
        <v>1</v>
      </c>
      <c r="K638" s="20">
        <v>3</v>
      </c>
      <c r="L638" s="20">
        <v>4</v>
      </c>
      <c r="M638" s="20">
        <v>0</v>
      </c>
      <c r="N638" s="20">
        <v>121</v>
      </c>
      <c r="O638" s="21"/>
      <c r="P638" s="21"/>
    </row>
    <row r="639" spans="1:16" x14ac:dyDescent="0.15">
      <c r="C639" s="135"/>
      <c r="D639" s="136"/>
      <c r="E639" s="22">
        <v>1</v>
      </c>
      <c r="F639" s="23">
        <v>7.0512823760509491E-2</v>
      </c>
      <c r="G639" s="23">
        <v>0.10256410390138626</v>
      </c>
      <c r="H639" s="23">
        <v>6.4102564938366413E-3</v>
      </c>
      <c r="I639" s="23">
        <v>1.9230769947171211E-2</v>
      </c>
      <c r="J639" s="23">
        <v>6.4102564938366413E-3</v>
      </c>
      <c r="K639" s="23">
        <v>1.9230769947171211E-2</v>
      </c>
      <c r="L639" s="23">
        <v>2.5641025975346565E-2</v>
      </c>
      <c r="M639" s="23">
        <v>0</v>
      </c>
      <c r="N639" s="23">
        <v>0.77564102411270142</v>
      </c>
    </row>
    <row r="640" spans="1:16" x14ac:dyDescent="0.15">
      <c r="A640" s="17" t="str">
        <f>A626&amp;D640</f>
        <v>X (27)医療・福祉・介護</v>
      </c>
      <c r="C640" s="135"/>
      <c r="D640" s="134" t="s">
        <v>98</v>
      </c>
      <c r="E640" s="19">
        <v>890</v>
      </c>
      <c r="F640" s="20">
        <v>85</v>
      </c>
      <c r="G640" s="20">
        <v>99</v>
      </c>
      <c r="H640" s="20">
        <v>12</v>
      </c>
      <c r="I640" s="20">
        <v>11</v>
      </c>
      <c r="J640" s="20">
        <v>10</v>
      </c>
      <c r="K640" s="20">
        <v>9</v>
      </c>
      <c r="L640" s="20">
        <v>18</v>
      </c>
      <c r="M640" s="20">
        <v>3</v>
      </c>
      <c r="N640" s="20">
        <v>687</v>
      </c>
      <c r="O640" s="21"/>
      <c r="P640" s="21"/>
    </row>
    <row r="641" spans="1:16" x14ac:dyDescent="0.15">
      <c r="C641" s="135"/>
      <c r="D641" s="136"/>
      <c r="E641" s="22">
        <v>1</v>
      </c>
      <c r="F641" s="23">
        <v>9.5505617558956146E-2</v>
      </c>
      <c r="G641" s="23">
        <v>0.11123595386743546</v>
      </c>
      <c r="H641" s="23">
        <v>1.3483146205544472E-2</v>
      </c>
      <c r="I641" s="23">
        <v>1.2359550222754478E-2</v>
      </c>
      <c r="J641" s="23">
        <v>1.123595517128706E-2</v>
      </c>
      <c r="K641" s="23">
        <v>1.0112359188497066E-2</v>
      </c>
      <c r="L641" s="23">
        <v>2.0224718376994133E-2</v>
      </c>
      <c r="M641" s="23">
        <v>3.3707865513861179E-3</v>
      </c>
      <c r="N641" s="23">
        <v>0.77191013097763062</v>
      </c>
    </row>
    <row r="642" spans="1:16" x14ac:dyDescent="0.15">
      <c r="A642" s="17" t="str">
        <f>A626&amp;D642</f>
        <v>X (27)ITエンジニア・プログラマー（ゲームクリエイターを含む）</v>
      </c>
      <c r="C642" s="135"/>
      <c r="D642" s="134" t="s">
        <v>99</v>
      </c>
      <c r="E642" s="19">
        <v>349</v>
      </c>
      <c r="F642" s="20">
        <v>30</v>
      </c>
      <c r="G642" s="20">
        <v>28</v>
      </c>
      <c r="H642" s="20">
        <v>2</v>
      </c>
      <c r="I642" s="20">
        <v>4</v>
      </c>
      <c r="J642" s="20">
        <v>5</v>
      </c>
      <c r="K642" s="20">
        <v>3</v>
      </c>
      <c r="L642" s="20">
        <v>5</v>
      </c>
      <c r="M642" s="20">
        <v>5</v>
      </c>
      <c r="N642" s="20">
        <v>284</v>
      </c>
      <c r="O642" s="21"/>
      <c r="P642" s="21"/>
    </row>
    <row r="643" spans="1:16" x14ac:dyDescent="0.15">
      <c r="C643" s="135"/>
      <c r="D643" s="136"/>
      <c r="E643" s="22">
        <v>1</v>
      </c>
      <c r="F643" s="23">
        <v>8.5959888994693756E-2</v>
      </c>
      <c r="G643" s="23">
        <v>8.0229222774505615E-2</v>
      </c>
      <c r="H643" s="23">
        <v>5.7306592352688313E-3</v>
      </c>
      <c r="I643" s="23">
        <v>1.1461318470537663E-2</v>
      </c>
      <c r="J643" s="23">
        <v>1.4326647855341434E-2</v>
      </c>
      <c r="K643" s="23">
        <v>8.5959881544113159E-3</v>
      </c>
      <c r="L643" s="23">
        <v>1.4326647855341434E-2</v>
      </c>
      <c r="M643" s="23">
        <v>1.4326647855341434E-2</v>
      </c>
      <c r="N643" s="23">
        <v>0.81375360488891602</v>
      </c>
    </row>
    <row r="644" spans="1:16" x14ac:dyDescent="0.15">
      <c r="A644" s="17" t="str">
        <f>A626&amp;D644</f>
        <v>X (27)情報通信系（メディア・マスコミ）</v>
      </c>
      <c r="C644" s="135"/>
      <c r="D644" s="134" t="s">
        <v>100</v>
      </c>
      <c r="E644" s="19">
        <v>101</v>
      </c>
      <c r="F644" s="20">
        <v>5</v>
      </c>
      <c r="G644" s="20">
        <v>10</v>
      </c>
      <c r="H644" s="20">
        <v>1</v>
      </c>
      <c r="I644" s="20">
        <v>5</v>
      </c>
      <c r="J644" s="20">
        <v>1</v>
      </c>
      <c r="K644" s="20">
        <v>1</v>
      </c>
      <c r="L644" s="20">
        <v>0</v>
      </c>
      <c r="M644" s="20">
        <v>0</v>
      </c>
      <c r="N644" s="20">
        <v>81</v>
      </c>
      <c r="O644" s="21"/>
      <c r="P644" s="21"/>
    </row>
    <row r="645" spans="1:16" x14ac:dyDescent="0.15">
      <c r="A645" s="28"/>
      <c r="C645" s="135"/>
      <c r="D645" s="136"/>
      <c r="E645" s="22">
        <v>1</v>
      </c>
      <c r="F645" s="23">
        <v>4.9504950642585754E-2</v>
      </c>
      <c r="G645" s="23">
        <v>9.9009901285171509E-2</v>
      </c>
      <c r="H645" s="23">
        <v>9.900989942252636E-3</v>
      </c>
      <c r="I645" s="23">
        <v>4.9504950642585754E-2</v>
      </c>
      <c r="J645" s="23">
        <v>9.900989942252636E-3</v>
      </c>
      <c r="K645" s="23">
        <v>9.900989942252636E-3</v>
      </c>
      <c r="L645" s="23">
        <v>0</v>
      </c>
      <c r="M645" s="23">
        <v>0</v>
      </c>
      <c r="N645" s="23">
        <v>0.80198019742965698</v>
      </c>
    </row>
    <row r="646" spans="1:16" x14ac:dyDescent="0.15">
      <c r="A646" s="17" t="str">
        <f>A626&amp;D646</f>
        <v>X (27)公務員</v>
      </c>
      <c r="C646" s="135"/>
      <c r="D646" s="134" t="s">
        <v>101</v>
      </c>
      <c r="E646" s="19">
        <v>770</v>
      </c>
      <c r="F646" s="20">
        <v>84</v>
      </c>
      <c r="G646" s="20">
        <v>89</v>
      </c>
      <c r="H646" s="20">
        <v>13</v>
      </c>
      <c r="I646" s="20">
        <v>14</v>
      </c>
      <c r="J646" s="20">
        <v>13</v>
      </c>
      <c r="K646" s="20">
        <v>13</v>
      </c>
      <c r="L646" s="20">
        <v>12</v>
      </c>
      <c r="M646" s="20">
        <v>4</v>
      </c>
      <c r="N646" s="20">
        <v>588</v>
      </c>
      <c r="O646" s="21"/>
      <c r="P646" s="21"/>
    </row>
    <row r="647" spans="1:16" x14ac:dyDescent="0.15">
      <c r="A647" s="28"/>
      <c r="C647" s="135"/>
      <c r="D647" s="136"/>
      <c r="E647" s="22">
        <v>1</v>
      </c>
      <c r="F647" s="23">
        <v>0.10909090936183929</v>
      </c>
      <c r="G647" s="23">
        <v>0.11558441817760468</v>
      </c>
      <c r="H647" s="23">
        <v>1.6883116215467453E-2</v>
      </c>
      <c r="I647" s="23">
        <v>1.8181817606091499E-2</v>
      </c>
      <c r="J647" s="23">
        <v>1.6883116215467453E-2</v>
      </c>
      <c r="K647" s="23">
        <v>1.6883116215467453E-2</v>
      </c>
      <c r="L647" s="23">
        <v>1.5584415756165981E-2</v>
      </c>
      <c r="M647" s="23">
        <v>5.194805096834898E-3</v>
      </c>
      <c r="N647" s="23">
        <v>0.76363635063171387</v>
      </c>
    </row>
    <row r="648" spans="1:16" x14ac:dyDescent="0.15">
      <c r="A648" s="17" t="str">
        <f>A626&amp;D648</f>
        <v>X (27)その他</v>
      </c>
      <c r="C648" s="135"/>
      <c r="D648" s="134" t="s">
        <v>22</v>
      </c>
      <c r="E648" s="19">
        <v>811</v>
      </c>
      <c r="F648" s="20">
        <v>68</v>
      </c>
      <c r="G648" s="20">
        <v>74</v>
      </c>
      <c r="H648" s="20">
        <v>8</v>
      </c>
      <c r="I648" s="20">
        <v>10</v>
      </c>
      <c r="J648" s="20">
        <v>8</v>
      </c>
      <c r="K648" s="20">
        <v>16</v>
      </c>
      <c r="L648" s="20">
        <v>17</v>
      </c>
      <c r="M648" s="20">
        <v>2</v>
      </c>
      <c r="N648" s="20">
        <v>651</v>
      </c>
      <c r="O648" s="21"/>
      <c r="P648" s="21"/>
    </row>
    <row r="649" spans="1:16" x14ac:dyDescent="0.15">
      <c r="C649" s="136"/>
      <c r="D649" s="136"/>
      <c r="E649" s="22">
        <v>1</v>
      </c>
      <c r="F649" s="23">
        <v>8.3847105503082275E-2</v>
      </c>
      <c r="G649" s="23">
        <v>9.1245375573635101E-2</v>
      </c>
      <c r="H649" s="23">
        <v>9.8643647506833076E-3</v>
      </c>
      <c r="I649" s="23">
        <v>1.2330456636846066E-2</v>
      </c>
      <c r="J649" s="23">
        <v>9.8643647506833076E-3</v>
      </c>
      <c r="K649" s="23">
        <v>1.9728729501366615E-2</v>
      </c>
      <c r="L649" s="23">
        <v>2.0961776375770569E-2</v>
      </c>
      <c r="M649" s="23">
        <v>2.4660911876708269E-3</v>
      </c>
      <c r="N649" s="23">
        <v>0.80271267890930176</v>
      </c>
    </row>
    <row r="653" spans="1:16" x14ac:dyDescent="0.15">
      <c r="A653" s="17" t="str">
        <f>"X ("&amp;SUBSTITUTE(LEFT(E653,3),"Q","")&amp;")"</f>
        <v>X (28)</v>
      </c>
      <c r="C653" s="17" t="s">
        <v>206</v>
      </c>
      <c r="D653" s="17" t="s">
        <v>24</v>
      </c>
      <c r="E653" s="17" t="s">
        <v>207</v>
      </c>
    </row>
    <row r="654" spans="1:16" ht="48" x14ac:dyDescent="0.15">
      <c r="A654" s="17" t="str">
        <f>A653&amp;"表頭"</f>
        <v>X (28)表頭</v>
      </c>
      <c r="C654" s="132"/>
      <c r="D654" s="133"/>
      <c r="E654" s="18" t="s">
        <v>3</v>
      </c>
      <c r="F654" s="18" t="s">
        <v>208</v>
      </c>
      <c r="G654" s="18" t="s">
        <v>209</v>
      </c>
      <c r="H654" s="18" t="s">
        <v>210</v>
      </c>
      <c r="I654" s="18" t="s">
        <v>211</v>
      </c>
      <c r="J654" s="18" t="s">
        <v>212</v>
      </c>
      <c r="K654" s="18" t="s">
        <v>213</v>
      </c>
      <c r="L654" s="18" t="s">
        <v>214</v>
      </c>
      <c r="M654" s="18" t="s">
        <v>22</v>
      </c>
    </row>
    <row r="655" spans="1:16" x14ac:dyDescent="0.15">
      <c r="A655" s="17" t="str">
        <f>A653&amp;D655</f>
        <v>X (28)全体</v>
      </c>
      <c r="C655" s="134" t="s">
        <v>92</v>
      </c>
      <c r="D655" s="134" t="s">
        <v>8</v>
      </c>
      <c r="E655" s="19">
        <v>3871</v>
      </c>
      <c r="F655" s="20">
        <v>2337</v>
      </c>
      <c r="G655" s="20">
        <v>673</v>
      </c>
      <c r="H655" s="20">
        <v>888</v>
      </c>
      <c r="I655" s="20">
        <v>87</v>
      </c>
      <c r="J655" s="20">
        <v>522</v>
      </c>
      <c r="K655" s="20">
        <v>1017</v>
      </c>
      <c r="L655" s="20">
        <v>712</v>
      </c>
      <c r="M655" s="20">
        <v>34</v>
      </c>
      <c r="N655" s="21"/>
      <c r="O655" s="21"/>
      <c r="P655" s="21"/>
    </row>
    <row r="656" spans="1:16" x14ac:dyDescent="0.15">
      <c r="C656" s="135"/>
      <c r="D656" s="136"/>
      <c r="E656" s="22">
        <v>1</v>
      </c>
      <c r="F656" s="23">
        <v>0.60371994972229004</v>
      </c>
      <c r="G656" s="23">
        <v>0.17385688424110413</v>
      </c>
      <c r="H656" s="23">
        <v>0.22939808666706085</v>
      </c>
      <c r="I656" s="23">
        <v>2.2474812343716621E-2</v>
      </c>
      <c r="J656" s="23">
        <v>0.13484887778759003</v>
      </c>
      <c r="K656" s="23">
        <v>0.26272282004356384</v>
      </c>
      <c r="L656" s="23">
        <v>0.18393179774284363</v>
      </c>
      <c r="M656" s="23">
        <v>8.7832603603601456E-3</v>
      </c>
    </row>
    <row r="657" spans="1:16" x14ac:dyDescent="0.15">
      <c r="A657" s="17" t="str">
        <f>A653&amp;D657</f>
        <v>X (28)農業・漁業・林業</v>
      </c>
      <c r="C657" s="135"/>
      <c r="D657" s="134" t="s">
        <v>93</v>
      </c>
      <c r="E657" s="19">
        <v>82</v>
      </c>
      <c r="F657" s="20">
        <v>42</v>
      </c>
      <c r="G657" s="20">
        <v>11</v>
      </c>
      <c r="H657" s="20">
        <v>15</v>
      </c>
      <c r="I657" s="20">
        <v>6</v>
      </c>
      <c r="J657" s="20">
        <v>9</v>
      </c>
      <c r="K657" s="20">
        <v>21</v>
      </c>
      <c r="L657" s="20">
        <v>14</v>
      </c>
      <c r="M657" s="20">
        <v>1</v>
      </c>
      <c r="N657" s="21"/>
      <c r="O657" s="21"/>
      <c r="P657" s="21"/>
    </row>
    <row r="658" spans="1:16" x14ac:dyDescent="0.15">
      <c r="C658" s="135"/>
      <c r="D658" s="136"/>
      <c r="E658" s="22">
        <v>1</v>
      </c>
      <c r="F658" s="23">
        <v>0.51219511032104492</v>
      </c>
      <c r="G658" s="23">
        <v>0.13414634764194489</v>
      </c>
      <c r="H658" s="23">
        <v>0.18292683362960815</v>
      </c>
      <c r="I658" s="23">
        <v>7.3170728981494904E-2</v>
      </c>
      <c r="J658" s="23">
        <v>0.10975609719753265</v>
      </c>
      <c r="K658" s="23">
        <v>0.25609755516052246</v>
      </c>
      <c r="L658" s="23">
        <v>0.17073170840740204</v>
      </c>
      <c r="M658" s="23">
        <v>1.2195121496915817E-2</v>
      </c>
    </row>
    <row r="659" spans="1:16" x14ac:dyDescent="0.15">
      <c r="A659" s="17" t="str">
        <f>A653&amp;D659</f>
        <v>X (28)建設業</v>
      </c>
      <c r="C659" s="135"/>
      <c r="D659" s="134" t="s">
        <v>94</v>
      </c>
      <c r="E659" s="19">
        <v>155</v>
      </c>
      <c r="F659" s="20">
        <v>90</v>
      </c>
      <c r="G659" s="20">
        <v>27</v>
      </c>
      <c r="H659" s="20">
        <v>37</v>
      </c>
      <c r="I659" s="20">
        <v>6</v>
      </c>
      <c r="J659" s="20">
        <v>22</v>
      </c>
      <c r="K659" s="20">
        <v>30</v>
      </c>
      <c r="L659" s="20">
        <v>27</v>
      </c>
      <c r="M659" s="20">
        <v>1</v>
      </c>
      <c r="N659" s="21"/>
      <c r="O659" s="21"/>
      <c r="P659" s="21"/>
    </row>
    <row r="660" spans="1:16" x14ac:dyDescent="0.15">
      <c r="C660" s="135"/>
      <c r="D660" s="136"/>
      <c r="E660" s="22">
        <v>1</v>
      </c>
      <c r="F660" s="23">
        <v>0.58064514398574829</v>
      </c>
      <c r="G660" s="23">
        <v>0.17419354617595673</v>
      </c>
      <c r="H660" s="23">
        <v>0.23870967328548431</v>
      </c>
      <c r="I660" s="23">
        <v>3.8709677755832672E-2</v>
      </c>
      <c r="J660" s="23">
        <v>0.14193548262119293</v>
      </c>
      <c r="K660" s="23">
        <v>0.19354838132858276</v>
      </c>
      <c r="L660" s="23">
        <v>0.17419354617595673</v>
      </c>
      <c r="M660" s="23">
        <v>6.4516128040850163E-3</v>
      </c>
    </row>
    <row r="661" spans="1:16" x14ac:dyDescent="0.15">
      <c r="A661" s="17" t="str">
        <f>A653&amp;D661</f>
        <v>X (28)製造業（技術者等）</v>
      </c>
      <c r="C661" s="135"/>
      <c r="D661" s="134" t="s">
        <v>95</v>
      </c>
      <c r="E661" s="19">
        <v>264</v>
      </c>
      <c r="F661" s="20">
        <v>150</v>
      </c>
      <c r="G661" s="20">
        <v>57</v>
      </c>
      <c r="H661" s="20">
        <v>56</v>
      </c>
      <c r="I661" s="20">
        <v>3</v>
      </c>
      <c r="J661" s="20">
        <v>36</v>
      </c>
      <c r="K661" s="20">
        <v>63</v>
      </c>
      <c r="L661" s="20">
        <v>46</v>
      </c>
      <c r="M661" s="20">
        <v>3</v>
      </c>
      <c r="N661" s="21"/>
      <c r="O661" s="21"/>
      <c r="P661" s="21"/>
    </row>
    <row r="662" spans="1:16" x14ac:dyDescent="0.15">
      <c r="C662" s="135"/>
      <c r="D662" s="136"/>
      <c r="E662" s="22">
        <v>1</v>
      </c>
      <c r="F662" s="23">
        <v>0.56818181276321411</v>
      </c>
      <c r="G662" s="23">
        <v>0.21590909361839294</v>
      </c>
      <c r="H662" s="23">
        <v>0.21212121844291687</v>
      </c>
      <c r="I662" s="23">
        <v>1.1363636702299118E-2</v>
      </c>
      <c r="J662" s="23">
        <v>0.13636364042758942</v>
      </c>
      <c r="K662" s="23">
        <v>0.23863635957241058</v>
      </c>
      <c r="L662" s="23">
        <v>0.17424242198467255</v>
      </c>
      <c r="M662" s="23">
        <v>1.1363636702299118E-2</v>
      </c>
    </row>
    <row r="663" spans="1:16" x14ac:dyDescent="0.15">
      <c r="A663" s="17" t="str">
        <f>A653&amp;D663</f>
        <v>X (28)小売・飲食などのサービス業</v>
      </c>
      <c r="C663" s="135"/>
      <c r="D663" s="134" t="s">
        <v>96</v>
      </c>
      <c r="E663" s="19">
        <v>293</v>
      </c>
      <c r="F663" s="20">
        <v>197</v>
      </c>
      <c r="G663" s="20">
        <v>42</v>
      </c>
      <c r="H663" s="20">
        <v>63</v>
      </c>
      <c r="I663" s="20">
        <v>5</v>
      </c>
      <c r="J663" s="20">
        <v>43</v>
      </c>
      <c r="K663" s="20">
        <v>66</v>
      </c>
      <c r="L663" s="20">
        <v>51</v>
      </c>
      <c r="M663" s="20">
        <v>0</v>
      </c>
      <c r="N663" s="21"/>
      <c r="O663" s="21"/>
      <c r="P663" s="21"/>
    </row>
    <row r="664" spans="1:16" x14ac:dyDescent="0.15">
      <c r="C664" s="135"/>
      <c r="D664" s="136"/>
      <c r="E664" s="22">
        <v>1</v>
      </c>
      <c r="F664" s="23">
        <v>0.67235493659973145</v>
      </c>
      <c r="G664" s="23">
        <v>0.14334471523761749</v>
      </c>
      <c r="H664" s="23">
        <v>0.21501706540584564</v>
      </c>
      <c r="I664" s="23">
        <v>1.7064847052097321E-2</v>
      </c>
      <c r="J664" s="23">
        <v>0.14675767719745636</v>
      </c>
      <c r="K664" s="23">
        <v>0.22525596618652344</v>
      </c>
      <c r="L664" s="23">
        <v>0.17406143248081207</v>
      </c>
      <c r="M664" s="23">
        <v>0</v>
      </c>
    </row>
    <row r="665" spans="1:16" x14ac:dyDescent="0.15">
      <c r="A665" s="17" t="str">
        <f>A653&amp;D665</f>
        <v>X (28)金融・保険・不動産業</v>
      </c>
      <c r="C665" s="135"/>
      <c r="D665" s="134" t="s">
        <v>97</v>
      </c>
      <c r="E665" s="19">
        <v>156</v>
      </c>
      <c r="F665" s="20">
        <v>92</v>
      </c>
      <c r="G665" s="20">
        <v>26</v>
      </c>
      <c r="H665" s="20">
        <v>32</v>
      </c>
      <c r="I665" s="20">
        <v>3</v>
      </c>
      <c r="J665" s="20">
        <v>19</v>
      </c>
      <c r="K665" s="20">
        <v>38</v>
      </c>
      <c r="L665" s="20">
        <v>26</v>
      </c>
      <c r="M665" s="20">
        <v>0</v>
      </c>
      <c r="N665" s="21"/>
      <c r="O665" s="21"/>
      <c r="P665" s="21"/>
    </row>
    <row r="666" spans="1:16" x14ac:dyDescent="0.15">
      <c r="C666" s="135"/>
      <c r="D666" s="136"/>
      <c r="E666" s="22">
        <v>1</v>
      </c>
      <c r="F666" s="23">
        <v>0.58974361419677734</v>
      </c>
      <c r="G666" s="23">
        <v>0.1666666716337204</v>
      </c>
      <c r="H666" s="23">
        <v>0.20512820780277252</v>
      </c>
      <c r="I666" s="23">
        <v>1.9230769947171211E-2</v>
      </c>
      <c r="J666" s="23">
        <v>0.12179487198591232</v>
      </c>
      <c r="K666" s="23">
        <v>0.24358974397182465</v>
      </c>
      <c r="L666" s="23">
        <v>0.1666666716337204</v>
      </c>
      <c r="M666" s="23">
        <v>0</v>
      </c>
    </row>
    <row r="667" spans="1:16" x14ac:dyDescent="0.15">
      <c r="A667" s="17" t="str">
        <f>A653&amp;D667</f>
        <v>X (28)医療・福祉・介護</v>
      </c>
      <c r="C667" s="135"/>
      <c r="D667" s="134" t="s">
        <v>98</v>
      </c>
      <c r="E667" s="19">
        <v>890</v>
      </c>
      <c r="F667" s="20">
        <v>541</v>
      </c>
      <c r="G667" s="20">
        <v>126</v>
      </c>
      <c r="H667" s="20">
        <v>219</v>
      </c>
      <c r="I667" s="20">
        <v>18</v>
      </c>
      <c r="J667" s="20">
        <v>126</v>
      </c>
      <c r="K667" s="20">
        <v>269</v>
      </c>
      <c r="L667" s="20">
        <v>170</v>
      </c>
      <c r="M667" s="20">
        <v>5</v>
      </c>
      <c r="N667" s="21"/>
      <c r="O667" s="21"/>
      <c r="P667" s="21"/>
    </row>
    <row r="668" spans="1:16" x14ac:dyDescent="0.15">
      <c r="C668" s="135"/>
      <c r="D668" s="136"/>
      <c r="E668" s="22">
        <v>1</v>
      </c>
      <c r="F668" s="23">
        <v>0.60786515474319458</v>
      </c>
      <c r="G668" s="23">
        <v>0.14157302677631378</v>
      </c>
      <c r="H668" s="23">
        <v>0.24606741964817047</v>
      </c>
      <c r="I668" s="23">
        <v>2.0224718376994133E-2</v>
      </c>
      <c r="J668" s="23">
        <v>0.14157302677631378</v>
      </c>
      <c r="K668" s="23">
        <v>0.30224719643592834</v>
      </c>
      <c r="L668" s="23">
        <v>0.19101123511791229</v>
      </c>
      <c r="M668" s="23">
        <v>5.6179775856435299E-3</v>
      </c>
    </row>
    <row r="669" spans="1:16" x14ac:dyDescent="0.15">
      <c r="A669" s="17" t="str">
        <f>A653&amp;D669</f>
        <v>X (28)ITエンジニア・プログラマー（ゲームクリエイターを含む）</v>
      </c>
      <c r="C669" s="135"/>
      <c r="D669" s="134" t="s">
        <v>99</v>
      </c>
      <c r="E669" s="19">
        <v>349</v>
      </c>
      <c r="F669" s="20">
        <v>190</v>
      </c>
      <c r="G669" s="20">
        <v>81</v>
      </c>
      <c r="H669" s="20">
        <v>75</v>
      </c>
      <c r="I669" s="20">
        <v>8</v>
      </c>
      <c r="J669" s="20">
        <v>44</v>
      </c>
      <c r="K669" s="20">
        <v>99</v>
      </c>
      <c r="L669" s="20">
        <v>57</v>
      </c>
      <c r="M669" s="20">
        <v>8</v>
      </c>
      <c r="N669" s="21"/>
      <c r="O669" s="21"/>
      <c r="P669" s="21"/>
    </row>
    <row r="670" spans="1:16" x14ac:dyDescent="0.15">
      <c r="C670" s="135"/>
      <c r="D670" s="136"/>
      <c r="E670" s="22">
        <v>1</v>
      </c>
      <c r="F670" s="23">
        <v>0.54441261291503906</v>
      </c>
      <c r="G670" s="23">
        <v>0.23209169507026672</v>
      </c>
      <c r="H670" s="23">
        <v>0.21489971876144409</v>
      </c>
      <c r="I670" s="23">
        <v>2.2922636941075325E-2</v>
      </c>
      <c r="J670" s="23">
        <v>0.12607449293136597</v>
      </c>
      <c r="K670" s="23">
        <v>0.28366762399673462</v>
      </c>
      <c r="L670" s="23">
        <v>0.163323774933815</v>
      </c>
      <c r="M670" s="23">
        <v>2.2922636941075325E-2</v>
      </c>
    </row>
    <row r="671" spans="1:16" x14ac:dyDescent="0.15">
      <c r="A671" s="17" t="str">
        <f>A653&amp;D671</f>
        <v>X (28)情報通信系（メディア・マスコミ）</v>
      </c>
      <c r="C671" s="135"/>
      <c r="D671" s="134" t="s">
        <v>100</v>
      </c>
      <c r="E671" s="19">
        <v>101</v>
      </c>
      <c r="F671" s="20">
        <v>61</v>
      </c>
      <c r="G671" s="20">
        <v>16</v>
      </c>
      <c r="H671" s="20">
        <v>26</v>
      </c>
      <c r="I671" s="20">
        <v>0</v>
      </c>
      <c r="J671" s="20">
        <v>13</v>
      </c>
      <c r="K671" s="20">
        <v>37</v>
      </c>
      <c r="L671" s="20">
        <v>16</v>
      </c>
      <c r="M671" s="20">
        <v>2</v>
      </c>
      <c r="N671" s="21"/>
      <c r="O671" s="21"/>
      <c r="P671" s="21"/>
    </row>
    <row r="672" spans="1:16" x14ac:dyDescent="0.15">
      <c r="A672" s="28"/>
      <c r="C672" s="135"/>
      <c r="D672" s="136"/>
      <c r="E672" s="22">
        <v>1</v>
      </c>
      <c r="F672" s="23">
        <v>0.60396039485931396</v>
      </c>
      <c r="G672" s="23">
        <v>0.15841583907604218</v>
      </c>
      <c r="H672" s="23">
        <v>0.25742575526237488</v>
      </c>
      <c r="I672" s="23">
        <v>0</v>
      </c>
      <c r="J672" s="23">
        <v>0.12871287763118744</v>
      </c>
      <c r="K672" s="23">
        <v>0.3663366436958313</v>
      </c>
      <c r="L672" s="23">
        <v>0.15841583907604218</v>
      </c>
      <c r="M672" s="23">
        <v>1.9801979884505272E-2</v>
      </c>
    </row>
    <row r="673" spans="1:16" x14ac:dyDescent="0.15">
      <c r="A673" s="17" t="str">
        <f>A653&amp;D673</f>
        <v>X (28)公務員</v>
      </c>
      <c r="C673" s="135"/>
      <c r="D673" s="134" t="s">
        <v>101</v>
      </c>
      <c r="E673" s="19">
        <v>770</v>
      </c>
      <c r="F673" s="20">
        <v>470</v>
      </c>
      <c r="G673" s="20">
        <v>150</v>
      </c>
      <c r="H673" s="20">
        <v>171</v>
      </c>
      <c r="I673" s="20">
        <v>20</v>
      </c>
      <c r="J673" s="20">
        <v>103</v>
      </c>
      <c r="K673" s="20">
        <v>184</v>
      </c>
      <c r="L673" s="20">
        <v>138</v>
      </c>
      <c r="M673" s="20">
        <v>3</v>
      </c>
      <c r="N673" s="21"/>
      <c r="O673" s="21"/>
      <c r="P673" s="21"/>
    </row>
    <row r="674" spans="1:16" x14ac:dyDescent="0.15">
      <c r="A674" s="28"/>
      <c r="C674" s="135"/>
      <c r="D674" s="136"/>
      <c r="E674" s="22">
        <v>1</v>
      </c>
      <c r="F674" s="23">
        <v>0.6103895902633667</v>
      </c>
      <c r="G674" s="23">
        <v>0.19480518996715546</v>
      </c>
      <c r="H674" s="23">
        <v>0.22207792103290558</v>
      </c>
      <c r="I674" s="23">
        <v>2.5974025949835777E-2</v>
      </c>
      <c r="J674" s="23">
        <v>0.13376623392105103</v>
      </c>
      <c r="K674" s="23">
        <v>0.23896104097366333</v>
      </c>
      <c r="L674" s="23">
        <v>0.1792207807302475</v>
      </c>
      <c r="M674" s="23">
        <v>3.8961039390414953E-3</v>
      </c>
    </row>
    <row r="675" spans="1:16" x14ac:dyDescent="0.15">
      <c r="A675" s="17" t="str">
        <f>A653&amp;D675</f>
        <v>X (28)その他</v>
      </c>
      <c r="C675" s="135"/>
      <c r="D675" s="134" t="s">
        <v>22</v>
      </c>
      <c r="E675" s="19">
        <v>811</v>
      </c>
      <c r="F675" s="20">
        <v>504</v>
      </c>
      <c r="G675" s="20">
        <v>137</v>
      </c>
      <c r="H675" s="20">
        <v>194</v>
      </c>
      <c r="I675" s="20">
        <v>18</v>
      </c>
      <c r="J675" s="20">
        <v>107</v>
      </c>
      <c r="K675" s="20">
        <v>210</v>
      </c>
      <c r="L675" s="20">
        <v>167</v>
      </c>
      <c r="M675" s="20">
        <v>11</v>
      </c>
      <c r="N675" s="21"/>
      <c r="O675" s="21"/>
      <c r="P675" s="21"/>
    </row>
    <row r="676" spans="1:16" x14ac:dyDescent="0.15">
      <c r="C676" s="136"/>
      <c r="D676" s="136"/>
      <c r="E676" s="22">
        <v>1</v>
      </c>
      <c r="F676" s="23">
        <v>0.62145501375198364</v>
      </c>
      <c r="G676" s="23">
        <v>0.16892725229263306</v>
      </c>
      <c r="H676" s="23">
        <v>0.23921084403991699</v>
      </c>
      <c r="I676" s="23">
        <v>2.2194821387529373E-2</v>
      </c>
      <c r="J676" s="23">
        <v>0.13193587958812714</v>
      </c>
      <c r="K676" s="23">
        <v>0.25893959403038025</v>
      </c>
      <c r="L676" s="23">
        <v>0.20591862499713898</v>
      </c>
      <c r="M676" s="23">
        <v>1.356350164860487E-2</v>
      </c>
    </row>
    <row r="680" spans="1:16" x14ac:dyDescent="0.15">
      <c r="A680" s="17" t="str">
        <f>"X ("&amp;SUBSTITUTE(LEFT(E680,3),"Q","")&amp;")"</f>
        <v>X (29)</v>
      </c>
      <c r="C680" s="17" t="s">
        <v>215</v>
      </c>
      <c r="D680" s="17" t="s">
        <v>24</v>
      </c>
      <c r="E680" s="17" t="s">
        <v>216</v>
      </c>
    </row>
    <row r="681" spans="1:16" ht="72" x14ac:dyDescent="0.15">
      <c r="A681" s="17" t="str">
        <f>A680&amp;"表頭"</f>
        <v>X (29)表頭</v>
      </c>
      <c r="C681" s="132"/>
      <c r="D681" s="133"/>
      <c r="E681" s="18" t="s">
        <v>3</v>
      </c>
      <c r="F681" s="18" t="s">
        <v>217</v>
      </c>
      <c r="G681" s="18" t="s">
        <v>218</v>
      </c>
      <c r="H681" s="18" t="s">
        <v>219</v>
      </c>
      <c r="I681" s="18" t="s">
        <v>220</v>
      </c>
      <c r="J681" s="18" t="s">
        <v>221</v>
      </c>
      <c r="K681" s="18" t="s">
        <v>222</v>
      </c>
      <c r="L681" s="18" t="s">
        <v>223</v>
      </c>
      <c r="M681" s="18" t="s">
        <v>224</v>
      </c>
      <c r="N681" s="18" t="s">
        <v>225</v>
      </c>
      <c r="O681" s="18" t="s">
        <v>226</v>
      </c>
    </row>
    <row r="682" spans="1:16" x14ac:dyDescent="0.15">
      <c r="A682" s="17" t="str">
        <f>A680&amp;D682</f>
        <v>X (29)全体</v>
      </c>
      <c r="C682" s="134" t="s">
        <v>92</v>
      </c>
      <c r="D682" s="134" t="s">
        <v>8</v>
      </c>
      <c r="E682" s="19">
        <v>3871</v>
      </c>
      <c r="F682" s="20">
        <v>536</v>
      </c>
      <c r="G682" s="20">
        <v>443</v>
      </c>
      <c r="H682" s="20">
        <v>523</v>
      </c>
      <c r="I682" s="20">
        <v>1325</v>
      </c>
      <c r="J682" s="20">
        <v>685</v>
      </c>
      <c r="K682" s="20">
        <v>866</v>
      </c>
      <c r="L682" s="20">
        <v>747</v>
      </c>
      <c r="M682" s="20">
        <v>481</v>
      </c>
      <c r="N682" s="20">
        <v>242</v>
      </c>
      <c r="O682" s="20">
        <v>709</v>
      </c>
      <c r="P682" s="21"/>
    </row>
    <row r="683" spans="1:16" x14ac:dyDescent="0.15">
      <c r="C683" s="135"/>
      <c r="D683" s="136"/>
      <c r="E683" s="22">
        <v>1</v>
      </c>
      <c r="F683" s="23">
        <v>0.1384655088186264</v>
      </c>
      <c r="G683" s="23">
        <v>0.11444070935249329</v>
      </c>
      <c r="H683" s="23">
        <v>0.13510720431804657</v>
      </c>
      <c r="I683" s="23">
        <v>0.34228882193565369</v>
      </c>
      <c r="J683" s="23">
        <v>0.17695686221122742</v>
      </c>
      <c r="K683" s="23">
        <v>0.22371479868888855</v>
      </c>
      <c r="L683" s="23">
        <v>0.19297339022159576</v>
      </c>
      <c r="M683" s="23">
        <v>0.12425729632377625</v>
      </c>
      <c r="N683" s="23">
        <v>6.2516145408153534E-2</v>
      </c>
      <c r="O683" s="23">
        <v>0.18315680325031281</v>
      </c>
    </row>
    <row r="684" spans="1:16" x14ac:dyDescent="0.15">
      <c r="A684" s="17" t="str">
        <f>A680&amp;D684</f>
        <v>X (29)農業・漁業・林業</v>
      </c>
      <c r="C684" s="135"/>
      <c r="D684" s="134" t="s">
        <v>93</v>
      </c>
      <c r="E684" s="19">
        <v>82</v>
      </c>
      <c r="F684" s="20">
        <v>30</v>
      </c>
      <c r="G684" s="20">
        <v>4</v>
      </c>
      <c r="H684" s="20">
        <v>7</v>
      </c>
      <c r="I684" s="20">
        <v>13</v>
      </c>
      <c r="J684" s="20">
        <v>8</v>
      </c>
      <c r="K684" s="20">
        <v>18</v>
      </c>
      <c r="L684" s="20">
        <v>16</v>
      </c>
      <c r="M684" s="20">
        <v>9</v>
      </c>
      <c r="N684" s="20">
        <v>6</v>
      </c>
      <c r="O684" s="20">
        <v>12</v>
      </c>
      <c r="P684" s="21"/>
    </row>
    <row r="685" spans="1:16" x14ac:dyDescent="0.15">
      <c r="C685" s="135"/>
      <c r="D685" s="136"/>
      <c r="E685" s="22">
        <v>1</v>
      </c>
      <c r="F685" s="23">
        <v>0.36585366725921631</v>
      </c>
      <c r="G685" s="23">
        <v>4.8780485987663269E-2</v>
      </c>
      <c r="H685" s="23">
        <v>8.5365854203701019E-2</v>
      </c>
      <c r="I685" s="23">
        <v>0.15853658318519592</v>
      </c>
      <c r="J685" s="23">
        <v>9.7560971975326538E-2</v>
      </c>
      <c r="K685" s="23">
        <v>0.21951219439506531</v>
      </c>
      <c r="L685" s="23">
        <v>0.19512194395065308</v>
      </c>
      <c r="M685" s="23">
        <v>0.10975609719753265</v>
      </c>
      <c r="N685" s="23">
        <v>7.3170728981494904E-2</v>
      </c>
      <c r="O685" s="23">
        <v>0.14634145796298981</v>
      </c>
    </row>
    <row r="686" spans="1:16" x14ac:dyDescent="0.15">
      <c r="A686" s="17" t="str">
        <f>A680&amp;D686</f>
        <v>X (29)建設業</v>
      </c>
      <c r="C686" s="135"/>
      <c r="D686" s="134" t="s">
        <v>94</v>
      </c>
      <c r="E686" s="19">
        <v>155</v>
      </c>
      <c r="F686" s="20">
        <v>35</v>
      </c>
      <c r="G686" s="20">
        <v>9</v>
      </c>
      <c r="H686" s="20">
        <v>23</v>
      </c>
      <c r="I686" s="20">
        <v>48</v>
      </c>
      <c r="J686" s="20">
        <v>21</v>
      </c>
      <c r="K686" s="20">
        <v>24</v>
      </c>
      <c r="L686" s="20">
        <v>26</v>
      </c>
      <c r="M686" s="20">
        <v>27</v>
      </c>
      <c r="N686" s="20">
        <v>6</v>
      </c>
      <c r="O686" s="20">
        <v>29</v>
      </c>
      <c r="P686" s="21"/>
    </row>
    <row r="687" spans="1:16" x14ac:dyDescent="0.15">
      <c r="C687" s="135"/>
      <c r="D687" s="136"/>
      <c r="E687" s="22">
        <v>1</v>
      </c>
      <c r="F687" s="23">
        <v>0.22580644488334656</v>
      </c>
      <c r="G687" s="23">
        <v>5.8064516633749008E-2</v>
      </c>
      <c r="H687" s="23">
        <v>0.14838708937168121</v>
      </c>
      <c r="I687" s="23">
        <v>0.30967742204666138</v>
      </c>
      <c r="J687" s="23">
        <v>0.13548387587070465</v>
      </c>
      <c r="K687" s="23">
        <v>0.15483871102333069</v>
      </c>
      <c r="L687" s="23">
        <v>0.16774193942546844</v>
      </c>
      <c r="M687" s="23">
        <v>0.17419354617595673</v>
      </c>
      <c r="N687" s="23">
        <v>3.8709677755832672E-2</v>
      </c>
      <c r="O687" s="23">
        <v>0.18709677457809448</v>
      </c>
    </row>
    <row r="688" spans="1:16" x14ac:dyDescent="0.15">
      <c r="A688" s="17" t="str">
        <f>A680&amp;D688</f>
        <v>X (29)製造業（技術者等）</v>
      </c>
      <c r="C688" s="135"/>
      <c r="D688" s="134" t="s">
        <v>95</v>
      </c>
      <c r="E688" s="19">
        <v>264</v>
      </c>
      <c r="F688" s="20">
        <v>55</v>
      </c>
      <c r="G688" s="20">
        <v>31</v>
      </c>
      <c r="H688" s="20">
        <v>48</v>
      </c>
      <c r="I688" s="20">
        <v>75</v>
      </c>
      <c r="J688" s="20">
        <v>40</v>
      </c>
      <c r="K688" s="20">
        <v>50</v>
      </c>
      <c r="L688" s="20">
        <v>52</v>
      </c>
      <c r="M688" s="20">
        <v>31</v>
      </c>
      <c r="N688" s="20">
        <v>18</v>
      </c>
      <c r="O688" s="20">
        <v>44</v>
      </c>
      <c r="P688" s="21"/>
    </row>
    <row r="689" spans="1:16" x14ac:dyDescent="0.15">
      <c r="C689" s="135"/>
      <c r="D689" s="136"/>
      <c r="E689" s="22">
        <v>1</v>
      </c>
      <c r="F689" s="23">
        <v>0.2083333283662796</v>
      </c>
      <c r="G689" s="23">
        <v>0.11742424219846725</v>
      </c>
      <c r="H689" s="23">
        <v>0.18181818723678589</v>
      </c>
      <c r="I689" s="23">
        <v>0.28409090638160706</v>
      </c>
      <c r="J689" s="23">
        <v>0.15151515603065491</v>
      </c>
      <c r="K689" s="23">
        <v>0.18939393758773804</v>
      </c>
      <c r="L689" s="23">
        <v>0.19696970283985138</v>
      </c>
      <c r="M689" s="23">
        <v>0.11742424219846725</v>
      </c>
      <c r="N689" s="23">
        <v>6.8181820213794708E-2</v>
      </c>
      <c r="O689" s="23">
        <v>0.1666666716337204</v>
      </c>
    </row>
    <row r="690" spans="1:16" x14ac:dyDescent="0.15">
      <c r="A690" s="17" t="str">
        <f>A680&amp;D690</f>
        <v>X (29)小売・飲食などのサービス業</v>
      </c>
      <c r="C690" s="135"/>
      <c r="D690" s="134" t="s">
        <v>96</v>
      </c>
      <c r="E690" s="19">
        <v>293</v>
      </c>
      <c r="F690" s="20">
        <v>40</v>
      </c>
      <c r="G690" s="20">
        <v>21</v>
      </c>
      <c r="H690" s="20">
        <v>49</v>
      </c>
      <c r="I690" s="20">
        <v>92</v>
      </c>
      <c r="J690" s="20">
        <v>34</v>
      </c>
      <c r="K690" s="20">
        <v>72</v>
      </c>
      <c r="L690" s="20">
        <v>60</v>
      </c>
      <c r="M690" s="20">
        <v>39</v>
      </c>
      <c r="N690" s="20">
        <v>19</v>
      </c>
      <c r="O690" s="20">
        <v>64</v>
      </c>
      <c r="P690" s="21"/>
    </row>
    <row r="691" spans="1:16" x14ac:dyDescent="0.15">
      <c r="C691" s="135"/>
      <c r="D691" s="136"/>
      <c r="E691" s="22">
        <v>1</v>
      </c>
      <c r="F691" s="23">
        <v>0.13651877641677856</v>
      </c>
      <c r="G691" s="23">
        <v>7.1672357618808746E-2</v>
      </c>
      <c r="H691" s="23">
        <v>0.16723549365997314</v>
      </c>
      <c r="I691" s="23">
        <v>0.3139931857585907</v>
      </c>
      <c r="J691" s="23">
        <v>0.11604095250368118</v>
      </c>
      <c r="K691" s="23">
        <v>0.24573378264904022</v>
      </c>
      <c r="L691" s="23">
        <v>0.20477814972400665</v>
      </c>
      <c r="M691" s="23">
        <v>0.1331057995557785</v>
      </c>
      <c r="N691" s="23">
        <v>6.4846418797969818E-2</v>
      </c>
      <c r="O691" s="23">
        <v>0.21843002736568451</v>
      </c>
    </row>
    <row r="692" spans="1:16" x14ac:dyDescent="0.15">
      <c r="A692" s="17" t="str">
        <f>A680&amp;D692</f>
        <v>X (29)金融・保険・不動産業</v>
      </c>
      <c r="C692" s="135"/>
      <c r="D692" s="134" t="s">
        <v>97</v>
      </c>
      <c r="E692" s="19">
        <v>156</v>
      </c>
      <c r="F692" s="20">
        <v>18</v>
      </c>
      <c r="G692" s="20">
        <v>22</v>
      </c>
      <c r="H692" s="20">
        <v>35</v>
      </c>
      <c r="I692" s="20">
        <v>48</v>
      </c>
      <c r="J692" s="20">
        <v>17</v>
      </c>
      <c r="K692" s="20">
        <v>37</v>
      </c>
      <c r="L692" s="20">
        <v>23</v>
      </c>
      <c r="M692" s="20">
        <v>11</v>
      </c>
      <c r="N692" s="20">
        <v>9</v>
      </c>
      <c r="O692" s="20">
        <v>25</v>
      </c>
      <c r="P692" s="21"/>
    </row>
    <row r="693" spans="1:16" x14ac:dyDescent="0.15">
      <c r="C693" s="135"/>
      <c r="D693" s="136"/>
      <c r="E693" s="22">
        <v>1</v>
      </c>
      <c r="F693" s="23">
        <v>0.11538461595773697</v>
      </c>
      <c r="G693" s="23">
        <v>0.14102564752101898</v>
      </c>
      <c r="H693" s="23">
        <v>0.22435897588729858</v>
      </c>
      <c r="I693" s="23">
        <v>0.30769231915473938</v>
      </c>
      <c r="J693" s="23">
        <v>0.10897435992956161</v>
      </c>
      <c r="K693" s="23">
        <v>0.23717948794364929</v>
      </c>
      <c r="L693" s="23">
        <v>0.14743590354919434</v>
      </c>
      <c r="M693" s="23">
        <v>7.0512823760509491E-2</v>
      </c>
      <c r="N693" s="23">
        <v>5.7692307978868484E-2</v>
      </c>
      <c r="O693" s="23">
        <v>0.16025641560554504</v>
      </c>
    </row>
    <row r="694" spans="1:16" x14ac:dyDescent="0.15">
      <c r="A694" s="17" t="str">
        <f>A680&amp;D694</f>
        <v>X (29)医療・福祉・介護</v>
      </c>
      <c r="C694" s="135"/>
      <c r="D694" s="134" t="s">
        <v>98</v>
      </c>
      <c r="E694" s="19">
        <v>890</v>
      </c>
      <c r="F694" s="20">
        <v>107</v>
      </c>
      <c r="G694" s="20">
        <v>66</v>
      </c>
      <c r="H694" s="20">
        <v>96</v>
      </c>
      <c r="I694" s="20">
        <v>358</v>
      </c>
      <c r="J694" s="20">
        <v>293</v>
      </c>
      <c r="K694" s="20">
        <v>215</v>
      </c>
      <c r="L694" s="20">
        <v>121</v>
      </c>
      <c r="M694" s="20">
        <v>105</v>
      </c>
      <c r="N694" s="20">
        <v>33</v>
      </c>
      <c r="O694" s="20">
        <v>156</v>
      </c>
      <c r="P694" s="21"/>
    </row>
    <row r="695" spans="1:16" x14ac:dyDescent="0.15">
      <c r="C695" s="135"/>
      <c r="D695" s="136"/>
      <c r="E695" s="22">
        <v>1</v>
      </c>
      <c r="F695" s="23">
        <v>0.1202247217297554</v>
      </c>
      <c r="G695" s="23">
        <v>7.4157305061817169E-2</v>
      </c>
      <c r="H695" s="23">
        <v>0.10786516964435577</v>
      </c>
      <c r="I695" s="23">
        <v>0.40224719047546387</v>
      </c>
      <c r="J695" s="23">
        <v>0.3292134702205658</v>
      </c>
      <c r="K695" s="23">
        <v>0.2415730357170105</v>
      </c>
      <c r="L695" s="23">
        <v>0.13595505058765411</v>
      </c>
      <c r="M695" s="23">
        <v>0.11797752976417542</v>
      </c>
      <c r="N695" s="23">
        <v>3.7078652530908585E-2</v>
      </c>
      <c r="O695" s="23">
        <v>0.17528089880943298</v>
      </c>
    </row>
    <row r="696" spans="1:16" x14ac:dyDescent="0.15">
      <c r="A696" s="17" t="str">
        <f>A680&amp;D696</f>
        <v>X (29)ITエンジニア・プログラマー（ゲームクリエイターを含む）</v>
      </c>
      <c r="C696" s="135"/>
      <c r="D696" s="134" t="s">
        <v>99</v>
      </c>
      <c r="E696" s="19">
        <v>349</v>
      </c>
      <c r="F696" s="20">
        <v>60</v>
      </c>
      <c r="G696" s="20">
        <v>100</v>
      </c>
      <c r="H696" s="20">
        <v>47</v>
      </c>
      <c r="I696" s="20">
        <v>91</v>
      </c>
      <c r="J696" s="20">
        <v>21</v>
      </c>
      <c r="K696" s="20">
        <v>72</v>
      </c>
      <c r="L696" s="20">
        <v>90</v>
      </c>
      <c r="M696" s="20">
        <v>33</v>
      </c>
      <c r="N696" s="20">
        <v>26</v>
      </c>
      <c r="O696" s="20">
        <v>43</v>
      </c>
      <c r="P696" s="21"/>
    </row>
    <row r="697" spans="1:16" x14ac:dyDescent="0.15">
      <c r="C697" s="135"/>
      <c r="D697" s="136"/>
      <c r="E697" s="22">
        <v>1</v>
      </c>
      <c r="F697" s="23">
        <v>0.17191977798938751</v>
      </c>
      <c r="G697" s="23">
        <v>0.2865329384803772</v>
      </c>
      <c r="H697" s="23">
        <v>0.13467048108577728</v>
      </c>
      <c r="I697" s="23">
        <v>0.26074498891830444</v>
      </c>
      <c r="J697" s="23">
        <v>6.017192080616951E-2</v>
      </c>
      <c r="K697" s="23">
        <v>0.20630373060703278</v>
      </c>
      <c r="L697" s="23">
        <v>0.25787964463233948</v>
      </c>
      <c r="M697" s="23">
        <v>9.4555877149105072E-2</v>
      </c>
      <c r="N697" s="23">
        <v>7.4498564004898071E-2</v>
      </c>
      <c r="O697" s="23">
        <v>0.12320917099714279</v>
      </c>
    </row>
    <row r="698" spans="1:16" x14ac:dyDescent="0.15">
      <c r="A698" s="17" t="str">
        <f>A680&amp;D698</f>
        <v>X (29)情報通信系（メディア・マスコミ）</v>
      </c>
      <c r="C698" s="135"/>
      <c r="D698" s="134" t="s">
        <v>100</v>
      </c>
      <c r="E698" s="19">
        <v>101</v>
      </c>
      <c r="F698" s="20">
        <v>12</v>
      </c>
      <c r="G698" s="20">
        <v>11</v>
      </c>
      <c r="H698" s="20">
        <v>13</v>
      </c>
      <c r="I698" s="20">
        <v>39</v>
      </c>
      <c r="J698" s="20">
        <v>11</v>
      </c>
      <c r="K698" s="20">
        <v>25</v>
      </c>
      <c r="L698" s="20">
        <v>21</v>
      </c>
      <c r="M698" s="20">
        <v>10</v>
      </c>
      <c r="N698" s="20">
        <v>13</v>
      </c>
      <c r="O698" s="20">
        <v>19</v>
      </c>
      <c r="P698" s="21"/>
    </row>
    <row r="699" spans="1:16" x14ac:dyDescent="0.15">
      <c r="A699" s="28"/>
      <c r="C699" s="135"/>
      <c r="D699" s="136"/>
      <c r="E699" s="22">
        <v>1</v>
      </c>
      <c r="F699" s="23">
        <v>0.11881188303232193</v>
      </c>
      <c r="G699" s="23">
        <v>0.10891088843345642</v>
      </c>
      <c r="H699" s="23">
        <v>0.12871287763118744</v>
      </c>
      <c r="I699" s="23">
        <v>0.38613861799240112</v>
      </c>
      <c r="J699" s="23">
        <v>0.10891088843345642</v>
      </c>
      <c r="K699" s="23">
        <v>0.24752475321292877</v>
      </c>
      <c r="L699" s="23">
        <v>0.20792078971862793</v>
      </c>
      <c r="M699" s="23">
        <v>9.9009901285171509E-2</v>
      </c>
      <c r="N699" s="23">
        <v>0.12871287763118744</v>
      </c>
      <c r="O699" s="23">
        <v>0.18811881542205811</v>
      </c>
    </row>
    <row r="700" spans="1:16" x14ac:dyDescent="0.15">
      <c r="A700" s="17" t="str">
        <f>A680&amp;D700</f>
        <v>X (29)公務員</v>
      </c>
      <c r="C700" s="135"/>
      <c r="D700" s="134" t="s">
        <v>101</v>
      </c>
      <c r="E700" s="19">
        <v>770</v>
      </c>
      <c r="F700" s="20">
        <v>83</v>
      </c>
      <c r="G700" s="20">
        <v>103</v>
      </c>
      <c r="H700" s="20">
        <v>103</v>
      </c>
      <c r="I700" s="20">
        <v>276</v>
      </c>
      <c r="J700" s="20">
        <v>129</v>
      </c>
      <c r="K700" s="20">
        <v>175</v>
      </c>
      <c r="L700" s="20">
        <v>141</v>
      </c>
      <c r="M700" s="20">
        <v>118</v>
      </c>
      <c r="N700" s="20">
        <v>42</v>
      </c>
      <c r="O700" s="20">
        <v>127</v>
      </c>
      <c r="P700" s="21"/>
    </row>
    <row r="701" spans="1:16" x14ac:dyDescent="0.15">
      <c r="A701" s="28"/>
      <c r="C701" s="135"/>
      <c r="D701" s="136"/>
      <c r="E701" s="22">
        <v>1</v>
      </c>
      <c r="F701" s="23">
        <v>0.1077922061085701</v>
      </c>
      <c r="G701" s="23">
        <v>0.13376623392105103</v>
      </c>
      <c r="H701" s="23">
        <v>0.13376623392105103</v>
      </c>
      <c r="I701" s="23">
        <v>0.358441561460495</v>
      </c>
      <c r="J701" s="23">
        <v>0.16753247380256653</v>
      </c>
      <c r="K701" s="23">
        <v>0.22727273404598236</v>
      </c>
      <c r="L701" s="23">
        <v>0.18311688303947449</v>
      </c>
      <c r="M701" s="23">
        <v>0.15324676036834717</v>
      </c>
      <c r="N701" s="23">
        <v>5.4545454680919647E-2</v>
      </c>
      <c r="O701" s="23">
        <v>0.16493506729602814</v>
      </c>
    </row>
    <row r="702" spans="1:16" x14ac:dyDescent="0.15">
      <c r="A702" s="17" t="str">
        <f>A680&amp;D702</f>
        <v>X (29)その他</v>
      </c>
      <c r="C702" s="135"/>
      <c r="D702" s="134" t="s">
        <v>22</v>
      </c>
      <c r="E702" s="19">
        <v>811</v>
      </c>
      <c r="F702" s="20">
        <v>96</v>
      </c>
      <c r="G702" s="20">
        <v>76</v>
      </c>
      <c r="H702" s="20">
        <v>102</v>
      </c>
      <c r="I702" s="20">
        <v>285</v>
      </c>
      <c r="J702" s="20">
        <v>111</v>
      </c>
      <c r="K702" s="20">
        <v>178</v>
      </c>
      <c r="L702" s="20">
        <v>197</v>
      </c>
      <c r="M702" s="20">
        <v>98</v>
      </c>
      <c r="N702" s="20">
        <v>70</v>
      </c>
      <c r="O702" s="20">
        <v>190</v>
      </c>
      <c r="P702" s="21"/>
    </row>
    <row r="703" spans="1:16" x14ac:dyDescent="0.15">
      <c r="C703" s="136"/>
      <c r="D703" s="136"/>
      <c r="E703" s="22">
        <v>1</v>
      </c>
      <c r="F703" s="23">
        <v>0.11837238073348999</v>
      </c>
      <c r="G703" s="23">
        <v>9.371146559715271E-2</v>
      </c>
      <c r="H703" s="23">
        <v>0.12577065825462341</v>
      </c>
      <c r="I703" s="23">
        <v>0.35141798853874207</v>
      </c>
      <c r="J703" s="23">
        <v>0.13686805963516235</v>
      </c>
      <c r="K703" s="23">
        <v>0.21948212385177612</v>
      </c>
      <c r="L703" s="23">
        <v>0.2429099828004837</v>
      </c>
      <c r="M703" s="23">
        <v>0.1208384707570076</v>
      </c>
      <c r="N703" s="23">
        <v>8.6313195526599884E-2</v>
      </c>
      <c r="O703" s="23">
        <v>0.23427866399288177</v>
      </c>
    </row>
  </sheetData>
  <sheetProtection formatColumns="0" formatRows="0"/>
  <mergeCells count="338">
    <mergeCell ref="C6:D6"/>
    <mergeCell ref="C7:C28"/>
    <mergeCell ref="D7:D8"/>
    <mergeCell ref="D9:D10"/>
    <mergeCell ref="D11:D12"/>
    <mergeCell ref="D13:D14"/>
    <mergeCell ref="D15:D16"/>
    <mergeCell ref="D17:D18"/>
    <mergeCell ref="D19:D20"/>
    <mergeCell ref="D21:D22"/>
    <mergeCell ref="D44:D45"/>
    <mergeCell ref="D46:D47"/>
    <mergeCell ref="D48:D49"/>
    <mergeCell ref="D50:D51"/>
    <mergeCell ref="D52:D53"/>
    <mergeCell ref="D54:D55"/>
    <mergeCell ref="D23:D24"/>
    <mergeCell ref="D25:D26"/>
    <mergeCell ref="D27:D28"/>
    <mergeCell ref="C33:D33"/>
    <mergeCell ref="C34:C55"/>
    <mergeCell ref="D34:D35"/>
    <mergeCell ref="D36:D37"/>
    <mergeCell ref="D38:D39"/>
    <mergeCell ref="D40:D41"/>
    <mergeCell ref="D42:D43"/>
    <mergeCell ref="C60:D60"/>
    <mergeCell ref="C61:C82"/>
    <mergeCell ref="D61:D62"/>
    <mergeCell ref="D63:D64"/>
    <mergeCell ref="D65:D66"/>
    <mergeCell ref="D67:D68"/>
    <mergeCell ref="D69:D70"/>
    <mergeCell ref="D71:D72"/>
    <mergeCell ref="D73:D74"/>
    <mergeCell ref="D75:D76"/>
    <mergeCell ref="D98:D99"/>
    <mergeCell ref="D100:D101"/>
    <mergeCell ref="D102:D103"/>
    <mergeCell ref="D104:D105"/>
    <mergeCell ref="D106:D107"/>
    <mergeCell ref="D108:D109"/>
    <mergeCell ref="D77:D78"/>
    <mergeCell ref="D79:D80"/>
    <mergeCell ref="D81:D82"/>
    <mergeCell ref="C87:D87"/>
    <mergeCell ref="C88:C109"/>
    <mergeCell ref="D88:D89"/>
    <mergeCell ref="D90:D91"/>
    <mergeCell ref="D92:D93"/>
    <mergeCell ref="D94:D95"/>
    <mergeCell ref="D96:D97"/>
    <mergeCell ref="C114:D114"/>
    <mergeCell ref="C115:C136"/>
    <mergeCell ref="D115:D116"/>
    <mergeCell ref="D117:D118"/>
    <mergeCell ref="D119:D120"/>
    <mergeCell ref="D121:D122"/>
    <mergeCell ref="D123:D124"/>
    <mergeCell ref="D125:D126"/>
    <mergeCell ref="D127:D128"/>
    <mergeCell ref="D129:D130"/>
    <mergeCell ref="D152:D153"/>
    <mergeCell ref="D154:D155"/>
    <mergeCell ref="D156:D157"/>
    <mergeCell ref="D158:D159"/>
    <mergeCell ref="D160:D161"/>
    <mergeCell ref="D162:D163"/>
    <mergeCell ref="D131:D132"/>
    <mergeCell ref="D133:D134"/>
    <mergeCell ref="D135:D136"/>
    <mergeCell ref="C141:D141"/>
    <mergeCell ref="C142:C163"/>
    <mergeCell ref="D142:D143"/>
    <mergeCell ref="D144:D145"/>
    <mergeCell ref="D146:D147"/>
    <mergeCell ref="D148:D149"/>
    <mergeCell ref="D150:D151"/>
    <mergeCell ref="C168:D168"/>
    <mergeCell ref="C169:C190"/>
    <mergeCell ref="D169:D170"/>
    <mergeCell ref="D171:D172"/>
    <mergeCell ref="D173:D174"/>
    <mergeCell ref="D175:D176"/>
    <mergeCell ref="D177:D178"/>
    <mergeCell ref="D179:D180"/>
    <mergeCell ref="D181:D182"/>
    <mergeCell ref="D183:D184"/>
    <mergeCell ref="D206:D207"/>
    <mergeCell ref="D208:D209"/>
    <mergeCell ref="D210:D211"/>
    <mergeCell ref="D212:D213"/>
    <mergeCell ref="D214:D215"/>
    <mergeCell ref="D216:D217"/>
    <mergeCell ref="D185:D186"/>
    <mergeCell ref="D187:D188"/>
    <mergeCell ref="D189:D190"/>
    <mergeCell ref="C195:D195"/>
    <mergeCell ref="C196:C217"/>
    <mergeCell ref="D196:D197"/>
    <mergeCell ref="D198:D199"/>
    <mergeCell ref="D200:D201"/>
    <mergeCell ref="D202:D203"/>
    <mergeCell ref="D204:D205"/>
    <mergeCell ref="C222:D222"/>
    <mergeCell ref="C223:C244"/>
    <mergeCell ref="D223:D224"/>
    <mergeCell ref="D225:D226"/>
    <mergeCell ref="D227:D228"/>
    <mergeCell ref="D229:D230"/>
    <mergeCell ref="D231:D232"/>
    <mergeCell ref="D233:D234"/>
    <mergeCell ref="D235:D236"/>
    <mergeCell ref="D237:D238"/>
    <mergeCell ref="D260:D261"/>
    <mergeCell ref="D262:D263"/>
    <mergeCell ref="D264:D265"/>
    <mergeCell ref="D266:D267"/>
    <mergeCell ref="D268:D269"/>
    <mergeCell ref="D270:D271"/>
    <mergeCell ref="D239:D240"/>
    <mergeCell ref="D241:D242"/>
    <mergeCell ref="D243:D244"/>
    <mergeCell ref="C249:D249"/>
    <mergeCell ref="C250:C271"/>
    <mergeCell ref="D250:D251"/>
    <mergeCell ref="D252:D253"/>
    <mergeCell ref="D254:D255"/>
    <mergeCell ref="D256:D257"/>
    <mergeCell ref="D258:D259"/>
    <mergeCell ref="C276:D276"/>
    <mergeCell ref="C277:C298"/>
    <mergeCell ref="D277:D278"/>
    <mergeCell ref="D279:D280"/>
    <mergeCell ref="D281:D282"/>
    <mergeCell ref="D283:D284"/>
    <mergeCell ref="D285:D286"/>
    <mergeCell ref="D287:D288"/>
    <mergeCell ref="D289:D290"/>
    <mergeCell ref="D291:D292"/>
    <mergeCell ref="D314:D315"/>
    <mergeCell ref="D316:D317"/>
    <mergeCell ref="D318:D319"/>
    <mergeCell ref="D320:D321"/>
    <mergeCell ref="D322:D323"/>
    <mergeCell ref="D324:D325"/>
    <mergeCell ref="D293:D294"/>
    <mergeCell ref="D295:D296"/>
    <mergeCell ref="D297:D298"/>
    <mergeCell ref="C303:D303"/>
    <mergeCell ref="C304:C325"/>
    <mergeCell ref="D304:D305"/>
    <mergeCell ref="D306:D307"/>
    <mergeCell ref="D308:D309"/>
    <mergeCell ref="D310:D311"/>
    <mergeCell ref="D312:D313"/>
    <mergeCell ref="C330:D330"/>
    <mergeCell ref="C331:C352"/>
    <mergeCell ref="D331:D332"/>
    <mergeCell ref="D333:D334"/>
    <mergeCell ref="D335:D336"/>
    <mergeCell ref="D337:D338"/>
    <mergeCell ref="D339:D340"/>
    <mergeCell ref="D341:D342"/>
    <mergeCell ref="D343:D344"/>
    <mergeCell ref="D345:D346"/>
    <mergeCell ref="D368:D369"/>
    <mergeCell ref="D370:D371"/>
    <mergeCell ref="D372:D373"/>
    <mergeCell ref="D374:D375"/>
    <mergeCell ref="D376:D377"/>
    <mergeCell ref="D378:D379"/>
    <mergeCell ref="D347:D348"/>
    <mergeCell ref="D349:D350"/>
    <mergeCell ref="D351:D352"/>
    <mergeCell ref="C357:D357"/>
    <mergeCell ref="C358:C379"/>
    <mergeCell ref="D358:D359"/>
    <mergeCell ref="D360:D361"/>
    <mergeCell ref="D362:D363"/>
    <mergeCell ref="D364:D365"/>
    <mergeCell ref="D366:D367"/>
    <mergeCell ref="C384:D384"/>
    <mergeCell ref="C385:C406"/>
    <mergeCell ref="D385:D386"/>
    <mergeCell ref="D387:D388"/>
    <mergeCell ref="D389:D390"/>
    <mergeCell ref="D391:D392"/>
    <mergeCell ref="D393:D394"/>
    <mergeCell ref="D395:D396"/>
    <mergeCell ref="D397:D398"/>
    <mergeCell ref="D399:D400"/>
    <mergeCell ref="D422:D423"/>
    <mergeCell ref="D424:D425"/>
    <mergeCell ref="D426:D427"/>
    <mergeCell ref="D428:D429"/>
    <mergeCell ref="D430:D431"/>
    <mergeCell ref="D432:D433"/>
    <mergeCell ref="D401:D402"/>
    <mergeCell ref="D403:D404"/>
    <mergeCell ref="D405:D406"/>
    <mergeCell ref="C411:D411"/>
    <mergeCell ref="C412:C433"/>
    <mergeCell ref="D412:D413"/>
    <mergeCell ref="D414:D415"/>
    <mergeCell ref="D416:D417"/>
    <mergeCell ref="D418:D419"/>
    <mergeCell ref="D420:D421"/>
    <mergeCell ref="C438:D438"/>
    <mergeCell ref="C439:C460"/>
    <mergeCell ref="D439:D440"/>
    <mergeCell ref="D441:D442"/>
    <mergeCell ref="D443:D444"/>
    <mergeCell ref="D445:D446"/>
    <mergeCell ref="D447:D448"/>
    <mergeCell ref="D449:D450"/>
    <mergeCell ref="D451:D452"/>
    <mergeCell ref="D453:D454"/>
    <mergeCell ref="D476:D477"/>
    <mergeCell ref="D478:D479"/>
    <mergeCell ref="D480:D481"/>
    <mergeCell ref="D482:D483"/>
    <mergeCell ref="D484:D485"/>
    <mergeCell ref="D486:D487"/>
    <mergeCell ref="D455:D456"/>
    <mergeCell ref="D457:D458"/>
    <mergeCell ref="D459:D460"/>
    <mergeCell ref="C465:D465"/>
    <mergeCell ref="C466:C487"/>
    <mergeCell ref="D466:D467"/>
    <mergeCell ref="D468:D469"/>
    <mergeCell ref="D470:D471"/>
    <mergeCell ref="D472:D473"/>
    <mergeCell ref="D474:D475"/>
    <mergeCell ref="C492:D492"/>
    <mergeCell ref="C493:C514"/>
    <mergeCell ref="D493:D494"/>
    <mergeCell ref="D495:D496"/>
    <mergeCell ref="D497:D498"/>
    <mergeCell ref="D499:D500"/>
    <mergeCell ref="D501:D502"/>
    <mergeCell ref="D503:D504"/>
    <mergeCell ref="D505:D506"/>
    <mergeCell ref="D507:D508"/>
    <mergeCell ref="D530:D531"/>
    <mergeCell ref="D532:D533"/>
    <mergeCell ref="D534:D535"/>
    <mergeCell ref="D536:D537"/>
    <mergeCell ref="D538:D539"/>
    <mergeCell ref="D540:D541"/>
    <mergeCell ref="D509:D510"/>
    <mergeCell ref="D511:D512"/>
    <mergeCell ref="D513:D514"/>
    <mergeCell ref="C519:D519"/>
    <mergeCell ref="C520:C541"/>
    <mergeCell ref="D520:D521"/>
    <mergeCell ref="D522:D523"/>
    <mergeCell ref="D524:D525"/>
    <mergeCell ref="D526:D527"/>
    <mergeCell ref="D528:D529"/>
    <mergeCell ref="C546:D546"/>
    <mergeCell ref="C547:C568"/>
    <mergeCell ref="D547:D548"/>
    <mergeCell ref="D549:D550"/>
    <mergeCell ref="D551:D552"/>
    <mergeCell ref="D553:D554"/>
    <mergeCell ref="D555:D556"/>
    <mergeCell ref="D557:D558"/>
    <mergeCell ref="D559:D560"/>
    <mergeCell ref="D561:D562"/>
    <mergeCell ref="D584:D585"/>
    <mergeCell ref="D586:D587"/>
    <mergeCell ref="D588:D589"/>
    <mergeCell ref="D590:D591"/>
    <mergeCell ref="D592:D593"/>
    <mergeCell ref="D594:D595"/>
    <mergeCell ref="D563:D564"/>
    <mergeCell ref="D565:D566"/>
    <mergeCell ref="D567:D568"/>
    <mergeCell ref="C573:D573"/>
    <mergeCell ref="C574:C595"/>
    <mergeCell ref="D574:D575"/>
    <mergeCell ref="D576:D577"/>
    <mergeCell ref="D578:D579"/>
    <mergeCell ref="D580:D581"/>
    <mergeCell ref="D582:D583"/>
    <mergeCell ref="C600:D600"/>
    <mergeCell ref="C601:C622"/>
    <mergeCell ref="D601:D602"/>
    <mergeCell ref="D603:D604"/>
    <mergeCell ref="D605:D606"/>
    <mergeCell ref="D607:D608"/>
    <mergeCell ref="D609:D610"/>
    <mergeCell ref="D611:D612"/>
    <mergeCell ref="D613:D614"/>
    <mergeCell ref="D615:D616"/>
    <mergeCell ref="D638:D639"/>
    <mergeCell ref="D640:D641"/>
    <mergeCell ref="D642:D643"/>
    <mergeCell ref="D644:D645"/>
    <mergeCell ref="D646:D647"/>
    <mergeCell ref="D648:D649"/>
    <mergeCell ref="D617:D618"/>
    <mergeCell ref="D619:D620"/>
    <mergeCell ref="D621:D622"/>
    <mergeCell ref="C627:D627"/>
    <mergeCell ref="C628:C649"/>
    <mergeCell ref="D628:D629"/>
    <mergeCell ref="D630:D631"/>
    <mergeCell ref="D632:D633"/>
    <mergeCell ref="D634:D635"/>
    <mergeCell ref="D636:D637"/>
    <mergeCell ref="C654:D654"/>
    <mergeCell ref="C655:C676"/>
    <mergeCell ref="D655:D656"/>
    <mergeCell ref="D657:D658"/>
    <mergeCell ref="D659:D660"/>
    <mergeCell ref="D661:D662"/>
    <mergeCell ref="D663:D664"/>
    <mergeCell ref="D665:D666"/>
    <mergeCell ref="D667:D668"/>
    <mergeCell ref="D669:D670"/>
    <mergeCell ref="D692:D693"/>
    <mergeCell ref="D694:D695"/>
    <mergeCell ref="D696:D697"/>
    <mergeCell ref="D698:D699"/>
    <mergeCell ref="D700:D701"/>
    <mergeCell ref="D702:D703"/>
    <mergeCell ref="D671:D672"/>
    <mergeCell ref="D673:D674"/>
    <mergeCell ref="D675:D676"/>
    <mergeCell ref="C681:D681"/>
    <mergeCell ref="C682:C703"/>
    <mergeCell ref="D682:D683"/>
    <mergeCell ref="D684:D685"/>
    <mergeCell ref="D686:D687"/>
    <mergeCell ref="D688:D689"/>
    <mergeCell ref="D690:D691"/>
  </mergeCells>
  <phoneticPr fontId="4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41</vt:i4>
      </vt:variant>
    </vt:vector>
  </HeadingPairs>
  <TitlesOfParts>
    <vt:vector size="41" baseType="lpstr">
      <vt:lpstr>追加クロス（Q10）</vt:lpstr>
      <vt:lpstr>追加X (10)</vt:lpstr>
      <vt:lpstr>学年</vt:lpstr>
      <vt:lpstr>性別</vt:lpstr>
      <vt:lpstr>住所</vt:lpstr>
      <vt:lpstr>Q4</vt:lpstr>
      <vt:lpstr>Q9</vt:lpstr>
      <vt:lpstr>Q10</vt:lpstr>
      <vt:lpstr>Q13</vt:lpstr>
      <vt:lpstr>Q15</vt:lpstr>
      <vt:lpstr>Q17</vt:lpstr>
      <vt:lpstr>学年×性別</vt:lpstr>
      <vt:lpstr>検算</vt:lpstr>
      <vt:lpstr>サンプル (1)</vt:lpstr>
      <vt:lpstr>サンプル (2)</vt:lpstr>
      <vt:lpstr>サンプル (3)</vt:lpstr>
      <vt:lpstr>サンプル (4)</vt:lpstr>
      <vt:lpstr>X (3)</vt:lpstr>
      <vt:lpstr>X (4)</vt:lpstr>
      <vt:lpstr>X (5)</vt:lpstr>
      <vt:lpstr>X (6)</vt:lpstr>
      <vt:lpstr>X (9)</vt:lpstr>
      <vt:lpstr>X (10)</vt:lpstr>
      <vt:lpstr>X (11)</vt:lpstr>
      <vt:lpstr>X (12)</vt:lpstr>
      <vt:lpstr>X (13)</vt:lpstr>
      <vt:lpstr>X (14)</vt:lpstr>
      <vt:lpstr>X (15)</vt:lpstr>
      <vt:lpstr>X (17)</vt:lpstr>
      <vt:lpstr>X (18)</vt:lpstr>
      <vt:lpstr>X (19)</vt:lpstr>
      <vt:lpstr>X (20)</vt:lpstr>
      <vt:lpstr>X (21)</vt:lpstr>
      <vt:lpstr>X (22)</vt:lpstr>
      <vt:lpstr>X (23)</vt:lpstr>
      <vt:lpstr>X (24)</vt:lpstr>
      <vt:lpstr>X (25)</vt:lpstr>
      <vt:lpstr>X (26)</vt:lpstr>
      <vt:lpstr>X (27)</vt:lpstr>
      <vt:lpstr>X (28)</vt:lpstr>
      <vt:lpstr>X (29)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Shimada Tomoyori(島田 知頼)</dc:creator>
  <cp:lastModifiedBy>北九州市</cp:lastModifiedBy>
  <dcterms:created xsi:type="dcterms:W3CDTF">2022-09-15T02:22:07Z</dcterms:created>
  <dcterms:modified xsi:type="dcterms:W3CDTF">2022-12-12T04:11:10Z</dcterms:modified>
</cp:coreProperties>
</file>